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71fromABwoTuna" sheetId="1" r:id="rId4"/>
    <sheet name="51fromAbwoTuna" sheetId="2" r:id="rId5"/>
    <sheet name="21" sheetId="3" r:id="rId6"/>
    <sheet name="27" sheetId="4" r:id="rId7"/>
    <sheet name="Area31Jeremy" sheetId="5" r:id="rId8"/>
    <sheet name="Area34Luca" sheetId="6" r:id="rId9"/>
    <sheet name="Tunas_HilarioISSF" sheetId="7" r:id="rId10"/>
    <sheet name="31" sheetId="8" r:id="rId11"/>
    <sheet name="34" sheetId="9" r:id="rId12"/>
    <sheet name="37" sheetId="10" r:id="rId13"/>
    <sheet name="41" sheetId="11" r:id="rId14"/>
    <sheet name="47" sheetId="12" r:id="rId15"/>
    <sheet name="Area67woSalmon" sheetId="13" r:id="rId16"/>
    <sheet name="51" sheetId="14" r:id="rId17"/>
    <sheet name="57" sheetId="15" r:id="rId18"/>
    <sheet name="61" sheetId="16" r:id="rId19"/>
    <sheet name="67" sheetId="17" r:id="rId20"/>
    <sheet name="Area67SalmonRishiguessSalmononX" sheetId="18" r:id="rId21"/>
    <sheet name="71" sheetId="19" r:id="rId22"/>
    <sheet name="77" sheetId="20" r:id="rId23"/>
    <sheet name="81" sheetId="21" r:id="rId24"/>
    <sheet name="87" sheetId="22" r:id="rId25"/>
    <sheet name="48,58,88" sheetId="23" r:id="rId26"/>
    <sheet name="Sharks" sheetId="24" r:id="rId27"/>
    <sheet name="Tuna" sheetId="25" r:id="rId28"/>
    <sheet name="Deep Sea" sheetId="26" r:id="rId29"/>
  </sheets>
</workbook>
</file>

<file path=xl/comments1.xml><?xml version="1.0" encoding="utf-8"?>
<comments xmlns="http://schemas.openxmlformats.org/spreadsheetml/2006/main">
  <authors>
    <author>Imported Author</author>
  </authors>
  <commentList>
    <comment ref="F70" authorId="0">
      <text>
        <r>
          <rPr>
            <sz val="11"/>
            <color indexed="8"/>
            <rFont val="Helvetica Neue"/>
          </rPr>
          <t>Imported Author:
tc={251BEEF1-D1D1-4169-B533-947C20309E82}:
[Threaded comment]
Your version of Excel allows you to read this threaded comment; however, any edits to it will get removed if the file is opened in a newer version of Excel. Learn more: https://go.microsoft.com/fwlink/?linkid=870924
Comment:
    So-iny (redlip) mullet</t>
        </r>
      </text>
    </comment>
  </commentList>
</comments>
</file>

<file path=xl/comments2.xml><?xml version="1.0" encoding="utf-8"?>
<comments xmlns="http://schemas.openxmlformats.org/spreadsheetml/2006/main">
  <authors>
    <author>Imported Author</author>
  </authors>
  <commentList>
    <comment ref="I17" authorId="0">
      <text>
        <r>
          <rPr>
            <sz val="11"/>
            <color indexed="8"/>
            <rFont val="Helvetica Neue"/>
          </rPr>
          <t>Imported Author:
tc={9DE0578E-B59C-45B1-8FFD-29EA98DF7A8C}:
[Threaded comment]
Your version of Excel allows you to read this threaded comment; however, any edits to it will get removed if the file is opened in a newer version of Excel. Learn more: https://go.microsoft.com/fwlink/?linkid=870924
Comment:
    In FishStat but not ASFIS</t>
        </r>
      </text>
    </comment>
  </commentList>
</comments>
</file>

<file path=xl/comments3.xml><?xml version="1.0" encoding="utf-8"?>
<comments xmlns="http://schemas.openxmlformats.org/spreadsheetml/2006/main">
  <authors>
    <author>Imported Author</author>
  </authors>
  <commentList>
    <comment ref="E64" authorId="0">
      <text>
        <r>
          <rPr>
            <sz val="11"/>
            <color indexed="8"/>
            <rFont val="Helvetica Neue"/>
          </rPr>
          <t>Imported Author:
tc={48B6100C-77B2-4D88-B1FB-BD0E09B9E3FA}:
[Threaded comment]
Your version of Excel allows you to read this threaded comment; however, any edits to it will get removed if the file is opened in a newer version of Excel. Learn more: https://go.microsoft.com/fwlink/?linkid=870924
Comment:
    If not then perhaps this one</t>
        </r>
      </text>
    </comment>
    <comment ref="E258" authorId="0">
      <text>
        <r>
          <rPr>
            <sz val="11"/>
            <color indexed="8"/>
            <rFont val="Helvetica Neue"/>
          </rPr>
          <t>Imported Author:
tc={1871B85B-76FE-4153-A818-3AAAD68FE9F6}:
[Threaded comment]
Your version of Excel allows you to read this threaded comment; however, any edits to it will get removed if the file is opened in a newer version of Excel. Learn more: https://go.microsoft.com/fwlink/?linkid=870924
Comment:
    In FishBase</t>
        </r>
      </text>
    </comment>
  </commentList>
</comments>
</file>

<file path=xl/comments4.xml><?xml version="1.0" encoding="utf-8"?>
<comments xmlns="http://schemas.openxmlformats.org/spreadsheetml/2006/main">
  <authors>
    <author>Imported Author</author>
  </authors>
  <commentList>
    <comment ref="A1" authorId="0">
      <text>
        <r>
          <rPr>
            <sz val="11"/>
            <color indexed="8"/>
            <rFont val="Helvetica Neue"/>
          </rPr>
          <t>Imported Author:
David Welch:
Species included here are reported as a single stock WITHIN the Australian coastal area within Area 81 (NSW) or it is likely that a substantial portion of the stock occurs within Area 81</t>
        </r>
      </text>
    </comment>
    <comment ref="C1" authorId="0">
      <text>
        <r>
          <rPr>
            <sz val="11"/>
            <color indexed="8"/>
            <rFont val="Helvetica Neue"/>
          </rPr>
          <t>Imported Author:
David Welch:
FAO says to list species in order of importance. I have done it alphabetically since they don't define "important"</t>
        </r>
      </text>
    </comment>
    <comment ref="I1" authorId="0">
      <text>
        <r>
          <rPr>
            <sz val="11"/>
            <color indexed="8"/>
            <rFont val="Helvetica Neue"/>
          </rPr>
          <t xml:space="preserve">Imported Author:
David Welch:
AUSTRALIA:
As with Area 71, the definitions of tiers don't capture the range of assessment types. Stock assessments for most Australian stocks are done every two years nationally (https://www.fish.gov.au). One assessment approach used routinely to assess stock status is the weight of evidence approach. Despite this, relatively robust input data (almost always including catch and effort data) is available and is peer-reviewed. Often they are done based on more traditional stock assessments done several years prior and are updated using a weight of evidence approach that considers more recent catch and effort data, management conditions, etc. 
</t>
        </r>
      </text>
    </comment>
    <comment ref="J1" authorId="0">
      <text>
        <r>
          <rPr>
            <sz val="11"/>
            <color indexed="8"/>
            <rFont val="Helvetica Neue"/>
          </rPr>
          <t>Imported Author:
David Welch:
In Australia under the national SAFS system, status categories used for assessed stocks are: sustainable, depleting, recovering and depleted. When compared with the current FAO categories, these correspond to:
Sustainable = Underfished (U) OR Maximally sustainably fished (M)(this should depend on available estimates relative to reference points, however where they don't exist some expert judgement may occur). Weight of evidence approaches generally require expert judgement, however where information is insufficient I inferred a status of M, as a precautionary approach.
Recovering and depleted = Overfished (O)
Depleting = Overfished (O)</t>
        </r>
      </text>
    </comment>
    <comment ref="K1" authorId="0">
      <text>
        <r>
          <rPr>
            <sz val="11"/>
            <color indexed="8"/>
            <rFont val="Helvetica Neue"/>
          </rPr>
          <t xml:space="preserve">Imported Author:
David Welch:
In Australia under the national SAFS system, status categories used for assessed stocks are: 
Sustainable
Depleting
Recovering, or
Depleted.
See https://www.fish.gov.au/about/how-are-the-status-of-australian-fish-stock-reports-done </t>
        </r>
      </text>
    </comment>
    <comment ref="L1" authorId="0">
      <text>
        <r>
          <rPr>
            <sz val="11"/>
            <color indexed="8"/>
            <rFont val="Helvetica Neue"/>
          </rPr>
          <t xml:space="preserve">Imported Author:
David Welch:
Where only a weight of evidence approach was used, and without the inputs of recent quantitative stock assessments, an uncertainty value of 2 was assigned. </t>
        </r>
      </text>
    </comment>
    <comment ref="M1" authorId="0">
      <text>
        <r>
          <rPr>
            <sz val="11"/>
            <color indexed="8"/>
            <rFont val="Helvetica Neue"/>
          </rPr>
          <t>Imported Author:
David Welch:
Just a general approach, less than 12 m as SSF, larger than 12 m industrial.
Likely needs local expert input</t>
        </r>
      </text>
    </comment>
    <comment ref="N1" authorId="0">
      <text>
        <r>
          <rPr>
            <sz val="11"/>
            <color indexed="8"/>
            <rFont val="Helvetica Neue"/>
          </rPr>
          <t>Imported Author:
David Welch:
Source references for Australian stocks are from the national Status of Australian Fish Stocks Reports (SAFS), https://www.fish.gov.au, unless otherwise indicated.</t>
        </r>
      </text>
    </comment>
    <comment ref="T1" authorId="0">
      <text>
        <r>
          <rPr>
            <sz val="11"/>
            <color indexed="8"/>
            <rFont val="Helvetica Neue"/>
          </rPr>
          <t>Imported Author:
David Welch:
Catch estimates are for the whole stock that may cover more than Area 81, unless otherwise stated</t>
        </r>
      </text>
    </comment>
    <comment ref="F2" authorId="0">
      <text>
        <r>
          <rPr>
            <sz val="11"/>
            <color indexed="8"/>
            <rFont val="Helvetica Neue"/>
          </rPr>
          <t>Imported Author:
David Welch:
Urbisci et al, 2013</t>
        </r>
      </text>
    </comment>
    <comment ref="L2" authorId="0">
      <text>
        <r>
          <rPr>
            <sz val="11"/>
            <color indexed="8"/>
            <rFont val="Helvetica Neue"/>
          </rPr>
          <t>Imported Author:
David Welch:
Stock assessment highlighted the many uncertainties with data inputs.</t>
        </r>
      </text>
    </comment>
    <comment ref="N2" authorId="0">
      <text>
        <r>
          <rPr>
            <sz val="11"/>
            <color indexed="8"/>
            <rFont val="Helvetica Neue"/>
          </rPr>
          <t>Imported Author:
David Welch:
Matt/Steve, please check red text and update with the WCPFC source reference.
You guys has 2022, Tier 1, MSF, and M uncertainty</t>
        </r>
      </text>
    </comment>
    <comment ref="O2" authorId="0">
      <text>
        <r>
          <rPr>
            <sz val="11"/>
            <color indexed="8"/>
            <rFont val="Helvetica Neue"/>
          </rPr>
          <t>Imported Author:
David Welch:
spawning biomass</t>
        </r>
      </text>
    </comment>
    <comment ref="P2" authorId="0">
      <text>
        <r>
          <rPr>
            <sz val="11"/>
            <color indexed="8"/>
            <rFont val="Helvetica Neue"/>
          </rPr>
          <t>Imported Author:
David Welch:
spawning biomass</t>
        </r>
      </text>
    </comment>
    <comment ref="I3" authorId="0">
      <text>
        <r>
          <rPr>
            <sz val="11"/>
            <color indexed="8"/>
            <rFont val="Helvetica Neue"/>
          </rPr>
          <t>Imported Author:
David Welch:
Weight of evidence used: commercial landings cannot be retained and are discarded. Post-release survival is reported to be high.</t>
        </r>
      </text>
    </comment>
    <comment ref="I7" authorId="0">
      <text>
        <r>
          <rPr>
            <sz val="11"/>
            <color indexed="8"/>
            <rFont val="Helvetica Neue"/>
          </rPr>
          <t>Imported Author:
David Welch:
Weight of evidence approach: the 2023 SAFS reports states: "Catch in New South Wales has remained relatively stable since 2014." Further, catch has always been at relatively low levels in that period (&lt;50t)</t>
        </r>
      </text>
    </comment>
    <comment ref="C21" authorId="0">
      <text>
        <r>
          <rPr>
            <sz val="11"/>
            <color indexed="8"/>
            <rFont val="Helvetica Neue"/>
          </rPr>
          <t>Imported Author:
David Welch:
Referred to as Common jack mackerel in NSW</t>
        </r>
      </text>
    </comment>
    <comment ref="C24" authorId="0">
      <text>
        <r>
          <rPr>
            <sz val="11"/>
            <color indexed="8"/>
            <rFont val="Helvetica Neue"/>
          </rPr>
          <t>Imported Author:
David Welch:
Referred to as Australian sardine in NSW</t>
        </r>
      </text>
    </comment>
    <comment ref="C25" authorId="0">
      <text>
        <r>
          <rPr>
            <sz val="11"/>
            <color indexed="8"/>
            <rFont val="Helvetica Neue"/>
          </rPr>
          <t>Imported Author:
David Welch:
Referred to as Yellowtail scad in Australia</t>
        </r>
      </text>
    </comment>
    <comment ref="C34" authorId="0">
      <text>
        <r>
          <rPr>
            <sz val="11"/>
            <color indexed="8"/>
            <rFont val="Helvetica Neue"/>
          </rPr>
          <t>Imported Author:
tc={92A0C82B-8011-42B7-AC02-6A8E6E0F73C5}:
[Threaded comment]
Your version of Excel allows you to read this threaded comment; however, any edits to it will get removed if the file is opened in a newer version of Excel. Learn more: https://go.microsoft.com/fwlink/?linkid=870924
Comment:
    There is no common name entered in the ASFIS spreadsheet</t>
        </r>
      </text>
    </comment>
    <comment ref="S34" authorId="0">
      <text>
        <r>
          <rPr>
            <sz val="11"/>
            <color indexed="8"/>
            <rFont val="Helvetica Neue"/>
          </rPr>
          <t>Imported Author:
tc={9C785CCB-1CA0-440B-9102-1700ACDB2617}: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r>
      </text>
    </comment>
    <comment ref="S37" authorId="0">
      <text>
        <r>
          <rPr>
            <sz val="11"/>
            <color indexed="8"/>
            <rFont val="Helvetica Neue"/>
          </rPr>
          <t>Imported Author:
tc={BF080379-0679-4643-B3A4-7A64BED49A6E}: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r>
      </text>
    </comment>
    <comment ref="S38" authorId="0">
      <text>
        <r>
          <rPr>
            <sz val="11"/>
            <color indexed="8"/>
            <rFont val="Helvetica Neue"/>
          </rPr>
          <t>Imported Author:
tc={78B44F98-BF2B-47EE-9D5C-06ADED2FB43F}: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r>
      </text>
    </comment>
    <comment ref="S39" authorId="0">
      <text>
        <r>
          <rPr>
            <sz val="11"/>
            <color indexed="8"/>
            <rFont val="Helvetica Neue"/>
          </rPr>
          <t>Imported Author:
tc={CE377D52-1223-45EE-B318-386285D5FE4D}: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r>
      </text>
    </comment>
    <comment ref="S40" authorId="0">
      <text>
        <r>
          <rPr>
            <sz val="11"/>
            <color indexed="8"/>
            <rFont val="Helvetica Neue"/>
          </rPr>
          <t>Imported Author:
tc={0AC19760-8631-4D17-9883-7FB74290ED9C}: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r>
      </text>
    </comment>
    <comment ref="S41" authorId="0">
      <text>
        <r>
          <rPr>
            <sz val="11"/>
            <color indexed="8"/>
            <rFont val="Helvetica Neue"/>
          </rPr>
          <t>Imported Author:
tc={6C2CA639-E7C6-4AF2-A09C-A383B3A81963}: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r>
      </text>
    </comment>
    <comment ref="C42" authorId="0">
      <text>
        <r>
          <rPr>
            <sz val="11"/>
            <color indexed="8"/>
            <rFont val="Helvetica Neue"/>
          </rPr>
          <t>Imported Author:
tc={B84A26D4-ADBC-4A6B-9593-BCF441C9BB47}:
[Threaded comment]
Your version of Excel allows you to read this threaded comment; however, any edits to it will get removed if the file is opened in a newer version of Excel. Learn more: https://go.microsoft.com/fwlink/?linkid=870924
Comment:
    There is no common name in the ASFIS spreadsheet</t>
        </r>
      </text>
    </comment>
    <comment ref="S42" authorId="0">
      <text>
        <r>
          <rPr>
            <sz val="11"/>
            <color indexed="8"/>
            <rFont val="Helvetica Neue"/>
          </rPr>
          <t>Imported Author:
tc={B214E5F6-6303-4E42-ADC7-CEF2D304157A}: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r>
      </text>
    </comment>
    <comment ref="C52" authorId="0">
      <text>
        <r>
          <rPr>
            <sz val="11"/>
            <color indexed="8"/>
            <rFont val="Helvetica Neue"/>
          </rPr>
          <t>Imported Author:
David Welch:
Referred to as Tailor in Australia</t>
        </r>
      </text>
    </comment>
    <comment ref="C53" authorId="0">
      <text>
        <r>
          <rPr>
            <sz val="11"/>
            <color indexed="8"/>
            <rFont val="Helvetica Neue"/>
          </rPr>
          <t>Imported Author:
David Welch:
Referred to as Blue-eye trevalla in NSW</t>
        </r>
      </text>
    </comment>
    <comment ref="C55" authorId="0">
      <text>
        <r>
          <rPr>
            <sz val="11"/>
            <color indexed="8"/>
            <rFont val="Helvetica Neue"/>
          </rPr>
          <t>Imported Author:
David Welch:
Referred to as Ocean jacket in Australia</t>
        </r>
      </text>
    </comment>
    <comment ref="C62" authorId="0">
      <text>
        <r>
          <rPr>
            <sz val="11"/>
            <color indexed="8"/>
            <rFont val="Helvetica Neue"/>
          </rPr>
          <t>Imported Author:
David Welch:
Referred to as Sea mullet in Australia</t>
        </r>
      </text>
    </comment>
    <comment ref="C63" authorId="0">
      <text>
        <r>
          <rPr>
            <sz val="11"/>
            <color indexed="8"/>
            <rFont val="Helvetica Neue"/>
          </rPr>
          <t>Imported Author:
David Welch:
referred to as Eastern school whiting in Australia</t>
        </r>
      </text>
    </comment>
    <comment ref="C64" authorId="0">
      <text>
        <r>
          <rPr>
            <sz val="11"/>
            <color indexed="8"/>
            <rFont val="Helvetica Neue"/>
          </rPr>
          <t>Imported Author:
tc={20B51C36-E093-47D9-A450-C6855CE140E2}:
[Threaded comment]
Your version of Excel allows you to read this threaded comment; however, any edits to it will get removed if the file is opened in a newer version of Excel. Learn more: https://go.microsoft.com/fwlink/?linkid=870924
Comment:
    There is no common name in the ASFIS spreadsheet</t>
        </r>
      </text>
    </comment>
    <comment ref="C68" authorId="0">
      <text>
        <r>
          <rPr>
            <sz val="11"/>
            <color indexed="8"/>
            <rFont val="Helvetica Neue"/>
          </rPr>
          <t>Imported Author:
David Welch:
Referred to as Mulloway in Australia</t>
        </r>
      </text>
    </comment>
    <comment ref="I68" authorId="0">
      <text>
        <r>
          <rPr>
            <sz val="11"/>
            <color indexed="8"/>
            <rFont val="Helvetica Neue"/>
          </rPr>
          <t>Imported Author:
David Welch:
SPR</t>
        </r>
      </text>
    </comment>
    <comment ref="P68" authorId="0">
      <text>
        <r>
          <rPr>
            <sz val="11"/>
            <color indexed="8"/>
            <rFont val="Helvetica Neue"/>
          </rPr>
          <t>Imported Author:
David Welch:
SPR</t>
        </r>
      </text>
    </comment>
    <comment ref="C84" authorId="0">
      <text>
        <r>
          <rPr>
            <sz val="11"/>
            <color indexed="8"/>
            <rFont val="Helvetica Neue"/>
          </rPr>
          <t>Imported Author:
David Welch:
Referred to as Luderick in Australia</t>
        </r>
      </text>
    </comment>
    <comment ref="C90" authorId="0">
      <text>
        <r>
          <rPr>
            <sz val="11"/>
            <color indexed="8"/>
            <rFont val="Helvetica Neue"/>
          </rPr>
          <t>Imported Author:
David Welch:
Referred to as Grey morwong in Australia</t>
        </r>
      </text>
    </comment>
    <comment ref="C94" authorId="0">
      <text>
        <r>
          <rPr>
            <sz val="11"/>
            <color indexed="8"/>
            <rFont val="Helvetica Neue"/>
          </rPr>
          <t>Imported Author:
David Welch:
Referred to as Sand whiting in Australia</t>
        </r>
      </text>
    </comment>
    <comment ref="C95" authorId="0">
      <text>
        <r>
          <rPr>
            <sz val="11"/>
            <color indexed="8"/>
            <rFont val="Helvetica Neue"/>
          </rPr>
          <t>Imported Author:
David Welch:
Refeered to as Gemfish in Australia</t>
        </r>
      </text>
    </comment>
    <comment ref="C96" authorId="0">
      <text>
        <r>
          <rPr>
            <sz val="11"/>
            <color indexed="8"/>
            <rFont val="Helvetica Neue"/>
          </rPr>
          <t>Imported Author:
David Welch:
Referred to as Snapper in Australia</t>
        </r>
      </text>
    </comment>
    <comment ref="C109" authorId="0">
      <text>
        <r>
          <rPr>
            <sz val="11"/>
            <color indexed="8"/>
            <rFont val="Helvetica Neue"/>
          </rPr>
          <t>Imported Author:
David Welch:
Referred to as Longfin eel in Australia</t>
        </r>
      </text>
    </comment>
    <comment ref="C110" authorId="0">
      <text>
        <r>
          <rPr>
            <sz val="11"/>
            <color indexed="8"/>
            <rFont val="Helvetica Neue"/>
          </rPr>
          <t>Imported Author:
David Welch:
Referred to as Yellowfin bream in Australia</t>
        </r>
      </text>
    </comment>
    <comment ref="C111" authorId="0">
      <text>
        <r>
          <rPr>
            <sz val="11"/>
            <color indexed="8"/>
            <rFont val="Helvetica Neue"/>
          </rPr>
          <t>Imported Author:
David Welch:
Referred to as Jackass morwong in Australia</t>
        </r>
      </text>
    </comment>
    <comment ref="E114" authorId="0">
      <text>
        <r>
          <rPr>
            <sz val="11"/>
            <color indexed="8"/>
            <rFont val="Helvetica Neue"/>
          </rPr>
          <t>Imported Author:
tc={01053CB6-7437-49B9-B0AD-2981164219DA}:
[Threaded comment]
Your version of Excel allows you to read this threaded comment; however, any edits to it will get removed if the file is opened in a newer version of Excel. Learn more: https://go.microsoft.com/fwlink/?linkid=870924
Comment:
    In FishBase</t>
        </r>
      </text>
    </comment>
    <comment ref="C115" authorId="0">
      <text>
        <r>
          <rPr>
            <sz val="11"/>
            <color indexed="8"/>
            <rFont val="Helvetica Neue"/>
          </rPr>
          <t>Imported Author:
David Welch:
Referred to as Trumpeter whiting in Australia</t>
        </r>
      </text>
    </comment>
    <comment ref="C119" authorId="0">
      <text>
        <r>
          <rPr>
            <sz val="11"/>
            <color indexed="8"/>
            <rFont val="Helvetica Neue"/>
          </rPr>
          <t>Imported Author:
David Welch:
Referred to as Yellowtail kingfish in Australia</t>
        </r>
      </text>
    </comment>
    <comment ref="L119" authorId="0">
      <text>
        <r>
          <rPr>
            <sz val="11"/>
            <color indexed="8"/>
            <rFont val="Helvetica Neue"/>
          </rPr>
          <t>Imported Author:
David Welch:
Weight of evidence approach used for 6 jurisdictions doen independently, based on analysis for of catch, effort and cpue for all and model outputs for NSW using CMSY.</t>
        </r>
      </text>
    </comment>
    <comment ref="C128" authorId="0">
      <text>
        <r>
          <rPr>
            <sz val="11"/>
            <color indexed="8"/>
            <rFont val="Helvetica Neue"/>
          </rPr>
          <t>Imported Author:
David Welch:
Referred to as Blue swimmer crab in Australia. 
Also, P. armatus does not appear in ASFIS. P. pelagicus does, which is a geographic variant.</t>
        </r>
      </text>
    </comment>
    <comment ref="P128" authorId="0">
      <text>
        <r>
          <rPr>
            <sz val="11"/>
            <color indexed="8"/>
            <rFont val="Helvetica Neue"/>
          </rPr>
          <t>Imported Author:
David Welch:
Catch-MSY model-assisted catch-only assessment [Martell and Froese 2013]</t>
        </r>
      </text>
    </comment>
    <comment ref="D131" authorId="0">
      <text>
        <r>
          <rPr>
            <sz val="11"/>
            <color indexed="8"/>
            <rFont val="Helvetica Neue"/>
          </rPr>
          <t>Imported Author:
David Welch:
Listed as Penaeus genus in ASFIS</t>
        </r>
      </text>
    </comment>
    <comment ref="C132" authorId="0">
      <text>
        <r>
          <rPr>
            <sz val="11"/>
            <color indexed="8"/>
            <rFont val="Helvetica Neue"/>
          </rPr>
          <t>Imported Author:
David Welch:
Referred to as Eastern school prawn in Australia</t>
        </r>
      </text>
    </comment>
    <comment ref="O132" authorId="0">
      <text>
        <r>
          <rPr>
            <sz val="11"/>
            <color indexed="8"/>
            <rFont val="Helvetica Neue"/>
          </rPr>
          <t>Imported Author:
David Welch:
Refers to current biomass/target biomass = 8,300t/5,218t</t>
        </r>
      </text>
    </comment>
    <comment ref="C134" authorId="0">
      <text>
        <r>
          <rPr>
            <sz val="11"/>
            <color indexed="8"/>
            <rFont val="Helvetica Neue"/>
          </rPr>
          <t>Imported Author:
David Welch:
Referred to as "Balmain bugs" in Australia</t>
        </r>
      </text>
    </comment>
    <comment ref="C136" authorId="0">
      <text>
        <r>
          <rPr>
            <sz val="11"/>
            <color indexed="8"/>
            <rFont val="Helvetica Neue"/>
          </rPr>
          <t>Imported Author:
David Welch:
Referred to as Pipi in Australia</t>
        </r>
      </text>
    </comment>
    <comment ref="L136" authorId="0">
      <text>
        <r>
          <rPr>
            <sz val="11"/>
            <color indexed="8"/>
            <rFont val="Helvetica Neue"/>
          </rPr>
          <t>Imported Author:
David Welch:
F/M estimates are high (2.7-4.2) conflicting with SPR estimates</t>
        </r>
      </text>
    </comment>
    <comment ref="P136" authorId="0">
      <text>
        <r>
          <rPr>
            <sz val="11"/>
            <color indexed="8"/>
            <rFont val="Helvetica Neue"/>
          </rPr>
          <t>Imported Author:
David Welch:
SPR</t>
        </r>
      </text>
    </comment>
    <comment ref="C137" authorId="0">
      <text>
        <r>
          <rPr>
            <sz val="11"/>
            <color indexed="8"/>
            <rFont val="Helvetica Neue"/>
          </rPr>
          <t>Imported Author:
David Welch:
Referred to as Gould's squid in Australia</t>
        </r>
      </text>
    </comment>
    <comment ref="C138" authorId="0">
      <text>
        <r>
          <rPr>
            <sz val="11"/>
            <color indexed="8"/>
            <rFont val="Helvetica Neue"/>
          </rPr>
          <t>Imported Author:
David Welch:
Referred to as Eastern rock lobster in Australia</t>
        </r>
      </text>
    </comment>
    <comment ref="D138" authorId="0">
      <text>
        <r>
          <rPr>
            <sz val="11"/>
            <color indexed="8"/>
            <rFont val="Helvetica Neue"/>
          </rPr>
          <t>Imported Author:
David Welch:
Listed in ASFIS as Jasus genus; this is an old name.</t>
        </r>
      </text>
    </comment>
    <comment ref="E138" authorId="0">
      <text>
        <r>
          <rPr>
            <sz val="11"/>
            <color indexed="8"/>
            <rFont val="Helvetica Neue"/>
          </rPr>
          <t>Imported Author:
David Welch:
Listed in ASFIS as Jasus genus; this is an old name.</t>
        </r>
      </text>
    </comment>
    <comment ref="E139" authorId="0">
      <text>
        <r>
          <rPr>
            <sz val="11"/>
            <color indexed="8"/>
            <rFont val="Helvetica Neue"/>
          </rPr>
          <t>Imported Author:
David Welch:
Listed in ASFIS as Jasus genus; this is an old name.</t>
        </r>
      </text>
    </comment>
    <comment ref="C141" authorId="0">
      <text>
        <r>
          <rPr>
            <sz val="11"/>
            <color indexed="8"/>
            <rFont val="Helvetica Neue"/>
          </rPr>
          <t>Imported Author:
David Welch:
Referred to as Royal red prawn in Australia</t>
        </r>
      </text>
    </comment>
    <comment ref="L143" authorId="0">
      <text>
        <r>
          <rPr>
            <sz val="11"/>
            <color indexed="8"/>
            <rFont val="Helvetica Neue"/>
          </rPr>
          <t>Imported Author:
David Welch:
The SAFS report refers to key baseline data collected around the start of the fishery in 2000 to infer current status (through analysis of catch). Hence the high uncertainty assigned.</t>
        </r>
      </text>
    </comment>
    <comment ref="C167" authorId="0">
      <text>
        <r>
          <rPr>
            <sz val="11"/>
            <color indexed="8"/>
            <rFont val="Helvetica Neue"/>
          </rPr>
          <t>Imported Author:
David Welch:
Referred to as Southern calamari in Australia</t>
        </r>
      </text>
    </comment>
  </commentList>
</comments>
</file>

<file path=xl/comments5.xml><?xml version="1.0" encoding="utf-8"?>
<comments xmlns="http://schemas.openxmlformats.org/spreadsheetml/2006/main">
  <authors>
    <author>Imported Author</author>
  </authors>
  <commentList>
    <comment ref="K7" authorId="0">
      <text>
        <r>
          <rPr>
            <sz val="11"/>
            <color indexed="8"/>
            <rFont val="Helvetica Neue"/>
          </rPr>
          <t>Imported Author:
enric cortes:
50% Probabuility of overfished status</t>
        </r>
      </text>
    </comment>
    <comment ref="I16" authorId="0">
      <text>
        <r>
          <rPr>
            <sz val="11"/>
            <color indexed="8"/>
            <rFont val="Helvetica Neue"/>
          </rPr>
          <t>Imported Author:
enric cortes:
lowest value from production  model; value from SS3 is 0.95</t>
        </r>
      </text>
    </comment>
    <comment ref="J16" authorId="0">
      <text>
        <r>
          <rPr>
            <sz val="11"/>
            <color indexed="8"/>
            <rFont val="Helvetica Neue"/>
          </rPr>
          <t>Imported Author:
enric cortes:
highest value is from SS3; lowest value from production model is 1.93</t>
        </r>
      </text>
    </comment>
    <comment ref="I17" authorId="0">
      <text>
        <r>
          <rPr>
            <sz val="11"/>
            <color indexed="8"/>
            <rFont val="Helvetica Neue"/>
          </rPr>
          <t>Imported Author:
enric cortes:
lthis value is form CMSY; value from produciton model was 1,75</t>
        </r>
      </text>
    </comment>
    <comment ref="J17" authorId="0">
      <text>
        <r>
          <rPr>
            <sz val="11"/>
            <color indexed="8"/>
            <rFont val="Helvetica Neue"/>
          </rPr>
          <t>Imported Author:
enric cortes:
this value is from CMSY, value from produciton model was  0.86.</t>
        </r>
      </text>
    </comment>
  </commentList>
</comments>
</file>

<file path=xl/sharedStrings.xml><?xml version="1.0" encoding="utf-8"?>
<sst xmlns="http://schemas.openxmlformats.org/spreadsheetml/2006/main" uniqueCount="6185">
  <si>
    <t>group no</t>
  </si>
  <si>
    <t>status ranking</t>
  </si>
  <si>
    <t>line no</t>
  </si>
  <si>
    <t>ISSCAAP group</t>
  </si>
  <si>
    <t>Code</t>
  </si>
  <si>
    <t>Common name ASFIS Name</t>
  </si>
  <si>
    <t>Scientific name ASFIS</t>
  </si>
  <si>
    <t>More appropriate ASFIS Scientific Name</t>
  </si>
  <si>
    <t>Diplay Name for Sankey</t>
  </si>
  <si>
    <t>ASFIS check</t>
  </si>
  <si>
    <t>possible proxy</t>
  </si>
  <si>
    <t>Location</t>
  </si>
  <si>
    <t>Geographic region</t>
  </si>
  <si>
    <t>Year</t>
  </si>
  <si>
    <t>Tier</t>
  </si>
  <si>
    <t>Status</t>
  </si>
  <si>
    <t>Uncertainty</t>
  </si>
  <si>
    <t>Fleet</t>
  </si>
  <si>
    <t>Reference</t>
  </si>
  <si>
    <t>in old</t>
  </si>
  <si>
    <t>mean</t>
  </si>
  <si>
    <t>sd</t>
  </si>
  <si>
    <t>lower</t>
  </si>
  <si>
    <t>upper</t>
  </si>
  <si>
    <t>b/bzero</t>
  </si>
  <si>
    <t>b/bzerolci</t>
  </si>
  <si>
    <t>b/bzerouci</t>
  </si>
  <si>
    <t>Biomass (B/Bmsy)</t>
  </si>
  <si>
    <t>1950 Landings - FishStatJ</t>
  </si>
  <si>
    <t>Landings (tonnes) 2021 - FishStatJ</t>
  </si>
  <si>
    <t>Landings in Area 1950 - FishStatJ</t>
  </si>
  <si>
    <t>Area 2021 Landings in - FishStatJ</t>
  </si>
  <si>
    <t>specie/proxy</t>
  </si>
  <si>
    <t>in previous</t>
  </si>
  <si>
    <t>cumulative in Area</t>
  </si>
  <si>
    <t>to avoid duplicates</t>
  </si>
  <si>
    <t>Authors Landings Observation/Estimate</t>
  </si>
  <si>
    <t>proxy in 1950 - FishStatJ</t>
  </si>
  <si>
    <t>proxy in 2021 - FishStatJ</t>
  </si>
  <si>
    <t>proxy in Area in 2021</t>
  </si>
  <si>
    <t>proxy cumulative in Area</t>
  </si>
  <si>
    <t>MSY level estimates (tonnes)</t>
  </si>
  <si>
    <t>F level</t>
  </si>
  <si>
    <t>in FishStatJ Area historic &gt; 0.0t</t>
  </si>
  <si>
    <t>indicated in Map https://www.fao.org/fishery/en/area/21/en</t>
  </si>
  <si>
    <t>Changed ASFIS name</t>
  </si>
  <si>
    <t>FishStatJ reference</t>
  </si>
  <si>
    <t>Source</t>
  </si>
  <si>
    <t>Sharks, rays, chimaeras</t>
  </si>
  <si>
    <t>Oceanic whitetip shark</t>
  </si>
  <si>
    <t>Carcharhinus longimanus</t>
  </si>
  <si>
    <t>Oceanic whitetip shark High seas</t>
  </si>
  <si>
    <t>x</t>
  </si>
  <si>
    <t>High seas</t>
  </si>
  <si>
    <t>O</t>
  </si>
  <si>
    <t>low</t>
  </si>
  <si>
    <t>Industrial</t>
  </si>
  <si>
    <t>most</t>
  </si>
  <si>
    <t>Brownbanded bambooshark</t>
  </si>
  <si>
    <t>Chiloscyllium punctatum</t>
  </si>
  <si>
    <t>Brownbanded bambooshark Cambodia</t>
  </si>
  <si>
    <t>Actinopterygii</t>
  </si>
  <si>
    <t>Cambodia</t>
  </si>
  <si>
    <t>Southeast Asia</t>
  </si>
  <si>
    <t>M</t>
  </si>
  <si>
    <t>high</t>
  </si>
  <si>
    <t>SSF</t>
  </si>
  <si>
    <t>Pattarapongpan S, Arnupapboon S, Ahmad Ali A, Fritz MT (2021). Yield per Recruit and Spawning per Recruit of Brownbanded Bamboo Shark, Chiloscyllium punctatum in Southeast Asia. JOURNAL OF FISHERIES AND ENVIRONMENT 2021, VOLUME 45 (3)</t>
  </si>
  <si>
    <t>d</t>
  </si>
  <si>
    <t>3 400.0</t>
  </si>
  <si>
    <t>98 548.0</t>
  </si>
  <si>
    <t>not found</t>
  </si>
  <si>
    <t>Brownbanded bambooshark Thailand</t>
  </si>
  <si>
    <t>Elasmobranchii</t>
  </si>
  <si>
    <t>Thailand</t>
  </si>
  <si>
    <t>Brownbanded bambooshark Malaysia</t>
  </si>
  <si>
    <t>Malaysia</t>
  </si>
  <si>
    <t>U</t>
  </si>
  <si>
    <t>1 200.0</t>
  </si>
  <si>
    <t>4 150.0</t>
  </si>
  <si>
    <t>Grey reef shark</t>
  </si>
  <si>
    <t>Carcharhinus amblyrhynchos</t>
  </si>
  <si>
    <t>Grey reef shark Marshall Islands</t>
  </si>
  <si>
    <t>Marshall Islands</t>
  </si>
  <si>
    <t>Pacific</t>
  </si>
  <si>
    <t>Local expert opinion, Area 71 workshop, Bangkok Nov 2023</t>
  </si>
  <si>
    <t>2 800.0</t>
  </si>
  <si>
    <t>Whitetip reef shark</t>
  </si>
  <si>
    <t>Triaenodon obesus</t>
  </si>
  <si>
    <t>Whitetip reef shark Marshall Islands</t>
  </si>
  <si>
    <t>Silky shark</t>
  </si>
  <si>
    <t>Carcharhinus falciformis</t>
  </si>
  <si>
    <t>Silky shark High seas</t>
  </si>
  <si>
    <t>medium</t>
  </si>
  <si>
    <t>Tunas, bonitos, billfishes</t>
  </si>
  <si>
    <t>Skipjack tuna</t>
  </si>
  <si>
    <t>Katsuwonus pelamis</t>
  </si>
  <si>
    <t>to ignore</t>
  </si>
  <si>
    <t>Skipjack tuna High Seas</t>
  </si>
  <si>
    <t>High Seas</t>
  </si>
  <si>
    <t>42 083.0</t>
  </si>
  <si>
    <t>1 582 249.1</t>
  </si>
  <si>
    <t>t</t>
  </si>
  <si>
    <t>Yellowfin tuna</t>
  </si>
  <si>
    <t>Thunnus albacares</t>
  </si>
  <si>
    <t>Yellowfin tuna High Seas</t>
  </si>
  <si>
    <t>8 919.0</t>
  </si>
  <si>
    <t>691 271.3</t>
  </si>
  <si>
    <t>Albacore</t>
  </si>
  <si>
    <t>Thunnus alalunga</t>
  </si>
  <si>
    <t>Albacore High Seas</t>
  </si>
  <si>
    <t>36 632.5</t>
  </si>
  <si>
    <t>Bigeye tuna</t>
  </si>
  <si>
    <t>Thunnus obesus</t>
  </si>
  <si>
    <t>Bigeye tuna High Seas</t>
  </si>
  <si>
    <t>102 124.5</t>
  </si>
  <si>
    <t>Longtail tuna</t>
  </si>
  <si>
    <t>Thunnus tonggol</t>
  </si>
  <si>
    <t>FAO Fishing Area at large</t>
  </si>
  <si>
    <t>229 542.1</t>
  </si>
  <si>
    <t>51 57 61 71 77 81</t>
  </si>
  <si>
    <t>further listed by Malaysia, Thailand, Brunei, Australia, ONG and Taiwan</t>
  </si>
  <si>
    <t>Longtail tuna Indonesia</t>
  </si>
  <si>
    <t>Indonesia</t>
  </si>
  <si>
    <r>
      <rPr>
        <u val="single"/>
        <sz val="11"/>
        <color indexed="27"/>
        <rFont val="Aptos Narrow"/>
      </rPr>
      <t>https://scholar.unair.ac.id/en/publications/population-dynamics-and-sustainable-potential-of-longtail-tuna-th</t>
    </r>
  </si>
  <si>
    <t>181 685.0</t>
  </si>
  <si>
    <t>Longtail tuna South China Sea</t>
  </si>
  <si>
    <t>South China Sea</t>
  </si>
  <si>
    <t>FAO (2023) Workshop Bangkok January 2023</t>
  </si>
  <si>
    <t>Bullet tuna</t>
  </si>
  <si>
    <t>Auxis rochei</t>
  </si>
  <si>
    <t>6 809.0</t>
  </si>
  <si>
    <t>Bullet tuna Philippines</t>
  </si>
  <si>
    <t>Philippines</t>
  </si>
  <si>
    <t>Pechon RR, Donia EA, Pautong AT, Andales KM, Cecilio MAF (2022). Relative Abundance and Size Composition of Tuna Caught by Major Fishing Gears Landed in the General Santos Fish Port Complex, Philippines.The Philippine Journal of Fisheries 29(1): 67-77</t>
  </si>
  <si>
    <t>Bullet tuna Vietnam</t>
  </si>
  <si>
    <t>Vietnam</t>
  </si>
  <si>
    <t>Staples D (2023). Review of past stock assessments relevant to the Vung Tau Fisheries Improvement Project (FIP). Draft</t>
  </si>
  <si>
    <t>Frigate tuna</t>
  </si>
  <si>
    <t>Auxis thazard</t>
  </si>
  <si>
    <t>109 685.8</t>
  </si>
  <si>
    <t>Frigate tuna Vietnam</t>
  </si>
  <si>
    <t>Frigate tuna Philippines</t>
  </si>
  <si>
    <t>Kawakawa</t>
  </si>
  <si>
    <t>Euthynnus affinis</t>
  </si>
  <si>
    <t>Kawakawa Indonesia</t>
  </si>
  <si>
    <t>Mardlijah S, Ramadhani A, Pane P, Fauzi M, Yusuf HN, Widiyastuti H, Herlisman, Zamroni A, Noegroho T, Hufiadi, Wagiyo K (2022). The Fishing Grounds and the Exploitation Status of Kawakawa (Euthynnus affinis) in Java Sea, Indonesia.Hayati Journal of Biosciences 29 (2):255-265</t>
  </si>
  <si>
    <t>included</t>
  </si>
  <si>
    <t>101 649.3</t>
  </si>
  <si>
    <t>20 100.0</t>
  </si>
  <si>
    <t>161 011.3</t>
  </si>
  <si>
    <t>34 51 57 61 71 77</t>
  </si>
  <si>
    <t>Kawakawa Philippines</t>
  </si>
  <si>
    <t>18 900.0</t>
  </si>
  <si>
    <t>34 035.8</t>
  </si>
  <si>
    <t>Kawakawa South China Sea</t>
  </si>
  <si>
    <t>Jamon S, Khaing M, Noegroho T, Nootmorn P, bin Ramlee MA, bin Saleh MF, Soklim R, Thitipongtrakul W, Tung HM, Yakob PSBP (2021). Stock and risk assessments of kawakawa (Euthynnus affinis) and longtail tuna (Thunnus tonggol) resources in the Southeast Asian waters using ASPIC. SEAFDEC</t>
  </si>
  <si>
    <t>Herrings, sardines, anchovies</t>
  </si>
  <si>
    <t>Bali sardinella</t>
  </si>
  <si>
    <t>Sardinella lemuru</t>
  </si>
  <si>
    <t>Bali sardinella Philippines (Sulu Sea)</t>
  </si>
  <si>
    <t>Philippines (Sulu Sea)</t>
  </si>
  <si>
    <t>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t>
  </si>
  <si>
    <t>321 448.9</t>
  </si>
  <si>
    <t>329 904.0</t>
  </si>
  <si>
    <t>Indonesia, Philippines</t>
  </si>
  <si>
    <t>Bali sardinella Philippines (Tabayas Bay)</t>
  </si>
  <si>
    <t>Philippines (Tabayas Bay)</t>
  </si>
  <si>
    <t>Bali sardinella Indonesia (Bali)</t>
  </si>
  <si>
    <t>Indonesia (Bali)</t>
  </si>
  <si>
    <t>Natsir M (2022) Smart Fisheries for Sustainable Fisheries in Indonesia: A Study of Sardine Fishery in the Bali Strait. PhD Dissertation Future University Hakodate</t>
  </si>
  <si>
    <t>8 455.1</t>
  </si>
  <si>
    <t>Bali sardinella Indonesia (Sulu Sea)</t>
  </si>
  <si>
    <t>Indonesia (Sulu Sea)</t>
  </si>
  <si>
    <t>FAO (2023) Draft report of the working group on small pelagics. Workshop Bangkok January 2023</t>
  </si>
  <si>
    <t>Goldstripe sardinella</t>
  </si>
  <si>
    <t>Sardinella gibbosa</t>
  </si>
  <si>
    <t>Goldstripe sardinella Indonesia (Sulu Sea)</t>
  </si>
  <si>
    <t>FAO (2023) Draft report of the working group on small pelagics. Workshop Bangkok January 2027</t>
  </si>
  <si>
    <t>2 300.0</t>
  </si>
  <si>
    <t>138 680.4</t>
  </si>
  <si>
    <t>51 57 71</t>
  </si>
  <si>
    <t>Goldstripe sardinella Philippines (Visayan Sea)</t>
  </si>
  <si>
    <t>Philippines (Visayan Sea)</t>
  </si>
  <si>
    <t>Goldstripe sardinella Indonesia (Sulawesi Sea)</t>
  </si>
  <si>
    <t>Indonesia (Sulawesi Sea)</t>
  </si>
  <si>
    <t>Goldstripe sardinella Philippines (Tabayas Bay)</t>
  </si>
  <si>
    <t>SEAFDEC. (2022). The Southeast Asian State of Fisheries and Aquaculture 2022. Southeast Asian Fisheries Development Center. http://repository.seafdec.org/handle/20.500.12066/6752</t>
  </si>
  <si>
    <t>Spotted sardinella</t>
  </si>
  <si>
    <t>Amblygaster sirm</t>
  </si>
  <si>
    <t>51 473.7</t>
  </si>
  <si>
    <t>Indonesia and Brunei</t>
  </si>
  <si>
    <t>Wolf-herrings nei</t>
  </si>
  <si>
    <t>Chirocentrus spp</t>
  </si>
  <si>
    <t>2 400</t>
  </si>
  <si>
    <t>16 250.6</t>
  </si>
  <si>
    <t>p</t>
  </si>
  <si>
    <t>Indonesia, Malaysia, Philippines, Singapore and Brunei</t>
  </si>
  <si>
    <t>Shorthead anchovy</t>
  </si>
  <si>
    <t>Encrasicholina heteroloba</t>
  </si>
  <si>
    <t>Shorthead anchovy Thailand</t>
  </si>
  <si>
    <t>Engraulidae</t>
  </si>
  <si>
    <t>Thai Dept of Fisheries (2023)</t>
  </si>
  <si>
    <t>113 501.1</t>
  </si>
  <si>
    <t>Shorthead anchovy Vietnam</t>
  </si>
  <si>
    <t>40 000.0</t>
  </si>
  <si>
    <t>2 312 531.1</t>
  </si>
  <si>
    <t>Rainbow sardine</t>
  </si>
  <si>
    <t>Dussumieria acuta</t>
  </si>
  <si>
    <t>17 072.8</t>
  </si>
  <si>
    <t>57 71</t>
  </si>
  <si>
    <t>Indonesia, Philippines and Brunei</t>
  </si>
  <si>
    <t>Miscellaneous coastal fishes</t>
  </si>
  <si>
    <t>Fusiliers nei</t>
  </si>
  <si>
    <t>Caesionidae</t>
  </si>
  <si>
    <t>32 127.0</t>
  </si>
  <si>
    <t>listed by Philippines, Indonesia, Malaysia, Singapore, NMI, Brunei Darussalam and Australia</t>
  </si>
  <si>
    <t>Chocolate hind</t>
  </si>
  <si>
    <t>Cephalopholis boenak</t>
  </si>
  <si>
    <t>1 300</t>
  </si>
  <si>
    <t>6 275.0</t>
  </si>
  <si>
    <t>listed by Indonesia</t>
  </si>
  <si>
    <t>Deepwater longtail red snapper</t>
  </si>
  <si>
    <t>Etelis coruscans</t>
  </si>
  <si>
    <t>Deepwater longtail red snapper Wallis and Futuna</t>
  </si>
  <si>
    <t>Wallis and Futuna</t>
  </si>
  <si>
    <t>Jaugeon, B., Cotonea, G., Flais, B., Taiava, S. and Prince, J. (2023). Assessing resource status using length-based spawning potential ratio – A first step towards sustainable resource management on Wallis Island. SPC Fisheries Newsletter, 170, 32-41.</t>
  </si>
  <si>
    <t>51 71 77</t>
  </si>
  <si>
    <t>listed by Guam and NMI</t>
  </si>
  <si>
    <t>Spangled emperor</t>
  </si>
  <si>
    <t>Lethrinus nebulosus</t>
  </si>
  <si>
    <t>Spangled emperor New Caledonia</t>
  </si>
  <si>
    <t>New Caledonia</t>
  </si>
  <si>
    <t>SRAplus (Sharma) b/bmsy</t>
  </si>
  <si>
    <t>51 57 71 81</t>
  </si>
  <si>
    <t>listed by Australia</t>
  </si>
  <si>
    <t>Moonfish</t>
  </si>
  <si>
    <t>Mene maculata</t>
  </si>
  <si>
    <t>Both</t>
  </si>
  <si>
    <t>8 436.0</t>
  </si>
  <si>
    <t>57 61 71</t>
  </si>
  <si>
    <t>listed by Philippines, Indonesia and Singapore</t>
  </si>
  <si>
    <t>Emperor red snapper</t>
  </si>
  <si>
    <t>Lutjanus sebae</t>
  </si>
  <si>
    <t>Emperor red snapper Indonesia</t>
  </si>
  <si>
    <t>Yayasan Konservasi Alam Nusantara. 2020. ACCELERATING EAFM IMPLEMENTATION AND PROGRESS OF FISHERIES IMPROVEMENT
PROJECT IN RED SNAPPER FISHERIES – UNDP/ENV-ATSEA/84306/029/2019</t>
  </si>
  <si>
    <t>Orangespine unicornfish</t>
  </si>
  <si>
    <t>Naso lituratus</t>
  </si>
  <si>
    <t>Orangespine unicornfish Palau</t>
  </si>
  <si>
    <t>Palau</t>
  </si>
  <si>
    <t>Prince, J. (2016) Length based SPR assessment of eighteen Indo-Pacific coral reef fish populations in Palau. Biospherics, South Frematle, Australia. 53p.</t>
  </si>
  <si>
    <t>71 77</t>
  </si>
  <si>
    <t>listed by NMI</t>
  </si>
  <si>
    <t>Orangespine unicornfish Tuvalu</t>
  </si>
  <si>
    <t>Tuvalu</t>
  </si>
  <si>
    <t>Tuvalu Fisheries (2021) Coastal fisheries creel report card, Funafuti 2021. Tuvalu Fisheries. https://tuvalufisheries.tv/library/</t>
  </si>
  <si>
    <t>Orangespine unicornfish Marshall Islands</t>
  </si>
  <si>
    <t>Bosserelle, P., Halford, A., Lemari, L., and Ishiguro, K. (2021) Monitoring the vulnerability and</t>
  </si>
  <si>
    <t>Red bigeye</t>
  </si>
  <si>
    <t>Priacanthus macracanthus</t>
  </si>
  <si>
    <t>Red bigeye Indonesia</t>
  </si>
  <si>
    <t>Prihatiningsih, Taufik M, Chodrijah U (2021). Some biological stock indicators of red bigeye (priacanthus macracanthus cuvier, 1829) in Palabuhanratu waters, Indonesia. Earth and Environmental Science 674</t>
  </si>
  <si>
    <t>57 61 71 81</t>
  </si>
  <si>
    <t>listed by Australia and Indonesia</t>
  </si>
  <si>
    <t>Red bigeye Vietnam</t>
  </si>
  <si>
    <t>Bluespine unicornfish</t>
  </si>
  <si>
    <t>Naso unicornis</t>
  </si>
  <si>
    <t>Bluespine unicornfish Fiji</t>
  </si>
  <si>
    <t>Fiji</t>
  </si>
  <si>
    <t>Prince, Jeremy, Lalavanua, Watisoni, Tamanitoakula, Jone, Loganimoce, Epeli, Vodivodi, Tevita.,</t>
  </si>
  <si>
    <t>37 81 71 77</t>
  </si>
  <si>
    <t>Bluespine unicornfish Guam</t>
  </si>
  <si>
    <t>Guam</t>
  </si>
  <si>
    <t>Nadon, MO. (2019). Stock Assessment of Guam Coral Reef Fish, 2019. NOAA Technical</t>
  </si>
  <si>
    <t>Bluespine unicornfish Palau</t>
  </si>
  <si>
    <t>Bluespine unicornfish Wallis and Futuna</t>
  </si>
  <si>
    <t>Bluespine unicornfish Tuvalu</t>
  </si>
  <si>
    <t>Bignose unicornfish</t>
  </si>
  <si>
    <t>Naso vlamingii</t>
  </si>
  <si>
    <t>Bignose unicornfish Tuvalu</t>
  </si>
  <si>
    <t>Bluespine unicornfish New Caledonia</t>
  </si>
  <si>
    <t>51 71</t>
  </si>
  <si>
    <t>Leopard coral grouper</t>
  </si>
  <si>
    <t>Plectropomus leopardus</t>
  </si>
  <si>
    <t>Epinephelus spp</t>
  </si>
  <si>
    <t>7 406.4</t>
  </si>
  <si>
    <t>Leopard coral grouper New Caledonia</t>
  </si>
  <si>
    <t>Leopard coral grouper Indonesia</t>
  </si>
  <si>
    <t>Serranidae</t>
  </si>
  <si>
    <t>Achmad DS, Gani S, Ardiansyah W, Mokoginta MM, Nurdin MS, Jompa J, Indrianti MA, Achmad N (2022). Population dynamics of reef fish in the Kwandang Bay, Sulawesi Sea, Indonesia. Biodiversitas 23: 5217-5226</t>
  </si>
  <si>
    <t>155 293.1</t>
  </si>
  <si>
    <t>Slender lizardfish</t>
  </si>
  <si>
    <t>Saurida elongata</t>
  </si>
  <si>
    <t>Slender lizardfish Thailand</t>
  </si>
  <si>
    <t>Synodontidae</t>
  </si>
  <si>
    <t>11 849.5</t>
  </si>
  <si>
    <t>Slender lizardfish Vietnam</t>
  </si>
  <si>
    <t>Greater lizardfish</t>
  </si>
  <si>
    <t>Saurida tumbil</t>
  </si>
  <si>
    <t>Greater lizardfish Vietnam</t>
  </si>
  <si>
    <t>51 57 61 71 81</t>
  </si>
  <si>
    <t>Brushtooth lizardfish</t>
  </si>
  <si>
    <t>Saurida undosquamis</t>
  </si>
  <si>
    <t>Brushtooth lizardfish Thailand</t>
  </si>
  <si>
    <t>37 51 61</t>
  </si>
  <si>
    <t>Dash-and-dot goatfish</t>
  </si>
  <si>
    <t>Parupeneus barberinus</t>
  </si>
  <si>
    <t>Dash-and-dot goatfish Palau</t>
  </si>
  <si>
    <t>Mullidae</t>
  </si>
  <si>
    <t>listedb by NMI</t>
  </si>
  <si>
    <t>Emperors nei</t>
  </si>
  <si>
    <t>Lethrinidae</t>
  </si>
  <si>
    <t>Emperors nei New Caledonia</t>
  </si>
  <si>
    <t>Dash-and-dot goatfish Solomon Islands</t>
  </si>
  <si>
    <t>Solomon Islands</t>
  </si>
  <si>
    <t>Prince, J., Smith, A., Raffe, M., Seeto, S., &amp; Higgs, J. (2020). Spawning potential surveys in Solomon</t>
  </si>
  <si>
    <t>1 000.0</t>
  </si>
  <si>
    <t>Speckled blue grouper</t>
  </si>
  <si>
    <t>Epinephelus cyanopodus</t>
  </si>
  <si>
    <t>Speckled blue grouper New Caledonia</t>
  </si>
  <si>
    <t>Slender silver-biddy / Common silver-biddy</t>
  </si>
  <si>
    <t>Gerres oblongus/Gerres oyena</t>
  </si>
  <si>
    <t>Gerres oblongus, Gerres oyena</t>
  </si>
  <si>
    <t>Slender silver-biddy / Common silver-biddy New Caledonia</t>
  </si>
  <si>
    <t>Trumpet emperor</t>
  </si>
  <si>
    <t>Lethrinus miniatus</t>
  </si>
  <si>
    <t>Trumpet emperor New Caledonia</t>
  </si>
  <si>
    <t>51 61 77</t>
  </si>
  <si>
    <t>Orange-striped emperor</t>
  </si>
  <si>
    <t>Lethrinus obsoletus</t>
  </si>
  <si>
    <t>Orange-striped emperor Tuvalu</t>
  </si>
  <si>
    <t>Orange-striped emperor Fiji</t>
  </si>
  <si>
    <t>Orange-striped emperor Palau</t>
  </si>
  <si>
    <t>Longface emperor</t>
  </si>
  <si>
    <t>Lethrinus olivaceous</t>
  </si>
  <si>
    <t>Lethrinus olivaceus</t>
  </si>
  <si>
    <t>Longface emperor Fiji</t>
  </si>
  <si>
    <t>listed by Australia and NMI</t>
  </si>
  <si>
    <t>Longface emperor Wallis and Futuna</t>
  </si>
  <si>
    <t>Longface emperor Guam</t>
  </si>
  <si>
    <t>Longface emperor Palau</t>
  </si>
  <si>
    <t>Longface emperor Tuvalu</t>
  </si>
  <si>
    <t>Ornate emperor</t>
  </si>
  <si>
    <t>Lethrinus ornatus</t>
  </si>
  <si>
    <t>Ornate emperor Indonesia</t>
  </si>
  <si>
    <t>Yuliana E, Winata A, Adimu HE, Hewindati YT, Djatmiko (2022). Reef Fish in the Mudflats of Kaledupa Island in Wakatobi National Park, Indonesia. Hayati Journal of Biosciences 29(2):245-254</t>
  </si>
  <si>
    <t>85 699.8</t>
  </si>
  <si>
    <t>Spotcheek emperor</t>
  </si>
  <si>
    <t>Lethrinus rubrioperculatus</t>
  </si>
  <si>
    <t>Spotcheek emperor Palau</t>
  </si>
  <si>
    <t>Slender emperor</t>
  </si>
  <si>
    <t>Lethrinus variegatus</t>
  </si>
  <si>
    <t>Slender emperor Indonesia</t>
  </si>
  <si>
    <t>Yellowlip emperor</t>
  </si>
  <si>
    <t>Lethrinus xanthochilus</t>
  </si>
  <si>
    <t>Yellowlip emperor Guam</t>
  </si>
  <si>
    <t>listed by Northern Mariana Islands</t>
  </si>
  <si>
    <t>Yellowlip emperor Palau</t>
  </si>
  <si>
    <t>Yellowlip emperor Solomon Islands</t>
  </si>
  <si>
    <t>Yellowlip emperor Tuvalu</t>
  </si>
  <si>
    <t>Yellowlip emperor Fiji</t>
  </si>
  <si>
    <t>Yellowlip emperor Wallis and Futuna</t>
  </si>
  <si>
    <t>Brownstripe red snapper</t>
  </si>
  <si>
    <t>Lutjanus vitta</t>
  </si>
  <si>
    <t>Brownstripe red snapper New Caledonia</t>
  </si>
  <si>
    <t>Lutjanus spp</t>
  </si>
  <si>
    <t>Brownstripe red snapper Indonesia</t>
  </si>
  <si>
    <t>Lutjanidae</t>
  </si>
  <si>
    <t>129 361.3</t>
  </si>
  <si>
    <t>yellow-banded snapper</t>
  </si>
  <si>
    <t>Lutjanus adetii</t>
  </si>
  <si>
    <t>yellow-banded snapper New Caledonia</t>
  </si>
  <si>
    <t>Crimson snapper</t>
  </si>
  <si>
    <t>Lutjanus erythropterus</t>
  </si>
  <si>
    <t>Crimson snapper Indonesia</t>
  </si>
  <si>
    <t>Blacktail snapper</t>
  </si>
  <si>
    <t>Lutjanus fulvus</t>
  </si>
  <si>
    <t>Blacktail snapper Tuvalu</t>
  </si>
  <si>
    <t>Blacktail snapper Guam</t>
  </si>
  <si>
    <t>Humpback red snapper</t>
  </si>
  <si>
    <t>Lutjanus gibbus</t>
  </si>
  <si>
    <t>Humpback red snapper Tuvalu</t>
  </si>
  <si>
    <t>Humpback red snapper Marshall Islands</t>
  </si>
  <si>
    <t>Humpback red snapper Fiji</t>
  </si>
  <si>
    <t>Humpback red snapper Palau</t>
  </si>
  <si>
    <t>Humpback red snapper Guam</t>
  </si>
  <si>
    <t>Humpback red snapper Solomon Islands</t>
  </si>
  <si>
    <t>Humpback red snapper Wallis and Futuna</t>
  </si>
  <si>
    <t>John's snapper</t>
  </si>
  <si>
    <t>Lutjanus johnii</t>
  </si>
  <si>
    <t>John's snapper Indonesia</t>
  </si>
  <si>
    <t>Russell's snapper</t>
  </si>
  <si>
    <t>Lutjanus russelli</t>
  </si>
  <si>
    <t>Lutjanus russellii</t>
  </si>
  <si>
    <t>Russell's snapper Indonesia</t>
  </si>
  <si>
    <t>Malabar blood snapper</t>
  </si>
  <si>
    <t>Lutjanus malabaricus</t>
  </si>
  <si>
    <t>Malabar blood snapper Northern Australia (Timor/Arafura Sea)</t>
  </si>
  <si>
    <t>Northern Australia (Timor/Arafura Sea)</t>
  </si>
  <si>
    <t>Australia</t>
  </si>
  <si>
    <r>
      <rPr>
        <u val="single"/>
        <sz val="11"/>
        <color indexed="27"/>
        <rFont val="Aptos Narrow"/>
      </rPr>
      <t>Fisheries Research and Development Corporation - CC BY 3.0 AU, https://www.fish.gov.au</t>
    </r>
  </si>
  <si>
    <t>3 271.7</t>
  </si>
  <si>
    <t>Malabar blood snapper Indonesia</t>
  </si>
  <si>
    <r>
      <rPr>
        <u val="single"/>
        <sz val="11"/>
        <color indexed="27"/>
        <rFont val="Aptos Narrow"/>
      </rPr>
      <t>https://smujo.id/biodiv/article/view/13510</t>
    </r>
  </si>
  <si>
    <t>One-spot snapper</t>
  </si>
  <si>
    <t>Lutjanus monostigma</t>
  </si>
  <si>
    <t>One-spot snapper Wallis and Futuna</t>
  </si>
  <si>
    <t>Humpnose big-eye bream</t>
  </si>
  <si>
    <t>Monotaxis grandoculis</t>
  </si>
  <si>
    <t>Humpnose big-eye bream Fiji</t>
  </si>
  <si>
    <t>Gymnocranius spp</t>
  </si>
  <si>
    <t>Humpnose big-eye bream Guam</t>
  </si>
  <si>
    <t xml:space="preserve">Actinopterygii
</t>
  </si>
  <si>
    <t>Humpnose big-eye bream Wallis and Futuna</t>
  </si>
  <si>
    <t>Humpnose big-eye bream Tuvalu</t>
  </si>
  <si>
    <t>Yellowfin goatfish</t>
  </si>
  <si>
    <t>Mulloidichthys vanicolensis</t>
  </si>
  <si>
    <t>Yellowfin goatfish New Caledonia</t>
  </si>
  <si>
    <t>Pink ear emperor</t>
  </si>
  <si>
    <t>Lethrinus lentjan</t>
  </si>
  <si>
    <t>Pink ear emperor Fiji</t>
  </si>
  <si>
    <t>Pink ear emperor Solomon Islands</t>
  </si>
  <si>
    <t>Pink ear emperor Indonesia</t>
  </si>
  <si>
    <t>Thumbprint emperor</t>
  </si>
  <si>
    <t>Lethrinus harak</t>
  </si>
  <si>
    <t>Thumbprint emperor Indonesia</t>
  </si>
  <si>
    <t>51 77</t>
  </si>
  <si>
    <t>Thumbprint emperor Fiji</t>
  </si>
  <si>
    <t>Thumbprint emperor Wallis and Futuna</t>
  </si>
  <si>
    <t>Grass emperor</t>
  </si>
  <si>
    <t>Lethrinus laticaudis</t>
  </si>
  <si>
    <t>Grass emperor Indonesia</t>
  </si>
  <si>
    <t>Pacific longnose parrotfish</t>
  </si>
  <si>
    <t>Hipposcarus longiceps</t>
  </si>
  <si>
    <t>Pacific longnose parrotfish Wallis and Futuna</t>
  </si>
  <si>
    <t>Pacific longnose parrotfish Vanuatu (Mangalilu)</t>
  </si>
  <si>
    <t>Vanuatu (Mangalilu)</t>
  </si>
  <si>
    <t>Sokach et al (2021) Finfish Stock Assessment, Mangaliliu &amp; Peskarus. Vanuatu Fisheries Department. Formal request for a copy required.</t>
  </si>
  <si>
    <t>Pacific longnose parrotfish Palau</t>
  </si>
  <si>
    <t>Scaridae</t>
  </si>
  <si>
    <t>Pacific longnose parrotfish Vanuatu (Maskelynes)</t>
  </si>
  <si>
    <t>Vanuatu (Maskelynes)</t>
  </si>
  <si>
    <t>Pacific longnose parrotfish Fiji</t>
  </si>
  <si>
    <t>Pacific longnose parrotfish Guam</t>
  </si>
  <si>
    <t>Pacific longnose parrotfish Solomon Islands</t>
  </si>
  <si>
    <t>Pacific longnose parrotfish Tuvalu</t>
  </si>
  <si>
    <t>Highfin grouper</t>
  </si>
  <si>
    <t>Epinephelus maculatus</t>
  </si>
  <si>
    <t>Highfin grouper Wallis and Futuna</t>
  </si>
  <si>
    <t>Highfin grouper Fiji</t>
  </si>
  <si>
    <t>Highfin grouper Tuvalu</t>
  </si>
  <si>
    <t>Lined surgeonfish</t>
  </si>
  <si>
    <t>Acanthurus lineatus</t>
  </si>
  <si>
    <t>Lined surgeonfish Tuvalu</t>
  </si>
  <si>
    <t>Lined surgeonfish Solomon Islands</t>
  </si>
  <si>
    <t>Epaulette surgeonfish</t>
  </si>
  <si>
    <t>Acanthurus nigricauda</t>
  </si>
  <si>
    <t>Epaulette surgeonfish Palau</t>
  </si>
  <si>
    <t>Acanthuridae</t>
  </si>
  <si>
    <t>Epaulette surgeonfish Solomon Islands</t>
  </si>
  <si>
    <t>Epaulette surgeonfish Wallis and Futuna</t>
  </si>
  <si>
    <t>Kyphosus pacificus</t>
  </si>
  <si>
    <r>
      <rPr>
        <i val="1"/>
        <sz val="11"/>
        <color indexed="8"/>
        <rFont val="Arial"/>
      </rPr>
      <t>Kyphosus pacificus</t>
    </r>
    <r>
      <rPr>
        <sz val="11"/>
        <color indexed="8"/>
        <rFont val="Arial"/>
      </rPr>
      <t xml:space="preserve"> New Caledonia</t>
    </r>
  </si>
  <si>
    <t>Yellowfin surgeonfish</t>
  </si>
  <si>
    <t>Acanthurus xanthopterus</t>
  </si>
  <si>
    <t>Yellowfin surgeonfish Wallis and Futuna</t>
  </si>
  <si>
    <t>Yellowfin surgeonfish Fiji</t>
  </si>
  <si>
    <t>Convict surgeonfish</t>
  </si>
  <si>
    <t>Acanthurus triostegus</t>
  </si>
  <si>
    <t>Convict surgeonfish Tuvalu</t>
  </si>
  <si>
    <t>Convict surgeonfish Marshall Islands</t>
  </si>
  <si>
    <t>Golden sea bream</t>
  </si>
  <si>
    <t>Acanthopagrus akazakii</t>
  </si>
  <si>
    <t>Golden sea bream New Caledonia</t>
  </si>
  <si>
    <t>Steephead parrots</t>
  </si>
  <si>
    <t>Chlorurus microrhinos</t>
  </si>
  <si>
    <t>Steephead parrots Fiji</t>
  </si>
  <si>
    <t>1 100.0</t>
  </si>
  <si>
    <t>11 000.0</t>
  </si>
  <si>
    <t>Steephead parrots Guam</t>
  </si>
  <si>
    <t>Steephead parrots Palau</t>
  </si>
  <si>
    <t>Steephead parrots Wallis and Futuna</t>
  </si>
  <si>
    <t>Steephead parrots Vanuatu (Maskelynes)</t>
  </si>
  <si>
    <t>Steephead parrots Vanuatu (Mangalilu)</t>
  </si>
  <si>
    <t>Camouflage grouper</t>
  </si>
  <si>
    <t>Epinephelus polyphekadion</t>
  </si>
  <si>
    <t>Camouflage grouper Marshall Islands</t>
  </si>
  <si>
    <t>Camouflage grouper Fiji</t>
  </si>
  <si>
    <t>Camouflage grouper Tuvalu</t>
  </si>
  <si>
    <t>Camouflage grouper Wallis and Futuna</t>
  </si>
  <si>
    <t>Orange croaker</t>
  </si>
  <si>
    <t>Atrobucca brevis</t>
  </si>
  <si>
    <t>Orange croaker Indonesia</t>
  </si>
  <si>
    <t>Sciaenidae</t>
  </si>
  <si>
    <t>31 704.8</t>
  </si>
  <si>
    <t>Green humphead parrotfish</t>
  </si>
  <si>
    <t>Bolbometopon muricatum</t>
  </si>
  <si>
    <t>Green humphead parrotfish Marshall Islands</t>
  </si>
  <si>
    <t>listed by Guam</t>
  </si>
  <si>
    <t>Humphead wrasse</t>
  </si>
  <si>
    <t>Cheilinus undulatus</t>
  </si>
  <si>
    <t>Humphead wrasse Marshall Islands</t>
  </si>
  <si>
    <t>51 57 71 77</t>
  </si>
  <si>
    <t>listed by Indonesia, Guam and Northern Mariana Islands</t>
  </si>
  <si>
    <t>Banded grouper</t>
  </si>
  <si>
    <t>Epinephelus amblycephalus</t>
  </si>
  <si>
    <t>Banded grouper Indonesia</t>
  </si>
  <si>
    <t>4 51 71</t>
  </si>
  <si>
    <t>Cultivated 177t in Indonesia</t>
  </si>
  <si>
    <t>Areolate grouper</t>
  </si>
  <si>
    <t>Epinephelus areolatus</t>
  </si>
  <si>
    <t>Areolate grouper Indonesia</t>
  </si>
  <si>
    <t>51 61</t>
  </si>
  <si>
    <t>Duskytail grouper</t>
  </si>
  <si>
    <t>Epinephelus bleekeri</t>
  </si>
  <si>
    <t>Duskytail grouper Indonesia</t>
  </si>
  <si>
    <t>Cultivated 181t in Indonesia</t>
  </si>
  <si>
    <t>Orange-spotted grouper</t>
  </si>
  <si>
    <t>Epinephelus coioides</t>
  </si>
  <si>
    <t>Orange-spotted grouper Indonesia</t>
  </si>
  <si>
    <t>4 51 61 71</t>
  </si>
  <si>
    <t>Ornate threadfin bream</t>
  </si>
  <si>
    <t>Nemipterus hexodon</t>
  </si>
  <si>
    <t>Ornate threadfin bream Thailand</t>
  </si>
  <si>
    <t>Nemipterus spp</t>
  </si>
  <si>
    <t>20 426.9</t>
  </si>
  <si>
    <t>Japanese threadfin bream</t>
  </si>
  <si>
    <t>Nemipterus japonicus</t>
  </si>
  <si>
    <t>Japanese threadfin bream Indonesia</t>
  </si>
  <si>
    <t>Solichin A, Sari IP, Saputra SW, Widyorini N (2022). Dinamika Populasi Ikan Kurisi (Nemipterus japonicus Bloch, 1791) di Perairan Teluk Semarang. ENA Akuatika : Jurnal Ilmiah Perikanan dan Kelautan Vol. 21 No.2 September 2022 hal 1-14</t>
  </si>
  <si>
    <t>49 167.2</t>
  </si>
  <si>
    <t>51 87</t>
  </si>
  <si>
    <t>Orangefin ponyfish</t>
  </si>
  <si>
    <t>Photopectoralis bindus</t>
  </si>
  <si>
    <t>Orangefin ponyfish Philippines</t>
  </si>
  <si>
    <t>Leiognathidae</t>
  </si>
  <si>
    <t>39 704.6</t>
  </si>
  <si>
    <t>Sharptooth jobfish</t>
  </si>
  <si>
    <t>Pristipomoides typus</t>
  </si>
  <si>
    <t>Sharptooth jobfish Indonesia</t>
  </si>
  <si>
    <t>Pristipomoides spp</t>
  </si>
  <si>
    <t>Goldbanded jobfish</t>
  </si>
  <si>
    <t>Pristipomoides multidens</t>
  </si>
  <si>
    <t>Goldbanded jobfish Indonesia</t>
  </si>
  <si>
    <t>Sabre squirrelfish</t>
  </si>
  <si>
    <t>Sargocentron spiniferum</t>
  </si>
  <si>
    <t>Sabre squirrelfish Tuvalu</t>
  </si>
  <si>
    <t>Rivulated parrotfish</t>
  </si>
  <si>
    <t>Scarus rivulatus</t>
  </si>
  <si>
    <t>Rivulated parrotfish Fiji</t>
  </si>
  <si>
    <t>Blackspotted croaker</t>
  </si>
  <si>
    <t>Protonibea diacanthus</t>
  </si>
  <si>
    <t>Blackspotted croaker Indonesia</t>
  </si>
  <si>
    <t>Javelin grunter</t>
  </si>
  <si>
    <t>Pomadasys kaakan</t>
  </si>
  <si>
    <t>Javelin grunter Indonesia</t>
  </si>
  <si>
    <t>Haemulidae (=Pomadasyidae)</t>
  </si>
  <si>
    <t>12 181.6</t>
  </si>
  <si>
    <t>Streamlined spinefoot</t>
  </si>
  <si>
    <t>Siganus argenteus</t>
  </si>
  <si>
    <t>Streamlined spinefoot Solomon Islands</t>
  </si>
  <si>
    <t>listed by Guam 0 and Northern Mariana Islands 3</t>
  </si>
  <si>
    <t>Purple-spotted bigeye</t>
  </si>
  <si>
    <t>Priacanthus tayenus</t>
  </si>
  <si>
    <t>Purple-spotted bigeye Thailand</t>
  </si>
  <si>
    <t>Priacanthus spp</t>
  </si>
  <si>
    <t>8 837.7</t>
  </si>
  <si>
    <t>Streamlined spinefoot Vanuatu (Maskelynes)</t>
  </si>
  <si>
    <t>Streamlined spinefoot Vanuatu (Mangalilu)</t>
  </si>
  <si>
    <t>Streamlined spinefoot Marshall Islands</t>
  </si>
  <si>
    <t>Streamlined spinefoot Tuvalu</t>
  </si>
  <si>
    <t>Lattice monocle bream</t>
  </si>
  <si>
    <t>Scolopsis taeniopterus</t>
  </si>
  <si>
    <t>Scolopsis taenioptera</t>
  </si>
  <si>
    <t>Lattice monocle bream Vietnam</t>
  </si>
  <si>
    <t>Goatfishes</t>
  </si>
  <si>
    <t>Upeneus spp</t>
  </si>
  <si>
    <t>105 543</t>
  </si>
  <si>
    <t>105 543.0</t>
  </si>
  <si>
    <t>37 51 57 61 71</t>
  </si>
  <si>
    <t>listed by Indonesia, Malaysia, Fiji, Kiribati, Singapore and Brunei Darusaalam</t>
  </si>
  <si>
    <t>White-spotted spinefoot</t>
  </si>
  <si>
    <t>Siganus canaliculatus</t>
  </si>
  <si>
    <t>White-spotted spinefoot Indonesia</t>
  </si>
  <si>
    <t>Siganus spp</t>
  </si>
  <si>
    <t>75 104.9</t>
  </si>
  <si>
    <t>Goldlined spinefoot</t>
  </si>
  <si>
    <t>Siganus guttatus</t>
  </si>
  <si>
    <t>Goldlined spinefoot Indonesia</t>
  </si>
  <si>
    <t>Prihatiningsih, Muchlis N, Taufik M, Amri K, Hartati ST (2022) Some indicators for assessing stock of golden rabbitfish (Siganus guttatus, Bloch 1787) in Wakatobi Waters, Southeast Sulawesi, Indonesia. IOP Conf. Series: Earth and Environmental Science</t>
  </si>
  <si>
    <t>Goldspotted spinefoot</t>
  </si>
  <si>
    <t>Siganus punctatus</t>
  </si>
  <si>
    <t>Goldspotted spinefoot Vanuatu (Maskelynes)</t>
  </si>
  <si>
    <t>listed by Guam and Northern Mariana Islands</t>
  </si>
  <si>
    <t>Goldspotted spinefoot Vanuatu (Mangalilu)</t>
  </si>
  <si>
    <t>Little spinefoot</t>
  </si>
  <si>
    <t>Siganus spinus</t>
  </si>
  <si>
    <t>Little spinefoot Vanuatu (Maskelynes)</t>
  </si>
  <si>
    <t>Little spinefoot Vanuatu (Mangalilu)</t>
  </si>
  <si>
    <t>Sillago-whitings</t>
  </si>
  <si>
    <t>Sillaginidae</t>
  </si>
  <si>
    <t>13 850.3</t>
  </si>
  <si>
    <t>Philippines, Thailand, Australia, Malaysia, Singapore, Indonesia</t>
  </si>
  <si>
    <t>Miscellaneous demersal fishes</t>
  </si>
  <si>
    <t>Largehead hairtail</t>
  </si>
  <si>
    <t>Trichiurus lepturus</t>
  </si>
  <si>
    <t>Largehead hairtail Philippines</t>
  </si>
  <si>
    <t>Trichiuridae</t>
  </si>
  <si>
    <t>11 056.5</t>
  </si>
  <si>
    <t>12 579.4</t>
  </si>
  <si>
    <t>Miscellaneous pelagic fishes</t>
  </si>
  <si>
    <t>Carangids nei</t>
  </si>
  <si>
    <t>Carangidae</t>
  </si>
  <si>
    <t>Carangids nei New Caledonia</t>
  </si>
  <si>
    <t>4 000</t>
  </si>
  <si>
    <t>265 689.2</t>
  </si>
  <si>
    <t>listed by Indonesia, Thailand, Philippines, Singapore, Malaysia, Guam, Palau, NMI, Nauru, Brunei</t>
  </si>
  <si>
    <t>Jacks, crevalles nei</t>
  </si>
  <si>
    <t>Caranx spp</t>
  </si>
  <si>
    <t>29 285.1</t>
  </si>
  <si>
    <t>listed by Indonesia, fiji, Kiribati, Brunei, Singapore, USSR</t>
  </si>
  <si>
    <t>Scads nei</t>
  </si>
  <si>
    <t>Decapterus spp</t>
  </si>
  <si>
    <t>3 200</t>
  </si>
  <si>
    <t>624 948.7</t>
  </si>
  <si>
    <t>Further listed by Philippines and Singapore</t>
  </si>
  <si>
    <t>Scads nei Indonesia</t>
  </si>
  <si>
    <t>Rehatta BM, Kamal MM, Boer M, Fahrudin A, Zairion, Ninef JSR (2022). Bioeconomic assessment for the utilization of
shared small pelagic fish stock in the Ombai Strait.Bioflux 15(3): 1187-1196.</t>
  </si>
  <si>
    <t>436 815.4</t>
  </si>
  <si>
    <t>Further listed by Philippines, Brueni Darussalam and Singapore</t>
  </si>
  <si>
    <t>Black pomfret</t>
  </si>
  <si>
    <t>Parastromateus niger</t>
  </si>
  <si>
    <t>61 214.8</t>
  </si>
  <si>
    <t>51 57 61 71</t>
  </si>
  <si>
    <t>listed by Indonesia, Thailand and Malaysia</t>
  </si>
  <si>
    <t>Silver pomfret</t>
  </si>
  <si>
    <t>Pampus argenteus</t>
  </si>
  <si>
    <t>2 953.7</t>
  </si>
  <si>
    <t>27 34 51 57 61 71</t>
  </si>
  <si>
    <t>listed by Indonesia, Philippines and Malaysia</t>
  </si>
  <si>
    <t>Torpedo scad</t>
  </si>
  <si>
    <t>Megalaspis cordyla</t>
  </si>
  <si>
    <t>48 018.1</t>
  </si>
  <si>
    <t>listed by Malaysia, Thailand, Indonesia, Philippines and Brunei</t>
  </si>
  <si>
    <t>Rainbow runner</t>
  </si>
  <si>
    <t>Elagatis bipinnulata</t>
  </si>
  <si>
    <t>11 933.2</t>
  </si>
  <si>
    <t>many</t>
  </si>
  <si>
    <t>listed by IndonesiaPhilippines, Malaysia, Nauru, Guam and NMI</t>
  </si>
  <si>
    <t>Indian mackerel</t>
  </si>
  <si>
    <t>Rastrelliger kanagurta</t>
  </si>
  <si>
    <t>Indian mackerel New Caledonia</t>
  </si>
  <si>
    <t>130 069.2</t>
  </si>
  <si>
    <t>further listed by Philippines, Fiji, Palau</t>
  </si>
  <si>
    <t>Indian mackerel Thailand</t>
  </si>
  <si>
    <t>32 515.0</t>
  </si>
  <si>
    <t>Indian mackerel Brunei</t>
  </si>
  <si>
    <t>Brunei</t>
  </si>
  <si>
    <t>Indian mackerel Indonesia</t>
  </si>
  <si>
    <t>FAO (2023) Draft report of the working group on small pelagics. Workshop Bangkok January 2025</t>
  </si>
  <si>
    <t>46 142.9</t>
  </si>
  <si>
    <t>Indian mackerel Vietnam</t>
  </si>
  <si>
    <t>Short mackerel</t>
  </si>
  <si>
    <t>Rastrelliger brachysoma</t>
  </si>
  <si>
    <t>Short mackerel Indonesia</t>
  </si>
  <si>
    <t>Zamroni A, Ernawati T (2019). POPULATION DYNAMIC AND SPAWNING POTENTIAL RATIO OF SHORT MACKEREL (Rastrelliger brachysoma Bleeker, 1851) IN THE NORTHERN COAST OF JAVA. Ind.Fish.Res.J. Vol. 25 No. 1 June 2019: 1-10</t>
  </si>
  <si>
    <t>4 100</t>
  </si>
  <si>
    <t>17 543.3</t>
  </si>
  <si>
    <t>45 267.2</t>
  </si>
  <si>
    <t>57 71 77</t>
  </si>
  <si>
    <t>Further listed by Brunei Darussalam</t>
  </si>
  <si>
    <t>Short mackerel Philippines</t>
  </si>
  <si>
    <t>27 722.3</t>
  </si>
  <si>
    <t>Short mackerel South China Sea</t>
  </si>
  <si>
    <r>
      <rPr>
        <u val="single"/>
        <sz val="11"/>
        <color indexed="27"/>
        <rFont val="Aptos Narrow"/>
      </rPr>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r>
  </si>
  <si>
    <t>Short mackerel Thailand</t>
  </si>
  <si>
    <t>Munprasit R, Nootmorn P, Loychuen K (2020). FISHERIES REFUGIA PROFILE FOR THAILAND: TRAT. SEAFDEC/UNEP/GEF/Thailand/25</t>
  </si>
  <si>
    <t>Short mackerel Vietnam</t>
  </si>
  <si>
    <t>Narrow-barred Spanish mackerel</t>
  </si>
  <si>
    <t>Scomberomorus commerson</t>
  </si>
  <si>
    <t>Narrow-barred Spanish mackerel Northern Australia (Gulf of Carpentaria)</t>
  </si>
  <si>
    <t>Northern Australia (Gulf of Carpentaria)</t>
  </si>
  <si>
    <t>Narrow-barred Spanish mackerel Northern Australia (Torres Strait)</t>
  </si>
  <si>
    <t>Northern Australia (Torres Strait)</t>
  </si>
  <si>
    <t>Narrow-barred Spanish mackerel Northern Australia (East coast)</t>
  </si>
  <si>
    <t>Northern Australia (East coast)</t>
  </si>
  <si>
    <t>Narrow-barred Spanish mackerel Northern Australia (Northern Territory)</t>
  </si>
  <si>
    <t>Scombridae</t>
  </si>
  <si>
    <t>Northern Australia (Northern Territory)</t>
  </si>
  <si>
    <t>1 418.2</t>
  </si>
  <si>
    <t>37 47 51 57 61 71</t>
  </si>
  <si>
    <t>Narrow-barred Spanish mackerel New Caledonia</t>
  </si>
  <si>
    <t>2 500.0</t>
  </si>
  <si>
    <t>1 783.3</t>
  </si>
  <si>
    <t>Narrow-barred Spanish mackerel Wallis and Futuna</t>
  </si>
  <si>
    <t>Narrow-barred Spanish mackerel South China Sea</t>
  </si>
  <si>
    <t>Scombridae - Malaysia</t>
  </si>
  <si>
    <t>Queenfishes</t>
  </si>
  <si>
    <t>Scomberoides spp</t>
  </si>
  <si>
    <t>33 606.5</t>
  </si>
  <si>
    <t>listed by Indonesia, Philippinesm Malaysia and Brunei</t>
  </si>
  <si>
    <t>Bigeye scad</t>
  </si>
  <si>
    <t>Selar crumenophthalmus</t>
  </si>
  <si>
    <t>Bigeye scad Indonesia (Celebes Sea)</t>
  </si>
  <si>
    <t>Indonesia (Celebes Sea)</t>
  </si>
  <si>
    <t>49 123.3</t>
  </si>
  <si>
    <t>179 603.5</t>
  </si>
  <si>
    <t>further listed in Malaysia, Thailand, NMI, Brunei and Guam</t>
  </si>
  <si>
    <t>Bigeye scad Philippines (Zamboanga)</t>
  </si>
  <si>
    <t>Philippines (Zamboanga)</t>
  </si>
  <si>
    <t>108 339.1</t>
  </si>
  <si>
    <t>Bigeye scad Philippines (Manila Bay)</t>
  </si>
  <si>
    <t>Philippines (Manila Bay)</t>
  </si>
  <si>
    <t>Bigeye scad Indonesia (Ambon)</t>
  </si>
  <si>
    <t>Indonesia (Ambon)</t>
  </si>
  <si>
    <t>Hutubessy BG (2021). MATURITY MEASUREMENT ON BIGEYE SCAD (Selar crumenophthalmus BLOCH 1793) TO INDICATE OVERFISHING. INDONESIAN FISHERIES RESEARCH JOURNAL Volume 27 Nomor 2</t>
  </si>
  <si>
    <t>Yellowstripe scad</t>
  </si>
  <si>
    <t>Selaroides leptolepis</t>
  </si>
  <si>
    <t>6 100</t>
  </si>
  <si>
    <t>112 855.7</t>
  </si>
  <si>
    <t>listed by Indonesia and Malaysia</t>
  </si>
  <si>
    <t>Yellowstripe scad Vietnam</t>
  </si>
  <si>
    <t>Needlefishes nei</t>
  </si>
  <si>
    <t>Tylosurus spp</t>
  </si>
  <si>
    <t>14 101.8</t>
  </si>
  <si>
    <t>27 31 51 57 71 87</t>
  </si>
  <si>
    <t>Hound needlefish</t>
  </si>
  <si>
    <t>Tylosurus crocodilus</t>
  </si>
  <si>
    <t>Hound needlefish New Caledonia</t>
  </si>
  <si>
    <t>34 51</t>
  </si>
  <si>
    <t>Great barracuda</t>
  </si>
  <si>
    <t>Sphyraena barracuda</t>
  </si>
  <si>
    <t>Sphyraena spp</t>
  </si>
  <si>
    <t>47 474.6</t>
  </si>
  <si>
    <t>31 34 47 51 57 71 77</t>
  </si>
  <si>
    <t>listed by NMI and Indonesia</t>
  </si>
  <si>
    <t>Seerfishes nei</t>
  </si>
  <si>
    <t>Scomberomorus spp</t>
  </si>
  <si>
    <t>Japanese scad</t>
  </si>
  <si>
    <t>Decapterus maruadsi</t>
  </si>
  <si>
    <t>Japanese scad Thailand</t>
  </si>
  <si>
    <t>26 000.0</t>
  </si>
  <si>
    <t>297 111.9</t>
  </si>
  <si>
    <t>61 71</t>
  </si>
  <si>
    <t>listed by Japan</t>
  </si>
  <si>
    <t>Japanese scad Vietnam</t>
  </si>
  <si>
    <t>False trevally</t>
  </si>
  <si>
    <t>Lactarius lactarius</t>
  </si>
  <si>
    <t>Longnose trevally</t>
  </si>
  <si>
    <t>Platycaranx chrysophrys</t>
  </si>
  <si>
    <t>Longnose trevally Indonesia</t>
  </si>
  <si>
    <t>28 598.1</t>
  </si>
  <si>
    <t>Bluestripe herring</t>
  </si>
  <si>
    <t>Herklotsichthys quadrimaculatus</t>
  </si>
  <si>
    <t>Bluestripe herring New Caledonia</t>
  </si>
  <si>
    <t>Painted sweetlips</t>
  </si>
  <si>
    <t>Diagramma labiosum</t>
  </si>
  <si>
    <t>Painted sweetlips Indonesia</t>
  </si>
  <si>
    <t>3 200.0</t>
  </si>
  <si>
    <t>27 51 57 71</t>
  </si>
  <si>
    <t>Indo-Pacific king mackerel</t>
  </si>
  <si>
    <t>Scomberomorus guttatus</t>
  </si>
  <si>
    <t>Indo-Pacific king mackerel South China Sea</t>
  </si>
  <si>
    <t>Yellowtail scad</t>
  </si>
  <si>
    <t>Atule mate</t>
  </si>
  <si>
    <t>Yellowtail scad Vietnam</t>
  </si>
  <si>
    <t>Island trevally</t>
  </si>
  <si>
    <t>Carangoides orthogrammus</t>
  </si>
  <si>
    <t>Island trevally Guam</t>
  </si>
  <si>
    <t>listed cummulative 0 by NMI</t>
  </si>
  <si>
    <t>Island trevally Wallis and Futuna</t>
  </si>
  <si>
    <t>Bluespotted trevally</t>
  </si>
  <si>
    <t>Caranx bucculentus</t>
  </si>
  <si>
    <t>Bluespotted trevally Indonesia</t>
  </si>
  <si>
    <t>Bigeye trevally</t>
  </si>
  <si>
    <t>Caranx sexfasciatus</t>
  </si>
  <si>
    <t>Bigeye trevally Wallis and Futuna</t>
  </si>
  <si>
    <t>34 51 71 77 87</t>
  </si>
  <si>
    <t>Redtail scad</t>
  </si>
  <si>
    <t>Decapterus kurroides</t>
  </si>
  <si>
    <t>Redtail scad Indonesia</t>
  </si>
  <si>
    <t>FAO (2023) Draft report of the working group on small pelagics. Workshop Bangkok January 2024</t>
  </si>
  <si>
    <t>Mackerel scad</t>
  </si>
  <si>
    <t>Decapterus macarellus</t>
  </si>
  <si>
    <t>Mackerel scad Indonesia (Celebes Sea)</t>
  </si>
  <si>
    <t>31 34 51 77</t>
  </si>
  <si>
    <t>Mackerel scad Philippines (Manila Bay)</t>
  </si>
  <si>
    <t>188 036.3</t>
  </si>
  <si>
    <t>Mackerel scad Indonesia (West Papua)</t>
  </si>
  <si>
    <t>Indonesia (West Papua)</t>
  </si>
  <si>
    <t>Purwanto P, Franklin EC, Mardiani SR, White A (2022). Stock Assessment and Overexploitation Risk of Small Pelagic Fish in Fisheries Management Area 715 of Indonesia. Asian Fish. Soc. 35:76-89.</t>
  </si>
  <si>
    <t>Mackerel scad Philippines (Zamboanga)</t>
  </si>
  <si>
    <t>Mackerel scad South China Sea</t>
  </si>
  <si>
    <t>Shortfin scad</t>
  </si>
  <si>
    <t>Decapterus macrosoma</t>
  </si>
  <si>
    <t>Shortfin scad Indonesia</t>
  </si>
  <si>
    <t>FAO (2023) Draft report of the working group on small pelagics. Workshop Bangkok January 2026</t>
  </si>
  <si>
    <t>Shortfin scad Philippines (Palawan)</t>
  </si>
  <si>
    <t>Philippines (Palawan)</t>
  </si>
  <si>
    <t>Shortfin scad Philippines (Visayan Sea)</t>
  </si>
  <si>
    <t>Shortfin scad Philippines (Tabayas Bay)</t>
  </si>
  <si>
    <t>Crabs, sea-spiders</t>
  </si>
  <si>
    <t>Blue swimming crab</t>
  </si>
  <si>
    <t>Portunus pelagicus</t>
  </si>
  <si>
    <t>Blue swimming crab Thailand</t>
  </si>
  <si>
    <t>28 544.2</t>
  </si>
  <si>
    <t>145 070.7</t>
  </si>
  <si>
    <t>4 37 51 57 61 71 81</t>
  </si>
  <si>
    <t>further listed by Indo</t>
  </si>
  <si>
    <t>Indo-Pacific swamp crab</t>
  </si>
  <si>
    <t>Scylla serrata</t>
  </si>
  <si>
    <t>Indo-Pacific swamp crab New Caledonia</t>
  </si>
  <si>
    <t>6 797.5</t>
  </si>
  <si>
    <t>4 51 57 61 71 77</t>
  </si>
  <si>
    <t>listed by Indonesia, Philippines,Malaysia, FSM, RMI, PNG and Palau</t>
  </si>
  <si>
    <t>Lobsters, spiny-rock lobsters</t>
  </si>
  <si>
    <t>Large spiny lobster</t>
  </si>
  <si>
    <t>Panulirus ornatus</t>
  </si>
  <si>
    <t>Large spiny lobster Northern Australia</t>
  </si>
  <si>
    <t>Panulirus spp</t>
  </si>
  <si>
    <t>Northern Australia</t>
  </si>
  <si>
    <t>Painted spiny lobster</t>
  </si>
  <si>
    <t>Panulirus versicolor</t>
  </si>
  <si>
    <t>Painted spiny lobster Indonesia</t>
  </si>
  <si>
    <t>Tirtadanu, Yusuf HN, Zhang CI (2022). Stock status, biological reference point and management implications of painted spiny lobster (Panulirus versicolor Latreille, 1804) in West Papua waters. Indonesian Fisheries Research Journal 28(1):23-31</t>
  </si>
  <si>
    <t>3 570.7</t>
  </si>
  <si>
    <t>King crabs, squat-lobsters</t>
  </si>
  <si>
    <t>Coconut crab</t>
  </si>
  <si>
    <t>Birgus latro</t>
  </si>
  <si>
    <t>Coconut crab Nauru</t>
  </si>
  <si>
    <t>?</t>
  </si>
  <si>
    <t>Nauru</t>
  </si>
  <si>
    <t>listed by Wallis and Futuna</t>
  </si>
  <si>
    <t>Abalones, winkles, conchs</t>
  </si>
  <si>
    <t>Commercial top</t>
  </si>
  <si>
    <t>Trochus niloticus</t>
  </si>
  <si>
    <t>Commercial top New Caledonia</t>
  </si>
  <si>
    <t>Triton's trumpet</t>
  </si>
  <si>
    <t>Charonia tritonis</t>
  </si>
  <si>
    <t>Triton's trumpet Nauru</t>
  </si>
  <si>
    <t>Spider conch</t>
  </si>
  <si>
    <t>Lambis lambis</t>
  </si>
  <si>
    <t>Spider conch Marshall Islands</t>
  </si>
  <si>
    <t>Strawberry conch</t>
  </si>
  <si>
    <t>Strombus luhuanus</t>
  </si>
  <si>
    <t>Strawberry conch Marshall Islands</t>
  </si>
  <si>
    <t>Clams, cockles, arkshells</t>
  </si>
  <si>
    <t>Blood cockle</t>
  </si>
  <si>
    <t>Anadara granosa</t>
  </si>
  <si>
    <t>Tegillarca granosa</t>
  </si>
  <si>
    <t>46 827.0</t>
  </si>
  <si>
    <t>if Tegillarca granosa - listed by Indonesia and Thailand</t>
  </si>
  <si>
    <t>Giant clams nei</t>
  </si>
  <si>
    <t>Tridacna spp.</t>
  </si>
  <si>
    <t>Tridacna spp</t>
  </si>
  <si>
    <t>Giant clams nei New Caledonia</t>
  </si>
  <si>
    <t>Bivalva?</t>
  </si>
  <si>
    <t>Shrimps, prawns</t>
  </si>
  <si>
    <t>Banana prawns</t>
  </si>
  <si>
    <t>Penaeus indicus/P. merguiensis</t>
  </si>
  <si>
    <t>Penaeus indicus, Penaeus merguiensis</t>
  </si>
  <si>
    <t>Banana prawns Northern Australia (Northern prawn fishery)</t>
  </si>
  <si>
    <t>Northern Australia (Northern prawn fishery)</t>
  </si>
  <si>
    <t>3 361.7</t>
  </si>
  <si>
    <t>1 970</t>
  </si>
  <si>
    <t>27 337.8</t>
  </si>
  <si>
    <t>further listed by PNG, Solomon and Brunei</t>
  </si>
  <si>
    <t>Banana prawn</t>
  </si>
  <si>
    <t>Penaeus merguiensis</t>
  </si>
  <si>
    <t>Banana prawn Thailand</t>
  </si>
  <si>
    <t>6 091.1</t>
  </si>
  <si>
    <t>Banana prawn Indonesia (West Papua)</t>
  </si>
  <si>
    <r>
      <rPr>
        <u val="single"/>
        <sz val="11"/>
        <color indexed="27"/>
        <rFont val="Aptos Narrow"/>
      </rPr>
      <t>https://www.sciencedirect.com/science/article/abs/pii/S2352485523000737</t>
    </r>
  </si>
  <si>
    <t>17 345.0</t>
  </si>
  <si>
    <t>Banana prawn Indonesia (West Kalimantan)</t>
  </si>
  <si>
    <t>Indonesia (West Kalimantan)</t>
  </si>
  <si>
    <t>Anwar Putri MR, Suryandari A, Purnamaningtyas SE, Nastiti AS, Oktaviani D, Rahman A (2021). Establishment and Operation of a Regional System of Fisheries Refugia in the South China Sea and Gulf of Thailand, Report of Structure Population and Maturity of Banana Shrimp (Penaeus merguiensis and Penaeus indicus ) in West Kalimantan Province. Southeast Asian Fisheries Development Center, Training Department, Samut Prakan, Thailand; FR/REP/ID25, 11 p</t>
  </si>
  <si>
    <t>Blue &amp; Red Endeavour prawns</t>
  </si>
  <si>
    <t>Metapenaeus endeavouri/M. ensis</t>
  </si>
  <si>
    <t>Metapenaeus endeavouri, Metapenaeus ensis</t>
  </si>
  <si>
    <t>Blue &amp; Red Endeavour prawns Northern Australia (Northern prawn fishery)</t>
  </si>
  <si>
    <t>1 574.2</t>
  </si>
  <si>
    <t>57 71 81</t>
  </si>
  <si>
    <t>Blue &amp; Red Endeavour prawns Northern Australia (East coast)</t>
  </si>
  <si>
    <t>Metapenaeus shrimps nei</t>
  </si>
  <si>
    <t>Metapenaeus spp</t>
  </si>
  <si>
    <t>92 211.2</t>
  </si>
  <si>
    <t>4 37 51 57 61 71</t>
  </si>
  <si>
    <t>listed by Indonesia, Thailand, Philippines, PNG, Brunei</t>
  </si>
  <si>
    <t>Greasyback shrimp</t>
  </si>
  <si>
    <t>Metapenaeus ensis</t>
  </si>
  <si>
    <t>Greasyback shrimp Thailand</t>
  </si>
  <si>
    <t>5 528.7</t>
  </si>
  <si>
    <t>Jinga shrimp</t>
  </si>
  <si>
    <t>Metapenaeus affinis</t>
  </si>
  <si>
    <t>Jinga shrimp Thailand</t>
  </si>
  <si>
    <t>Brown &amp; Grooved tiger prawn</t>
  </si>
  <si>
    <t>Penaeus esculentus/P. semisulcatus</t>
  </si>
  <si>
    <t>Penaeus esculentus, Penaeus semisulcatus</t>
  </si>
  <si>
    <t>Brown &amp; Grooved tiger prawn Northern Australia (Northern prawn fishery)</t>
  </si>
  <si>
    <t>Penaeus spp</t>
  </si>
  <si>
    <t>2 761.2</t>
  </si>
  <si>
    <t>Brown &amp; Grooved tiger prawn Northern Australia (Torres Strait)</t>
  </si>
  <si>
    <t>Indian white prawn</t>
  </si>
  <si>
    <t>Penaeus indicus</t>
  </si>
  <si>
    <t>Indian white prawn Indonesia</t>
  </si>
  <si>
    <t>Penaeidae</t>
  </si>
  <si>
    <t>46 830.0</t>
  </si>
  <si>
    <t>37 47 51 57 71</t>
  </si>
  <si>
    <t>Squids, cuttlefishes, octopuses</t>
  </si>
  <si>
    <t>Octopuses, etc. nei</t>
  </si>
  <si>
    <t>Octopus spp.</t>
  </si>
  <si>
    <t>Octopus spp</t>
  </si>
  <si>
    <t>Octopuses, etc. nei New Caledonia</t>
  </si>
  <si>
    <t>20 397.3</t>
  </si>
  <si>
    <t>listed by Thailand, Philippines, Indonesia, Kiribati, Malaysia, RoKorea, Australia, FSM, NMI W&amp;F</t>
  </si>
  <si>
    <t>Cuttlefish, bobtail squids nei</t>
  </si>
  <si>
    <t>Sepiolidae spp.</t>
  </si>
  <si>
    <t>Sepiolidae spp</t>
  </si>
  <si>
    <t>Cuttlefish, bobtail squids nei New Caledonia</t>
  </si>
  <si>
    <t>Sepiidae, Sepiolidae</t>
  </si>
  <si>
    <t>Octopuses nei</t>
  </si>
  <si>
    <t>Octopuses nei Marshall Islands</t>
  </si>
  <si>
    <t>Needle cuttlefish</t>
  </si>
  <si>
    <t>Sepia aculeata</t>
  </si>
  <si>
    <t>Needle cuttlefish Thailand</t>
  </si>
  <si>
    <t>7 683.8</t>
  </si>
  <si>
    <t>Taiwanese squid</t>
  </si>
  <si>
    <t>Uroteuthis chinensis</t>
  </si>
  <si>
    <t>Taiwanese squid Thailand</t>
  </si>
  <si>
    <t>Loligo spp</t>
  </si>
  <si>
    <t>52 489.9</t>
  </si>
  <si>
    <t>Indian Ocean squid</t>
  </si>
  <si>
    <t>Uroteuthis duvaucelii</t>
  </si>
  <si>
    <t>Indian Ocean squid Thailand</t>
  </si>
  <si>
    <t>Indian Ocean squid Vietnam</t>
  </si>
  <si>
    <t>Cephalopoda</t>
  </si>
  <si>
    <t>3 000.0</t>
  </si>
  <si>
    <t>359 500.0</t>
  </si>
  <si>
    <t>Chacunda gizzard shad</t>
  </si>
  <si>
    <t>Anodontostoma chacunda</t>
  </si>
  <si>
    <t>Sea catfishes nei</t>
  </si>
  <si>
    <t>Ariidae</t>
  </si>
  <si>
    <t>Frigate and bullet tunas</t>
  </si>
  <si>
    <t>Auxis thazard, A. rochei</t>
  </si>
  <si>
    <t>Diadromous clupeoids nei</t>
  </si>
  <si>
    <t>Clupeoidei</t>
  </si>
  <si>
    <t>Indian scad</t>
  </si>
  <si>
    <t>Decapterus russelli</t>
  </si>
  <si>
    <t>Sharks, rays, skates, etc. nei</t>
  </si>
  <si>
    <t>Anchovies, etc. nei</t>
  </si>
  <si>
    <t>Flyingfishes nei</t>
  </si>
  <si>
    <t>Exocoetidae</t>
  </si>
  <si>
    <t>Ponyfishes(=Slipmouths) nei</t>
  </si>
  <si>
    <t>Ponyfishes(=Slipmouths)</t>
  </si>
  <si>
    <t>Leiognathus spp</t>
  </si>
  <si>
    <t>Various squids nei</t>
  </si>
  <si>
    <t>Loliginidae, Ommastrephidae</t>
  </si>
  <si>
    <t>Common squids nei</t>
  </si>
  <si>
    <t>Mullets nei</t>
  </si>
  <si>
    <t>Mugilidae</t>
  </si>
  <si>
    <t>Natantian decapods nei</t>
  </si>
  <si>
    <t>Natantia</t>
  </si>
  <si>
    <t>Threadfin breams nei</t>
  </si>
  <si>
    <t>Octopodidae</t>
  </si>
  <si>
    <t>Marine fishes nei</t>
  </si>
  <si>
    <t>Osteichthyes</t>
  </si>
  <si>
    <t>Indian pellona</t>
  </si>
  <si>
    <t>Pellona ditchela</t>
  </si>
  <si>
    <t>Giant tiger prawn</t>
  </si>
  <si>
    <t>Penaeus monodon</t>
  </si>
  <si>
    <t>Percoids nei</t>
  </si>
  <si>
    <t>Percoidei</t>
  </si>
  <si>
    <t>Bigeyes nei</t>
  </si>
  <si>
    <t>Rays, stingrays, mantas nei</t>
  </si>
  <si>
    <t>Rajiformes</t>
  </si>
  <si>
    <t>Tuna-like fishes nei</t>
  </si>
  <si>
    <t>Scombroidei</t>
  </si>
  <si>
    <t>Sergestid shrimps nei</t>
  </si>
  <si>
    <t>Sergestidae</t>
  </si>
  <si>
    <t>Stolephorus anchovies nei</t>
  </si>
  <si>
    <t>Stolephorus spp</t>
  </si>
  <si>
    <t>Lizardfishes nei</t>
  </si>
  <si>
    <t>Toli shad</t>
  </si>
  <si>
    <t>Tenualosa toli</t>
  </si>
  <si>
    <t>Hairtails, scabbardfishes nei</t>
  </si>
  <si>
    <t>is without tuna</t>
  </si>
  <si>
    <t>Over</t>
  </si>
  <si>
    <t>MSF</t>
  </si>
  <si>
    <t>Under</t>
  </si>
  <si>
    <t>UNK</t>
  </si>
  <si>
    <t>Was with tuna</t>
  </si>
  <si>
    <t>Tier 1</t>
  </si>
  <si>
    <t>Tier 2</t>
  </si>
  <si>
    <t>Tier 3</t>
  </si>
  <si>
    <t>ISSCAAP Group Code</t>
  </si>
  <si>
    <t>org line numb</t>
  </si>
  <si>
    <t>Group number</t>
  </si>
  <si>
    <t>Line number</t>
  </si>
  <si>
    <t>Line no 5-12</t>
  </si>
  <si>
    <t>ISSCAAP Group (Name)</t>
  </si>
  <si>
    <t>English Name Data</t>
  </si>
  <si>
    <t>ASFIS Name</t>
  </si>
  <si>
    <t>Same in data and FishStat</t>
  </si>
  <si>
    <t>in FishStat</t>
  </si>
  <si>
    <t>ASFIS Scientific Name 2024</t>
  </si>
  <si>
    <t>Scientific name in Data</t>
  </si>
  <si>
    <t>Dsiplay Name (SANKEY)</t>
  </si>
  <si>
    <t>prxy/specie</t>
  </si>
  <si>
    <t>Year of Assessment</t>
  </si>
  <si>
    <t>Tier (3 levels)</t>
  </si>
  <si>
    <t>Status (3 levels)</t>
  </si>
  <si>
    <t>Status no</t>
  </si>
  <si>
    <t>Include in Sankey?</t>
  </si>
  <si>
    <t>Uncertainty (High,Medium, Low)</t>
  </si>
  <si>
    <t>Fleet (industrial/Semi-Industrial/SSF/Mixed)</t>
  </si>
  <si>
    <t>An estimate of unfished or virgin biomass (B0)</t>
  </si>
  <si>
    <t>Catches (tonnes) FishStatJ - authors estimates</t>
  </si>
  <si>
    <t>Area total catch</t>
  </si>
  <si>
    <t>Value for SANKEY (stock/country catch)</t>
  </si>
  <si>
    <t>(1) to avoid duplicate (d)</t>
  </si>
  <si>
    <r>
      <rPr>
        <b val="1"/>
        <sz val="10"/>
        <color indexed="8"/>
        <rFont val="Arial"/>
      </rPr>
      <t xml:space="preserve">F level </t>
    </r>
    <r>
      <rPr>
        <b val="1"/>
        <sz val="10"/>
        <color indexed="20"/>
        <rFont val="Arial"/>
      </rPr>
      <t>F/FMSY</t>
    </r>
  </si>
  <si>
    <t>if not in FAO 51 then where</t>
  </si>
  <si>
    <t>Comment</t>
  </si>
  <si>
    <t>Aggregate</t>
  </si>
  <si>
    <t>Green jobfish / Crimson jobfish / Rusty jobfish</t>
  </si>
  <si>
    <t>Aprion virescens / Pristipomoides filamentosus / Aphareus rutilans</t>
  </si>
  <si>
    <t>A. virescens, P. filamentosus, A. rutilans</t>
  </si>
  <si>
    <t>Green jobfish / Crimson jobfish / Rusty jobfish Seychelles</t>
  </si>
  <si>
    <t>Seychelles</t>
  </si>
  <si>
    <t>Y</t>
  </si>
  <si>
    <t>Low</t>
  </si>
  <si>
    <t>SIF</t>
  </si>
  <si>
    <t>Flat needlefish</t>
  </si>
  <si>
    <t>Ablennes hians</t>
  </si>
  <si>
    <t>Flat needlefish India Northwest</t>
  </si>
  <si>
    <t>India Northwest</t>
  </si>
  <si>
    <t>High</t>
  </si>
  <si>
    <t>Flat needlefish India Southwest</t>
  </si>
  <si>
    <t>India Southwest</t>
  </si>
  <si>
    <t>Ablennes spp</t>
  </si>
  <si>
    <t>Ablennes sp</t>
  </si>
  <si>
    <t>Area 51</t>
  </si>
  <si>
    <t>N</t>
  </si>
  <si>
    <t>Medium</t>
  </si>
  <si>
    <t>MX</t>
  </si>
  <si>
    <t>Wahoo</t>
  </si>
  <si>
    <t>Acanthocybium solandri</t>
  </si>
  <si>
    <t>Goldsilk seabream</t>
  </si>
  <si>
    <t>Acanthopagrus berda</t>
  </si>
  <si>
    <t>Twobar seabream</t>
  </si>
  <si>
    <t>Acanthopagrus bifasciatus</t>
  </si>
  <si>
    <t>Twobar seabream Qatar</t>
  </si>
  <si>
    <t>Qatar</t>
  </si>
  <si>
    <t>Yellowfin seabream</t>
  </si>
  <si>
    <t>Acanthopagrus latus</t>
  </si>
  <si>
    <t>Acanthopagrus sp</t>
  </si>
  <si>
    <t>Acanthopagrus latus</t>
  </si>
  <si>
    <t>Acanthopagrus spp</t>
  </si>
  <si>
    <t>Yellowfin seabream Qatar</t>
  </si>
  <si>
    <t>Sohal surgeonfish</t>
  </si>
  <si>
    <t>Acanthurus sohal</t>
  </si>
  <si>
    <t>Paste shrimp</t>
  </si>
  <si>
    <t>Acetes spp</t>
  </si>
  <si>
    <t>Acetes spp.</t>
  </si>
  <si>
    <t>Redmouth grouper</t>
  </si>
  <si>
    <t>Aethaloperca rogaa</t>
  </si>
  <si>
    <t>-</t>
  </si>
  <si>
    <t>[Aggregate]</t>
  </si>
  <si>
    <t>Saudi Arabia AG</t>
  </si>
  <si>
    <t>Saudi Arabia Red Sea</t>
  </si>
  <si>
    <t>Shrimp scad</t>
  </si>
  <si>
    <t>Alepes djedaba</t>
  </si>
  <si>
    <t>Rusty Jobfish</t>
  </si>
  <si>
    <t>Rusty jobfish</t>
  </si>
  <si>
    <t>Aphareus rutilans</t>
  </si>
  <si>
    <t>Rusty jobfish Saudi Arabia (RS)</t>
  </si>
  <si>
    <t>Saudi Arabia (RS)</t>
  </si>
  <si>
    <t>Rusty jobfish Reunion</t>
  </si>
  <si>
    <t>Reunion</t>
  </si>
  <si>
    <t>Aprion spp</t>
  </si>
  <si>
    <t>Aprion sp</t>
  </si>
  <si>
    <t>Green jobfish</t>
  </si>
  <si>
    <t>Aprion virescens</t>
  </si>
  <si>
    <t>Green jobfish Reunion</t>
  </si>
  <si>
    <t>King soldierbream</t>
  </si>
  <si>
    <t>King soldier bream</t>
  </si>
  <si>
    <t>Argyrops spinifer</t>
  </si>
  <si>
    <t>Giant red shrimp</t>
  </si>
  <si>
    <t>Aristaeomorpha foliacae</t>
  </si>
  <si>
    <t>Aristaeomorpha foliacea</t>
  </si>
  <si>
    <t>Giant red shrimp Mozambique</t>
  </si>
  <si>
    <t>Mozambique</t>
  </si>
  <si>
    <t>IDF</t>
  </si>
  <si>
    <t>Arabian red shrimp</t>
  </si>
  <si>
    <t>Aristeus alcocki</t>
  </si>
  <si>
    <t>Arabian red shrimp India Southwest</t>
  </si>
  <si>
    <t>Blacktip sea catfish</t>
  </si>
  <si>
    <t>Plicofollis dussumieri</t>
  </si>
  <si>
    <t>Arius dussumieri</t>
  </si>
  <si>
    <t>Catfishes</t>
  </si>
  <si>
    <t>Arius spp</t>
  </si>
  <si>
    <t>Arius/ Plicofolis</t>
  </si>
  <si>
    <t>Pakistan Sindh/Baloc</t>
  </si>
  <si>
    <t>Frigate and Bullet tunas</t>
  </si>
  <si>
    <t>Auxis spp</t>
  </si>
  <si>
    <t>Frigate and Bullet tunas India Maharashtra</t>
  </si>
  <si>
    <t>India Maharashtra</t>
  </si>
  <si>
    <t>Frigate and Bullet tunas India Karnataka</t>
  </si>
  <si>
    <t>India Karnataka</t>
  </si>
  <si>
    <t>Frigate and Bullet tunas India Gujarat &amp; DD</t>
  </si>
  <si>
    <t>India Gujarat &amp; DD</t>
  </si>
  <si>
    <t>Rays</t>
  </si>
  <si>
    <t>Batoid fishes NEI</t>
  </si>
  <si>
    <t>Batoidea or Batoidimorpha (Hypotremata)</t>
  </si>
  <si>
    <t>Batoids</t>
  </si>
  <si>
    <t>Alfonsino</t>
  </si>
  <si>
    <t>Beryx decadactylus</t>
  </si>
  <si>
    <t>Alfonsino Reunion</t>
  </si>
  <si>
    <t>Alfonsino - Southern Indian Ocean</t>
  </si>
  <si>
    <t>Splendid alfonsino</t>
  </si>
  <si>
    <t>Beryx splendens</t>
  </si>
  <si>
    <t>Splendid alfonsino SIOFA</t>
  </si>
  <si>
    <t>SIOFA</t>
  </si>
  <si>
    <t>Marine crabs NEI</t>
  </si>
  <si>
    <t>Brachyura</t>
  </si>
  <si>
    <t>Other carangids</t>
  </si>
  <si>
    <t>Carangids NEI</t>
  </si>
  <si>
    <t>Carangids NEI India Maharashtra</t>
  </si>
  <si>
    <t>Carangids NEI India Goa</t>
  </si>
  <si>
    <t>India Goa</t>
  </si>
  <si>
    <t>Carangids NEI India Kerala</t>
  </si>
  <si>
    <t>India Kerala</t>
  </si>
  <si>
    <t>Scads</t>
  </si>
  <si>
    <t>Carangids NEI India Karnataka</t>
  </si>
  <si>
    <t>Flounders, halibuts, soles</t>
  </si>
  <si>
    <t>Leopard flounder</t>
  </si>
  <si>
    <t>Bothus pantherinus</t>
  </si>
  <si>
    <t>Unicorn cod</t>
  </si>
  <si>
    <t>Bregmaceros mcclellandi</t>
  </si>
  <si>
    <t>Carangids NEI Seychelles</t>
  </si>
  <si>
    <t>Orange spotted trevally</t>
  </si>
  <si>
    <t>Flavocaranx bajad</t>
  </si>
  <si>
    <t>Carangoides bajad</t>
  </si>
  <si>
    <t>Orange spotted trevally UAE</t>
  </si>
  <si>
    <t>UAE</t>
  </si>
  <si>
    <t>Orangespotted trevally</t>
  </si>
  <si>
    <t>Orangespotted trevally Qatar</t>
  </si>
  <si>
    <t>Malabar trevally</t>
  </si>
  <si>
    <t>Platycaranx malabaricus</t>
  </si>
  <si>
    <t>Carangoides chrysophrys</t>
  </si>
  <si>
    <t>Malabar trevally UAE</t>
  </si>
  <si>
    <t>Longnose trevally Oman</t>
  </si>
  <si>
    <t>Oman</t>
  </si>
  <si>
    <t>Turrum gymnostethus</t>
  </si>
  <si>
    <t>Carangoides malabaricus</t>
  </si>
  <si>
    <t>Malabar trevally Qatar</t>
  </si>
  <si>
    <t>Bludger</t>
  </si>
  <si>
    <t>Carangoides gymnostethus</t>
  </si>
  <si>
    <t>Bludger Qatar</t>
  </si>
  <si>
    <t>Giant trevally</t>
  </si>
  <si>
    <t>Caranx ignobilis</t>
  </si>
  <si>
    <t>Bluefin trevally</t>
  </si>
  <si>
    <t>Caranx melampygus</t>
  </si>
  <si>
    <t>Bluefin trevally Reunion</t>
  </si>
  <si>
    <t>Jacks, crevalles NEI</t>
  </si>
  <si>
    <t>Caranx sp</t>
  </si>
  <si>
    <t>Carcharhinidae</t>
  </si>
  <si>
    <t>Carcharhinus sharks NEI</t>
  </si>
  <si>
    <t>Carcharhinus spp</t>
  </si>
  <si>
    <t>Carcharhinus sp</t>
  </si>
  <si>
    <t>Peacock hind</t>
  </si>
  <si>
    <t>Cephalopholis argus</t>
  </si>
  <si>
    <t>Golden hind</t>
  </si>
  <si>
    <t>Cephalopholis aurantia</t>
  </si>
  <si>
    <t>Golden hind Reunion</t>
  </si>
  <si>
    <t>Yellowfin hind</t>
  </si>
  <si>
    <t>Cephalopholis hemistiktos</t>
  </si>
  <si>
    <t>Coral hind</t>
  </si>
  <si>
    <t>Cephalopholis miniata</t>
  </si>
  <si>
    <t>Cephalopods NEI</t>
  </si>
  <si>
    <t>Squids Cuttlefishes Octopus</t>
  </si>
  <si>
    <t>Cephalopods</t>
  </si>
  <si>
    <t>Clupeoids nei India Kerala</t>
  </si>
  <si>
    <t>Cephalopods NEI India Kerala</t>
  </si>
  <si>
    <t>Cephalopods NEI India Karnataka</t>
  </si>
  <si>
    <t>Pink geryon</t>
  </si>
  <si>
    <t>Chaceon macphersoni</t>
  </si>
  <si>
    <t>Pink geryon South Africa</t>
  </si>
  <si>
    <t>South Africa</t>
  </si>
  <si>
    <t>IND</t>
  </si>
  <si>
    <t>Chaceon geryons NEI</t>
  </si>
  <si>
    <t>Chaceon spp</t>
  </si>
  <si>
    <t>Crucifix crab</t>
  </si>
  <si>
    <t>Charybdis feriatus</t>
  </si>
  <si>
    <t>Charybdis feriata</t>
  </si>
  <si>
    <t>Crucifix crab India Southwest</t>
  </si>
  <si>
    <t>Santer seabream</t>
  </si>
  <si>
    <t>Cheimerius nufar</t>
  </si>
  <si>
    <t>Milkfish UAE</t>
  </si>
  <si>
    <t>Santer seabream Oman</t>
  </si>
  <si>
    <t>Santer seabream Mozambique</t>
  </si>
  <si>
    <t>Wolf herring</t>
  </si>
  <si>
    <t>Wolf-herrings NEI</t>
  </si>
  <si>
    <t>Chirocentrus sp</t>
  </si>
  <si>
    <t>Wolf-herrings NEI India Gujarat &amp; DD</t>
  </si>
  <si>
    <t>Slinger seabream</t>
  </si>
  <si>
    <t>Chrysoblephus puniceus</t>
  </si>
  <si>
    <t>Slinger seabream Mozambique</t>
  </si>
  <si>
    <t>Santer seabream South Africa</t>
  </si>
  <si>
    <t>Other clupeids</t>
  </si>
  <si>
    <t>Clupeoids nei</t>
  </si>
  <si>
    <t>Clupeidae</t>
  </si>
  <si>
    <t>Slinger seabream South Africa</t>
  </si>
  <si>
    <t>Clupeoids nei India Gujarat &amp; DD</t>
  </si>
  <si>
    <t>Clupeoids nei India Goa</t>
  </si>
  <si>
    <t>Clupeoids nei India Karnataka</t>
  </si>
  <si>
    <t>Grenadier anchovy</t>
  </si>
  <si>
    <t>Coilia spp</t>
  </si>
  <si>
    <t>Coilia sp</t>
  </si>
  <si>
    <t>Common dolphinfish</t>
  </si>
  <si>
    <t>Coryphaena hippurus</t>
  </si>
  <si>
    <t>Common dolphinfish India Northwest</t>
  </si>
  <si>
    <t>Common dolphinfish India Southwest</t>
  </si>
  <si>
    <t>Bluespot mullet</t>
  </si>
  <si>
    <t>Crenimugil seheli</t>
  </si>
  <si>
    <t>Bluespot mullet Qatar</t>
  </si>
  <si>
    <t>Miscellaneous marine crustaceans</t>
  </si>
  <si>
    <t>Crustacea</t>
  </si>
  <si>
    <t>Dasyatidae</t>
  </si>
  <si>
    <t>Dasyatidae/ Mobulidae/ Gymnuridae</t>
  </si>
  <si>
    <t>Indian scad Oman</t>
  </si>
  <si>
    <t>Milkfish</t>
  </si>
  <si>
    <t>Chanos chanos</t>
  </si>
  <si>
    <t>Scads NEI</t>
  </si>
  <si>
    <t>Flatfishes NEI</t>
  </si>
  <si>
    <t>Pleuronectiformes</t>
  </si>
  <si>
    <t>Aristaeomorpha</t>
  </si>
  <si>
    <t>Deep-water prawns excl Haliporoides, Aristaeomorpha</t>
  </si>
  <si>
    <t>Soles</t>
  </si>
  <si>
    <t>Tonguefishes</t>
  </si>
  <si>
    <t>Cynoglossidae</t>
  </si>
  <si>
    <t>Tonguefishes India Karnataka</t>
  </si>
  <si>
    <t>Tonguefishes India Kerala</t>
  </si>
  <si>
    <t>Tonguefishes India Gujarat &amp; DD</t>
  </si>
  <si>
    <t>Tonguefishes India Maharashtra</t>
  </si>
  <si>
    <t>Diagramma pictum</t>
  </si>
  <si>
    <t>Painted sweetlips UAE</t>
  </si>
  <si>
    <t>Freshwater fishes NEI</t>
  </si>
  <si>
    <t>Painted sweetlips Qatar</t>
  </si>
  <si>
    <t>Spotted sicklefish</t>
  </si>
  <si>
    <t>Drepane punctata</t>
  </si>
  <si>
    <t>Sharks, rays, skates, etc. NEI</t>
  </si>
  <si>
    <t>Sharks</t>
  </si>
  <si>
    <t>Elasmobranchs</t>
  </si>
  <si>
    <t>Fourfinger threadfin</t>
  </si>
  <si>
    <t>Eleutheronema tetradactylum</t>
  </si>
  <si>
    <t>Fourfinger threadfin Iran Sistan/ Baluchestan Province</t>
  </si>
  <si>
    <t>Iran Sistan/ Baluchestan Province</t>
  </si>
  <si>
    <t>Encrasicholina devisi</t>
  </si>
  <si>
    <t>Tanzania</t>
  </si>
  <si>
    <t>Buccaneer anchovy</t>
  </si>
  <si>
    <t>Encrasicholina punctifer</t>
  </si>
  <si>
    <t>Buccaneer anchovy Tanzania</t>
  </si>
  <si>
    <t>Areolate grouper Oman</t>
  </si>
  <si>
    <t>Areolate grouper Saudi Arabia (AG)</t>
  </si>
  <si>
    <t>Saudi Arabia (AG)</t>
  </si>
  <si>
    <t>Duskytail grouper Qatar</t>
  </si>
  <si>
    <t>Dusky tail grouper</t>
  </si>
  <si>
    <t>Duskytail grouper UAE</t>
  </si>
  <si>
    <t>Whitespotted grouper</t>
  </si>
  <si>
    <t>Epinephelus coeruleopunctatus</t>
  </si>
  <si>
    <t>Epinephelus caeruleopunctatus</t>
  </si>
  <si>
    <t>Brownspotted grouper</t>
  </si>
  <si>
    <t>Epinephelus chlorostigma</t>
  </si>
  <si>
    <t>Brownspotted grouper Seychelles</t>
  </si>
  <si>
    <t>Orange-spotted grouper Saudi Arabia (AG)</t>
  </si>
  <si>
    <t>Orange-spotted grouper Oman</t>
  </si>
  <si>
    <t>Orange-spotted grouper UAE</t>
  </si>
  <si>
    <t>Spinycheek grouper</t>
  </si>
  <si>
    <t>Epinephelus diacanthus</t>
  </si>
  <si>
    <t>Blacktip grouper</t>
  </si>
  <si>
    <t>Epinephelus fasciatus</t>
  </si>
  <si>
    <t>Blacktip grouper Reunion</t>
  </si>
  <si>
    <t>Brown-marbled grouper</t>
  </si>
  <si>
    <t>Epinephelus fuscoguttatus</t>
  </si>
  <si>
    <t>Comet grouper</t>
  </si>
  <si>
    <t>Epinephelus morrhua</t>
  </si>
  <si>
    <t>White-blotched grouper</t>
  </si>
  <si>
    <t>Epinephelus multinotatus</t>
  </si>
  <si>
    <t>Smallscaled grouper</t>
  </si>
  <si>
    <t>Epinephelus polylepis</t>
  </si>
  <si>
    <t>Smallscaled grouper Qatar</t>
  </si>
  <si>
    <t>Oblique-banded grouper</t>
  </si>
  <si>
    <t>Epinephelus radiatus</t>
  </si>
  <si>
    <t>Oblique-banded grouper Reunion</t>
  </si>
  <si>
    <t>Rockcods</t>
  </si>
  <si>
    <t>Groupers NEI</t>
  </si>
  <si>
    <t>Epinephelus sp</t>
  </si>
  <si>
    <t>Groupers NEI India Kerala</t>
  </si>
  <si>
    <t>Groupers NEI India Karnataka</t>
  </si>
  <si>
    <t>Groupers</t>
  </si>
  <si>
    <t>Groupers NEI Pakistan Sindh/Baloc</t>
  </si>
  <si>
    <t>Summan grouper</t>
  </si>
  <si>
    <t>Epinephelus summana</t>
  </si>
  <si>
    <t>Greasy grouper</t>
  </si>
  <si>
    <t>Epinephelus tauvina</t>
  </si>
  <si>
    <t>Epinephelus coioides</t>
  </si>
  <si>
    <t>Orange-spotted grouper Qatar</t>
  </si>
  <si>
    <t>White-edged grouper</t>
  </si>
  <si>
    <t>Epinepheus albomarginatus</t>
  </si>
  <si>
    <t>Epinephelus albomarginatus</t>
  </si>
  <si>
    <t>Deep-water red snapper</t>
  </si>
  <si>
    <t>Etelis carbunculus</t>
  </si>
  <si>
    <t>Deep-water red snapper Reunion</t>
  </si>
  <si>
    <t>Deepwater longtail red snapper Reunion</t>
  </si>
  <si>
    <t>Brilliant pomfret</t>
  </si>
  <si>
    <t>Eumegistus illustris</t>
  </si>
  <si>
    <t>Brilliant pomfret Reunion</t>
  </si>
  <si>
    <t>Little tunny</t>
  </si>
  <si>
    <t>Kawakawa Indian Ocean</t>
  </si>
  <si>
    <t>Indian Ocean</t>
  </si>
  <si>
    <t>Miscellaneous marine molluscs</t>
  </si>
  <si>
    <t>Ex Mollusca</t>
  </si>
  <si>
    <t>Longtail silverbiddy</t>
  </si>
  <si>
    <t>Gerres longirostris</t>
  </si>
  <si>
    <t>Longtail silverbiddy Qatar</t>
  </si>
  <si>
    <t>Longtail silver biddy</t>
  </si>
  <si>
    <t>Longtail silverbiddy UAE</t>
  </si>
  <si>
    <t>Common silver-biddy</t>
  </si>
  <si>
    <t>Gerres oyena</t>
  </si>
  <si>
    <t>Mojarras(=Silver-biddies) NEI</t>
  </si>
  <si>
    <t>Gerres spp</t>
  </si>
  <si>
    <t>Golden trevally</t>
  </si>
  <si>
    <t>Gnathanodon speciosus</t>
  </si>
  <si>
    <t>Spotfin flathead</t>
  </si>
  <si>
    <t>Grammoplites suppositus</t>
  </si>
  <si>
    <t>Spotfin flathead India Southwest</t>
  </si>
  <si>
    <t>All demersals</t>
  </si>
  <si>
    <t>Groupers snappers etc</t>
  </si>
  <si>
    <t>Dogtooth Tuna</t>
  </si>
  <si>
    <t>Dogtooth tuna</t>
  </si>
  <si>
    <t>Gymnosarda unicolor</t>
  </si>
  <si>
    <t>Dogtooth tuna Saudi Arabia (RS)</t>
  </si>
  <si>
    <t>Grunts, sweetlips NEI</t>
  </si>
  <si>
    <t>Haemulidae</t>
  </si>
  <si>
    <t>Haliotis spp</t>
  </si>
  <si>
    <t>Haliotis mariae</t>
  </si>
  <si>
    <t>Knife shrimp</t>
  </si>
  <si>
    <t>Haliporoides triarthus</t>
  </si>
  <si>
    <t>Haliporoides triarthrus</t>
  </si>
  <si>
    <t>Knife shrimp South Africa</t>
  </si>
  <si>
    <t>KniM shrimp</t>
  </si>
  <si>
    <t>Knife shrimp Mozambique</t>
  </si>
  <si>
    <t>Bombayduck</t>
  </si>
  <si>
    <t>Harpadon nehereus</t>
  </si>
  <si>
    <t>Bombayduck India Gujarat &amp; DD</t>
  </si>
  <si>
    <t>Bombayduck India Maharashtra</t>
  </si>
  <si>
    <t>Black-barred halfbeak</t>
  </si>
  <si>
    <t>Hemiramphus far</t>
  </si>
  <si>
    <t>Black-barred halfbeak Kenya</t>
  </si>
  <si>
    <t>Kenya</t>
  </si>
  <si>
    <t>Deep-sea pandalid shrimp</t>
  </si>
  <si>
    <t>Heterocarpus spp</t>
  </si>
  <si>
    <t>Heterocarpus chani</t>
  </si>
  <si>
    <t>Longnose Parrotfish</t>
  </si>
  <si>
    <t>Candelamoa parrotfish</t>
  </si>
  <si>
    <t>Hipposcarus harid</t>
  </si>
  <si>
    <t>Candelamoa parrotfish Saudi Arabia (RS)</t>
  </si>
  <si>
    <t>Sea-urchins and other echinoderms</t>
  </si>
  <si>
    <t>White teatfish</t>
  </si>
  <si>
    <t>Holothuria fuscogilva</t>
  </si>
  <si>
    <t>White teatfish Seychelles</t>
  </si>
  <si>
    <t>Holothuria spp</t>
  </si>
  <si>
    <t>Holothuroidea</t>
  </si>
  <si>
    <t>Orange roughy</t>
  </si>
  <si>
    <t>Hoplostethus atlanticus</t>
  </si>
  <si>
    <t>Orange roughy SIOFA</t>
  </si>
  <si>
    <t>Black marlin</t>
  </si>
  <si>
    <t>Istiompax indica</t>
  </si>
  <si>
    <t>Marlins,sailfishes,etc. NEI</t>
  </si>
  <si>
    <t>Istiophoridae</t>
  </si>
  <si>
    <t>Indo-Pacific sailfish</t>
  </si>
  <si>
    <t>Istiophorus platypterus</t>
  </si>
  <si>
    <t>Indo-Pacific sailfish IOTC (Indian Ocean)</t>
  </si>
  <si>
    <t>IOTC (Indian Ocean)</t>
  </si>
  <si>
    <t>Istiophorus sp</t>
  </si>
  <si>
    <t>St.Paul rock lobster</t>
  </si>
  <si>
    <t>Jasus paulensis</t>
  </si>
  <si>
    <t>Skipjack tuna Indian Ocean</t>
  </si>
  <si>
    <t>False trevally India Northwest</t>
  </si>
  <si>
    <t>False trevally India Southwest</t>
  </si>
  <si>
    <t>Ponyfishes(=Slipmouths) NEI</t>
  </si>
  <si>
    <t>Silverbellies</t>
  </si>
  <si>
    <t>Leiognathus sp</t>
  </si>
  <si>
    <t>Ponyfishes(=Slipmouths) India Karnataka</t>
  </si>
  <si>
    <t>Ponyfishes(=Slipmouths) India Kerala</t>
  </si>
  <si>
    <t>Ponyfishes(=Slipmouths) India Maharashtra</t>
  </si>
  <si>
    <t>Marbled parrotfish</t>
  </si>
  <si>
    <t>Leptoscarus vaigiensis</t>
  </si>
  <si>
    <t>Marbled parrotfish Tanzania</t>
  </si>
  <si>
    <t>Marbled parrotfish Kenya</t>
  </si>
  <si>
    <t>Ribbonfish</t>
  </si>
  <si>
    <t>Savalai hairtail</t>
  </si>
  <si>
    <t>Lepturocanthus savala</t>
  </si>
  <si>
    <t>Lepturacanthus savala</t>
  </si>
  <si>
    <t>Pakistan</t>
  </si>
  <si>
    <t>Emperors(=Scavengers) NEI</t>
  </si>
  <si>
    <t>Emperors(=Scavengers) NEI Seychelles</t>
  </si>
  <si>
    <t>Snub nose emperor</t>
  </si>
  <si>
    <t>Snubnose emperor</t>
  </si>
  <si>
    <t>Lethrinus borbonicus</t>
  </si>
  <si>
    <t>Snubnose emperor UAE</t>
  </si>
  <si>
    <t>Snubnose emperor Tanzania</t>
  </si>
  <si>
    <t>Thumbprint emperor Kenya</t>
  </si>
  <si>
    <t>~2</t>
  </si>
  <si>
    <t>Kelee shad</t>
  </si>
  <si>
    <t>Hilsa kelee</t>
  </si>
  <si>
    <t>Kelee shad Mozambique</t>
  </si>
  <si>
    <t>Pink ear emperor Saudi Arabia (AG)</t>
  </si>
  <si>
    <t>Pink ear emperor Saudi Arabia (RS)</t>
  </si>
  <si>
    <t>Pink ear emperor Kenya</t>
  </si>
  <si>
    <t>Sky emperor</t>
  </si>
  <si>
    <t>Lethrinus mahsena</t>
  </si>
  <si>
    <t>Sky emperor Kenya</t>
  </si>
  <si>
    <t>Sky emperor Tanzania</t>
  </si>
  <si>
    <t>Sky Emperor</t>
  </si>
  <si>
    <t>Sky emperor Saudi Arabia (RS)</t>
  </si>
  <si>
    <t>Smalltooth emperors</t>
  </si>
  <si>
    <t>Lethrinus microdon</t>
  </si>
  <si>
    <t>Smalltooth emperors Iran Sistan/ Baluchestan Province</t>
  </si>
  <si>
    <t>Smalltooth emperor</t>
  </si>
  <si>
    <t>Smalltooth emperor Qatar</t>
  </si>
  <si>
    <t>Spangled emperor UAE</t>
  </si>
  <si>
    <t>Spangled emperor Oman</t>
  </si>
  <si>
    <t>Spangled emperor Mozambique</t>
  </si>
  <si>
    <t>Spotcheek emperor Reunion</t>
  </si>
  <si>
    <t>Lethrinus spp</t>
  </si>
  <si>
    <t>Lethrinus sp</t>
  </si>
  <si>
    <t>Lethrinus nebulosus</t>
  </si>
  <si>
    <t>Spangled emperor Qatar</t>
  </si>
  <si>
    <t>Klunzinger's mullet</t>
  </si>
  <si>
    <t>Planiliza klunzingeri</t>
  </si>
  <si>
    <t>Liza klunzingeri</t>
  </si>
  <si>
    <t>Loliginidae</t>
  </si>
  <si>
    <t>Snappers, jobfishes NEI</t>
  </si>
  <si>
    <t>Snappers, jobfishes NEI Seychelles</t>
  </si>
  <si>
    <t>Two-spot Red Snapper</t>
  </si>
  <si>
    <t>Two-spot red snapper</t>
  </si>
  <si>
    <t>Lutjanus bohar</t>
  </si>
  <si>
    <t>Two-spot red snapper Saudi Arabia (RS)</t>
  </si>
  <si>
    <t>Blueline snapper</t>
  </si>
  <si>
    <t>Lutjanus coeruleolineatus</t>
  </si>
  <si>
    <t>Blueline snapper Oman</t>
  </si>
  <si>
    <t>Dory snapper</t>
  </si>
  <si>
    <t>Lutjanus fulviflamma</t>
  </si>
  <si>
    <t>Dory snapper Tanzania</t>
  </si>
  <si>
    <t>Dory snapper Kenya</t>
  </si>
  <si>
    <t>Dory snapper Qatar</t>
  </si>
  <si>
    <t>Lutjanus johni</t>
  </si>
  <si>
    <t>John's snapper Iran Sistan/ Baluchestan Province</t>
  </si>
  <si>
    <t>Common bluestripe snapper</t>
  </si>
  <si>
    <t>Lutjanus kasmira</t>
  </si>
  <si>
    <t>Common bluestripe snapper Reunion</t>
  </si>
  <si>
    <t>Malabar blood snapper Iran Sistan/ Baluchestan Province</t>
  </si>
  <si>
    <t>Bluestriped snapper</t>
  </si>
  <si>
    <t>Lutjanus notatus</t>
  </si>
  <si>
    <t>Five-lined snapper</t>
  </si>
  <si>
    <t>Lutjanus quinquelineatus</t>
  </si>
  <si>
    <t>Humphead snapper</t>
  </si>
  <si>
    <t>Lutjanus sanguineus</t>
  </si>
  <si>
    <t>Humphead snapper Mozambique</t>
  </si>
  <si>
    <t>Blood snapper</t>
  </si>
  <si>
    <t>Emperor red snapper Seychelles</t>
  </si>
  <si>
    <t>Snappers NEI</t>
  </si>
  <si>
    <t>Lutjanus sp</t>
  </si>
  <si>
    <t>Snappers</t>
  </si>
  <si>
    <t>Lutjanus spp Pristipomoides</t>
  </si>
  <si>
    <t>Lutjanus malabaricus</t>
  </si>
  <si>
    <t>Malabar blood snapper Qatar</t>
  </si>
  <si>
    <t>Blue marlin</t>
  </si>
  <si>
    <t>Makaira nigricans</t>
  </si>
  <si>
    <t>Blue marlin IOTC (Indian Ocean)</t>
  </si>
  <si>
    <t>Blue marlin Indian Ocean</t>
  </si>
  <si>
    <t>Horse mackerel</t>
  </si>
  <si>
    <t>Torpedo scad India Maharashtra</t>
  </si>
  <si>
    <t>Torpedo scad India Karnataka</t>
  </si>
  <si>
    <t>Torpedo scad India Kerala</t>
  </si>
  <si>
    <t>Speckled shrimp</t>
  </si>
  <si>
    <t>Metapenaeus monoceros</t>
  </si>
  <si>
    <t>Metaenaeus monoceros industrial</t>
  </si>
  <si>
    <t>Speckled shrimp Kenya</t>
  </si>
  <si>
    <t>Mozambique lobster</t>
  </si>
  <si>
    <t>Metanephrops mozambicus</t>
  </si>
  <si>
    <t>Mozambique lobster South Africa</t>
  </si>
  <si>
    <t>Mozambique lobster Mozambique</t>
  </si>
  <si>
    <t>Speckled shrimp Tanzania</t>
  </si>
  <si>
    <t>Metapenaeus shrimps NEI</t>
  </si>
  <si>
    <t>Peregrine shrimp</t>
  </si>
  <si>
    <t>Metapenaeus stebbingi</t>
  </si>
  <si>
    <t>Metapenaeus stebbingi artisanal</t>
  </si>
  <si>
    <t>Peregrine shrimp Kenya</t>
  </si>
  <si>
    <t>Mugil spp</t>
  </si>
  <si>
    <t>Mugil sp</t>
  </si>
  <si>
    <t>Goatfishes, red mullets NEI</t>
  </si>
  <si>
    <t>Yellowstripe goatfish</t>
  </si>
  <si>
    <t>Mulloidichthys flavolineatus</t>
  </si>
  <si>
    <t>Multispecies fishes artisanal</t>
  </si>
  <si>
    <t>Common pike conger</t>
  </si>
  <si>
    <t>Muraenesox bagio</t>
  </si>
  <si>
    <t>Common pike conger India Northwest</t>
  </si>
  <si>
    <t>Common pike conger India Southwest</t>
  </si>
  <si>
    <t>Pike-congers NEI</t>
  </si>
  <si>
    <t>Muraenesox spp</t>
  </si>
  <si>
    <t>Threadfin breams</t>
  </si>
  <si>
    <t>Threadfin and dwarf breams NEI</t>
  </si>
  <si>
    <t>Nemipteridae</t>
  </si>
  <si>
    <t>Delagoa threadfin bream</t>
  </si>
  <si>
    <t>Nemipterus bipunctatus</t>
  </si>
  <si>
    <t>Delagoa threadfin bream Qatar</t>
  </si>
  <si>
    <t>Threadfin bream</t>
  </si>
  <si>
    <t>Japanese threadfin bream Pakistan</t>
  </si>
  <si>
    <t>Randall's threadfin bream</t>
  </si>
  <si>
    <t>Nemipterus randalli</t>
  </si>
  <si>
    <t>Randall's threadfin bream Pakistan</t>
  </si>
  <si>
    <t>Threadfin breams NEI</t>
  </si>
  <si>
    <t>Nemipterus sp</t>
  </si>
  <si>
    <t>Threadfin breams NEI India Gujarat &amp; DD</t>
  </si>
  <si>
    <t>Threadfin breams NEI India Karnataka</t>
  </si>
  <si>
    <t>Threadfin breams NEI Pakistan Sindh/Baloc</t>
  </si>
  <si>
    <t>Giant catfish</t>
  </si>
  <si>
    <t>Netuma thalassina</t>
  </si>
  <si>
    <t>Octopuses, etc. NEI</t>
  </si>
  <si>
    <t>Big blue octopus</t>
  </si>
  <si>
    <t>Octopus cyanea</t>
  </si>
  <si>
    <t>Madagascar</t>
  </si>
  <si>
    <t>Comoros</t>
  </si>
  <si>
    <t>Other trap fish</t>
  </si>
  <si>
    <t>Tigertooth croaker</t>
  </si>
  <si>
    <t>Otolithes ruber</t>
  </si>
  <si>
    <t>Tigertooth croaker Iran Sistan/ Baluchestan Province</t>
  </si>
  <si>
    <t>Tigertooth croaker Kenya</t>
  </si>
  <si>
    <t>Non-penaeid prawns</t>
  </si>
  <si>
    <t>Palaemonid shrimps NEI</t>
  </si>
  <si>
    <t>Palaemonidae</t>
  </si>
  <si>
    <t>Palaemonid shrimps NEI India Maharashtra</t>
  </si>
  <si>
    <t>Spiny lobsters NEI</t>
  </si>
  <si>
    <t>Palinuridae</t>
  </si>
  <si>
    <t>Natal spiny lobster</t>
  </si>
  <si>
    <t>Palinurus delagoae</t>
  </si>
  <si>
    <t>Natal spiny lobster South Africa</t>
  </si>
  <si>
    <t>Natal spiny lobster Mozambique</t>
  </si>
  <si>
    <t>Silver pomfret Iran Sistan/ Baluchestan Province</t>
  </si>
  <si>
    <t>Silver pomfrets</t>
  </si>
  <si>
    <t>Chinese silver pomfret</t>
  </si>
  <si>
    <t>Pampus chinensis</t>
  </si>
  <si>
    <t>Pampus spp</t>
  </si>
  <si>
    <t>Pampus sp</t>
  </si>
  <si>
    <t>Chinese silver pomfret India Maharashtra</t>
  </si>
  <si>
    <t>Chinese silver pomfret India Kerala</t>
  </si>
  <si>
    <t>Chinese silver pomfret India Gujarat &amp; DD</t>
  </si>
  <si>
    <t>Chinese silver pomfret India Karnataka</t>
  </si>
  <si>
    <t>Pomfrets</t>
  </si>
  <si>
    <t>Pampus sp Parastromateus</t>
  </si>
  <si>
    <t>Chinese silver pomfret Pakistan Sindh/Baloc</t>
  </si>
  <si>
    <t>Spiny lobster</t>
  </si>
  <si>
    <t>Scalloped spiny lobster</t>
  </si>
  <si>
    <t>Panulirus homarus</t>
  </si>
  <si>
    <t>Scalloped spiny lobster Kenya</t>
  </si>
  <si>
    <t>Scalloped spiny lobster Madagascar</t>
  </si>
  <si>
    <t>Scalloped spiny lobster Oman</t>
  </si>
  <si>
    <t>Longlegged spiny lobster</t>
  </si>
  <si>
    <t>Panulirus longipes</t>
  </si>
  <si>
    <t>Longlegged spiny lobster Kenya</t>
  </si>
  <si>
    <t>Ornate spiny lobster</t>
  </si>
  <si>
    <t>Ornate spiny lobster Kenya</t>
  </si>
  <si>
    <t>Pronghorn spiny lobster</t>
  </si>
  <si>
    <t>Panulirus penicillatus</t>
  </si>
  <si>
    <t>Pronghorn spiny lobster Kenya</t>
  </si>
  <si>
    <t>Palinurid spiny lobsters NEI</t>
  </si>
  <si>
    <t>Panulirus sp</t>
  </si>
  <si>
    <t>Painted spiny lobster Kenya</t>
  </si>
  <si>
    <t>Small shrimp</t>
  </si>
  <si>
    <t>Parapenaeopsis shrimps NEI</t>
  </si>
  <si>
    <t>Parapenaeopsis spp</t>
  </si>
  <si>
    <t>Parapenaeopsis sp</t>
  </si>
  <si>
    <t>Parapenaeopsis shrimps NEI Pakistan Sindh/Baloc</t>
  </si>
  <si>
    <t>Dwarf monocle bream</t>
  </si>
  <si>
    <t>Smooth dwarf monocle bream</t>
  </si>
  <si>
    <t>Parascolopsis aspinosa</t>
  </si>
  <si>
    <t>Black pomfret Iran Sistan/ Baluchestan Province</t>
  </si>
  <si>
    <t>Parastromatidae</t>
  </si>
  <si>
    <t>Black pomfret India Kerala</t>
  </si>
  <si>
    <t>Black pomfret India Goa</t>
  </si>
  <si>
    <t>Black pomfret India Maharashtra</t>
  </si>
  <si>
    <t>Black pomfret India Karnataka</t>
  </si>
  <si>
    <t>Pearly goatfish</t>
  </si>
  <si>
    <t>Parupeneus margaritatus</t>
  </si>
  <si>
    <t>Pearly goatfish Qatar</t>
  </si>
  <si>
    <t>Fourlined terapon</t>
  </si>
  <si>
    <t>Pelates quadrilineatus</t>
  </si>
  <si>
    <t>Penaeid prawns</t>
  </si>
  <si>
    <t>Penaeid shrimps NEI</t>
  </si>
  <si>
    <t>Penaeid shrimps NEI India Gujarat &amp; DD</t>
  </si>
  <si>
    <t>Penaeid shrimps NEI India Maharashtra</t>
  </si>
  <si>
    <t>Penaeid shrimps NEI India Kerala</t>
  </si>
  <si>
    <t>Penaeid shrimps NEI India Karnataka</t>
  </si>
  <si>
    <t>Penaeid shrimps NEI India Goa</t>
  </si>
  <si>
    <t>Penaeid shrimps NEI Madagascar</t>
  </si>
  <si>
    <t>Indian white prawn Tanzania</t>
  </si>
  <si>
    <t>Indian white prawn Mozambique</t>
  </si>
  <si>
    <t>Penaeus indicus industrial</t>
  </si>
  <si>
    <t>Indian white prawn Kenya</t>
  </si>
  <si>
    <t>Penaeus monodon industrial</t>
  </si>
  <si>
    <t>Giant tiger prawn Kenya</t>
  </si>
  <si>
    <t>Green tiger shrimp</t>
  </si>
  <si>
    <t>Penaeus semisulcatus</t>
  </si>
  <si>
    <t>Penaeus semisulcatus industrial</t>
  </si>
  <si>
    <t>Green tiger shrimp Kenya</t>
  </si>
  <si>
    <t>Parapenaeus shrimps NEI</t>
  </si>
  <si>
    <t>Penaeus sp</t>
  </si>
  <si>
    <t>Large shrimp</t>
  </si>
  <si>
    <t>Parapenaeus shrimps NEI Pakistan Sindh/Baloc</t>
  </si>
  <si>
    <t>Penaeus spp industrial</t>
  </si>
  <si>
    <t>Parapenaeus shrimps NEI Kenya</t>
  </si>
  <si>
    <t>Penaeus spp, artisanal</t>
  </si>
  <si>
    <t>Donkey croaker</t>
  </si>
  <si>
    <t>Pennahia aneus</t>
  </si>
  <si>
    <t>Pennahia anea</t>
  </si>
  <si>
    <t>Other perches</t>
  </si>
  <si>
    <t>Perciformes (Percoidei)</t>
  </si>
  <si>
    <t>Percoidae</t>
  </si>
  <si>
    <t>Percoids NEI</t>
  </si>
  <si>
    <t>Indian pellona Kenya</t>
  </si>
  <si>
    <t>Indian pellona Mozambique</t>
  </si>
  <si>
    <t>Greenback mullet</t>
  </si>
  <si>
    <t>Planiliza subviridis</t>
  </si>
  <si>
    <t>Greenback mullet Iraq</t>
  </si>
  <si>
    <t>Iraq</t>
  </si>
  <si>
    <t>Bartail flathead</t>
  </si>
  <si>
    <t>Platycephalus indicus</t>
  </si>
  <si>
    <t>Bartail flathead Iran Sistan/ Baluchestan Province</t>
  </si>
  <si>
    <t>Blackspotted rubberlip</t>
  </si>
  <si>
    <t>Plectorhinchus gaterinus</t>
  </si>
  <si>
    <t>Trout sweetlips</t>
  </si>
  <si>
    <t>Plectorhinchus pictus</t>
  </si>
  <si>
    <t>Arabian Sweetlips</t>
  </si>
  <si>
    <t>Minstrel sweetlips</t>
  </si>
  <si>
    <t>Plectorhinchus schotaf</t>
  </si>
  <si>
    <t>Minstrel sweetlips Oman</t>
  </si>
  <si>
    <t>Sordid rubberlip</t>
  </si>
  <si>
    <t>Plectorhinchus sordidus</t>
  </si>
  <si>
    <t>Sordid rubberlip Qatar</t>
  </si>
  <si>
    <t>Sweetlips, rubberlips NEI</t>
  </si>
  <si>
    <t>Plectorhinchus spp</t>
  </si>
  <si>
    <t>Plectorhinchus sp</t>
  </si>
  <si>
    <t>Squaretail Coral Grouper</t>
  </si>
  <si>
    <t>Squaretail coralgrouper</t>
  </si>
  <si>
    <t>Plectropomus areolatus</t>
  </si>
  <si>
    <t>Squaretail coralgrouper Saudi Arabia (RS)</t>
  </si>
  <si>
    <t>Roving Coral Grouper</t>
  </si>
  <si>
    <t>Roving coralgrouper</t>
  </si>
  <si>
    <t>Plectropomus pessuliferus</t>
  </si>
  <si>
    <t>Roving coralgrouper Saudi Arabia (RS)</t>
  </si>
  <si>
    <t>Threadfins, tasselfishes NEI</t>
  </si>
  <si>
    <t>Polynemidae</t>
  </si>
  <si>
    <t>Blueskin seabream</t>
  </si>
  <si>
    <t>Polysteganus coeruleopunctatus</t>
  </si>
  <si>
    <t>Blueskin seabream Mozambique</t>
  </si>
  <si>
    <t>Yellowbar angelfish</t>
  </si>
  <si>
    <t>Pomacanthus maculosus</t>
  </si>
  <si>
    <t>Smallspotted grunter</t>
  </si>
  <si>
    <t>Pomadasys commersonnii</t>
  </si>
  <si>
    <t>Smallspotted grunter Oman</t>
  </si>
  <si>
    <t>Javelin grunter Iran Sistan/ Baluchestan Province</t>
  </si>
  <si>
    <t>7918\</t>
  </si>
  <si>
    <t>Pomadasys maculatus</t>
  </si>
  <si>
    <t>Grunters</t>
  </si>
  <si>
    <t>Pomadasys spp</t>
  </si>
  <si>
    <t>Pomadasys sp</t>
  </si>
  <si>
    <t>Striped piggy</t>
  </si>
  <si>
    <t>Pomadasys stridens</t>
  </si>
  <si>
    <t>Crabs</t>
  </si>
  <si>
    <t>Swimming crabs, etc. NEI</t>
  </si>
  <si>
    <t>Portunidae</t>
  </si>
  <si>
    <t>Swimming crabs, etc. NEI India Kerala</t>
  </si>
  <si>
    <t>Swimming crabs, etc. NEI India Karnataka</t>
  </si>
  <si>
    <t>Swimming crabs, etc. NEI India Maharashtra</t>
  </si>
  <si>
    <t>Swimming crabs, etc. NEI India Gujarat &amp; DD</t>
  </si>
  <si>
    <t>Blue swimming crab Qatar</t>
  </si>
  <si>
    <t>Blue swimming crab UAE</t>
  </si>
  <si>
    <t>Moontail bull’s eye</t>
  </si>
  <si>
    <t>Moontail bullseye</t>
  </si>
  <si>
    <t>Priacanthus hamrur</t>
  </si>
  <si>
    <t>Moontail bullseye India Southwest</t>
  </si>
  <si>
    <t>Moontail bullseye India Northwest</t>
  </si>
  <si>
    <t>Blue shark Indian Ocean</t>
  </si>
  <si>
    <t>Blue shark</t>
  </si>
  <si>
    <t>Prionace glauca</t>
  </si>
  <si>
    <t>Ornate jobfish</t>
  </si>
  <si>
    <t>Pristipomoides argyrogrammicus</t>
  </si>
  <si>
    <t>Ornate jobfish Reunion</t>
  </si>
  <si>
    <t>Crimson jobfish</t>
  </si>
  <si>
    <t>Pristipomoides filamentosus</t>
  </si>
  <si>
    <t>Crimson jobfish Mozambique</t>
  </si>
  <si>
    <t>Crimson jobfish Reunion</t>
  </si>
  <si>
    <t>Goldbanded jobfish Reunion</t>
  </si>
  <si>
    <t>Black spotted croaker</t>
  </si>
  <si>
    <t>Blackspotted croaker Iran Sistan/ Baluchestan Province</t>
  </si>
  <si>
    <t>Cobia</t>
  </si>
  <si>
    <t>Rachycentron canadum</t>
  </si>
  <si>
    <t>Cobia UAE</t>
  </si>
  <si>
    <t>Cobia Qatar</t>
  </si>
  <si>
    <t>Cobia India Southwest</t>
  </si>
  <si>
    <t>Indian mackerel India Karnataka</t>
  </si>
  <si>
    <t>Indian mackerel India Kerala</t>
  </si>
  <si>
    <t>Indian halibut</t>
  </si>
  <si>
    <t>Psettodes erumei</t>
  </si>
  <si>
    <t>Indian mackerel India Maharashtra</t>
  </si>
  <si>
    <t>Indian mackerel Kenya</t>
  </si>
  <si>
    <t>Indian mackerel UAE</t>
  </si>
  <si>
    <t>Rastrelliger kanarguta</t>
  </si>
  <si>
    <t>Indian mackerel Oman</t>
  </si>
  <si>
    <t>Small pelagics</t>
  </si>
  <si>
    <t>Sardinella spp</t>
  </si>
  <si>
    <t>Rastrelliger/ Sardinella</t>
  </si>
  <si>
    <t>Haffara seabream</t>
  </si>
  <si>
    <t>Rhabdosargus haffara</t>
  </si>
  <si>
    <t>Haffara seabream Saudi Arabia (AG)</t>
  </si>
  <si>
    <t>Goldlined seabream</t>
  </si>
  <si>
    <t>Rhabdosargus sarba</t>
  </si>
  <si>
    <t>Goldlined seabream UAE</t>
  </si>
  <si>
    <t>Goldlined seabream Iran Sistan/ Baluchestan Province</t>
  </si>
  <si>
    <t>Rhinobatidae</t>
  </si>
  <si>
    <t>Striped bonito</t>
  </si>
  <si>
    <t>Sarda orientalis</t>
  </si>
  <si>
    <t>White sardinella</t>
  </si>
  <si>
    <t>Sardinella albella</t>
  </si>
  <si>
    <t>White sardinella Mozambique</t>
  </si>
  <si>
    <t>Goldstripe sardinella Mozambique</t>
  </si>
  <si>
    <t>Oil sardine</t>
  </si>
  <si>
    <t>Indian oil sardine</t>
  </si>
  <si>
    <t>Sardinella longiceps</t>
  </si>
  <si>
    <t>Indian oil sardine India Karnataka</t>
  </si>
  <si>
    <t>Indian oil sardine India Kerala</t>
  </si>
  <si>
    <t>Indian oil sardine India Maharashtra</t>
  </si>
  <si>
    <t>Indian oil sardine India Goa</t>
  </si>
  <si>
    <t>Indian oil sardine Oman</t>
  </si>
  <si>
    <t>Other sardines</t>
  </si>
  <si>
    <t>Sardinellas NEI</t>
  </si>
  <si>
    <t>Sardinella sp</t>
  </si>
  <si>
    <t>Sardinellas NEI India Goa</t>
  </si>
  <si>
    <t>Sardinellas NEI India Kerala</t>
  </si>
  <si>
    <t>Sardinellas NEI India Maharashtra</t>
  </si>
  <si>
    <t>Sardinellas NEI India Karnataka</t>
  </si>
  <si>
    <t>Lizardfishes</t>
  </si>
  <si>
    <t>Saurida spp</t>
  </si>
  <si>
    <t>Saurida sp</t>
  </si>
  <si>
    <t>Greater lizardfish Iran Sistan/ Baluchestan Province</t>
  </si>
  <si>
    <t>Lizardfish</t>
  </si>
  <si>
    <t>Greater lizardfish Pakistan</t>
  </si>
  <si>
    <t>Blue-barred parrotfish</t>
  </si>
  <si>
    <t>Scarus ghobban</t>
  </si>
  <si>
    <t>Blue-barred parrotfish Qatar</t>
  </si>
  <si>
    <t>Blue-barred parrotfish Kenya</t>
  </si>
  <si>
    <t>Dusky parrotfish</t>
  </si>
  <si>
    <t>Scarus niger</t>
  </si>
  <si>
    <t>Dusky parrotfish Tanzania</t>
  </si>
  <si>
    <t>Gulf parrotfish</t>
  </si>
  <si>
    <t>Scarus persicus</t>
  </si>
  <si>
    <t>Croakers</t>
  </si>
  <si>
    <t>Croakers, drums NEI</t>
  </si>
  <si>
    <t>Croakers, drums NEI India Goa</t>
  </si>
  <si>
    <t>Croakers, drums NEI India Kerala</t>
  </si>
  <si>
    <t>Croakers, drums NEI Pakistan Sindh/Baloc</t>
  </si>
  <si>
    <t>Thumbprint monocle bream</t>
  </si>
  <si>
    <t>Scolopsis bimaculata</t>
  </si>
  <si>
    <t>Thumbprint monocle bream Kenya</t>
  </si>
  <si>
    <t>Black-streaked monocle bream</t>
  </si>
  <si>
    <t>Scolopsis taeniata</t>
  </si>
  <si>
    <t>Talang queenfish</t>
  </si>
  <si>
    <t>Scomberoides commersonnianus</t>
  </si>
  <si>
    <t>Talang queenfish UAE</t>
  </si>
  <si>
    <t>Talang queen fish</t>
  </si>
  <si>
    <t>Talang queenfish Iran Sistan/ Baluchestan Province</t>
  </si>
  <si>
    <t>Scomberoides sp</t>
  </si>
  <si>
    <t>Narrow-barred Spanish mackerel Oman</t>
  </si>
  <si>
    <t>Narrow-barred Spanish mackerel Saudi Arabia (AG)</t>
  </si>
  <si>
    <t>Narrow-barred Spanish Mackerel</t>
  </si>
  <si>
    <t>Narrow-barred Spanish mackerel Saudi Arabia (RS)</t>
  </si>
  <si>
    <t>Narrow-barred Spanish mackerel Mozambique</t>
  </si>
  <si>
    <t>Indo-Pacific king mackerel Indian Ocean</t>
  </si>
  <si>
    <t>Spotted seerfish</t>
  </si>
  <si>
    <t>Indo-Pacific king mackerel India Kerala</t>
  </si>
  <si>
    <t>Seerfishes NEI</t>
  </si>
  <si>
    <t>Seerfish</t>
  </si>
  <si>
    <t>Seerfishes NEI India Karnataka</t>
  </si>
  <si>
    <t>Seerfishes NEI India Kerala</t>
  </si>
  <si>
    <t>Seerfishes NEI India Gujarat &amp; DD</t>
  </si>
  <si>
    <t>Seerfishes NEI India Maharashtra</t>
  </si>
  <si>
    <t>Scomberomorus commerson</t>
  </si>
  <si>
    <t>Narrow-barred Spanish mackerel Qatar</t>
  </si>
  <si>
    <t>Mackerels NEI</t>
  </si>
  <si>
    <t>Mackerels NEI Seychelles</t>
  </si>
  <si>
    <t>Indo-Pacific swamp crab Madagascar</t>
  </si>
  <si>
    <t>Various sharks NEI</t>
  </si>
  <si>
    <t>Selachimorpha (Pleurotremata)</t>
  </si>
  <si>
    <t>Pharaoh cuttlefish</t>
  </si>
  <si>
    <t>Sepia pharaonis</t>
  </si>
  <si>
    <t>Pharaoh cuttlefish Qatar</t>
  </si>
  <si>
    <t>Pharaoh cuttlefish India Southwest</t>
  </si>
  <si>
    <t>Spineless cuttlefish</t>
  </si>
  <si>
    <t>Sepiella inermis</t>
  </si>
  <si>
    <t>Cuttlefish, bobtail squids NEI</t>
  </si>
  <si>
    <t>Sepiidae Sepiolidae</t>
  </si>
  <si>
    <t>Groupers, seabasses NEI</t>
  </si>
  <si>
    <t>Groupers, seabasses NEI Seychelles</t>
  </si>
  <si>
    <t>Sharks Skates Rays</t>
  </si>
  <si>
    <t>Siganidae</t>
  </si>
  <si>
    <t>Rabbitfish</t>
  </si>
  <si>
    <t>White-spotted spinefoot Oman</t>
  </si>
  <si>
    <t>White-spotted spinefoot UAE</t>
  </si>
  <si>
    <t>Streaked spinefoot</t>
  </si>
  <si>
    <t>Siganus javus</t>
  </si>
  <si>
    <t>Marbled Spinefoot</t>
  </si>
  <si>
    <t>Marbled spinefoot</t>
  </si>
  <si>
    <t>Siganus rivulatus</t>
  </si>
  <si>
    <t>Marbled spinefoot Saudi Arabia (RS)</t>
  </si>
  <si>
    <t>Marbled spinefoot Egypt</t>
  </si>
  <si>
    <t>Egypt</t>
  </si>
  <si>
    <t>Spinefeet(=Rabbitfishes) NEI</t>
  </si>
  <si>
    <t>Shoemaker spinefoot</t>
  </si>
  <si>
    <t>Siganus sutor</t>
  </si>
  <si>
    <t>Siganus canaliculatus</t>
  </si>
  <si>
    <t>White-spotted spinefoot Qatar</t>
  </si>
  <si>
    <t>Silver sillago</t>
  </si>
  <si>
    <t>Sillago sihama</t>
  </si>
  <si>
    <t>Seabreams</t>
  </si>
  <si>
    <t>Porgies, seabreams NEI /</t>
  </si>
  <si>
    <t>Sparidae / Lethrinus spp</t>
  </si>
  <si>
    <t>Sparidae, Lethrinus</t>
  </si>
  <si>
    <t>Porgies, seabreams NEI / Pakistan Sindh/Baloc</t>
  </si>
  <si>
    <t>Sobaity seabream</t>
  </si>
  <si>
    <t>Sparidentex hasta</t>
  </si>
  <si>
    <t>Yellowtail barracuda</t>
  </si>
  <si>
    <t>Sphyraena flavicauda</t>
  </si>
  <si>
    <t>Yellowtail barracuda Kenya</t>
  </si>
  <si>
    <t>Pickhandle barracuda</t>
  </si>
  <si>
    <t>Sphyraena jello</t>
  </si>
  <si>
    <t>Sawtooth barracuda</t>
  </si>
  <si>
    <t>Sphyraena putnamae</t>
  </si>
  <si>
    <t>Sawtooth barracuda India Southwest</t>
  </si>
  <si>
    <t>Sphyraena flavicauda</t>
  </si>
  <si>
    <t>Yellowtail barracuda Qatar</t>
  </si>
  <si>
    <t>Barracudas, etc. NEI</t>
  </si>
  <si>
    <t>Sphyraenidae</t>
  </si>
  <si>
    <t>Barracudas, etc. NEI Seychelles</t>
  </si>
  <si>
    <t>Scalloped hammerhead shark</t>
  </si>
  <si>
    <t>Scalloped hammerhead</t>
  </si>
  <si>
    <t>Sphyrna lewini</t>
  </si>
  <si>
    <t>Scalloped hammerhead Indian Ocean</t>
  </si>
  <si>
    <t>Silver-stripe round herring</t>
  </si>
  <si>
    <t>Spratelloides gracilis</t>
  </si>
  <si>
    <t>Silver-stripe round herring Tanzania</t>
  </si>
  <si>
    <t>Commerson's anchovy</t>
  </si>
  <si>
    <t>Stolephorus commersonnii</t>
  </si>
  <si>
    <t>Anchovies</t>
  </si>
  <si>
    <t>Stolephorus anchovies NEI</t>
  </si>
  <si>
    <t>Stolephorus sp</t>
  </si>
  <si>
    <t>Stolephorus anchovies NEI India Maharashtra</t>
  </si>
  <si>
    <t>Stolephorus anchovies NEI India Karnataka</t>
  </si>
  <si>
    <t>Stolephorus anchovies NEI India Kerala</t>
  </si>
  <si>
    <t>Shads</t>
  </si>
  <si>
    <t>Hilsa shad</t>
  </si>
  <si>
    <t>Tenualosa ilisha</t>
  </si>
  <si>
    <t>Hilsa shad India Gujarat &amp; DD</t>
  </si>
  <si>
    <t>Hilsa shad India Maharashtra</t>
  </si>
  <si>
    <t>Tachysuridae</t>
  </si>
  <si>
    <t>Striped marlin</t>
  </si>
  <si>
    <t>Kajikia audax</t>
  </si>
  <si>
    <t>Tetrapturus audax</t>
  </si>
  <si>
    <t>Striped marlin Indian Ocean</t>
  </si>
  <si>
    <t>Prickly redfish</t>
  </si>
  <si>
    <t>Thelenota ananas</t>
  </si>
  <si>
    <t>Prickly redfish Seychelles</t>
  </si>
  <si>
    <t>King crabs, , squat lobsters</t>
  </si>
  <si>
    <t>Shovel-nosed lobster</t>
  </si>
  <si>
    <t>Thenus unimaculatus</t>
  </si>
  <si>
    <t>Thryssa</t>
  </si>
  <si>
    <t>Thryssa spp</t>
  </si>
  <si>
    <t>Thryssa sp</t>
  </si>
  <si>
    <t>Orangemouth anchovy</t>
  </si>
  <si>
    <t>Thryssa vitrirostris</t>
  </si>
  <si>
    <t>Yellowfin tuna Indian Ocean</t>
  </si>
  <si>
    <t>Yellowfin tuna Iran Oman Sea</t>
  </si>
  <si>
    <t>Iran Oman Sea</t>
  </si>
  <si>
    <t>Southern bluefin tuna</t>
  </si>
  <si>
    <t>Thunnus maccoyii</t>
  </si>
  <si>
    <t>Bigeye tuna Indian Ocean</t>
  </si>
  <si>
    <t>Longtail tuna UAE</t>
  </si>
  <si>
    <t>Longtail tuna Iran AG/Oman Sea</t>
  </si>
  <si>
    <t>Iran AG/Oman Sea</t>
  </si>
  <si>
    <t>Snubnose pompano</t>
  </si>
  <si>
    <t>Trachinotus blochii</t>
  </si>
  <si>
    <t>Indian pompano</t>
  </si>
  <si>
    <t>Trachinotus mookalee</t>
  </si>
  <si>
    <t>Indian pompano Iran Sistan/ Baluchestan Province</t>
  </si>
  <si>
    <t>Arabian scad</t>
  </si>
  <si>
    <t>Trachurus indicus</t>
  </si>
  <si>
    <t>Arabian scad Oman</t>
  </si>
  <si>
    <t>Jack and horse mackerels NEI</t>
  </si>
  <si>
    <t>Trachurus spp</t>
  </si>
  <si>
    <t>Hairtails, scabbardfishes NEI</t>
  </si>
  <si>
    <t>Trichiurudae</t>
  </si>
  <si>
    <t>Hairtails, scabbardfishes NEI India Gujarat &amp; DD</t>
  </si>
  <si>
    <t>Hairtails, scabbardfishes NEI India Maharashtra</t>
  </si>
  <si>
    <t>Hairtails, scabbardfishes NEI India Goa</t>
  </si>
  <si>
    <t>Hairtails, scabbardfishes NEI India Karnataka</t>
  </si>
  <si>
    <t>Hairtails, scabbardfishes NEI India Kerala</t>
  </si>
  <si>
    <t>Largehead hairtail Iran AG/Oman Sea</t>
  </si>
  <si>
    <t>Hairtails NEI</t>
  </si>
  <si>
    <t>Trichiurus spp</t>
  </si>
  <si>
    <t>Trachipteridae</t>
  </si>
  <si>
    <t>Trichiurus sp</t>
  </si>
  <si>
    <t>Trichiurus/ Lepturocanthus</t>
  </si>
  <si>
    <t>Hairtails NEI Pakistan Sindh/Baloc</t>
  </si>
  <si>
    <t>Goldband goatfish</t>
  </si>
  <si>
    <t>Upeneus moluccensis</t>
  </si>
  <si>
    <t>Goldband goatfish India Northwest</t>
  </si>
  <si>
    <t>Yellowstriped goatfish</t>
  </si>
  <si>
    <t>Upeneus vittatus</t>
  </si>
  <si>
    <t>Yellowstriped goatfish Kenya</t>
  </si>
  <si>
    <t>Blue spotted mullet</t>
  </si>
  <si>
    <t>Valamugil seheli</t>
  </si>
  <si>
    <t>Bluespot mullet UAE</t>
  </si>
  <si>
    <t>White-edged lyretail</t>
  </si>
  <si>
    <t>Variola albimarginata</t>
  </si>
  <si>
    <t>White-edged lyretail Reunion</t>
  </si>
  <si>
    <t>Yellow-edged Lyretail Grouper</t>
  </si>
  <si>
    <t>Yellow-edged lyretail</t>
  </si>
  <si>
    <t>Variola louti</t>
  </si>
  <si>
    <t>Yellow-edged lyretail Saudi Arabia (RS)</t>
  </si>
  <si>
    <t>Yellow-edged lyretail Reunion</t>
  </si>
  <si>
    <t>Swordfish</t>
  </si>
  <si>
    <t>Xiphias gladius</t>
  </si>
  <si>
    <t>Swordfish Indian Ocean</t>
  </si>
  <si>
    <t>Barracudas nei</t>
  </si>
  <si>
    <t>Demersal percomorphs nei</t>
  </si>
  <si>
    <t>Perciformes</t>
  </si>
  <si>
    <t>Butterfishes, pomfrets nei</t>
  </si>
  <si>
    <t>Stromateidae</t>
  </si>
  <si>
    <t>Jack-knife shrimp</t>
  </si>
  <si>
    <t>Haliporoides sibogae</t>
  </si>
  <si>
    <t>catch of species with assessed stocks</t>
  </si>
  <si>
    <t>Is without tuna</t>
  </si>
  <si>
    <t>Overfished</t>
  </si>
  <si>
    <t>was with tuna</t>
  </si>
  <si>
    <t>total catch in Area 51 in 2021</t>
  </si>
  <si>
    <t>catch of assessed stocks/countries</t>
  </si>
  <si>
    <t>ISSCAAP Code</t>
  </si>
  <si>
    <t>ISSCAAP Group</t>
  </si>
  <si>
    <t>ASFIS Scientific Name</t>
  </si>
  <si>
    <t>Area Landings 2021</t>
  </si>
  <si>
    <t>unit</t>
  </si>
  <si>
    <t>comment</t>
  </si>
  <si>
    <t>avoid dobble</t>
  </si>
  <si>
    <t>proxy specie</t>
  </si>
  <si>
    <t>Target/Bycatch</t>
  </si>
  <si>
    <t>MSY</t>
  </si>
  <si>
    <t>B0</t>
  </si>
  <si>
    <t>F</t>
  </si>
  <si>
    <t>Landings by country</t>
  </si>
  <si>
    <t>River eels</t>
  </si>
  <si>
    <t>American eel</t>
  </si>
  <si>
    <t>Anguilla rostrata</t>
  </si>
  <si>
    <t>Maritimes</t>
  </si>
  <si>
    <t>tons</t>
  </si>
  <si>
    <t>Salmons, trouts, smelts</t>
  </si>
  <si>
    <t>Arctic char</t>
  </si>
  <si>
    <t>Salvelinus alpinus</t>
  </si>
  <si>
    <t>Ijaruvung Lake, Iqalujjuaq Fiord and Irvine Inlet, Cumberland Sound, Nunavut</t>
  </si>
  <si>
    <t>Atlantic salmon</t>
  </si>
  <si>
    <t>Salmo salar</t>
  </si>
  <si>
    <t>Gulf of Maine</t>
  </si>
  <si>
    <t>X</t>
  </si>
  <si>
    <t>DFO Gulf Region Salmon Fishing Areas 15 - 20</t>
  </si>
  <si>
    <t>Newfoundland &amp; Labrador</t>
  </si>
  <si>
    <t>SFAs 19-21 and 23</t>
  </si>
  <si>
    <t>West Greenland</t>
  </si>
  <si>
    <t>Alewife</t>
  </si>
  <si>
    <t>Alosa pseudoharengus</t>
  </si>
  <si>
    <t>Atlantic</t>
  </si>
  <si>
    <t>Miscellaneous diadromous fishes</t>
  </si>
  <si>
    <t>Striped bass</t>
  </si>
  <si>
    <t>Morone saxatilis</t>
  </si>
  <si>
    <t>southern Gulf of St. Lawrence</t>
  </si>
  <si>
    <t>Amer. plaice(=Long rough dab)</t>
  </si>
  <si>
    <t>Hippoglossoides platessoides</t>
  </si>
  <si>
    <t>Gulf of Maine / Georges Bank</t>
  </si>
  <si>
    <t>NAFO Div. 4T</t>
  </si>
  <si>
    <t>NAFO Subdivision 3Ps</t>
  </si>
  <si>
    <t>NAFO Div. 3M</t>
  </si>
  <si>
    <t>NAFO Subarea 2 + Div. 3K</t>
  </si>
  <si>
    <t>Northwestern Atlantic Coast</t>
  </si>
  <si>
    <t>Hippoglossus hippoglossus</t>
  </si>
  <si>
    <t>Scotian Shelf and Southern Grand Banks in NAFO Divisions 3NOPs4VWX5Zc</t>
  </si>
  <si>
    <t>Gulf of St. Lawrence (4RST)</t>
  </si>
  <si>
    <t>Greenland halibut</t>
  </si>
  <si>
    <t>Reinhardtius hippoglossoides</t>
  </si>
  <si>
    <t>Cumberland Sound</t>
  </si>
  <si>
    <t>0A and 0B</t>
  </si>
  <si>
    <t>British Columbia</t>
  </si>
  <si>
    <t>Summer flounder</t>
  </si>
  <si>
    <t>Paralichthys dentatus</t>
  </si>
  <si>
    <t>Mid-Atlantic Coast</t>
  </si>
  <si>
    <t>Windowpane flounder</t>
  </si>
  <si>
    <t>Scophthalmus aquosus</t>
  </si>
  <si>
    <t>Southern New England / Mid-Atlantic</t>
  </si>
  <si>
    <t>Winter flounder</t>
  </si>
  <si>
    <t>Pseudopleuronectes americanus</t>
  </si>
  <si>
    <t>Georges Bank</t>
  </si>
  <si>
    <t>Witch flounder</t>
  </si>
  <si>
    <t>Glyptocephalus cynoglossus</t>
  </si>
  <si>
    <t>NAFO Div. 4RST</t>
  </si>
  <si>
    <t>3NO</t>
  </si>
  <si>
    <t>NAFO Divisions 2J3KL</t>
  </si>
  <si>
    <t>Yellowtail flounder</t>
  </si>
  <si>
    <t>Limanda ferruginea</t>
  </si>
  <si>
    <t>Cape Cod / Gulf of Maine</t>
  </si>
  <si>
    <t>Southern Gulf of St. Lawrence (NAFO Div. 4T)</t>
  </si>
  <si>
    <t>5Z</t>
  </si>
  <si>
    <t>3LNO</t>
  </si>
  <si>
    <t>Cods, hakes, haddocks</t>
  </si>
  <si>
    <t>Atlantic cod</t>
  </si>
  <si>
    <t>Gadus morhua</t>
  </si>
  <si>
    <t>Eastern Georges Bank</t>
  </si>
  <si>
    <t>NAFO Div. 4T and 4Vn (November to April)</t>
  </si>
  <si>
    <t>NAFO Divisions 4X5Y</t>
  </si>
  <si>
    <t>NAFO Division 5Z (Georges Bank)</t>
  </si>
  <si>
    <t>Northern Gulf of St. Lawrence (3Pn, 4RS)</t>
  </si>
  <si>
    <t>NAFO divisions 1A-1E, offshore</t>
  </si>
  <si>
    <t>NAFO Subarea 1 (Inshore)</t>
  </si>
  <si>
    <t>Haddock</t>
  </si>
  <si>
    <t>Melanogrammus aeglefinus</t>
  </si>
  <si>
    <t>5Zjm</t>
  </si>
  <si>
    <t>NAFO Divisions 3LNO</t>
  </si>
  <si>
    <t>Polar cod</t>
  </si>
  <si>
    <t>Boreogadus saida</t>
  </si>
  <si>
    <t>Red hake</t>
  </si>
  <si>
    <t>Urophycis chuss</t>
  </si>
  <si>
    <t>Gulf of Maine / Northern Georges Bank</t>
  </si>
  <si>
    <t>Southern Georges Bank / Mid-Atlantic</t>
  </si>
  <si>
    <t>Saithe(=Pollock)</t>
  </si>
  <si>
    <t>Pollachius virens</t>
  </si>
  <si>
    <t>Western Component in NAFO Divisions 4Xopqrs5</t>
  </si>
  <si>
    <t>Silver hake</t>
  </si>
  <si>
    <t>Silver hake Merluccius bilinearis</t>
  </si>
  <si>
    <t>Merluccius bilinearis</t>
  </si>
  <si>
    <t>Scotian Shelf in NAFO Divisions 4VWX</t>
  </si>
  <si>
    <t>Tusk(=Cusk)</t>
  </si>
  <si>
    <t>Brosme brosme</t>
  </si>
  <si>
    <t>NAFO Divisions 4VWX5YZ</t>
  </si>
  <si>
    <t>White hake</t>
  </si>
  <si>
    <t>Urophycis tenuis</t>
  </si>
  <si>
    <t>Black seabass</t>
  </si>
  <si>
    <t>Centropristis striata</t>
  </si>
  <si>
    <t>Hagfish</t>
  </si>
  <si>
    <t>Myxine glutinosa</t>
  </si>
  <si>
    <t>Longhorn sculpin</t>
  </si>
  <si>
    <t>Myoxocephalus octodecemspinosus</t>
  </si>
  <si>
    <t>St. Mary's Bay</t>
  </si>
  <si>
    <t>Ocean pout</t>
  </si>
  <si>
    <t>Zoarces americanus</t>
  </si>
  <si>
    <t>Scup</t>
  </si>
  <si>
    <t>Stenotomus chrysops</t>
  </si>
  <si>
    <t>Atlantic Coast</t>
  </si>
  <si>
    <t>Acadian redfish</t>
  </si>
  <si>
    <t>Sebastes fasciatus</t>
  </si>
  <si>
    <t>Unit 3</t>
  </si>
  <si>
    <t>American angler</t>
  </si>
  <si>
    <t>Lophius americanus</t>
  </si>
  <si>
    <t>NAFO Divisions 3LNO and Subdivision 3Ps</t>
  </si>
  <si>
    <t>Atlantic wolffish</t>
  </si>
  <si>
    <t>Anarhichas lupus</t>
  </si>
  <si>
    <t>Great Northern tilefish</t>
  </si>
  <si>
    <t>Lopholatilus chamaeleonticeps</t>
  </si>
  <si>
    <t>Lumpfish(=Lumpsucker)</t>
  </si>
  <si>
    <t>Cyclopterus lumpus</t>
  </si>
  <si>
    <t>Beaked redfish and Acadian Redfish</t>
  </si>
  <si>
    <t>Sebastes mentella and S. fasciatus</t>
  </si>
  <si>
    <t>Sebastes mentella and Sebastes fasciatus</t>
  </si>
  <si>
    <t>Units 1 &amp; 2</t>
  </si>
  <si>
    <t>catch value in area for beaked redfish</t>
  </si>
  <si>
    <t>NAFO SA 2 + Divs. 3K</t>
  </si>
  <si>
    <t>Redfish (Beaked redfish, Acadian Redfish, Golden redfish, Atlantic redfishes NEI)</t>
  </si>
  <si>
    <t>S. mentella, S. norvegicus (=S. marinus) and S. fasciatus Sebastes spp.</t>
  </si>
  <si>
    <t>Sebastes mentella, Sebastes norvegicus (=Sebastes marinus) and Sebastes fasciatus Sebastes spp.</t>
  </si>
  <si>
    <t>Atlantic herring</t>
  </si>
  <si>
    <t>Clupea harengus</t>
  </si>
  <si>
    <t>southern Gulf of St. Lawrence (NAFO Div. 4T) spring and fall spawner components</t>
  </si>
  <si>
    <t>4VWX</t>
  </si>
  <si>
    <t>5Y, 5Z</t>
  </si>
  <si>
    <t>3KLPs</t>
  </si>
  <si>
    <t>West Coast of Newfoundland (NAFO Division 4R)</t>
  </si>
  <si>
    <t>HFA 15</t>
  </si>
  <si>
    <t>Newfoundland east and south coast</t>
  </si>
  <si>
    <t>Quebec North Shore (Division 4S)</t>
  </si>
  <si>
    <t>Atlantic menhaden</t>
  </si>
  <si>
    <t>Brevoortia tyrannus</t>
  </si>
  <si>
    <t>Atlantic butterfish</t>
  </si>
  <si>
    <t>Peprilus triacanthus</t>
  </si>
  <si>
    <t>Gulf of Maine / Cape Hatteras</t>
  </si>
  <si>
    <t>Atlantic mackerel</t>
  </si>
  <si>
    <t>Scomber scombrus</t>
  </si>
  <si>
    <t>Northwest Atlantic (Subareas 3 and 4)</t>
  </si>
  <si>
    <t>northern contingent</t>
  </si>
  <si>
    <t>Bluefish</t>
  </si>
  <si>
    <t>Pomatomus saltatrix</t>
  </si>
  <si>
    <t>Capelin</t>
  </si>
  <si>
    <t>Mallotus villosus</t>
  </si>
  <si>
    <t>Estuary and Gulf of St. Lawrence (Divisions 4RST)</t>
  </si>
  <si>
    <t>SA2 and Divs. 3KL</t>
  </si>
  <si>
    <t>2J3KL</t>
  </si>
  <si>
    <t>Barndoor skate</t>
  </si>
  <si>
    <t>Dipturus laevis</t>
  </si>
  <si>
    <t>Georges Bank / Southern New England</t>
  </si>
  <si>
    <t>Clearnose skate</t>
  </si>
  <si>
    <t>Rostroraja eglanteria</t>
  </si>
  <si>
    <t>Little skate</t>
  </si>
  <si>
    <t>Leucoraja erinacea</t>
  </si>
  <si>
    <t>Rosette skate</t>
  </si>
  <si>
    <t>Leucoraja garmani</t>
  </si>
  <si>
    <t>Smooth skate</t>
  </si>
  <si>
    <t>Malacoraja senta</t>
  </si>
  <si>
    <t>Starry ray</t>
  </si>
  <si>
    <t>Amblyraja radiata</t>
  </si>
  <si>
    <t>Winter skate</t>
  </si>
  <si>
    <t>Leucoraja ocellata</t>
  </si>
  <si>
    <t>Atlantic rock crab</t>
  </si>
  <si>
    <t>Cancer irroratus</t>
  </si>
  <si>
    <t>Quebec</t>
  </si>
  <si>
    <t>Queen crab</t>
  </si>
  <si>
    <t>Chionoecetes opilio</t>
  </si>
  <si>
    <t>CFA 1-12</t>
  </si>
  <si>
    <t>southern Gulf of St. Lawrence (Areas 12, 12E, 12F and 19)</t>
  </si>
  <si>
    <t>Nova Scotia (4VWX)</t>
  </si>
  <si>
    <t>Scotian Shelf</t>
  </si>
  <si>
    <t>Northern Gulf of St. Lawrence (Areas 13 to 17, 12A, 12B, 12C and 16A)</t>
  </si>
  <si>
    <t>Newfoundland and Labrador (Divisions 2HJ3KLNOP4R)</t>
  </si>
  <si>
    <t>American lobster</t>
  </si>
  <si>
    <t>Homarus americanus</t>
  </si>
  <si>
    <t>Gulf of Maine/Georges Bank</t>
  </si>
  <si>
    <t>Southern New England</t>
  </si>
  <si>
    <t>Southern Gulf of St. Lawrence</t>
  </si>
  <si>
    <t>LFA 27-32</t>
  </si>
  <si>
    <t>LFA 33</t>
  </si>
  <si>
    <t>LFA 34</t>
  </si>
  <si>
    <t>LFA 35</t>
  </si>
  <si>
    <t>LFA 35-38</t>
  </si>
  <si>
    <t>LFA 41 (4X + 5Zc)</t>
  </si>
  <si>
    <t>Newfoundland</t>
  </si>
  <si>
    <t>LFA 17</t>
  </si>
  <si>
    <t>LFA 22</t>
  </si>
  <si>
    <t>LFA 19-21</t>
  </si>
  <si>
    <t>LFA 15-18</t>
  </si>
  <si>
    <t>Aesop shrimp</t>
  </si>
  <si>
    <t>Pandalus montagui</t>
  </si>
  <si>
    <t>Eastern and Western Assessment Zones</t>
  </si>
  <si>
    <t>SFA 4</t>
  </si>
  <si>
    <t>Northern prawn</t>
  </si>
  <si>
    <t>Pandalus borealis</t>
  </si>
  <si>
    <t>SFA 8-12</t>
  </si>
  <si>
    <t>SFA 1</t>
  </si>
  <si>
    <t>SFA 4-6</t>
  </si>
  <si>
    <t>SFA 7</t>
  </si>
  <si>
    <t>SFA 13-15</t>
  </si>
  <si>
    <t>Estuary and Gulf of St. Lawrence</t>
  </si>
  <si>
    <t>Whelk</t>
  </si>
  <si>
    <t>Buccinum undatum</t>
  </si>
  <si>
    <t>3PS</t>
  </si>
  <si>
    <t>Scallops, pectens</t>
  </si>
  <si>
    <t>American sea scallop</t>
  </si>
  <si>
    <t>Placopecten magellanicus</t>
  </si>
  <si>
    <t>Scallop Production Areas 1 to 6 in the Bay of Fundy</t>
  </si>
  <si>
    <t>Scallop Fishing Area 29 West of Longitude 65°30'</t>
  </si>
  <si>
    <t>Browns Bank North in Scallop Fishing Area 26</t>
  </si>
  <si>
    <t>Georges Bank 'a' in Scallop Fishing Area 27</t>
  </si>
  <si>
    <t>Quebec coastal waters</t>
  </si>
  <si>
    <t>Subarea 20A in the Magdalen Islands</t>
  </si>
  <si>
    <t>Iceland scallop</t>
  </si>
  <si>
    <t>Chlamys islandica</t>
  </si>
  <si>
    <t>Canada-France Transboundary Zone of St. Pierre Bank</t>
  </si>
  <si>
    <t>Strait of Belle Isle</t>
  </si>
  <si>
    <t>Arctic surfclam</t>
  </si>
  <si>
    <t>Mactromeris polynyma</t>
  </si>
  <si>
    <t>Québec coastal waters</t>
  </si>
  <si>
    <t>Banquereau and Grand Bank</t>
  </si>
  <si>
    <t>Atlantic surf clam</t>
  </si>
  <si>
    <t>Spisula solidissima</t>
  </si>
  <si>
    <t>Îles-de-la-Madeleine</t>
  </si>
  <si>
    <t>Ocean quahog</t>
  </si>
  <si>
    <t>Arctica islandica</t>
  </si>
  <si>
    <t>Sand gaper</t>
  </si>
  <si>
    <t>Mya arenaria</t>
  </si>
  <si>
    <t>Longfin squid</t>
  </si>
  <si>
    <t>Loligo pealeii</t>
  </si>
  <si>
    <t>Doryteuthis pealeii</t>
  </si>
  <si>
    <t>Georges Bank / Cape Hatteras</t>
  </si>
  <si>
    <t>Northern shortfin squid</t>
  </si>
  <si>
    <t>Illex illecebrosus</t>
  </si>
  <si>
    <t>Eared seals, hair seals, walruses</t>
  </si>
  <si>
    <t>Grey seal</t>
  </si>
  <si>
    <t>Halichoerus grypus</t>
  </si>
  <si>
    <t>Harp seal</t>
  </si>
  <si>
    <t>Pagophilus groenlandicus</t>
  </si>
  <si>
    <t>number</t>
  </si>
  <si>
    <t>Sea Cucumber</t>
  </si>
  <si>
    <t>Cucumaria frondosa</t>
  </si>
  <si>
    <t>Areas B and C in the Gaspé Peninsula</t>
  </si>
  <si>
    <t>Maritimes Region, and SWNB Sea</t>
  </si>
  <si>
    <t>Atlantic bay scallop</t>
  </si>
  <si>
    <t>Argopecten irradians</t>
  </si>
  <si>
    <t>Unkonown</t>
  </si>
  <si>
    <t>org line no</t>
  </si>
  <si>
    <t>Stock Name in data</t>
  </si>
  <si>
    <t>Name in Data</t>
  </si>
  <si>
    <t>ASFIS Name if different</t>
  </si>
  <si>
    <t>proxy</t>
  </si>
  <si>
    <t>Atlantic salmon Salmo salar</t>
  </si>
  <si>
    <t> </t>
  </si>
  <si>
    <t>Stock complex 1SW</t>
  </si>
  <si>
    <t>Stock complex MSW</t>
  </si>
  <si>
    <t>Stock complexes 1SW</t>
  </si>
  <si>
    <t>Stock complexes MSW</t>
  </si>
  <si>
    <t>Sea trout Salmo trutta</t>
  </si>
  <si>
    <t>Sea trout</t>
  </si>
  <si>
    <t>Salmo trutta</t>
  </si>
  <si>
    <t>Subdivisions 22-32</t>
  </si>
  <si>
    <t>Brill Scophthalmus rhombus</t>
  </si>
  <si>
    <t>Brill</t>
  </si>
  <si>
    <t>Scophthalmus rhombus</t>
  </si>
  <si>
    <t>Subdivisions 22–32</t>
  </si>
  <si>
    <t>Subarea 4 and Divisions 3.a and 7.d–e</t>
  </si>
  <si>
    <t>Common dab Limanda limanda</t>
  </si>
  <si>
    <t>Common dab</t>
  </si>
  <si>
    <t>Limanda limanda</t>
  </si>
  <si>
    <t>Subdivisions 22 32</t>
  </si>
  <si>
    <t>Subarea IV and Division IIIa</t>
  </si>
  <si>
    <t>Common sole Solea solea</t>
  </si>
  <si>
    <t>Common sole</t>
  </si>
  <si>
    <t>Solea solea</t>
  </si>
  <si>
    <t>Subdivisions 20-24</t>
  </si>
  <si>
    <t>Subarea IV</t>
  </si>
  <si>
    <t>Division VII h–k</t>
  </si>
  <si>
    <t>Division VIIa</t>
  </si>
  <si>
    <t>Division VIId</t>
  </si>
  <si>
    <t>Division VIIe</t>
  </si>
  <si>
    <t>Divisions VII b,c</t>
  </si>
  <si>
    <t>Divisions VII f,g</t>
  </si>
  <si>
    <t>Divisions VIII a, b</t>
  </si>
  <si>
    <t>Divisions VIIIc and IXa</t>
  </si>
  <si>
    <t>European flounder Platichthys flesus</t>
  </si>
  <si>
    <t>European flounder</t>
  </si>
  <si>
    <t>Platichthys flesus</t>
  </si>
  <si>
    <t>Subdivisions 22 and 23</t>
  </si>
  <si>
    <t>European plaice Pleuronectes platessa</t>
  </si>
  <si>
    <t>European plaice</t>
  </si>
  <si>
    <t>Pleuronectes platessa</t>
  </si>
  <si>
    <t>Subdivisions 21-23</t>
  </si>
  <si>
    <t>Subdivisions 24-32</t>
  </si>
  <si>
    <t>Division Va</t>
  </si>
  <si>
    <t>Division VII a</t>
  </si>
  <si>
    <t>Division VII d</t>
  </si>
  <si>
    <t>Division VII e</t>
  </si>
  <si>
    <t>Divisions VII h–k</t>
  </si>
  <si>
    <t>Subarea IV + subdivision 20</t>
  </si>
  <si>
    <t>Subarea VIII and Division IXa</t>
  </si>
  <si>
    <t>Flounders Platichthys solemdali</t>
  </si>
  <si>
    <t>Flounders</t>
  </si>
  <si>
    <t>Baltic flounder</t>
  </si>
  <si>
    <t>Platichthys solemdali</t>
  </si>
  <si>
    <t>Subdivisions 27, 29-32</t>
  </si>
  <si>
    <t>Flounders Platichthys spp.</t>
  </si>
  <si>
    <t>Righteye flounders</t>
  </si>
  <si>
    <t>Platichthys spp</t>
  </si>
  <si>
    <t>Platichthys spp.</t>
  </si>
  <si>
    <t>Subdivisions 24 and 25</t>
  </si>
  <si>
    <t>Subdivisions 26 and 28</t>
  </si>
  <si>
    <t>Four-spot megrim Lepidorhombus boscii</t>
  </si>
  <si>
    <t>Four-spot megrim</t>
  </si>
  <si>
    <t>Lepidorhombus boscii</t>
  </si>
  <si>
    <t>Divisions VIIb–k and VIIIa,b,d</t>
  </si>
  <si>
    <t>Greenland halibut Reinhardtius hippoglossoides</t>
  </si>
  <si>
    <t>Subareas I and II</t>
  </si>
  <si>
    <t>Subareas V, VI, XII, and XIV</t>
  </si>
  <si>
    <t>Lemon Sole Microstomus kitt</t>
  </si>
  <si>
    <t>Lemon Sole</t>
  </si>
  <si>
    <t>Microstomus kitt</t>
  </si>
  <si>
    <t>Subarea IV, Divisions 3.a and 7.d</t>
  </si>
  <si>
    <t>Megrim Lepidorhombus whiffiagonis</t>
  </si>
  <si>
    <t>Megrim</t>
  </si>
  <si>
    <t>Lepidorhombus whiffiagonis</t>
  </si>
  <si>
    <t>Megrims Lepidorhombus spp.</t>
  </si>
  <si>
    <t>Megrims NEI</t>
  </si>
  <si>
    <t>Lepidorhombus spp</t>
  </si>
  <si>
    <t>Lepidorhombus spp.</t>
  </si>
  <si>
    <t>Division VIb</t>
  </si>
  <si>
    <t>Divisions IVa and VIa</t>
  </si>
  <si>
    <t>Turbot Scophthalmus maximus</t>
  </si>
  <si>
    <t>Turbot</t>
  </si>
  <si>
    <t>Scophthalmus maximus</t>
  </si>
  <si>
    <t>Division IIIa</t>
  </si>
  <si>
    <t>Witch flounder Glyptocephalus cynoglossus</t>
  </si>
  <si>
    <t>Atlantic cod Gadus morhua</t>
  </si>
  <si>
    <t>Subdivision 21</t>
  </si>
  <si>
    <t>Subdivision 22-24</t>
  </si>
  <si>
    <t>Subdivisions 24 32</t>
  </si>
  <si>
    <t>Division Vb2</t>
  </si>
  <si>
    <t>Subdivision Vb1</t>
  </si>
  <si>
    <t>Division VIa</t>
  </si>
  <si>
    <t>Divisions VII e–k</t>
  </si>
  <si>
    <t>Subareas I and II coastal north</t>
  </si>
  <si>
    <t>Subareas I and II coastal south</t>
  </si>
  <si>
    <t>Subarea IV, Division VIId, IIIa West</t>
  </si>
  <si>
    <t>Blue ling Molva dypterygia</t>
  </si>
  <si>
    <t>Blue ling</t>
  </si>
  <si>
    <t>Molva dypterygia</t>
  </si>
  <si>
    <t>Subareas 1, 2, 8, 9, and 12, and in divisions 3.a and 4.a</t>
  </si>
  <si>
    <t>Subarea 14 and Division 5.a</t>
  </si>
  <si>
    <t>Subareas 6–7 and Division 5.b</t>
  </si>
  <si>
    <t>Blue whiting(=Poutassou) Micromesistius poutassou</t>
  </si>
  <si>
    <t>Blue whiting(=Poutassou)</t>
  </si>
  <si>
    <t>Micromesistius poutassou</t>
  </si>
  <si>
    <t>Subareas 1–9, 12, and 14</t>
  </si>
  <si>
    <t>European hake Merluccius merluccius</t>
  </si>
  <si>
    <t>European hake</t>
  </si>
  <si>
    <t>Merluccius merluccius</t>
  </si>
  <si>
    <t>Subareas 4, 6, and 7, and in Divisions 3.a, 8.a–b, and 8.d</t>
  </si>
  <si>
    <t>Greater forkbeard Phycis blennoides</t>
  </si>
  <si>
    <t>Greater forkbeard</t>
  </si>
  <si>
    <t>Phycis blennoides</t>
  </si>
  <si>
    <t>Subareas 1–10, 12, and 14</t>
  </si>
  <si>
    <t>Haddock Melanogrammus aeglefinus</t>
  </si>
  <si>
    <t>Division Vb</t>
  </si>
  <si>
    <t>Divisions VII b–k</t>
  </si>
  <si>
    <t>Subarea IV, Division 6a, and Subdivision 20</t>
  </si>
  <si>
    <t>Ling Molva molva</t>
  </si>
  <si>
    <t>Ling</t>
  </si>
  <si>
    <t>Molva molva</t>
  </si>
  <si>
    <t>Division 5.a</t>
  </si>
  <si>
    <t>Division 5.b</t>
  </si>
  <si>
    <t>Subareas 1 and 2</t>
  </si>
  <si>
    <t>Subareas 3, 4, 6–9, 12, and 14</t>
  </si>
  <si>
    <t>Norway pout Trisopterus esmarkii</t>
  </si>
  <si>
    <t>Norway pout</t>
  </si>
  <si>
    <t>Trisopterus esmarkii</t>
  </si>
  <si>
    <t>Polar cod Boreogadus saida</t>
  </si>
  <si>
    <t>Pollack Pollachius pollachius</t>
  </si>
  <si>
    <t>Pollack</t>
  </si>
  <si>
    <t>Pollachius pollachius</t>
  </si>
  <si>
    <t>Subarea 4 and Division 3.a</t>
  </si>
  <si>
    <t>Subareas 6–7</t>
  </si>
  <si>
    <t>Subarea 8 and Division 9.a</t>
  </si>
  <si>
    <t>Roughhead grenadier Macrourus berglax</t>
  </si>
  <si>
    <t>Roughhead grenadier</t>
  </si>
  <si>
    <t>Macrourus berglax</t>
  </si>
  <si>
    <t>Roughsnout grenadier Trachyrincus scabrus</t>
  </si>
  <si>
    <t>Roughsnout grenadier</t>
  </si>
  <si>
    <t>Trachyrincus scabrus</t>
  </si>
  <si>
    <t>Subareas 1–2, 4–8, 10, 12, 14, and Division 3.a</t>
  </si>
  <si>
    <t>Roundnose grenadier Coryphaenoides rupestris</t>
  </si>
  <si>
    <t>Roundnose grenadier</t>
  </si>
  <si>
    <t>Coryphaenoides rupestris</t>
  </si>
  <si>
    <t>Division 3.a</t>
  </si>
  <si>
    <t>Subareas 1, 2, 4, 8, and 9, Division 14.a, and Subdivisions 14.b.2 and 5.a.2</t>
  </si>
  <si>
    <t>Subareas 6 and 7 and divisions 5.b and 12.b</t>
  </si>
  <si>
    <t>Saithe Pollachius virens</t>
  </si>
  <si>
    <t>Saithe(=Pollock) Pollachius virens</t>
  </si>
  <si>
    <t>Subarea IV, Division IIIa, and Subarea VI</t>
  </si>
  <si>
    <t>Tusk(=Cusk) Brosme brosme</t>
  </si>
  <si>
    <t>Division 6.b</t>
  </si>
  <si>
    <t>Subarea 12, excluding Division 12.b</t>
  </si>
  <si>
    <t>Subareas 4 and 7–9, Divisions 3.a, 5.b, 6.a, and 12.b</t>
  </si>
  <si>
    <t>Whiting Merlangius merlangus</t>
  </si>
  <si>
    <t>Whiting</t>
  </si>
  <si>
    <t>Merlangius merlangus</t>
  </si>
  <si>
    <t>Divisions 7.b–c and 7.e–k</t>
  </si>
  <si>
    <t>Subarea IV and Division VIId</t>
  </si>
  <si>
    <t>Blackspot seabream Pagellus bogaraveo</t>
  </si>
  <si>
    <t>Blackspot seabream</t>
  </si>
  <si>
    <t>Pagellus bogaraveo</t>
  </si>
  <si>
    <t>Subarea 9</t>
  </si>
  <si>
    <t>Subarea 10</t>
  </si>
  <si>
    <t>Subareas 6–8</t>
  </si>
  <si>
    <t>European seabass Dicentrarchus labrax</t>
  </si>
  <si>
    <t>European seabass</t>
  </si>
  <si>
    <t>Dicentrarchus labrax</t>
  </si>
  <si>
    <t>Divisions 8.a–b</t>
  </si>
  <si>
    <t>Divisions 4.b–c, 7.a, and 7.d–h</t>
  </si>
  <si>
    <t>Divisions 6.a, 7.b, and 7.j</t>
  </si>
  <si>
    <t>Divisions 8.c and 9.a</t>
  </si>
  <si>
    <t>Sandeels Ammodytes spp.</t>
  </si>
  <si>
    <t>Sandeels</t>
  </si>
  <si>
    <t>Sandeels(=Sandlances) nei</t>
  </si>
  <si>
    <t>Ammodytes spp</t>
  </si>
  <si>
    <t>Ammodytes spp.</t>
  </si>
  <si>
    <t>Subdivisions 20–22</t>
  </si>
  <si>
    <t>Sandeel Area 1r: Divisions IV b–c</t>
  </si>
  <si>
    <t>Sandeel Area 2r: Divisions IV b–c</t>
  </si>
  <si>
    <t>Sandeel Area 3r: Divisions IV a-b</t>
  </si>
  <si>
    <t>Sandeel Area 4r: Divisions IV a-b</t>
  </si>
  <si>
    <t>Sandeel Area 5r: Divisions IV a</t>
  </si>
  <si>
    <t>Sandeel Area 7r: Divisions IV a</t>
  </si>
  <si>
    <t>Surmullet Mullus surmuletus</t>
  </si>
  <si>
    <t>Surmullet</t>
  </si>
  <si>
    <t>Mullus surmuletus</t>
  </si>
  <si>
    <t>Subarea 4 and divisions 7.d and 3.a</t>
  </si>
  <si>
    <t>Alfonsinos Beryx spp.</t>
  </si>
  <si>
    <t>Alfonsinos</t>
  </si>
  <si>
    <t>Alfonsinos nei</t>
  </si>
  <si>
    <t>Beryx spp</t>
  </si>
  <si>
    <t>Beryx spp.</t>
  </si>
  <si>
    <t>Angler(=Monk) Lophius piscatorius</t>
  </si>
  <si>
    <t>Angler(=Monk)</t>
  </si>
  <si>
    <t>Lophius piscatorius</t>
  </si>
  <si>
    <t>Subarea 7 and divisions 8.a–b and 8.d</t>
  </si>
  <si>
    <t>Anglerfish Lophius spp.</t>
  </si>
  <si>
    <t>Anglerfish</t>
  </si>
  <si>
    <t>Monkfishes nei</t>
  </si>
  <si>
    <t>Lophius spp</t>
  </si>
  <si>
    <t>Lophius spp.</t>
  </si>
  <si>
    <t>Divisions IIIa, Subareas IV, and VI</t>
  </si>
  <si>
    <t>Atlantic wolffish Anarhichas lupus</t>
  </si>
  <si>
    <t>Beaked redfish Sebastes mentella</t>
  </si>
  <si>
    <t>Beaked redfish</t>
  </si>
  <si>
    <t>Sebastes mentella</t>
  </si>
  <si>
    <t>Subareas 1, 2, 4–8, 10, and 14, and divisions 3.a, 9.a, and 12.b</t>
  </si>
  <si>
    <t>Subareas V, VI, XII and XIV, NAFO subareas 1, 2</t>
  </si>
  <si>
    <t>Subarea XIVb</t>
  </si>
  <si>
    <t>Division Va and Subarea XIV</t>
  </si>
  <si>
    <t>Blackbellied angler Lophius budegassa</t>
  </si>
  <si>
    <t>Blackbellied angler</t>
  </si>
  <si>
    <t>Lophius budegassa</t>
  </si>
  <si>
    <t>Golden redfish Sebastes norvegicus</t>
  </si>
  <si>
    <t>Golden redfish</t>
  </si>
  <si>
    <t>Sebastes norvegicus</t>
  </si>
  <si>
    <t>Subareas V, VI, XII and XIV</t>
  </si>
  <si>
    <t>Orange roughy Hoplostethus atlanticus</t>
  </si>
  <si>
    <t>Subareas 1–10, 12 and 14</t>
  </si>
  <si>
    <t>Atlantic herring Clupea harengus</t>
  </si>
  <si>
    <t>Subdivision 28.1</t>
  </si>
  <si>
    <t>Subdivision 30-31</t>
  </si>
  <si>
    <t>Subdivisions 20–24</t>
  </si>
  <si>
    <t>Subdivisions 25-29 and 32 (excl. Gulf of Riga)</t>
  </si>
  <si>
    <t>Division 6a (North)</t>
  </si>
  <si>
    <t>Division VIIa North of 52º 30’N</t>
  </si>
  <si>
    <t>Division VIIa South of 52° 30’ N and VIIg-h, j-k</t>
  </si>
  <si>
    <t>Northeast Atlantic</t>
  </si>
  <si>
    <t>Subarea IV and Divisions IIIa and VIId</t>
  </si>
  <si>
    <t>Divisions VIa (South) and VIIb,c</t>
  </si>
  <si>
    <t>European anchovy Engraulis encrasicolus</t>
  </si>
  <si>
    <t>European anchovy</t>
  </si>
  <si>
    <t>Engraulis encrasicolus</t>
  </si>
  <si>
    <t>Subarea 8</t>
  </si>
  <si>
    <t>Division 9.a</t>
  </si>
  <si>
    <t>European pilchard(=Sardine) Sardina pilchardus</t>
  </si>
  <si>
    <t>European pilchard(=Sardine)</t>
  </si>
  <si>
    <t>Sardina pilchardus</t>
  </si>
  <si>
    <t>Subarea 7</t>
  </si>
  <si>
    <t>Divisions 8.a–b and 8.d</t>
  </si>
  <si>
    <t>European sprat Sprattus sprattus</t>
  </si>
  <si>
    <t>European sprat</t>
  </si>
  <si>
    <t>Sprattus sprattus</t>
  </si>
  <si>
    <t>Division 3.a and Subarea 4</t>
  </si>
  <si>
    <t>Divisions 7.d and 7.e</t>
  </si>
  <si>
    <t>Subarea 6 and divisions 7.a–c and 7.f–k</t>
  </si>
  <si>
    <t>Atlantic horse mackerel Trachurus trachurus</t>
  </si>
  <si>
    <t>Atlantic horse mackerel</t>
  </si>
  <si>
    <t>Trachurus trachurus</t>
  </si>
  <si>
    <t>Subarea 8 and Divisions 2.a, 4.a, 5.b, 6.a, 7.a–c, and 7.e–k</t>
  </si>
  <si>
    <t>Divisions 3.a, 4.b–c, and 7.d</t>
  </si>
  <si>
    <t>Atlantic mackerel Scomber scombrus</t>
  </si>
  <si>
    <t>Subareas 1–8 and 14, and in Division 9.a</t>
  </si>
  <si>
    <t>Blue jack mackerel Trachurus picturatus</t>
  </si>
  <si>
    <t>Blue jack mackerel</t>
  </si>
  <si>
    <t>Trachurus picturatus</t>
  </si>
  <si>
    <t>Subdivision 10.a.2</t>
  </si>
  <si>
    <t>Capelin Mallotus villosus</t>
  </si>
  <si>
    <t>Subareas 1 and 2, excluding Division 2.a west of 5°W</t>
  </si>
  <si>
    <t>Subareas V and XIV and Division IIa west of 5°W</t>
  </si>
  <si>
    <t>Greater argentine Argentina silus</t>
  </si>
  <si>
    <t>Greater argentine</t>
  </si>
  <si>
    <t>Argentina silus</t>
  </si>
  <si>
    <t>Subareas 1, 2, and 4, and in Division 3.a</t>
  </si>
  <si>
    <t>Divisions 5.b and 6.a</t>
  </si>
  <si>
    <t>Subareas 7–10 and 12, and in Division 6.b</t>
  </si>
  <si>
    <t>Norway lobster Nephrops norvegicus</t>
  </si>
  <si>
    <t>Norway lobster</t>
  </si>
  <si>
    <t>Nephrops norvegicus</t>
  </si>
  <si>
    <t>Division 3.a FU3 FU4</t>
  </si>
  <si>
    <t>Subarea 4</t>
  </si>
  <si>
    <t>Subarea IV FU10</t>
  </si>
  <si>
    <t>Subarea IV FU32</t>
  </si>
  <si>
    <t>Subarea IV FU33</t>
  </si>
  <si>
    <t>Subarea IV FU34</t>
  </si>
  <si>
    <t>Subarea IV FU5</t>
  </si>
  <si>
    <t>Subarea IV FU6</t>
  </si>
  <si>
    <t>Subarea IV FU7</t>
  </si>
  <si>
    <t>Subarea IV FU8</t>
  </si>
  <si>
    <t>Subarea IV FU9</t>
  </si>
  <si>
    <t>Division 6.a</t>
  </si>
  <si>
    <t>Division VIa FU11</t>
  </si>
  <si>
    <t>Division VIa FU12</t>
  </si>
  <si>
    <t>Division VIa FU13</t>
  </si>
  <si>
    <t>Divisions 7.g and 7.f, FU22</t>
  </si>
  <si>
    <t>Divisions 7.g and 7.h FU20-21</t>
  </si>
  <si>
    <t>Subarea VIIa FU14</t>
  </si>
  <si>
    <t>Subarea VIIa FU15</t>
  </si>
  <si>
    <t>Subarea VIIa FU16</t>
  </si>
  <si>
    <t>Subarea VIIa FU17</t>
  </si>
  <si>
    <t>Subarea VIIa FU19</t>
  </si>
  <si>
    <t>Division VIIIc FU25</t>
  </si>
  <si>
    <t>Division VIIIc FU31</t>
  </si>
  <si>
    <t>Divisions VIIIa,b FU 23, 24</t>
  </si>
  <si>
    <t>Division 9.a FU30</t>
  </si>
  <si>
    <t>Division 9.a, FU26 FU27</t>
  </si>
  <si>
    <t>Division 9.a, FU28 FU29</t>
  </si>
  <si>
    <t>Northern prawn Pandalus borealis</t>
  </si>
  <si>
    <t>Division IIIa and Division IVa East</t>
  </si>
  <si>
    <t>Northern shrimp Pandalus borealis</t>
  </si>
  <si>
    <t>Division IVa</t>
  </si>
  <si>
    <t>Atlantic redfishes NEI</t>
  </si>
  <si>
    <t>Sebastes spp</t>
  </si>
  <si>
    <t>Line No</t>
  </si>
  <si>
    <t>ISCAAP Code</t>
  </si>
  <si>
    <t>ISSCAAP Group Name</t>
  </si>
  <si>
    <t>Stock
Common name (species name)</t>
  </si>
  <si>
    <t>Display name</t>
  </si>
  <si>
    <t>Fleet (industrial/SSF/both)</t>
  </si>
  <si>
    <t>Primary Fleet (Industrial or SSF)</t>
  </si>
  <si>
    <t>Uncertainty (H,L,M)</t>
  </si>
  <si>
    <t>Data up to</t>
  </si>
  <si>
    <t>In previous</t>
  </si>
  <si>
    <t>Stock % of landings of specie in 2020</t>
  </si>
  <si>
    <t>Value for SANKEY</t>
  </si>
  <si>
    <t>avoid doubble</t>
  </si>
  <si>
    <t>Landings (tonnes) 1950 Country</t>
  </si>
  <si>
    <t>Landings (tonnes) 2021 Country</t>
  </si>
  <si>
    <t>Landings (tonnes) 1950</t>
  </si>
  <si>
    <t>Landings (tonnes) 2021</t>
  </si>
  <si>
    <t>Proxy landings 1950</t>
  </si>
  <si>
    <t>Proxy landings 2021</t>
  </si>
  <si>
    <t>Method</t>
  </si>
  <si>
    <t>Blue shark
Prionace glauca</t>
  </si>
  <si>
    <t>Blue shark North Atlantic</t>
  </si>
  <si>
    <t>North Atlantic</t>
  </si>
  <si>
    <t>L</t>
  </si>
  <si>
    <t>Integrated assessment (Stock Synthesis) and surplus production (JABBA)</t>
  </si>
  <si>
    <t>Shortfin Mako shark
Isurus oxyrhinchus</t>
  </si>
  <si>
    <t>Shortfin mako</t>
  </si>
  <si>
    <t>Isurus oxyrinchus</t>
  </si>
  <si>
    <t>Shortfin mako North Atlantic</t>
  </si>
  <si>
    <t>H</t>
  </si>
  <si>
    <t>Integrated assessment (Stock Synthesis)</t>
  </si>
  <si>
    <t>Blacktip shark Carcharhinus limbatus</t>
  </si>
  <si>
    <t>Blacktip shark</t>
  </si>
  <si>
    <t>Carcharhinus limbatus</t>
  </si>
  <si>
    <t>Blacktip shark North Atlantic</t>
  </si>
  <si>
    <t>NA</t>
  </si>
  <si>
    <t>Sandbar shark Carcharhinus plumbeus</t>
  </si>
  <si>
    <t>Sandbar shark</t>
  </si>
  <si>
    <t>Carcharhinus plumbeus</t>
  </si>
  <si>
    <t>Sandbar shark North Atlantic</t>
  </si>
  <si>
    <t>Albacore tuna
Thunnus alalunga</t>
  </si>
  <si>
    <t>Albacore North Atlantic</t>
  </si>
  <si>
    <t>Skipjack tuna
Katsuwonus pelamis</t>
  </si>
  <si>
    <t>Skipjack tuna Western Atlantic</t>
  </si>
  <si>
    <t>Western Atlantic</t>
  </si>
  <si>
    <t>Yellowfin tuna
Thunnus albacares</t>
  </si>
  <si>
    <t>Yellowfin tuna Atlantic</t>
  </si>
  <si>
    <t>Integrated assessment (Stock Synthesis), Virtual population analysis (VPA) and surplus production (ASPIC)</t>
  </si>
  <si>
    <t>Atlantic bluefin tuna
Thunnus thynnus</t>
  </si>
  <si>
    <t>Atlantic bluefin tuna</t>
  </si>
  <si>
    <t>Thunnus thynnus</t>
  </si>
  <si>
    <t>Atlantic bluefin tuna Western Atlantic</t>
  </si>
  <si>
    <t>Integrated assessment (Stock Synthesis) and Virtual population analysis (VPA)</t>
  </si>
  <si>
    <t>Bigeye tuna
Thunnus obesus</t>
  </si>
  <si>
    <t>Bigeye tuna Atlantic</t>
  </si>
  <si>
    <t>Blackfin tuna
Thunnus atlanticus</t>
  </si>
  <si>
    <t>Blackfin tuna</t>
  </si>
  <si>
    <t>Thunnus atlanticus</t>
  </si>
  <si>
    <t>Blackfin tuna Western Central Atlantic</t>
  </si>
  <si>
    <t>Western Central Atlantic</t>
  </si>
  <si>
    <t>Surplus production (SRA+ and JABBA) local CPUE data series</t>
  </si>
  <si>
    <t>Swordfish
Xiphias gladius</t>
  </si>
  <si>
    <t>Swordfish North Atlantic</t>
  </si>
  <si>
    <t>Atlantic sailfish
Istiophorus albicans</t>
  </si>
  <si>
    <t>Atlantic sailfish</t>
  </si>
  <si>
    <t>Istiophorus albicans</t>
  </si>
  <si>
    <t>Atlantic sailfish Western Atlantic</t>
  </si>
  <si>
    <t>Blue marlin
Makaira nigricans</t>
  </si>
  <si>
    <t>Blue marlin Atlantic</t>
  </si>
  <si>
    <t>Atlantic white marlin
Kajikia albida</t>
  </si>
  <si>
    <t>Atlantic white marlin</t>
  </si>
  <si>
    <t>Kajikia albida</t>
  </si>
  <si>
    <t>Atlantic white marlin Atlantic</t>
  </si>
  <si>
    <t>Atlantic Spanish Mackerel
Scomberomorus maculatus</t>
  </si>
  <si>
    <t>Atlantic Spanish mackerel</t>
  </si>
  <si>
    <t>Scomberomorus maculatus</t>
  </si>
  <si>
    <t>Atlantic Spanish mackerel USA South Atlantic</t>
  </si>
  <si>
    <t>USA South Atlantic</t>
  </si>
  <si>
    <t>Atlantic Spanish mackerel USA Gulf of Mexico</t>
  </si>
  <si>
    <t>USA Gulf of Mexico</t>
  </si>
  <si>
    <t>King mackerel
Scomberomorus cavalla</t>
  </si>
  <si>
    <t>King mackerel</t>
  </si>
  <si>
    <t>Scomberomorus cavalla</t>
  </si>
  <si>
    <t>King mackerel USA Southeast Atlantic</t>
  </si>
  <si>
    <t>USA Southeast Atlantic</t>
  </si>
  <si>
    <t>King mackerel USA Gulf of Mexico</t>
  </si>
  <si>
    <t>King mackerel Dominican Republic</t>
  </si>
  <si>
    <t>Dominican Republic</t>
  </si>
  <si>
    <t>Surplus production (SRA+) with regional effort from Rousseau et al. 2019</t>
  </si>
  <si>
    <t>King mackerel Guyana, Trinidad and Tobago, and Venezuela</t>
  </si>
  <si>
    <t>Guyana, Trinidad and Tobago, and Venezuela</t>
  </si>
  <si>
    <t>King mackerel Mexico</t>
  </si>
  <si>
    <t>Mexico</t>
  </si>
  <si>
    <t>Serra Spanish mackerel
Scomberomorus brasiliensis</t>
  </si>
  <si>
    <t>Serra Spanish mackerel</t>
  </si>
  <si>
    <t>Scomberomorus brasiliensis</t>
  </si>
  <si>
    <t>Serra Spanish mackerel Guyana, Trinidad and Tobago, and Venezuela</t>
  </si>
  <si>
    <t>Atlantic menhaden
Brevoortia tyrannus</t>
  </si>
  <si>
    <t>Atlantic menhaden USA Atlantic coast</t>
  </si>
  <si>
    <t>USA Atlantic coast</t>
  </si>
  <si>
    <t>&gt;1</t>
  </si>
  <si>
    <t>Statistical catch at age (Beaufort assessment model)</t>
  </si>
  <si>
    <t>Atlantic thread herring
Opisthonema oglinum</t>
  </si>
  <si>
    <t>Atlantic thread herring</t>
  </si>
  <si>
    <t>Opisthonema oglinum</t>
  </si>
  <si>
    <t>Atlantic thread herring Cuba</t>
  </si>
  <si>
    <t>Cuba</t>
  </si>
  <si>
    <t>Surplus production (SRA+) with regional effort from Rousseau et al. 2018</t>
  </si>
  <si>
    <t>Atlantic thread herring Venezuela</t>
  </si>
  <si>
    <t>Venezuela</t>
  </si>
  <si>
    <t>Atlantic thread herring USA Gulf of Mexico</t>
  </si>
  <si>
    <t>Gulf menhaden
Brevoortia patronus</t>
  </si>
  <si>
    <t>Gulf menhaden</t>
  </si>
  <si>
    <t>Brevoortia patronus</t>
  </si>
  <si>
    <t>Gulf menhaden USA Gulf of Mexico</t>
  </si>
  <si>
    <t>Round sardinella
Sardinella aurita</t>
  </si>
  <si>
    <t>Round sardinella</t>
  </si>
  <si>
    <t>Sardinella aurita</t>
  </si>
  <si>
    <t>Round sardinella Eastern Venezuela</t>
  </si>
  <si>
    <t>Eastern Venezuela</t>
  </si>
  <si>
    <t>All other fish (code starts with 1,2 or 3 and is not one of the others in this column)</t>
  </si>
  <si>
    <t>Flathead Grey Mullet
Mugil cephalus</t>
  </si>
  <si>
    <t>Flathead grey mullet</t>
  </si>
  <si>
    <t>Mugil cephalus</t>
  </si>
  <si>
    <t>Flathead grey mullet Florida West coast</t>
  </si>
  <si>
    <t>USA Florida west coast</t>
  </si>
  <si>
    <t>Surplus production (ASPIC) and statistical catch at age</t>
  </si>
  <si>
    <t>Flathead grey mullet Florida East coast</t>
  </si>
  <si>
    <t>USA Florida east coast</t>
  </si>
  <si>
    <t>Flathead grey mullet Louisiana waters</t>
  </si>
  <si>
    <t>USA Louisiana waters</t>
  </si>
  <si>
    <t>Statistical catch at age</t>
  </si>
  <si>
    <t>Flathead grey mullet
Mugil cephalus</t>
  </si>
  <si>
    <t>Flathead grey mullet Mexico Gulf of Mexico</t>
  </si>
  <si>
    <t>Mexico Gulf of Mexico</t>
  </si>
  <si>
    <t>Surplus production (SRA+) with local CPUE data series</t>
  </si>
  <si>
    <t>Lebranche mullet
Mugil liza</t>
  </si>
  <si>
    <t>Lebranche mullet</t>
  </si>
  <si>
    <t>Mugil liza</t>
  </si>
  <si>
    <t>Lebranche mullet Venezuela</t>
  </si>
  <si>
    <t>Grey triggerfish Balistes capriscus</t>
  </si>
  <si>
    <t>Grey triggerfish</t>
  </si>
  <si>
    <t>Balistes capriscus</t>
  </si>
  <si>
    <t>Sheepshead Archosargus probatocephalus</t>
  </si>
  <si>
    <t>Sheepshead</t>
  </si>
  <si>
    <t>Archosargus probatocephalus</t>
  </si>
  <si>
    <t>Age structured assessment (ASAP)</t>
  </si>
  <si>
    <t>Red Grouper
Epinephelus morio</t>
  </si>
  <si>
    <t>Red grouper</t>
  </si>
  <si>
    <t>Epinephelus morio</t>
  </si>
  <si>
    <t>Red grouper USA Southeast Atlantic</t>
  </si>
  <si>
    <t>Stastistical catch at age</t>
  </si>
  <si>
    <t>Red grouper USA Gulf of Mexico</t>
  </si>
  <si>
    <t>Red grouper Mexican Gulf of Mexico</t>
  </si>
  <si>
    <t>Mexican Gulf of Mexico</t>
  </si>
  <si>
    <t>Surplus production (Biomass dynamics model)</t>
  </si>
  <si>
    <t>Gag Grouper
Mycteroperca microlepis</t>
  </si>
  <si>
    <t>Gag</t>
  </si>
  <si>
    <t>Mycteroperca microlepis</t>
  </si>
  <si>
    <t>Gag USA Southeast Atlantic</t>
  </si>
  <si>
    <t>Gag USA Gulf of Mexico</t>
  </si>
  <si>
    <t>Integrated assessment (Stock synthesis)</t>
  </si>
  <si>
    <t>Snowy grouper
Hyporthodus niveatus</t>
  </si>
  <si>
    <t>Snowy grouper</t>
  </si>
  <si>
    <t>Hyporthodus niveatus</t>
  </si>
  <si>
    <t>Snowy grouper USA Gulf of Mexico</t>
  </si>
  <si>
    <t>Data-limited methods (DLMTool)</t>
  </si>
  <si>
    <t>Snowy grouper USA Southeast Atlantic</t>
  </si>
  <si>
    <t>Scamp Mycteroperca phenax</t>
  </si>
  <si>
    <t>Scamp</t>
  </si>
  <si>
    <t>Mycteroperca phenax</t>
  </si>
  <si>
    <t>Black Seabass
Centropristis striata</t>
  </si>
  <si>
    <t>Black seabass USA Southeast Atlantic</t>
  </si>
  <si>
    <t>Red Drum
Sciaenops ocellatus</t>
  </si>
  <si>
    <t>Red drum</t>
  </si>
  <si>
    <t>Sciaenops ocellatus</t>
  </si>
  <si>
    <t>Red drum USA Southeast Atlantic</t>
  </si>
  <si>
    <t>Red drum NW Florida</t>
  </si>
  <si>
    <t>USA North west Florida</t>
  </si>
  <si>
    <t>Red drum SW Florida</t>
  </si>
  <si>
    <t>USA South west Florida</t>
  </si>
  <si>
    <t>Squeteague
Cynoscion regalis</t>
  </si>
  <si>
    <t>Squeteague(=Gray weakfish)</t>
  </si>
  <si>
    <t>Cynoscion regalis</t>
  </si>
  <si>
    <t>Squeteague(=Gray weakfish) USA Atlantic coast</t>
  </si>
  <si>
    <t>Spotted Weakfish
Cynoscion nebulosus</t>
  </si>
  <si>
    <t>Spotted weakfish</t>
  </si>
  <si>
    <t>Cynoscion nebulosus</t>
  </si>
  <si>
    <t>Spotted weakfish Louisiana state, USA</t>
  </si>
  <si>
    <t>Spotted weakfish Mississippi state, USA</t>
  </si>
  <si>
    <t>USA Mississippi waters</t>
  </si>
  <si>
    <t>Statistical catch at age (ASAP)</t>
  </si>
  <si>
    <t>Spotted weakfish
Cynoscion nebulosus</t>
  </si>
  <si>
    <t>Spotted weakfish Mexico
Gulf of Mexico</t>
  </si>
  <si>
    <t>Mexico
Gulf of Mexico</t>
  </si>
  <si>
    <t>Black Drum
Pogonias cromis</t>
  </si>
  <si>
    <t>Black drum</t>
  </si>
  <si>
    <t>Pogonias cromis</t>
  </si>
  <si>
    <t>Black drum USA Atlantic coast</t>
  </si>
  <si>
    <t>Black drum Pogonias cromis</t>
  </si>
  <si>
    <t>Black drum Mexico Gulf of Mexico</t>
  </si>
  <si>
    <t>Common snook
Centropomus undecimalis</t>
  </si>
  <si>
    <t>Common snook</t>
  </si>
  <si>
    <t>Centropomus undecimalis</t>
  </si>
  <si>
    <t>Common snook Venezuela</t>
  </si>
  <si>
    <t>Snooks nei
Centropomus spp</t>
  </si>
  <si>
    <t>Snooks(=Robalos) nei</t>
  </si>
  <si>
    <t>Centropomus spp</t>
  </si>
  <si>
    <t>Snooks(=Robalos) nei Mexico Gulf of Mexico</t>
  </si>
  <si>
    <t>JABBA with local CPUE data series</t>
  </si>
  <si>
    <t>Four-wing flying fish
Hirundichthys affinis</t>
  </si>
  <si>
    <t>Hirundichthys affinis</t>
  </si>
  <si>
    <t>Fourwing flyingfish Eastern Caribbean</t>
  </si>
  <si>
    <t>Eastern Caribbean</t>
  </si>
  <si>
    <t>SRA+ and JABBA with local CPUE data series</t>
  </si>
  <si>
    <t>Gulf kingcroaker
Menticirrhus littoralis</t>
  </si>
  <si>
    <t>Gulf kingcroaker</t>
  </si>
  <si>
    <t>Menticirrhus littoralis</t>
  </si>
  <si>
    <t>Gulf kingcroaker USA Gulf of Mexico</t>
  </si>
  <si>
    <t>SRA+ with local CPUE data series</t>
  </si>
  <si>
    <t>Gulf kingcroaker Mexico Gulf of Mexico</t>
  </si>
  <si>
    <t>SRA+ with regional effort from Rousseau et al. 2019</t>
  </si>
  <si>
    <t>Whitemouth croaker
Micropogonias furnieri</t>
  </si>
  <si>
    <t>Whitemouth croaker</t>
  </si>
  <si>
    <t>Micropogonias furnieri</t>
  </si>
  <si>
    <t>Whitemouth croaker Venezuela</t>
  </si>
  <si>
    <t>JABBA with regional effort from Rousseau et al. 2020</t>
  </si>
  <si>
    <t>Mutton Snapper
Lutjanus analis</t>
  </si>
  <si>
    <t>Mutton snapper</t>
  </si>
  <si>
    <t>Lutjanus analis</t>
  </si>
  <si>
    <t>Mutton snapper USA South Atlantic and Gulf of Mexico</t>
  </si>
  <si>
    <t>USA South Atlantic and Gulf of Mexico</t>
  </si>
  <si>
    <t>Northern Red Snapper
Lutjanus campechanus</t>
  </si>
  <si>
    <t>Northern red snapper</t>
  </si>
  <si>
    <t>Lutjanus campechanus</t>
  </si>
  <si>
    <t>Northern red snapper USA Southeast Atlantic</t>
  </si>
  <si>
    <t>Northern red snapper USA Gulf of Mexico</t>
  </si>
  <si>
    <t>Integrated assessment model (Stock Synthesis)</t>
  </si>
  <si>
    <t>Northern red snapper
Lutjanus campechanus</t>
  </si>
  <si>
    <t>Northern red snapper Mexico Gulf of Mexico</t>
  </si>
  <si>
    <t>Vermillion Snapper
Rhomboplites aurorubens</t>
  </si>
  <si>
    <t>Vermilion snapper</t>
  </si>
  <si>
    <t>Rhomboplites aurorubens</t>
  </si>
  <si>
    <t>Vermilion snapper USA Southeast Atlantic</t>
  </si>
  <si>
    <t>Vermilion snapper USA Gulf of Mexico</t>
  </si>
  <si>
    <t>Lane snapper
Lutjanus synagris</t>
  </si>
  <si>
    <t>Lane snapper</t>
  </si>
  <si>
    <t>Lutjanus synagris</t>
  </si>
  <si>
    <t>Lane snapper Mexico</t>
  </si>
  <si>
    <t>Lane snapper Cuba</t>
  </si>
  <si>
    <t>SRA+ withlocal effort data series</t>
  </si>
  <si>
    <t>Grey snapper
Lutjanus griseus</t>
  </si>
  <si>
    <t>Grey snapper</t>
  </si>
  <si>
    <t>Lutjanus griseus</t>
  </si>
  <si>
    <t>Grey snapper USA Gulf of Mexico</t>
  </si>
  <si>
    <t>Yellowtail snapper Ocyurus chrysurus</t>
  </si>
  <si>
    <t>Yellowtail snapper</t>
  </si>
  <si>
    <t>Ocyurus chrysurus</t>
  </si>
  <si>
    <t>Yellowtail snapper USA Southeast Atlantic</t>
  </si>
  <si>
    <t>Yellowtail snapper
Ocyurus chrysurus</t>
  </si>
  <si>
    <t>Yellowtail snapper Mexico</t>
  </si>
  <si>
    <t>SRA+ and JABBA with regional effort from Rousseau et al. 2019</t>
  </si>
  <si>
    <t>Yellowtail snapper Cuba</t>
  </si>
  <si>
    <t>Yellowtail snapper Venezuela</t>
  </si>
  <si>
    <t>JABBA with regional effort from Rousseau et al. 2019</t>
  </si>
  <si>
    <t>Common dolphinfish
Coryphaena hippurus</t>
  </si>
  <si>
    <t>Common dolphinfish Western Central Atlantic</t>
  </si>
  <si>
    <t>Greater amberjack Serioa dumerili</t>
  </si>
  <si>
    <t>Greater amberjack</t>
  </si>
  <si>
    <t>Seriola dumerili</t>
  </si>
  <si>
    <t>Blue crab
Callinectes sapidus</t>
  </si>
  <si>
    <t>Blue crab</t>
  </si>
  <si>
    <t>Callinectes sapidus</t>
  </si>
  <si>
    <t>Blue crab Louisiana waters</t>
  </si>
  <si>
    <t>Stage structured model (Catch Survey Analysis)</t>
  </si>
  <si>
    <t>Blue crab Venezuela</t>
  </si>
  <si>
    <t>Blue crab Mexico</t>
  </si>
  <si>
    <t>Caribbean spiny lobster
Panulirus argus</t>
  </si>
  <si>
    <t>Caribbean spiny lobster</t>
  </si>
  <si>
    <t>Panulirus argus</t>
  </si>
  <si>
    <t>Caribbean spiny lobster Puerto Rico</t>
  </si>
  <si>
    <t>Puerto Rico</t>
  </si>
  <si>
    <t>Caribbean spiny lobster Saint Croix</t>
  </si>
  <si>
    <t>Saint Croix</t>
  </si>
  <si>
    <t>Caribbean spiny lobster Saint Thomas/Saint John</t>
  </si>
  <si>
    <t>Saint Thomas/Saint John</t>
  </si>
  <si>
    <t>Caribbean spiny lobster Cuba</t>
  </si>
  <si>
    <t>&lt;1</t>
  </si>
  <si>
    <t>Caribbean spiny lobster Center Caribbean stock</t>
  </si>
  <si>
    <t>Center Caribbean stock</t>
  </si>
  <si>
    <t>SRA+ and JABBA with local effort data series</t>
  </si>
  <si>
    <t>Caribbean spiny lobster Western Caribbean stock</t>
  </si>
  <si>
    <t>Western Caribbean stock</t>
  </si>
  <si>
    <t>Caribbean spiny lobster Northern Caribbean stock</t>
  </si>
  <si>
    <t>Northern Caribbean stock</t>
  </si>
  <si>
    <t>SRA+ with local effort data series</t>
  </si>
  <si>
    <t>Shrimps, prawns,</t>
  </si>
  <si>
    <t>Atlantic seabob
Xiphopenaeus kroyeri</t>
  </si>
  <si>
    <t>Atlantic seabob</t>
  </si>
  <si>
    <t>Xiphopenaeus kroyeri</t>
  </si>
  <si>
    <t>Atlantic seabob Suriname</t>
  </si>
  <si>
    <t>Suriname</t>
  </si>
  <si>
    <t>Bayesian statistical catch at age</t>
  </si>
  <si>
    <t>Atlantic seabob Guyana</t>
  </si>
  <si>
    <t>Guyana</t>
  </si>
  <si>
    <t>Northern brown shrimp
Farfantepenaeus aztecus</t>
  </si>
  <si>
    <t>Northern brown shrimp</t>
  </si>
  <si>
    <t>Penaeus aztecus</t>
  </si>
  <si>
    <t>Northern brown shrimp USA Gulf of Mexico</t>
  </si>
  <si>
    <t>Northern brown shrimp USA South Atlantic</t>
  </si>
  <si>
    <t>Survey abundance</t>
  </si>
  <si>
    <t>Northern white shrimp
Litopenaeus setiferus</t>
  </si>
  <si>
    <t>Northern white shrimp</t>
  </si>
  <si>
    <t>Penaeus setiferus</t>
  </si>
  <si>
    <t>Northern white shrimp USA Gulf of Mexico</t>
  </si>
  <si>
    <t>Northern white shrimp USA South Atlantic</t>
  </si>
  <si>
    <t>Northern pink shrimp Farfantepenaeus duorarum</t>
  </si>
  <si>
    <t>Northern pink shrimp</t>
  </si>
  <si>
    <t>Penaeus duorarum</t>
  </si>
  <si>
    <t>Northern pink shrimp USA Gulf of Mexico</t>
  </si>
  <si>
    <t>Northern pink shrimp USA South Atlantic</t>
  </si>
  <si>
    <t>Queen conch
Lobatus gigas</t>
  </si>
  <si>
    <t>Aliger gigas</t>
  </si>
  <si>
    <t>Queen conch Honduras</t>
  </si>
  <si>
    <t>Honduras</t>
  </si>
  <si>
    <t>included as Strombus spp</t>
  </si>
  <si>
    <t>Queen conch Dominican Republic</t>
  </si>
  <si>
    <t>Queen conch Nicaragua</t>
  </si>
  <si>
    <t>Nicaragua</t>
  </si>
  <si>
    <t>Queen conch Belize</t>
  </si>
  <si>
    <t>Belize</t>
  </si>
  <si>
    <t>Queen conch Jamaica</t>
  </si>
  <si>
    <t>Jamaica</t>
  </si>
  <si>
    <t>Queen conch Mexico</t>
  </si>
  <si>
    <t>Queen conch Turks and Caicos</t>
  </si>
  <si>
    <t>Turks and Caicos</t>
  </si>
  <si>
    <t>Queen conch US Virgin islands</t>
  </si>
  <si>
    <t>USA Virgin islands</t>
  </si>
  <si>
    <t>Queen conch The Bahamas</t>
  </si>
  <si>
    <t>The Bahamas</t>
  </si>
  <si>
    <t>Queen conch Puerto Rico</t>
  </si>
  <si>
    <t>Oysters</t>
  </si>
  <si>
    <t>American cupped oyster
Crassostrea virginica</t>
  </si>
  <si>
    <t>American cupped oyster</t>
  </si>
  <si>
    <t>Crassostrea virginica</t>
  </si>
  <si>
    <t>American cupped oyster Louisiana state</t>
  </si>
  <si>
    <t>USA Louisiana state</t>
  </si>
  <si>
    <t>American cupped oyster Mexico</t>
  </si>
  <si>
    <t>Turkey wing
Arca zebra</t>
  </si>
  <si>
    <t>Turkey wing</t>
  </si>
  <si>
    <t>Arca zebra</t>
  </si>
  <si>
    <t>Turkey wing Venezuela</t>
  </si>
  <si>
    <t>SRA+ and JABBA with regional effort from Rousseau et al. 2020</t>
  </si>
  <si>
    <t>Mexican four-eyed octopus and common octopus</t>
  </si>
  <si>
    <t>Octopus maya and Octopus vulgaris</t>
  </si>
  <si>
    <t>Mexican four-eyed octopus and common octopus Mexico</t>
  </si>
  <si>
    <t>Sea Cucumbers
Holothuridae</t>
  </si>
  <si>
    <t>Sea cucumbers nei</t>
  </si>
  <si>
    <t>Sea cucumbers nei Nicaragua</t>
  </si>
  <si>
    <t>Calico scallop</t>
  </si>
  <si>
    <t>Argopecten gibbus</t>
  </si>
  <si>
    <t>Grunts, sweetlips nei</t>
  </si>
  <si>
    <t>Redspotted shrimp</t>
  </si>
  <si>
    <t>Penaeus brasiliensis</t>
  </si>
  <si>
    <t>Penaeus shrimps nei</t>
  </si>
  <si>
    <t>Royal red shrimp</t>
  </si>
  <si>
    <t>Pleoticus robustus</t>
  </si>
  <si>
    <t>Atlantic bonito</t>
  </si>
  <si>
    <t>Sarda sarda</t>
  </si>
  <si>
    <t>Cero</t>
  </si>
  <si>
    <t>Scomberomorus regalis</t>
  </si>
  <si>
    <t>Rock shrimp</t>
  </si>
  <si>
    <t>Sicyonia brevirostris</t>
  </si>
  <si>
    <t>Is - without tunas</t>
  </si>
  <si>
    <t>Was -  with tunas</t>
  </si>
  <si>
    <t>Still  1 off in MSF (39,26,39)</t>
  </si>
  <si>
    <t xml:space="preserve">three </t>
  </si>
  <si>
    <t>were removed</t>
  </si>
  <si>
    <t>these were addtions from Jeremy</t>
  </si>
  <si>
    <t>Line no</t>
  </si>
  <si>
    <t>ASFIS Stocks 
Common name (species name)</t>
  </si>
  <si>
    <t>Scientific name</t>
  </si>
  <si>
    <t>Location (Country? geographic region?)</t>
  </si>
  <si>
    <r>
      <rPr>
        <b val="1"/>
        <sz val="10"/>
        <color indexed="8"/>
        <rFont val="Arial"/>
      </rPr>
      <t>Location -</t>
    </r>
    <r>
      <rPr>
        <sz val="10"/>
        <color indexed="8"/>
        <rFont val="Arial"/>
      </rPr>
      <t xml:space="preserve"> in online document</t>
    </r>
  </si>
  <si>
    <t>Fleet (SSF/Industrial/both)</t>
  </si>
  <si>
    <t>Year of reporting</t>
  </si>
  <si>
    <t xml:space="preserve">was acidentally </t>
  </si>
  <si>
    <t>ASFIS checked</t>
  </si>
  <si>
    <t>avoid dobble count</t>
  </si>
  <si>
    <t>Fleet (Industrial,/SSF/Both)</t>
  </si>
  <si>
    <t>Landings (tonnes) FishStatJ Country 2021</t>
  </si>
  <si>
    <t>Area Landings (tonnes) FishStatJ 2021</t>
  </si>
  <si>
    <t>Landings (tonnes) Authror's Observation / Estimate</t>
  </si>
  <si>
    <t>Ranking in file</t>
  </si>
  <si>
    <t>BMSY</t>
  </si>
  <si>
    <t>FMSY</t>
  </si>
  <si>
    <t>F/FMSY</t>
  </si>
  <si>
    <t>Line No in CECAF Status</t>
  </si>
  <si>
    <t>in FishStat in Area 34</t>
  </si>
  <si>
    <t>if not in FishStat in Area 34</t>
  </si>
  <si>
    <t>Name in file</t>
  </si>
  <si>
    <t>Fully fished</t>
  </si>
  <si>
    <t>Plain bonito</t>
  </si>
  <si>
    <t>Orcynopsis unicolor</t>
  </si>
  <si>
    <t>Ghana, Togo, Benin</t>
  </si>
  <si>
    <t>SPS/ZWest (Ghana, Togo, Benin)</t>
  </si>
  <si>
    <t>Overexploited</t>
  </si>
  <si>
    <t>SPS/ZSouth (R Congo)</t>
  </si>
  <si>
    <t>Fully exploited</t>
  </si>
  <si>
    <t>SPN/ZoneNorthAB</t>
  </si>
  <si>
    <t>Bonga shad</t>
  </si>
  <si>
    <t>Ethmalosa fimbriata</t>
  </si>
  <si>
    <t>Guinea</t>
  </si>
  <si>
    <t>SPS/ZNorth (Guinea)</t>
  </si>
  <si>
    <t>Ghana, Benin</t>
  </si>
  <si>
    <t>SPS/ZWest (Ghana, Benin)</t>
  </si>
  <si>
    <t>Nigeria, Cameroon</t>
  </si>
  <si>
    <t>SPS/ZCentral (Nigeria, Cameroon)</t>
  </si>
  <si>
    <t>SPS/ZSouth (Gabon, R Congo)</t>
  </si>
  <si>
    <t>Mauritania, Senegal and Gambia</t>
  </si>
  <si>
    <t>SPN/AllZones (Mauritania, Senegal, Gambia)</t>
  </si>
  <si>
    <t>SPN/ZoneAB</t>
  </si>
  <si>
    <t>Not fully exploited</t>
  </si>
  <si>
    <t>SPN/ZoneC</t>
  </si>
  <si>
    <t>Guinea, Liberia</t>
  </si>
  <si>
    <t>SPS/ZNorth (Guinea, Liberia)</t>
  </si>
  <si>
    <t>Nigeria</t>
  </si>
  <si>
    <t>SPS/ZCentral (Nigeria)</t>
  </si>
  <si>
    <t>SPN/AllZones</t>
  </si>
  <si>
    <t>Madeiran sardinella</t>
  </si>
  <si>
    <t>Sardinella maderensis</t>
  </si>
  <si>
    <t>Sardinellas nei</t>
  </si>
  <si>
    <t>Guinea, Guinea-Bissau, Liberia</t>
  </si>
  <si>
    <t>SPS/ZNorth (Guinea-Bissau, Guinea, Liberia)</t>
  </si>
  <si>
    <t>Sardinella spp.</t>
  </si>
  <si>
    <t>Cods (hakes, haddocks)</t>
  </si>
  <si>
    <t>Morocco</t>
  </si>
  <si>
    <t>Marocco</t>
  </si>
  <si>
    <t>Benguela hake</t>
  </si>
  <si>
    <t>Merluccius polli</t>
  </si>
  <si>
    <t>South</t>
  </si>
  <si>
    <t>Underfished</t>
  </si>
  <si>
    <t>Merluccius_polli_4</t>
  </si>
  <si>
    <t>Hakes nei</t>
  </si>
  <si>
    <t>Merluccius spp</t>
  </si>
  <si>
    <t>Angola</t>
  </si>
  <si>
    <t>DEMS/G04(Angola)</t>
  </si>
  <si>
    <t>Merluccius spp.</t>
  </si>
  <si>
    <t>Marocco, Mauritania, Senegal, Gambia</t>
  </si>
  <si>
    <t>Marocco, Mauritania, Senegal and Gambia</t>
  </si>
  <si>
    <t>Tonguesole nei</t>
  </si>
  <si>
    <t>Cynoglossus spp</t>
  </si>
  <si>
    <t>DEMS/G01(Guinea)</t>
  </si>
  <si>
    <t>Cynoglossus spp.</t>
  </si>
  <si>
    <t>Cynoglossus_spp_3</t>
  </si>
  <si>
    <t>Cynoglossus_spp_4</t>
  </si>
  <si>
    <t>Other identified fish species</t>
  </si>
  <si>
    <t>[Arius spp]</t>
  </si>
  <si>
    <t>Congo, Gabon</t>
  </si>
  <si>
    <t>DEMS/G04(Congo+Gabon)</t>
  </si>
  <si>
    <t>Bigeye grunt</t>
  </si>
  <si>
    <t>Brachydeuterus auritus</t>
  </si>
  <si>
    <t>Côte d’Ivoire, Ghana, Togo, Benin</t>
  </si>
  <si>
    <t>DEMS/G02(Côte d’Ivoire + Ghana + Togo + Benin)</t>
  </si>
  <si>
    <t>DEMS/G03(Nigeria)</t>
  </si>
  <si>
    <t>Brachydeuterus_auritus_1</t>
  </si>
  <si>
    <t>Brachydeuterus_auritus_4</t>
  </si>
  <si>
    <t>Bluespotted seabass</t>
  </si>
  <si>
    <t>Cephalopholis taeniops</t>
  </si>
  <si>
    <t>Cephalopholis_Taeniops_1</t>
  </si>
  <si>
    <t>Large-eye dentex</t>
  </si>
  <si>
    <t>Dentex macrophthalmus</t>
  </si>
  <si>
    <t>Dentex macropthalmus</t>
  </si>
  <si>
    <t>Dentex_macrophthalmus_4</t>
  </si>
  <si>
    <t>Dentex nei</t>
  </si>
  <si>
    <t>Dentex spp</t>
  </si>
  <si>
    <t>Dentex spp.</t>
  </si>
  <si>
    <t>Dentex_spp_3</t>
  </si>
  <si>
    <t>Dentex_spp_4</t>
  </si>
  <si>
    <t>Sargo breams nei</t>
  </si>
  <si>
    <t>Diplodus spp</t>
  </si>
  <si>
    <t>Diplodus_spp1</t>
  </si>
  <si>
    <t>White grouper</t>
  </si>
  <si>
    <t>Epinephelus aeneus</t>
  </si>
  <si>
    <t>Groupers nei</t>
  </si>
  <si>
    <t>Lesser African threadfin</t>
  </si>
  <si>
    <t>Galeoides decadactylus</t>
  </si>
  <si>
    <t>Guinea-Bissau</t>
  </si>
  <si>
    <t>DEMS/G01(Guinea-Bissau)</t>
  </si>
  <si>
    <t>Galeoides_decadactylus_3</t>
  </si>
  <si>
    <t>Galeoides_decadactylus_4</t>
  </si>
  <si>
    <t>Snappers nei</t>
  </si>
  <si>
    <t>Surmullets(=Red mullets) nei</t>
  </si>
  <si>
    <t>Mullus spp</t>
  </si>
  <si>
    <t>Morays eels, etc. nei</t>
  </si>
  <si>
    <t>Muraenidae</t>
  </si>
  <si>
    <t>Cabo Verde</t>
  </si>
  <si>
    <t>DEMS/G01(Cape Verde)</t>
  </si>
  <si>
    <t>Axillary seabream</t>
  </si>
  <si>
    <t>Pagellus acarne</t>
  </si>
  <si>
    <t>Red pandora</t>
  </si>
  <si>
    <t>Pagellus bellottii</t>
  </si>
  <si>
    <t>Pagellus_bellottii_4</t>
  </si>
  <si>
    <t>Common pandora</t>
  </si>
  <si>
    <t>Pagellus erythrinus</t>
  </si>
  <si>
    <t>Pandoras nei</t>
  </si>
  <si>
    <t>Pagellus spp</t>
  </si>
  <si>
    <t>Pagellus_spp_3</t>
  </si>
  <si>
    <t>Bluespotted seabream</t>
  </si>
  <si>
    <t>Pagrus caeruleostictus</t>
  </si>
  <si>
    <t>Pargo breams nei</t>
  </si>
  <si>
    <t>Pagrus spp</t>
  </si>
  <si>
    <t>Royal threadfin</t>
  </si>
  <si>
    <t>Pentanemus quinquarius</t>
  </si>
  <si>
    <t>Rubberlip grunt</t>
  </si>
  <si>
    <t>Plectorhinchus mediterraneus</t>
  </si>
  <si>
    <t>Plectorhynchus mediterraneus</t>
  </si>
  <si>
    <t>Sompat grunt</t>
  </si>
  <si>
    <t>Pomadasys jubelini</t>
  </si>
  <si>
    <t>[Pomadasys spp]</t>
  </si>
  <si>
    <t>Guinea, Guinea-Bissau, Sierra Leone, Liberia</t>
  </si>
  <si>
    <t>DEMS/G01(Guinea + Guinea-Bissau, Sierra Leone, Liberia)</t>
  </si>
  <si>
    <t>Pomadasys spp.</t>
  </si>
  <si>
    <t>[Pomadasys spp] -3</t>
  </si>
  <si>
    <t>Pomadasys_spp_3</t>
  </si>
  <si>
    <t>[Pomadasys spp] -4</t>
  </si>
  <si>
    <t>Pomadasys_spp_4</t>
  </si>
  <si>
    <t>Bobo croaker</t>
  </si>
  <si>
    <t>Pseudotolithus elongatus</t>
  </si>
  <si>
    <t>Guinea, Guinea-Bissau</t>
  </si>
  <si>
    <t>DEMS/G01(Guinea + Guinea-Bissau)</t>
  </si>
  <si>
    <t>West African croakers nei</t>
  </si>
  <si>
    <t>Pseudotolithus spp</t>
  </si>
  <si>
    <t>Pseudotolithus spp.</t>
  </si>
  <si>
    <t>Pseudotolithus_spp_3</t>
  </si>
  <si>
    <t>Pseudotolithus_spp_4</t>
  </si>
  <si>
    <t>Pseudotolithus_spp1</t>
  </si>
  <si>
    <t>West African goatfish</t>
  </si>
  <si>
    <t>Pseudupeneus prayensis</t>
  </si>
  <si>
    <t>Pseudupeneus_prayensis_1</t>
  </si>
  <si>
    <t>Groupers, seabasses nei</t>
  </si>
  <si>
    <t>Porgies, seabreams nei</t>
  </si>
  <si>
    <t>Sparidae</t>
  </si>
  <si>
    <t>Guinea, Guinea-Bissau, Sierra Leone</t>
  </si>
  <si>
    <t>DEMS/G01(Guinea-Bissau, Guinea, Sierra Leone)</t>
  </si>
  <si>
    <t>Sparidae_1</t>
  </si>
  <si>
    <t>European conger</t>
  </si>
  <si>
    <t>Conger conger</t>
  </si>
  <si>
    <t>Gurnards, searobins nei</t>
  </si>
  <si>
    <t>Triglidae</t>
  </si>
  <si>
    <t>Atlantic pomfret</t>
  </si>
  <si>
    <t>Brama brama</t>
  </si>
  <si>
    <t>Mauritania</t>
  </si>
  <si>
    <t>SPS/ZNorth (Guinea-Bissau, Guinea)</t>
  </si>
  <si>
    <t>Crevalle jack</t>
  </si>
  <si>
    <t>Caranx hippos</t>
  </si>
  <si>
    <t>SPS/ZNorth (Guinea-Bissau)</t>
  </si>
  <si>
    <t>Caranx spp.</t>
  </si>
  <si>
    <t>Atlantic bumper</t>
  </si>
  <si>
    <t>Chloroscombrus chrysurus</t>
  </si>
  <si>
    <t>Results unaccepted</t>
  </si>
  <si>
    <t>Decapterus spp.</t>
  </si>
  <si>
    <t>Atlantic chub mackerel</t>
  </si>
  <si>
    <t>Scomber colias</t>
  </si>
  <si>
    <t>English but with Scomber japonicus as scientific name</t>
  </si>
  <si>
    <t>Amberjacks nei</t>
  </si>
  <si>
    <t>Seriola spp</t>
  </si>
  <si>
    <t>37 51</t>
  </si>
  <si>
    <t>Seriola_spp_1</t>
  </si>
  <si>
    <t>Cunene horse mackerel</t>
  </si>
  <si>
    <t>Trachurus trecae</t>
  </si>
  <si>
    <t>Not assessed</t>
  </si>
  <si>
    <t>North</t>
  </si>
  <si>
    <t>Arius_spp_3</t>
  </si>
  <si>
    <t>Arius_spp_4</t>
  </si>
  <si>
    <t>Arius_spp1</t>
  </si>
  <si>
    <t>Striped red shrimp</t>
  </si>
  <si>
    <t>Aristeus varidens</t>
  </si>
  <si>
    <t>DEMS/Crust(Angola)</t>
  </si>
  <si>
    <t>Mauritanie</t>
  </si>
  <si>
    <t>Aristeus_varidens_5</t>
  </si>
  <si>
    <t>Deep-water rose shrimp</t>
  </si>
  <si>
    <t>Parapenaeus longirostris</t>
  </si>
  <si>
    <t>Senegal, Gambia</t>
  </si>
  <si>
    <t>Senegal and Gambia</t>
  </si>
  <si>
    <t>DEMS/Crust(Guinea+Guinea-Bissau)</t>
  </si>
  <si>
    <t>2824/3106</t>
  </si>
  <si>
    <t>0.44/0.39</t>
  </si>
  <si>
    <t>Parapenaeus_longirostris_5</t>
  </si>
  <si>
    <t>Southern pink shrimp</t>
  </si>
  <si>
    <t>Penaeus notalis</t>
  </si>
  <si>
    <t>Penaeus notialis</t>
  </si>
  <si>
    <t>DEMS/Crust(Guinea-Bissau)</t>
  </si>
  <si>
    <t>Gabon</t>
  </si>
  <si>
    <t>DEMS/Crust(Gabon)</t>
  </si>
  <si>
    <t>Congo</t>
  </si>
  <si>
    <t>DEMS/Crust(Congo)</t>
  </si>
  <si>
    <t>Senegal Gambia</t>
  </si>
  <si>
    <t>Penaeus_notialis_5</t>
  </si>
  <si>
    <t>Coastal shrimps</t>
  </si>
  <si>
    <t>Cameroon</t>
  </si>
  <si>
    <t>DEMS/Crust(Cameroon)</t>
  </si>
  <si>
    <t>European squid</t>
  </si>
  <si>
    <t>Loligo vulgaris</t>
  </si>
  <si>
    <t>Dakhla</t>
  </si>
  <si>
    <t xml:space="preserve"> </t>
  </si>
  <si>
    <t>Cap Blanc</t>
  </si>
  <si>
    <t>Common octopus</t>
  </si>
  <si>
    <t>Octopus vulgaris</t>
  </si>
  <si>
    <t>Sénégal gambie</t>
  </si>
  <si>
    <t>DEMS/Ceph(Guinea-Bissau)</t>
  </si>
  <si>
    <t>Common cuttlefish</t>
  </si>
  <si>
    <t>Sepia officinalis</t>
  </si>
  <si>
    <t>Cuttlefishes nei</t>
  </si>
  <si>
    <t>Sepia spp</t>
  </si>
  <si>
    <t>Sepia spp.</t>
  </si>
  <si>
    <t>DEMS/Ceph(Guinea)</t>
  </si>
  <si>
    <t>Sepia_spp_6</t>
  </si>
  <si>
    <t>Marine molluscs nei</t>
  </si>
  <si>
    <t>Mollusca</t>
  </si>
  <si>
    <t>Merluccius senegalensis</t>
  </si>
  <si>
    <t>Dentex dentex</t>
  </si>
  <si>
    <t>Flatfishes nei</t>
  </si>
  <si>
    <t>Threadfins, tasselfishes nei</t>
  </si>
  <si>
    <t>Jack and horse mackerels nei</t>
  </si>
  <si>
    <t>Palinurid spiny lobsters nei</t>
  </si>
  <si>
    <t>Palinurus spp</t>
  </si>
  <si>
    <t>Tropical spiny lobsters nei</t>
  </si>
  <si>
    <t>Croakers, drums nei</t>
  </si>
  <si>
    <t>Overfised</t>
  </si>
  <si>
    <t>Total</t>
  </si>
  <si>
    <t>Area</t>
  </si>
  <si>
    <t>Sp.group</t>
  </si>
  <si>
    <t>Name</t>
  </si>
  <si>
    <t>Species</t>
  </si>
  <si>
    <t>X2009</t>
  </si>
  <si>
    <t>X2011</t>
  </si>
  <si>
    <t>X2013</t>
  </si>
  <si>
    <t>X2015</t>
  </si>
  <si>
    <t>X2017</t>
  </si>
  <si>
    <t>X2019</t>
  </si>
  <si>
    <t>X2021</t>
  </si>
  <si>
    <t>U2009</t>
  </si>
  <si>
    <t>U2011</t>
  </si>
  <si>
    <t>U2013</t>
  </si>
  <si>
    <t>U2015</t>
  </si>
  <si>
    <t>U2017</t>
  </si>
  <si>
    <t>U2019</t>
  </si>
  <si>
    <t>U2021</t>
  </si>
  <si>
    <t>SSBmsy value</t>
  </si>
  <si>
    <t>Tunas</t>
  </si>
  <si>
    <t>ATLANTIC</t>
  </si>
  <si>
    <t>O,F,?</t>
  </si>
  <si>
    <t>O,F</t>
  </si>
  <si>
    <t>O,O,?</t>
  </si>
  <si>
    <t>U,F,?</t>
  </si>
  <si>
    <t>U,F,F</t>
  </si>
  <si>
    <t>U,U,O</t>
  </si>
  <si>
    <t>L,L,H</t>
  </si>
  <si>
    <t>L,M,H</t>
  </si>
  <si>
    <t>L,L,M</t>
  </si>
  <si>
    <t>Underfished (Northren Atlantic Ocean stock), Underfished (Southern Atlantic Ocean Stock), Overexploited (Mediterranean Albacore stock)</t>
  </si>
  <si>
    <t>Low, Low, High (same order as the U2021</t>
  </si>
  <si>
    <t>O,O</t>
  </si>
  <si>
    <t>F,O</t>
  </si>
  <si>
    <t>F,F</t>
  </si>
  <si>
    <t>H,H</t>
  </si>
  <si>
    <t>Sustainable (Eastern Atlantic Ocean and Mediterranean stock), Sustainable (Western Atlantic Ocean stock)</t>
  </si>
  <si>
    <t>High, High</t>
  </si>
  <si>
    <t>Sustainable (Atlantic Ocean)</t>
  </si>
  <si>
    <t>0.94 SSBmsy</t>
  </si>
  <si>
    <t>N,N</t>
  </si>
  <si>
    <t>F, F</t>
  </si>
  <si>
    <t>F,U</t>
  </si>
  <si>
    <t>U,U</t>
  </si>
  <si>
    <t>L,M</t>
  </si>
  <si>
    <t>M,L</t>
  </si>
  <si>
    <t>Underfished (Eastern Atlantic Ocean stock), Underfished (Western Atlantic Ocean Stock)</t>
  </si>
  <si>
    <t>Low, Low</t>
  </si>
  <si>
    <t>1.17 SSBmsy</t>
  </si>
  <si>
    <t>INDIAN</t>
  </si>
  <si>
    <t>Underfished (Indian Ocean)</t>
  </si>
  <si>
    <t>1.56 SSBmsy</t>
  </si>
  <si>
    <t>Sustainable (Indian Ocean)</t>
  </si>
  <si>
    <t>0.9 SSBmsy</t>
  </si>
  <si>
    <t>1.99 SSBmsy</t>
  </si>
  <si>
    <t>0.87 SSBmsy</t>
  </si>
  <si>
    <t>PACIFIC</t>
  </si>
  <si>
    <t>O,N</t>
  </si>
  <si>
    <t>F,N</t>
  </si>
  <si>
    <t>N-F,N</t>
  </si>
  <si>
    <t>Underfished (North Pacific Ocean stock), Underfished (South Pacific Ocean stock)</t>
  </si>
  <si>
    <t>F;F</t>
  </si>
  <si>
    <t>O,U</t>
  </si>
  <si>
    <t>Sustainable (Eastern Pacific), Underfished (Western and Central Pacific)</t>
  </si>
  <si>
    <t>Pacific bluefin tuna</t>
  </si>
  <si>
    <t>Thunnus orientalis</t>
  </si>
  <si>
    <t xml:space="preserve">Overfished </t>
  </si>
  <si>
    <t>Underfished (Easter Pacific), Underfished (Western and Central Pacific)</t>
  </si>
  <si>
    <t>F;N</t>
  </si>
  <si>
    <t>under</t>
  </si>
  <si>
    <t>over</t>
  </si>
  <si>
    <t xml:space="preserve">Fully Fished </t>
  </si>
  <si>
    <t>Under fished</t>
  </si>
  <si>
    <t>Little tunny(=Atl.black skipj)</t>
  </si>
  <si>
    <t>Euthynnus alletteratus</t>
  </si>
  <si>
    <t>Eastern Pacific bonito</t>
  </si>
  <si>
    <t>Sarda chiliensis</t>
  </si>
  <si>
    <t>Stock
Common name (species name) - in data</t>
  </si>
  <si>
    <t xml:space="preserve">Uncertainty (H,L,M) 
</t>
  </si>
  <si>
    <t>Landings (tonnes) Area 1950</t>
  </si>
  <si>
    <t>Area Landings (tonnes) 2021</t>
  </si>
  <si>
    <t>stocks with landings data and local CPUE data series</t>
  </si>
  <si>
    <t>Atlantic white marlin 
Kajikia albida</t>
  </si>
  <si>
    <t>stocks with landings data and associated with regional effort from Rousseau et al. 2019</t>
  </si>
  <si>
    <t>Review - Data for Venezuela (1950-2019). Less than 1% of total landings reported in 2019 in Area 31.</t>
  </si>
  <si>
    <t xml:space="preserve">Flathead Grey Mullet
Mugil cephalus
</t>
  </si>
  <si>
    <t>Florida West coast</t>
  </si>
  <si>
    <t>Florida East coast</t>
  </si>
  <si>
    <t>Louisiana waters</t>
  </si>
  <si>
    <t>NW Florida</t>
  </si>
  <si>
    <t>SW Florida</t>
  </si>
  <si>
    <t>Louisiana state, USA</t>
  </si>
  <si>
    <t>Mississippi state, USA</t>
  </si>
  <si>
    <t>Review - Data for Mexico 1958-2019. Approx. 97% of total reported landings in Area 31.</t>
  </si>
  <si>
    <t>Four-wing flying fish 
Hirundichthys affinis</t>
  </si>
  <si>
    <t>Fourwing flyingfish</t>
  </si>
  <si>
    <t>stocks with landings data and local effort data series</t>
  </si>
  <si>
    <t>Yellowtail snapper 
Ocyurus chrysurus</t>
  </si>
  <si>
    <t xml:space="preserve">Miscellaneous pelagic fishes
</t>
  </si>
  <si>
    <t xml:space="preserve">Crabs, sea-spiders
</t>
  </si>
  <si>
    <t>Queen conch</t>
  </si>
  <si>
    <t xml:space="preserve">included as Strombus spp 
</t>
  </si>
  <si>
    <t>US Virgin islands</t>
  </si>
  <si>
    <t>Louisiana state</t>
  </si>
  <si>
    <t>Review - Data for Venezuela representing 100% of total landings of this species reported for Area 31</t>
  </si>
  <si>
    <t>Aristeus shrimps nei</t>
  </si>
  <si>
    <t>Aristeus spp</t>
  </si>
  <si>
    <t>original line no</t>
  </si>
  <si>
    <t>new line no</t>
  </si>
  <si>
    <t>Uncertainty (H,L,M) 
see below</t>
  </si>
  <si>
    <t>Fleet (SSF/industrial/both)</t>
  </si>
  <si>
    <t>z specie in place of group w in old</t>
  </si>
  <si>
    <t>In old</t>
  </si>
  <si>
    <t>Catches</t>
  </si>
  <si>
    <t>Landings</t>
  </si>
  <si>
    <t>Area catch 2021 Fishstat</t>
  </si>
  <si>
    <t>Reference_Year</t>
  </si>
  <si>
    <t>ValidationStatus</t>
  </si>
  <si>
    <t>Assessment_Method</t>
  </si>
  <si>
    <t>Thornback ray</t>
  </si>
  <si>
    <t>Raja clavata</t>
  </si>
  <si>
    <t>Cyprus</t>
  </si>
  <si>
    <t>https://gfcm.sharepoint.com/EG/_layouts/15/download.aspx?share=EQK2X0pxZkVBsj2F72A8DRcBu5kitQu_j9LvvjSL2-b7qg</t>
  </si>
  <si>
    <t>Qualitative</t>
  </si>
  <si>
    <t>AMSY</t>
  </si>
  <si>
    <t>Picked dogfish</t>
  </si>
  <si>
    <t>Squalus acanthias</t>
  </si>
  <si>
    <t>Black Sea</t>
  </si>
  <si>
    <t>https://gfcm.sharepoint.com/EG/_layouts/15/download.aspx?share=ETHJRyxLvR5OoYof6eb7N1QBK3qfd_Gm1kO9AhMk591eyA</t>
  </si>
  <si>
    <t>a4a, SPICT</t>
  </si>
  <si>
    <t>https://gfcm.sharepoint.com/EG/_layouts/15/download.aspx?share=EZwrUnGTcalKgXCiuJzSl3kBaqFehF8VfJI6tTsxuMBCRA</t>
  </si>
  <si>
    <t>Quantitative</t>
  </si>
  <si>
    <t>SPiCT</t>
  </si>
  <si>
    <t>Adreatic Sea</t>
  </si>
  <si>
    <t>https://gfcm.sharepoint.com/EG/_layouts/15/download.aspx?share=ESgI_zvL4sxArh0UZ32i2YcBMytr0KZiBV_b7jKyOtYiCQ</t>
  </si>
  <si>
    <t>FLSAM</t>
  </si>
  <si>
    <t>Northern Spain</t>
  </si>
  <si>
    <t>https://gfcm.sharepoint.com/EG/_layouts/15/download.aspx?share=Ef7xD3EZ1dtBhM2UnzPejgABa7Qeg5TUl54YPZ3QOtEX9g</t>
  </si>
  <si>
    <t>Aegean Sea</t>
  </si>
  <si>
    <t>https://gfcm.sharepoint.com/EG/_layouts/15/download.aspx?share=EbqvIPEJRcBHrNnc_L3yAnABwqFoskehaG5ABi585GZB6w</t>
  </si>
  <si>
    <t>Ligurian Sea and northern Thrrhenian Sea</t>
  </si>
  <si>
    <t>https://gfcm.sharepoint.com/EG/_layouts/15/download.aspx?share=EYdtiVQ4lK5NquyyuMRLU0oB4dbquTZpHAIyXLRKWOo40A</t>
  </si>
  <si>
    <t>Northern Alboran Sea</t>
  </si>
  <si>
    <t>https://gfcm.sharepoint.com/EG/_layouts/15/download.aspx?share=EaEa_NfwfIJFoVsYOqo1-JABpqre1GfsB7-momEzdGzbRw</t>
  </si>
  <si>
    <t>JABBA</t>
  </si>
  <si>
    <t>Southern Sicily</t>
  </si>
  <si>
    <t>https://gfcm.sharepoint.com/EG/_layouts/15/download.aspx?share=EfYn4-pSxHBJgrWYqtRet6wBojs3cnZn-2N6DwKT9_NBqg</t>
  </si>
  <si>
    <t>a4a</t>
  </si>
  <si>
    <t>Gulf of Lion</t>
  </si>
  <si>
    <t>https://gfcm.sharepoint.com/EG/_layouts/15/download.aspx?share=EZnbqaWUHSxGtMH0VkxpHigBbEwbihB7-TB4IrAkHZMI7w</t>
  </si>
  <si>
    <t>Eastern Ionian Sea</t>
  </si>
  <si>
    <t>https://gfcm.sharepoint.com/EG/_layouts/15/download.aspx?share=EXvdaVQJNdhHhfiwmjnaopEBjp0ohn2riOtKRiHXNcJKrQ</t>
  </si>
  <si>
    <t>https://gfcm.sharepoint.com/EG/_layouts/15/download.aspx?share=EUzj71eJB9JJnVe0sJ4zmSUBSrFONe5JmuHhHwXgGwgOCQ</t>
  </si>
  <si>
    <t>Algeria</t>
  </si>
  <si>
    <t>https://gfcm.sharepoint.com/EG/_layouts/15/download.aspx?share=EVA1ZC6uRuBEv0NKqgX1B4oB0Nfi103xRIus79qWEPaQqg</t>
  </si>
  <si>
    <t>LBSPR</t>
  </si>
  <si>
    <t>Strait of Sicily</t>
  </si>
  <si>
    <t>https://gfcm.sharepoint.com/EG/_layouts/15/download.aspx?share=EWbi1nC6eG9Bo1bVh-7GvQwBUjd1q3DG7hFAwy20dgBS4w</t>
  </si>
  <si>
    <t>https://gfcm.sharepoint.com/EG/_layouts/15/download.aspx?share=Ef3ZUN2_4TpGmmo4cxr7WdoBF0sr6XrXG081BTOKS8ldJA</t>
  </si>
  <si>
    <t>https://gfcm.sharepoint.com/EG/_layouts/15/download.aspx?share=ER5IVv7ytu1NtHRYVPgKz0wB70FtJ6wTub2HkKcL7ViZlw</t>
  </si>
  <si>
    <t>https://gfcm.sharepoint.com/EG/_layouts/15/download.aspx?share=EWRqUt-FxnxBqvwioBx_8yoBkZh968-OZesqAaR9T4nV6Q</t>
  </si>
  <si>
    <t>https://gfcm.sharepoint.com/EG/_layouts/15/download.aspx?share=EfQAdud9FuNGpkbh7MAqbGIBGx9yIhwtIFg4OEn0ey0kVQ</t>
  </si>
  <si>
    <t>VIT, LBSPR, Catch-curve</t>
  </si>
  <si>
    <t>https://gfcm.sharepoint.com/EG/_layouts/15/download.aspx?share=Edt9Vu6HNKxHkIBRrxwBdA8BGf0NIzERUE4TdSnWfFKz2w</t>
  </si>
  <si>
    <t>https://gfcm.sharepoint.com/EG/_layouts/15/download.aspx?share=ES6XvHSO7XxBiS5JPX2m0EEB5An5cd0FGAK7GNToNxNhrw</t>
  </si>
  <si>
    <t>https://gfcm.sharepoint.com/EG/_layouts/15/download.aspx?share=EfD4hqStCddLlSwplvcC1MkBbhOysG7AL8K2GuNdswpoOQ</t>
  </si>
  <si>
    <t>https://gfcm.sharepoint.com/EG/_layouts/15/download.aspx?share=Edq3770yiKdMrRZMF_yoyrcBDBOW0SZxy0XLdvYNXuCo2g</t>
  </si>
  <si>
    <t>Southern Alboran Sea</t>
  </si>
  <si>
    <t>https://gfcm.sharepoint.com/EG/_layouts/15/download.aspx?share=ERWhQGvm-bxEhhKk_-DsjSMBIS_7pOOqcICWqnsoAoiYTw</t>
  </si>
  <si>
    <t>https://gfcm.sharepoint.com/EG/_layouts/15/download.aspx?share=ESbihfyJDnlIiymYgcsPfL0BuQZ5v1tqpjdlrFHsyo3rJw</t>
  </si>
  <si>
    <t>Two stage biomass model</t>
  </si>
  <si>
    <t>https://gfcm.sharepoint.com/EG/_layouts/15/download.aspx?share=EftOJ0_SDsRErXuStrbze04BZXYur8CrUZ6GLu-sGTgpgw</t>
  </si>
  <si>
    <t>SAM</t>
  </si>
  <si>
    <t>Levant Sea</t>
  </si>
  <si>
    <t>z</t>
  </si>
  <si>
    <t>https://gfcm.sharepoint.com/EG/_layouts/15/download.aspx?share=EfU-ITEq6yhMg8UC438DyK0BPSiKYPvQ1IYlNznjTnIehA</t>
  </si>
  <si>
    <t>https://gfcm.sharepoint.com/EG/_layouts/15/download.aspx?share=EUxtJA9D9C5PpIJxhCEm8UQBs0iQIEkVJzakxrdHFJwsTw</t>
  </si>
  <si>
    <t>Southern Levant Sea</t>
  </si>
  <si>
    <t>https://gfcm.sharepoint.com/EG/_layouts/15/download.aspx?share=ESBIDLab5ZdAmlyo9o0432kBu94SYvBbEVAo_-4WJ-GZaw</t>
  </si>
  <si>
    <t>SS3</t>
  </si>
  <si>
    <t>Eastern Med</t>
  </si>
  <si>
    <t>https://gfcm.sharepoint.com/EG/_layouts/15/download.aspx?share=EdJtm26E4wdFgGVNN-Df0goBvxy79pfAYcH5g_SC7Vx9nA</t>
  </si>
  <si>
    <t>Western Med</t>
  </si>
  <si>
    <t>https://gfcm.sharepoint.com/EG/_layouts/15/download.aspx?share=Ee574CStg4lOmZoDu_heVg8B1F5ceQsrimv0rpYRmt2BMA</t>
  </si>
  <si>
    <t>https://gfcm.sharepoint.com/EG/_layouts/15/download.aspx?share=EcswpMsaCgVNjJKE4UMExWQBwMTs9lAEBpwGISn4korKlw</t>
  </si>
  <si>
    <t>Westeren Med</t>
  </si>
  <si>
    <t>https://gfcm.sharepoint.com/EG/_layouts/15/download.aspx?share=EXR2lbOT15VNh2ZcZfkqUfUB7PjCs-g2c-avFcWUblAaYg</t>
  </si>
  <si>
    <t>https://gfcm.sharepoint.com/EG/_layouts/15/download.aspx?share=EXZXr13lqORAvxdyqirdzxQBOwpMhQUMtTCMdk7sTL9Vfg</t>
  </si>
  <si>
    <t>Western Ionian Sea</t>
  </si>
  <si>
    <t>https://gfcm.sharepoint.com/EG/_layouts/15/download.aspx?share=EQ79nuwlRdlHtpVoLGCwYlwBZjA4LqD0AuaT0RejmFurrw</t>
  </si>
  <si>
    <t>https://gfcm.sharepoint.com/EG/_layouts/15/download.aspx?share=EfsdKZIKSi1BrrdUuAJqagIBe4PH_ax2PjeQk5Lj-1Pguw</t>
  </si>
  <si>
    <t>VIT</t>
  </si>
  <si>
    <t>https://gfcm.sharepoint.com/EG/_layouts/15/download.aspx?share=ETL2bgRpsW5Em_xPEdG7kS0B7UYui9pdHA1wjjXp05xIwg</t>
  </si>
  <si>
    <t>https://gfcm.sharepoint.com/EG/_layouts/15/download.aspx?share=EaqM3NH6rpdNlVqQW8CCgWMB1AmiDqhgmosEiA1V8WL9ZQ</t>
  </si>
  <si>
    <t>XSA</t>
  </si>
  <si>
    <t>Northern Adreatic Sea</t>
  </si>
  <si>
    <t>https://gfcm.sharepoint.com/EG/_layouts/15/download.aspx?share=EScEmQH_zTlIiKWp8OotEUkBM5bhDf58XYbONkQdw6TmDQ</t>
  </si>
  <si>
    <t>https://gfcm.sharepoint.com/EG/_layouts/15/download.aspx?share=EXw3Q8Alr_BCqFLW4s_YMQ4BBRqPh0MgwAzF95iViaSSQg</t>
  </si>
  <si>
    <t>Red mullet</t>
  </si>
  <si>
    <t>Mullus barbatus</t>
  </si>
  <si>
    <t>https://gfcm.sharepoint.com/EG/_layouts/15/download.aspx?share=EaUpiHk8pjtIsBIDFIGg1JcBXZaa5Beo0NO7DkwnIvw6rg</t>
  </si>
  <si>
    <t>https://gfcm.sharepoint.com/EG/_layouts/15/download.aspx?share=EeHQEO0mkPBHhoMi7IRWmmcBkCBswPsWqemjBodZjIjySQ</t>
  </si>
  <si>
    <t>https://gfcm.sharepoint.com/EG/_layouts/15/download.aspx?share=ESEzfT0pQEhJkxUhVdJeyB8BSzs6cWjnemoIrTLAk_Pw0g</t>
  </si>
  <si>
    <t>https://gfcm.sharepoint.com/EG/_layouts/15/download.aspx?share=EUSQlsswMLZBkdgmxgSTw9UB9oDL-hgdZFCaIUcmcqaoQg</t>
  </si>
  <si>
    <t>https://gfcm.sharepoint.com/EG/_layouts/15/download.aspx?share=EXTIQgjRIHhMgc4-cVM76-ABKeuMvFpGXSXiK5mw3onehA</t>
  </si>
  <si>
    <t>https://gfcm.sharepoint.com/EG/_layouts/15/download.aspx?share=EU42ZexxSE1Du4GtIOP_Ku4Bh14lnvzKQFapl9g4-HT9Mw</t>
  </si>
  <si>
    <t>Northern Levant Sea</t>
  </si>
  <si>
    <t>https://gfcm.sharepoint.com/EG/_layouts/15/download.aspx?share=EbA8IE4HHChPrc80Yd-ae5kBDo5TMbq3qyvb5LWy2OIVjw</t>
  </si>
  <si>
    <t>CMSY in addition to LBB, and LBSPR</t>
  </si>
  <si>
    <t>https://gfcm.sharepoint.com/EG/_layouts/15/download.aspx?share=Ea4Peo0gVRRDnuHacFwlbWAB74f7qfrF7IVdkoPOSMY2XQ</t>
  </si>
  <si>
    <t>Southern and Central Tyrrhenian Sea</t>
  </si>
  <si>
    <t>https://gfcm.sharepoint.com/EG/_layouts/15/download.aspx?share=EY1Yf3x_LsNNoBolr7wfN_MBb1dRwL7gwJoS42SjbHLp6g</t>
  </si>
  <si>
    <t>https://gfcm.sharepoint.com/EG/_layouts/15/download.aspx?share=EVnrPsIKqc9GgxdzbpYwSbwBxTtCZdpF13wBo19zSlab1Q</t>
  </si>
  <si>
    <t>https://gfcm.sharepoint.com/EG/_layouts/15/download.aspx?share=ESLeHyR_eZJCisqE4muw93cBELYwIZ5wll_p9tjmN4hAvQ</t>
  </si>
  <si>
    <t>https://gfcm.sharepoint.com/EG/_layouts/15/download.aspx?share=EcpsGPmjgrdKk6twmTzPzjUBWCxJzBtgM_GJ4rmXgFhd6A</t>
  </si>
  <si>
    <t>https://gfcm.sharepoint.com/EG/_layouts/15/download.aspx?share=Ebmiibpv1uxCtY9Wd0VVPiQB6CXOjc0TAS-0BUbMrot7qQ</t>
  </si>
  <si>
    <t>https://gfcm.sharepoint.com/EG/_layouts/15/download.aspx?share=EYRnsOaE5bZMrV7BoSor80ABA5Zp3ojvTQ4SqC6jdSdv-Q</t>
  </si>
  <si>
    <t>https://gfcm.sharepoint.com/EG/_layouts/15/download.aspx?share=EbvkElZQTmRLljc5BmM3zPQBCVfw7nrcevqhzxBnVbtiiQ</t>
  </si>
  <si>
    <t>Malta</t>
  </si>
  <si>
    <t>https://gfcm.sharepoint.com/EG/_layouts/15/download.aspx?share=EX8FI1TDUQBGnxydWb2JOL4BoIOmy2iufG_1kCCIDy4lRg</t>
  </si>
  <si>
    <t>Eastern Levant Sea</t>
  </si>
  <si>
    <t>https://gfcm.sharepoint.com/EG/_layouts/15/download.aspx?share=EU1kdBi-ZTtPuirk3CY_Pb8BZ1e_2nw5DaSBcnvCsKMrKA</t>
  </si>
  <si>
    <t>VIT, LBSPR, LIME</t>
  </si>
  <si>
    <t>https://gfcm.sharepoint.com/EG/_layouts/15/download.aspx?share=EXFakKe2BtBCmv578nNJ_AoB3M_CviLEWTI-_ZekBAVu4Q</t>
  </si>
  <si>
    <t>Balearic Islands</t>
  </si>
  <si>
    <t>https://gfcm.sharepoint.com/EG/_layouts/15/download.aspx?share=EQk--O88ZWBLmscesx-bEXMBgczsuwffJC3YRWHSKtEOoA</t>
  </si>
  <si>
    <t>https://gfcm.sharepoint.com/EG/_layouts/15/download.aspx?share=EaOprM8sottMgxDdKYe7pdcB9FLMLVs6PaLB759pNyK8fw</t>
  </si>
  <si>
    <t>Bogue</t>
  </si>
  <si>
    <t>Boops boops</t>
  </si>
  <si>
    <t>So-iuy mullet</t>
  </si>
  <si>
    <t>Mugil soiuy</t>
  </si>
  <si>
    <t>Planiliza haematocheilus</t>
  </si>
  <si>
    <t>Azov Sea</t>
  </si>
  <si>
    <t>Picarel</t>
  </si>
  <si>
    <t>Spicara smaris</t>
  </si>
  <si>
    <t>https://gfcm.sharepoint.com/EG/_layouts/15/download.aspx?share=EfHdXEuRCDtGpe5XhFhkn8kBbLHsQVPnfmkUPPnHXFILZA</t>
  </si>
  <si>
    <t>CMSY</t>
  </si>
  <si>
    <t>Alboran Sea</t>
  </si>
  <si>
    <t>https://gfcm.sharepoint.com/EG/_layouts/15/download.aspx?share=EZzY5p1U_6tPv1SoqwkkIfMBtlw6dwdBvcYmXQJOlWAwOg</t>
  </si>
  <si>
    <t>gadget</t>
  </si>
  <si>
    <t>Comber</t>
  </si>
  <si>
    <t>Serranus cabrilla</t>
  </si>
  <si>
    <t>https://gfcm.sharepoint.com/EG/_layouts/15/download.aspx?share=EeZZp2Uw975Hm2f5D7vbZYQBnSFJwfyHpLYsWy66CcN85g</t>
  </si>
  <si>
    <t>Sand steenbras</t>
  </si>
  <si>
    <t>Lithognathus mormyrus</t>
  </si>
  <si>
    <t>https://gfcm.sharepoint.com/EG/_layouts/15/download.aspx?share=Ee0LAXOVCa1Bgzg4n4F5d8wBLSq8G2F7M1gRcSxDaijP-A</t>
  </si>
  <si>
    <t>https://gfcm.sharepoint.com/EG/_layouts/15/download.aspx?share=ESihIasT6KJDiyoEZTZbQvIBR9KhAmjOLSAfdTSVbjXa7A</t>
  </si>
  <si>
    <t>Saurida lessepsianus</t>
  </si>
  <si>
    <t>https://gfcm.sharepoint.com/EG/_layouts/15/download.aspx?share=EdLcoR-DKsBDtYVvZwRRNEABg9tjzkun1yUK9by-3MwyfQ</t>
  </si>
  <si>
    <t>https://gfcm.sharepoint.com/EG/_layouts/15/download.aspx?share=EbEONsHth5JOgsek4LOeTSkB3LCuQC-rKV3OcJ3Xm1YArg</t>
  </si>
  <si>
    <t>https://gfcm.sharepoint.com/EG/_layouts/15/download.aspx?share=ES1dkOHRgS9Cnbl5QtgugLsBpXpt6vR7ToseqEFt5uvPSw</t>
  </si>
  <si>
    <t>Mediterranean horse mackerel</t>
  </si>
  <si>
    <t>Trachurus mediterraneus</t>
  </si>
  <si>
    <t>https://gfcm.sharepoint.com/EG/_layouts/15/download.aspx?share=EXIya0Atjl1GuicEdwCZidIBT736Qin7klBiK2WFOiwz6Q</t>
  </si>
  <si>
    <t>https://gfcm.sharepoint.com/EG/_layouts/15/download.aspx?share=ET4qazv7gGtMo-5a3g0QYe4BX3Tg6gfnMjaPFkap9TeXqw</t>
  </si>
  <si>
    <t>MMAGD</t>
  </si>
  <si>
    <t>https://gfcm.sharepoint.com/EG/_layouts/15/download.aspx?share=EZiNlaTkNKxAjffFiZWObLYB7hH2K1LxXULmU3k9df8QSg</t>
  </si>
  <si>
    <t>https://gfcm.sharepoint.com/EG/_layouts/15/download.aspx?share=ETMjWuedys9LmNBFKesIBpAB4jwhyYUDwAC0Tn0eMxfFzw</t>
  </si>
  <si>
    <t>https://gfcm.sharepoint.com/EG/_layouts/15/download.aspx?share=Ef5vqrGHZZ5LrzGiq_hQ4FgBB4JSxgPlMkA41YqU2bhxKw</t>
  </si>
  <si>
    <t>https://gfcm.sharepoint.com/EG/_layouts/15/download.aspx?share=EUJYqbVPTCJKqiCDrVWRuE0BjrLyDY9jpdRgXfxddSI_Pg</t>
  </si>
  <si>
    <t>https://gfcm.sharepoint.com/EG/_layouts/15/download.aspx?share=EW46TPbxXHZBvsva-czwutkBD54-ZGryFue1MJmaDvpOnQ</t>
  </si>
  <si>
    <t>Central Med</t>
  </si>
  <si>
    <t>https://gfcm.sharepoint.com/EG/_layouts/15/download.aspx?share=ETvTT106nzlKnInpP1iKO4MBQ67e0zZuNDiImQN-ijntEQ</t>
  </si>
  <si>
    <t>https://gfcm.sharepoint.com/EG/_layouts/15/download.aspx?share=EbbTJukegapBsRpqZVCqZCkBhq2LNjvrrGsftGGFAZCuGA</t>
  </si>
  <si>
    <t>https://gfcm.sharepoint.com/EG/_layouts/15/download.aspx?share=EYj34EX3reBEuJVeenSAjKsBVLxc_cVHQbsq9ZtzT92Siw</t>
  </si>
  <si>
    <t>https://gfcm.sharepoint.com/EG/_layouts/15/download.aspx?share=EV5EMQSYKNJGlJH3hz4FXkEBfmDi5k5oDGHT54LMmznoCw</t>
  </si>
  <si>
    <t>https://gfcm.sharepoint.com/EG/_layouts/15/download.aspx?share=EchxhgAztLlAjB9uPlkoMYIBs-K8THVS3p7bl9aEyuFK2w</t>
  </si>
  <si>
    <t>https://gfcm.sharepoint.com/EG/_layouts/15/download.aspx?share=EQCjSGZK9nZKlHrQtVaZoIkBo13YKEzELLwgvt59D-5geQ</t>
  </si>
  <si>
    <t>https://gfcm.sharepoint.com/EG/_layouts/15/download.aspx?share=EUF0RysMKKFMqwyWTS8jpw0BiP0a--X97XNYs1rXm_o0dw</t>
  </si>
  <si>
    <t>https://gfcm.sharepoint.com/EG/_layouts/15/download.aspx?share=EbMCgvrWrO1MsBo-qUXyDdcB6SinxaYYFara4kdSgVY7og</t>
  </si>
  <si>
    <t>Caramote prawn</t>
  </si>
  <si>
    <t>Penaeus kerathurus</t>
  </si>
  <si>
    <t>https://gfcm.sharepoint.com/EG/_layouts/15/download.aspx?share=EWhgPJ2Z1Y1Put8XJgfx6ekB4I3TSwBFUjH9s9LVa55XAw</t>
  </si>
  <si>
    <t>https://gfcm.sharepoint.com/EG/_layouts/15/download.aspx?share=Ea30ycQYWjFDsYAsZgzg__IB0u7NwclGC98N9ob3hGp1nQ</t>
  </si>
  <si>
    <t>https://gfcm.sharepoint.com/EG/_layouts/15/download.aspx?share=ESb2NTFqe_hLpUfgz687ZsYBHGwkqNiYGAzlCnH2rTv8qg</t>
  </si>
  <si>
    <t>Blue and red shrimp</t>
  </si>
  <si>
    <t>Aristeus antennatus</t>
  </si>
  <si>
    <t>https://gfcm.sharepoint.com/EG/_layouts/15/download.aspx?share=ESSqS_VEwLxEvwVvRtySg6sBqYmNpZ9dmAviVhdT6QwJ8A</t>
  </si>
  <si>
    <t>https://gfcm.sharepoint.com/EG/_layouts/15/download.aspx?share=ESpSKZzwvQ9KoelSbxiEOCgBV_6X8M3T2kB6Ic3FHdPS9Q</t>
  </si>
  <si>
    <t>https://gfcm.sharepoint.com/EG/_layouts/15/download.aspx?share=EZ5IcICaz2RLsZl9aKzqm9oBCk3GTZ-QWGnPy46EaCDAig</t>
  </si>
  <si>
    <t>https://gfcm.sharepoint.com/EG/_layouts/15/download.aspx?share=EYrLEhOIQTBEsGGbmA0Lbl0BP6G6WV3kFqqSoO9CpDOWaA</t>
  </si>
  <si>
    <t>https://gfcm.sharepoint.com/EG/_layouts/15/download.aspx?share=Eec8tQJWMDBLk2-RMXzginABmoTiYYcVH4djz0P0fVaeRQ</t>
  </si>
  <si>
    <t>Alboran Island</t>
  </si>
  <si>
    <t>https://gfcm.sharepoint.com/EG/_layouts/15/download.aspx?share=Ec15cATn8dBPm4vL6jABhUkBlf9G6zQUKAPFn7nsvGT-QQ</t>
  </si>
  <si>
    <t>Spottail mantis squillid</t>
  </si>
  <si>
    <t>Squilla mantis</t>
  </si>
  <si>
    <t>https://gfcm.sharepoint.com/EG/_layouts/15/download.aspx?share=EbmZFuKWqr1PppNrvPNIekcBMu575K1I-1lKjHcvsHJJ0Q</t>
  </si>
  <si>
    <t>Rapana venosa</t>
  </si>
  <si>
    <t>https://gfcm.sharepoint.com/EG/_layouts/15/download.aspx?share=EdFsY8kq7l9Fkr6kPmNLGe8B4claOJsoBmhgov2wwsDOCA</t>
  </si>
  <si>
    <t>Purple dye murex</t>
  </si>
  <si>
    <t>Bolinus brandaris</t>
  </si>
  <si>
    <t>https://gfcm.sharepoint.com/EG/_layouts/15/download.aspx?share=Ef9GFVqrI0hBvLrfdLHwcAwBhoecXu6ziaqKHfvSjcUMcA</t>
  </si>
  <si>
    <t>Great Mediterranean scallop</t>
  </si>
  <si>
    <t>Pecten jacobaeus</t>
  </si>
  <si>
    <t>https://gfcm.sharepoint.com/EG/_layouts/15/download.aspx?share=EZzLYf809iNAlJOoXaGrrd8BxmOkmhlk3scawdfZlng-kw</t>
  </si>
  <si>
    <t>https://gfcm.sharepoint.com/EG/_layouts/15/download.aspx?share=EU7srIV7AJxMihPx1iqtS7MBEFwWMLVsK6-JhshC1IApNQ</t>
  </si>
  <si>
    <t>Gulf of Gabes</t>
  </si>
  <si>
    <t>VIT ; LBSBR</t>
  </si>
  <si>
    <t>Horned octopus</t>
  </si>
  <si>
    <t>Eledone cirrosa</t>
  </si>
  <si>
    <t>Eledone cirrhosa</t>
  </si>
  <si>
    <t>Southern Adreatic Sea</t>
  </si>
  <si>
    <t>https://gfcm.sharepoint.com/EG/_layouts/15/download.aspx?share=EUEoaC0zs7lNt8W6iupD8SQBdaWLTq7WJhHQ1Yic-pqY3w</t>
  </si>
  <si>
    <t>Silversides(=Sand smelts) nei</t>
  </si>
  <si>
    <t>Atherinidae</t>
  </si>
  <si>
    <t>Chamelea gallina</t>
  </si>
  <si>
    <t>Clupeonella cultriventris</t>
  </si>
  <si>
    <t>Epinephelus marginatus</t>
  </si>
  <si>
    <t>w</t>
  </si>
  <si>
    <t>Sparus aurata</t>
  </si>
  <si>
    <t>Picarels nei</t>
  </si>
  <si>
    <t>Spicara spp</t>
  </si>
  <si>
    <t>Pontic shad</t>
  </si>
  <si>
    <t>Alosa pontica</t>
  </si>
  <si>
    <t>Other Flounders, halibuts, soles</t>
  </si>
  <si>
    <t>Other Shrimps, prawns</t>
  </si>
  <si>
    <t>old</t>
  </si>
  <si>
    <t>new</t>
  </si>
  <si>
    <t>increase in coverage</t>
  </si>
  <si>
    <t>no of species</t>
  </si>
  <si>
    <t>no of stocks</t>
  </si>
  <si>
    <t>tonnes in area</t>
  </si>
  <si>
    <t>Group no</t>
  </si>
  <si>
    <t>possible line nr</t>
  </si>
  <si>
    <t>New line no</t>
  </si>
  <si>
    <t>ISCAAP Group Name</t>
  </si>
  <si>
    <t>Stocks 
Common name (species name)</t>
  </si>
  <si>
    <t>Scientific Name</t>
  </si>
  <si>
    <t>Possible Proxy</t>
  </si>
  <si>
    <t>ASFIS Check</t>
  </si>
  <si>
    <t>expla</t>
  </si>
  <si>
    <t>specie or proxy</t>
  </si>
  <si>
    <t>Fleet (industrial,/SSF/both)</t>
  </si>
  <si>
    <t>1950 Landings Country</t>
  </si>
  <si>
    <t>2021 Landings Country</t>
  </si>
  <si>
    <t>Area 1950 Landings</t>
  </si>
  <si>
    <t>Area 2021 Landings</t>
  </si>
  <si>
    <t>In FishStatJ Area No</t>
  </si>
  <si>
    <t>Longnose skate</t>
  </si>
  <si>
    <t>Beringraja rhina</t>
  </si>
  <si>
    <t>Argentina</t>
  </si>
  <si>
    <t>Not commercial</t>
  </si>
  <si>
    <t>Plownose chimaera</t>
  </si>
  <si>
    <t>Callorhinchus callorynchus</t>
  </si>
  <si>
    <t>Arg AUCFZ</t>
  </si>
  <si>
    <t>Tope shark</t>
  </si>
  <si>
    <t>Galeorhinus galeus</t>
  </si>
  <si>
    <t>AUFZ</t>
  </si>
  <si>
    <t>AUCFZ</t>
  </si>
  <si>
    <t>Narrownose or Patagonian smooth-hound (gatuzo) Mustelus schmitti</t>
  </si>
  <si>
    <t>Narrownose smooth-hound</t>
  </si>
  <si>
    <t>Mustelus schmitti</t>
  </si>
  <si>
    <t>AUCFZ managed by the CTMFM</t>
  </si>
  <si>
    <t>Rajidae (family) Coastal skates</t>
  </si>
  <si>
    <t>Rays and skates nei</t>
  </si>
  <si>
    <t>Rajidae</t>
  </si>
  <si>
    <t>AUCFZ: at least 9 species managed by the CTMFM</t>
  </si>
  <si>
    <t>Rajidae (family) Offshore skates</t>
  </si>
  <si>
    <t>AUCFZ: at least 11 species managed by the CTMFM</t>
  </si>
  <si>
    <t>Spiny dogfish</t>
  </si>
  <si>
    <t>Spotted spiny dogfish</t>
  </si>
  <si>
    <t>Squalus suckleyi</t>
  </si>
  <si>
    <t>Squalidae</t>
  </si>
  <si>
    <t>Angular angel shark (pez ángel, angelito, cações-anjo) Squatina guggenheim</t>
  </si>
  <si>
    <t>Angular angel shark</t>
  </si>
  <si>
    <t>Squatina guggenheim</t>
  </si>
  <si>
    <t>Squatina argentina</t>
  </si>
  <si>
    <t>AUFZ, Brazil</t>
  </si>
  <si>
    <t>AUCFZ management unit. southern Brazil and AUCFZ units managed independently</t>
  </si>
  <si>
    <t>Skipjack tuna Katsuwonus pelamis</t>
  </si>
  <si>
    <t>All</t>
  </si>
  <si>
    <t>Cosmopolitan pelagic fish in tropical and warm-temperate waters</t>
  </si>
  <si>
    <t>indicated</t>
  </si>
  <si>
    <t>Brazil</t>
  </si>
  <si>
    <t>Brazilian menhaden</t>
  </si>
  <si>
    <t>Brevoortia aurea</t>
  </si>
  <si>
    <t>Argentine anchovy (anchoita) Engraulis anchoita</t>
  </si>
  <si>
    <t>Argentine anchovy</t>
  </si>
  <si>
    <t>Engraulis anchoita</t>
  </si>
  <si>
    <t>Patagonian</t>
  </si>
  <si>
    <t>Argentina, Uruguay</t>
  </si>
  <si>
    <t>Bonaerense, shared by Arg and Uy and managed by the CTMFM</t>
  </si>
  <si>
    <t>Brazilian sardinella</t>
  </si>
  <si>
    <t>Sardinella brasiliensis</t>
  </si>
  <si>
    <t>Br (FAO Ref List)</t>
  </si>
  <si>
    <t>Grenadier (multispecific)</t>
  </si>
  <si>
    <t>Grenadiers nei, Bigeye grenadier, Grenadiers, rattails nei</t>
  </si>
  <si>
    <t>Macrourus spp, Macrourus holotrachys, Macrouridae</t>
  </si>
  <si>
    <t>Patagonian grenadier, hoki (merluza de cola) Macruronus magellanicus</t>
  </si>
  <si>
    <t>Patagonian grenadier</t>
  </si>
  <si>
    <t>Macruronus magellanicus</t>
  </si>
  <si>
    <t>Argentina, Chile</t>
  </si>
  <si>
    <t>2 main assessment units: Argentine and Chile. Unclear differentiation between Atlantic and Pacific pops.</t>
  </si>
  <si>
    <t>Southern hake (merluza austral) Merluccius australis</t>
  </si>
  <si>
    <t>Southern hake</t>
  </si>
  <si>
    <t>Merluccius australis</t>
  </si>
  <si>
    <t>Atlantic South American unit</t>
  </si>
  <si>
    <t>Argentine hake (merluza) Merluccius hubbsi</t>
  </si>
  <si>
    <t>Argentine hake</t>
  </si>
  <si>
    <t>Merluccius hubbsi</t>
  </si>
  <si>
    <t>Northern stock shared by Arg and Uy, managed by the CTMFM</t>
  </si>
  <si>
    <t>Southern stock managed by Arg</t>
  </si>
  <si>
    <t>Stock exploited by Brazil (Southern Brazil)</t>
  </si>
  <si>
    <t>Southern blue whiting (polaca) Micromesistius australis</t>
  </si>
  <si>
    <t>Southern blue whiting</t>
  </si>
  <si>
    <t>Micromesistius australis</t>
  </si>
  <si>
    <t>Argentina, Mavinas</t>
  </si>
  <si>
    <t>SW Atlantic biological stock. Assessment unit: Arg/Mal waters</t>
  </si>
  <si>
    <t>Tadpole codling (bacalao austral) Salilota australis</t>
  </si>
  <si>
    <t>Tadpole codling</t>
  </si>
  <si>
    <t>Salilota australis</t>
  </si>
  <si>
    <t>Argentina, Malvinas</t>
  </si>
  <si>
    <t>Atlantic stock exploited by Argentina and Malvinas/Falkland</t>
  </si>
  <si>
    <t>Patagonian flounder (lenguado)
Paralichthyidae (family)</t>
  </si>
  <si>
    <t>Patagonian flounder</t>
  </si>
  <si>
    <t>Paralichthys patagonicus</t>
  </si>
  <si>
    <t>Paralichthys spp</t>
  </si>
  <si>
    <t>Acoupa weakfish</t>
  </si>
  <si>
    <t>Cynoscion acoupa</t>
  </si>
  <si>
    <t>Stripped weakfish (pescadilla) Cynoscion guatucupa</t>
  </si>
  <si>
    <t>Striped weakfish</t>
  </si>
  <si>
    <t>Cynoscion striatus</t>
  </si>
  <si>
    <t>Cynoscion guatucupa</t>
  </si>
  <si>
    <t>Management unit at the AUCFZ by Arg and Uy</t>
  </si>
  <si>
    <t>South American silver porgy</t>
  </si>
  <si>
    <t>Diplodus argenteus</t>
  </si>
  <si>
    <t>Groupers (multispecific)</t>
  </si>
  <si>
    <t>Groupers NEI, Brazilian groupers NEI</t>
  </si>
  <si>
    <t>Epinephelus spp Mycteroperca spp</t>
  </si>
  <si>
    <t>Mutton snapper (cioba) Lutjanus analis</t>
  </si>
  <si>
    <t>Br: Areas 41.1.2, 41.1.3</t>
  </si>
  <si>
    <t>Dog snapper (dentão) Lutjanus jocu</t>
  </si>
  <si>
    <t>Dog snapper</t>
  </si>
  <si>
    <t>Lutjanus jocu</t>
  </si>
  <si>
    <t>Southern red snapper (pargo) Lutjanus purpureus</t>
  </si>
  <si>
    <t>Southern red snapper</t>
  </si>
  <si>
    <t>Lutjanus purpureus</t>
  </si>
  <si>
    <t>Br: Areas 41.1.1, 41.1.3</t>
  </si>
  <si>
    <t>Lane snapper (ariocó) Lutjanus synagris</t>
  </si>
  <si>
    <t>King weakfish (pescadinha) Macrodon atricauda</t>
  </si>
  <si>
    <t>King weakfish</t>
  </si>
  <si>
    <t>Macrodon ancylodon</t>
  </si>
  <si>
    <t>Br: Northern stock (Area 42.2.1)</t>
  </si>
  <si>
    <t>Br: Southern stock (Area 42.2.2)</t>
  </si>
  <si>
    <t>Brazil, Argentina, Uruguay</t>
  </si>
  <si>
    <t>Br, Arg, Uy: Integrated stock assessment</t>
  </si>
  <si>
    <t>Southern kingcroaker</t>
  </si>
  <si>
    <t>Menticirrhus americanus</t>
  </si>
  <si>
    <t>Whitemouth croaker (corvina) Micropogonias furnieri</t>
  </si>
  <si>
    <t>Br: N stock unit</t>
  </si>
  <si>
    <t>Br: southern stock unit</t>
  </si>
  <si>
    <t>Stock unit at the AUCFZ, and managed by the CTMFM</t>
  </si>
  <si>
    <t>Lebranche mullet (tainha) Mugil liza</t>
  </si>
  <si>
    <t>Br: Areas 42.2.1 &amp; 42.2.2</t>
  </si>
  <si>
    <t>Black grouper (badejo-quadrado) Mycteroperca bonaci</t>
  </si>
  <si>
    <t>Black grouper</t>
  </si>
  <si>
    <t>Mycteroperca bonaci</t>
  </si>
  <si>
    <t>21 31</t>
  </si>
  <si>
    <t>White sea catfish</t>
  </si>
  <si>
    <t>Netuma barba</t>
  </si>
  <si>
    <t>Yellowtail snapper (guaiuba) Ocyurus chrysurus</t>
  </si>
  <si>
    <t>Red porgy (besugo, pargo-rosa) Pagrus pagrus</t>
  </si>
  <si>
    <t>Red porgy</t>
  </si>
  <si>
    <t>Pagrus pagrus</t>
  </si>
  <si>
    <t>AUCFZ: Stock managed by the CTMFM (Arg, Uy); Br: two stock units</t>
  </si>
  <si>
    <t>Brazilian flathead (pez palo, tira-vira) Percophis brasiliensis</t>
  </si>
  <si>
    <t>Brazilian flathead</t>
  </si>
  <si>
    <t>Percophis brasiliensis</t>
  </si>
  <si>
    <t>AUCFZ: Stock managed by the CTMFM (Arg, Uy); Br: southern stock (Appendix 1)</t>
  </si>
  <si>
    <t>Argentinian sandperch</t>
  </si>
  <si>
    <t>Pseudopercis semifasciata</t>
  </si>
  <si>
    <t>Argentine croaker (pargo blanco) Umbrina canosai</t>
  </si>
  <si>
    <t>Argentine croaker</t>
  </si>
  <si>
    <t>Umbrina canosai</t>
  </si>
  <si>
    <t>Brazil: northern stock (22-28°S), FAO Area 42.2.2</t>
  </si>
  <si>
    <t>Brazil: Southern stock</t>
  </si>
  <si>
    <t>Brazil Argentina Uruguay</t>
  </si>
  <si>
    <t>Br, Arg, Uy: Integrated stock assessment (28°S-41°S) Areas 42.2.2, 42.2.3</t>
  </si>
  <si>
    <t>Argentine conger</t>
  </si>
  <si>
    <t>Conger orbignianus</t>
  </si>
  <si>
    <t>Patagonian toothfish (merluza negra) Dissostichus eleginoides</t>
  </si>
  <si>
    <t>Patagonian toothfish</t>
  </si>
  <si>
    <t>Dissostichus eleginoides</t>
  </si>
  <si>
    <t>Southern</t>
  </si>
  <si>
    <t>Complex level of connectivity between local populations (see Appendix 1)</t>
  </si>
  <si>
    <t>Pink cusk-eel, kingklip (abadejo) Genypterus blacodes</t>
  </si>
  <si>
    <t>Pink cusk-eel</t>
  </si>
  <si>
    <t>Genypterus blacodes</t>
  </si>
  <si>
    <t>Arg and Mal with individual assessments &amp; management. Same unit?</t>
  </si>
  <si>
    <t>Blackbelly rosefish</t>
  </si>
  <si>
    <t>Helicolenus dactylopterus</t>
  </si>
  <si>
    <t>Uruguay</t>
  </si>
  <si>
    <t>Uy AUCFZ</t>
  </si>
  <si>
    <t>Blackfin goosefish (peixe-sapo) Lophius gastrophysus</t>
  </si>
  <si>
    <t>Blackfin goosefish</t>
  </si>
  <si>
    <t>Lophius gastrophysus</t>
  </si>
  <si>
    <t>W Atlantic: North Carolina to Argentina. Stock managed by Brazil</t>
  </si>
  <si>
    <t>Wreckfish</t>
  </si>
  <si>
    <t>Polyprion americanus</t>
  </si>
  <si>
    <t>Red searobin (cabrinha) Prionotus punctatus</t>
  </si>
  <si>
    <t>Bluewing searobin</t>
  </si>
  <si>
    <t>Prionotus punctatus</t>
  </si>
  <si>
    <t>Prionotus spp</t>
  </si>
  <si>
    <t>Choicy ruff</t>
  </si>
  <si>
    <t>Seriolella porosa</t>
  </si>
  <si>
    <t>Castañeta</t>
  </si>
  <si>
    <t>Castaneta</t>
  </si>
  <si>
    <t>Nemadactylus bergi</t>
  </si>
  <si>
    <t>Parona leatherjacket</t>
  </si>
  <si>
    <t>Parona signata</t>
  </si>
  <si>
    <t>Atlantic chub mackerel (caballa) Scomber colias</t>
  </si>
  <si>
    <t>Southern stock</t>
  </si>
  <si>
    <t>Rough scad</t>
  </si>
  <si>
    <t>Trachurus lathami</t>
  </si>
  <si>
    <t>Deep-sea red crab</t>
  </si>
  <si>
    <t>Chaceon affinis</t>
  </si>
  <si>
    <t>Brazil, Uruguay</t>
  </si>
  <si>
    <t>Uy-Br</t>
  </si>
  <si>
    <t>Spiny lobster (lagosta-vermelha) Panulirus argus</t>
  </si>
  <si>
    <t>Br: Areas 41.1.1, 41.1.2, 41.1.3</t>
  </si>
  <si>
    <t>Southern king crab (centolla) Lithodes santolla</t>
  </si>
  <si>
    <t>Southern king crab</t>
  </si>
  <si>
    <t>Lithodes santolla</t>
  </si>
  <si>
    <t>Central Patagonian stock</t>
  </si>
  <si>
    <t>Argentine stiletto shrimp</t>
  </si>
  <si>
    <t>Artemesia longinaris</t>
  </si>
  <si>
    <t>Brazil, Argentina</t>
  </si>
  <si>
    <t>Br-Arg</t>
  </si>
  <si>
    <t>Pink shrimp</t>
  </si>
  <si>
    <t>Sao Paulo shrimp</t>
  </si>
  <si>
    <t>Penaeus paulensis</t>
  </si>
  <si>
    <t>Br-Uy</t>
  </si>
  <si>
    <t>Southern white shrimp</t>
  </si>
  <si>
    <t>Penaeus schmitti</t>
  </si>
  <si>
    <t>Brazil N</t>
  </si>
  <si>
    <t>Brazil S</t>
  </si>
  <si>
    <t>Southern Brown shrimp</t>
  </si>
  <si>
    <t>Southern brown shrimp</t>
  </si>
  <si>
    <t>Penaeus subtilis</t>
  </si>
  <si>
    <t>Argentine red shrimp (langostino rojo, camarao santana) Pleoticus muelleri</t>
  </si>
  <si>
    <t>Argentine red shrimp</t>
  </si>
  <si>
    <t>Pleoticus muelleri</t>
  </si>
  <si>
    <t>Br: one stock in SE Br; Arg: 3 subunits in Patagonian stock (poor evidence). 43°S - 47°S managed as a single stock (see Appendix 1).</t>
  </si>
  <si>
    <t>Patagonian scallop (vieira patagónica) Zygochlamys patagonica</t>
  </si>
  <si>
    <t>Patagonian scallop</t>
  </si>
  <si>
    <t>Zygochlamys patagonica</t>
  </si>
  <si>
    <t>Only one stock in Argentinean waters</t>
  </si>
  <si>
    <t>Patagonian squid (calamarete del sur) Doryteuthis gahi</t>
  </si>
  <si>
    <t>Patagonian squid</t>
  </si>
  <si>
    <t>Doryteuthis (Amerigo) gahi</t>
  </si>
  <si>
    <t>Doryteuthis gahi</t>
  </si>
  <si>
    <t>Single stock in the SW Atlantic</t>
  </si>
  <si>
    <t>Argentine shortfin squid, Illex argentinus</t>
  </si>
  <si>
    <t>Argentine shortfin squid</t>
  </si>
  <si>
    <t>Illex argentinus</t>
  </si>
  <si>
    <t>South West Atlantic</t>
  </si>
  <si>
    <t>Single continental stock in the SW Atlantic?</t>
  </si>
  <si>
    <t>species</t>
  </si>
  <si>
    <t>stocks</t>
  </si>
  <si>
    <t>tonnes</t>
  </si>
  <si>
    <t>AREA CODE</t>
  </si>
  <si>
    <t>line number Nina</t>
  </si>
  <si>
    <t>pre line nr line</t>
  </si>
  <si>
    <t>pos line numb</t>
  </si>
  <si>
    <t>Exploitation</t>
  </si>
  <si>
    <t>Status No</t>
  </si>
  <si>
    <r>
      <rPr>
        <b val="1"/>
        <sz val="11"/>
        <color indexed="9"/>
        <rFont val="Arial"/>
      </rPr>
      <t xml:space="preserve">Uncertainty
</t>
    </r>
    <r>
      <rPr>
        <sz val="7"/>
        <color indexed="9"/>
        <rFont val="Arial"/>
      </rPr>
      <t>(high, medium, low)</t>
    </r>
  </si>
  <si>
    <t>SSF_or_Industrial</t>
  </si>
  <si>
    <t>fleet</t>
  </si>
  <si>
    <t>assessment_quality</t>
  </si>
  <si>
    <t>TARGET_BYCATCH</t>
  </si>
  <si>
    <t>In previous methodology</t>
  </si>
  <si>
    <t>Country</t>
  </si>
  <si>
    <t>Value for Sankey</t>
  </si>
  <si>
    <t>to include in Sankey?</t>
  </si>
  <si>
    <t>avoid dobble counting</t>
  </si>
  <si>
    <t>2021 Area Landings - FishStat</t>
  </si>
  <si>
    <t>cumulative catch</t>
  </si>
  <si>
    <t>Data_Source_Year</t>
  </si>
  <si>
    <t>F/Fref</t>
  </si>
  <si>
    <t>B/Btarget</t>
  </si>
  <si>
    <t>BMSY/Btarget</t>
  </si>
  <si>
    <t>FMSY/Ftarget</t>
  </si>
  <si>
    <t>msy</t>
  </si>
  <si>
    <t>Biomass</t>
  </si>
  <si>
    <t>Smooth-hound</t>
  </si>
  <si>
    <t>Mustelus mustelus</t>
  </si>
  <si>
    <t>Smooth-hound South Africa</t>
  </si>
  <si>
    <t>Maximally sustainably fished</t>
  </si>
  <si>
    <t>SSF/Industrial</t>
  </si>
  <si>
    <t>both</t>
  </si>
  <si>
    <t>T</t>
  </si>
  <si>
    <t>Shortfin mako South Africa</t>
  </si>
  <si>
    <t>Blue shark South Africa</t>
  </si>
  <si>
    <t>Tope shark South Africa</t>
  </si>
  <si>
    <t>Whitespotted smooth-hound</t>
  </si>
  <si>
    <t>Mustelus palumbes</t>
  </si>
  <si>
    <t>Whitespotted smooth-hound South Africa</t>
  </si>
  <si>
    <t>B</t>
  </si>
  <si>
    <t>Shortnose spurdog</t>
  </si>
  <si>
    <t>Squalus acutipinnis (megalops)</t>
  </si>
  <si>
    <t>Squalus megalops</t>
  </si>
  <si>
    <t>Shortnose spurdog South Africa</t>
  </si>
  <si>
    <t>Cape elephantfish</t>
  </si>
  <si>
    <t>Callorhynchus capensis</t>
  </si>
  <si>
    <t>Callorhinchus capensis</t>
  </si>
  <si>
    <t>Cape elephantfish South Africa</t>
  </si>
  <si>
    <t>Slime skate</t>
  </si>
  <si>
    <t>Dipturus pullopunctatus</t>
  </si>
  <si>
    <t>Slime skate South Africa</t>
  </si>
  <si>
    <t>White skate</t>
  </si>
  <si>
    <t>Rostroraja alba</t>
  </si>
  <si>
    <t>White skate South Africa</t>
  </si>
  <si>
    <t>Yellowspotted skate</t>
  </si>
  <si>
    <t>Leucoraja wallacei</t>
  </si>
  <si>
    <t>Yellowspotted skate South Africa</t>
  </si>
  <si>
    <t>Brown ray</t>
  </si>
  <si>
    <t>Raja miraletus/ocellifera</t>
  </si>
  <si>
    <t>Raja miraletus</t>
  </si>
  <si>
    <t>Brown ray South Africa</t>
  </si>
  <si>
    <t>Spotted skate</t>
  </si>
  <si>
    <t>Raja straelini</t>
  </si>
  <si>
    <t>Raja straeleni</t>
  </si>
  <si>
    <t>Spotted skate South Africa</t>
  </si>
  <si>
    <t>Shortspine spurdog</t>
  </si>
  <si>
    <t>Squalus mitsukurii</t>
  </si>
  <si>
    <t>Shortspine spurdog South Africa</t>
  </si>
  <si>
    <t>Xiphias gladus</t>
  </si>
  <si>
    <t>Swordfish South Africa</t>
  </si>
  <si>
    <t>Industrial/SSF</t>
  </si>
  <si>
    <t>Pacific sardine</t>
  </si>
  <si>
    <t>Sardinops sagax</t>
  </si>
  <si>
    <t>Pacific sardine South Africa</t>
  </si>
  <si>
    <t>exchanged</t>
  </si>
  <si>
    <t>Whitehead's round herring</t>
  </si>
  <si>
    <t>Etrumeus whiteheadi</t>
  </si>
  <si>
    <t>Whitehead's round herring South Africa</t>
  </si>
  <si>
    <t>European anchovy South Africa</t>
  </si>
  <si>
    <t>Pacific sardine Namibia</t>
  </si>
  <si>
    <t>Namibia</t>
  </si>
  <si>
    <t>Deep-water Cape hake</t>
  </si>
  <si>
    <t>Merluccius paradoxus</t>
  </si>
  <si>
    <t>Deep-water Cape hake South Africa</t>
  </si>
  <si>
    <t>Shallow-water Cape hake</t>
  </si>
  <si>
    <t>Merluccius capensis</t>
  </si>
  <si>
    <t>Shallow-water Cape hake South Africa</t>
  </si>
  <si>
    <t>Cape hakes</t>
  </si>
  <si>
    <t>Merluccius capensis, M. paradoxus</t>
  </si>
  <si>
    <t>Merluccius capensis, Merluccius paradoxus</t>
  </si>
  <si>
    <t>Cape hakes Namibia</t>
  </si>
  <si>
    <t>Coelorinchus simorhynchus</t>
  </si>
  <si>
    <t>Coelorinchus simorhynchus South Africa</t>
  </si>
  <si>
    <t>Benguela hake Angola</t>
  </si>
  <si>
    <t>West coast sole</t>
  </si>
  <si>
    <t>Austroglossus microlepis</t>
  </si>
  <si>
    <t>West coast sole Namibia</t>
  </si>
  <si>
    <t>Mud sole</t>
  </si>
  <si>
    <t>Austroglossus pectoralis</t>
  </si>
  <si>
    <t>Mud sole South Africa</t>
  </si>
  <si>
    <t>Large-eye dentex Namibia</t>
  </si>
  <si>
    <t>Carpenter seabream</t>
  </si>
  <si>
    <t>Argyrozona argyrozona</t>
  </si>
  <si>
    <t>Carpenter seabream South Africa</t>
  </si>
  <si>
    <t>Hottentot seabream</t>
  </si>
  <si>
    <t>Pachymetopon blochii</t>
  </si>
  <si>
    <t>Hottentot seabream South Africa</t>
  </si>
  <si>
    <t>Argyrosomus inodorus</t>
  </si>
  <si>
    <t>Argyrosomus inodorus South Africa</t>
  </si>
  <si>
    <t>Geelbek croaker</t>
  </si>
  <si>
    <t>Atractoscion aequidens</t>
  </si>
  <si>
    <t>Geelbek croaker South Africa</t>
  </si>
  <si>
    <t>Chelon richardsonii</t>
  </si>
  <si>
    <t>Chelon richardsonii South Africa</t>
  </si>
  <si>
    <t>Large-eye dentex Angola</t>
  </si>
  <si>
    <t>Red pandora Angola</t>
  </si>
  <si>
    <t>Pomadasys spp. Angola</t>
  </si>
  <si>
    <t>Roman seabream</t>
  </si>
  <si>
    <t>Chrysoblephus laticeps</t>
  </si>
  <si>
    <t>Roman seabream South Africa</t>
  </si>
  <si>
    <t>Canary drum(=Baardman)</t>
  </si>
  <si>
    <t>Umbrina canariensis</t>
  </si>
  <si>
    <t>Canary drum(=Baardman) Angola</t>
  </si>
  <si>
    <t>Panga seabream</t>
  </si>
  <si>
    <t>Pterogymnus laniarus</t>
  </si>
  <si>
    <t>Pterogymnus laniarius</t>
  </si>
  <si>
    <t>Panga seabream South Africa</t>
  </si>
  <si>
    <t>Argyrosomus coronus</t>
  </si>
  <si>
    <t>Argyrosomus coronus Angola</t>
  </si>
  <si>
    <t>Angolan dentex</t>
  </si>
  <si>
    <t>Dentex angolensis</t>
  </si>
  <si>
    <t>Angolan dentex Angola</t>
  </si>
  <si>
    <t>Lesser African threadfin Angola</t>
  </si>
  <si>
    <t>White stumpnose</t>
  </si>
  <si>
    <t>Rhabdosargus globiceps</t>
  </si>
  <si>
    <t>White stumpnose South Africa</t>
  </si>
  <si>
    <t>Bigeye grunt Angola</t>
  </si>
  <si>
    <t>West African croakers nei Angola</t>
  </si>
  <si>
    <t>Devil anglerfish</t>
  </si>
  <si>
    <t>Lophius vomenirus</t>
  </si>
  <si>
    <t>Lophius vomerinus</t>
  </si>
  <si>
    <t>Devil anglerfish Namibia</t>
  </si>
  <si>
    <t>Blackbelly rosefish Namibia</t>
  </si>
  <si>
    <t>Kingklip</t>
  </si>
  <si>
    <t>Genypterus capensis</t>
  </si>
  <si>
    <t>Kingklip Namibia</t>
  </si>
  <si>
    <t>Snoek</t>
  </si>
  <si>
    <t>Thyrsites atun</t>
  </si>
  <si>
    <t>Snoek Namibia</t>
  </si>
  <si>
    <t>Snoek South Africa</t>
  </si>
  <si>
    <t>Cape gurnard (Lesser gurnard, Piper gurnard)</t>
  </si>
  <si>
    <t>Chelidonichthys capensis (C. queketti, Trigla lyra)</t>
  </si>
  <si>
    <t>Chelidonichthys capensis (Chelidonichthys queketti, Trigla lyra)</t>
  </si>
  <si>
    <t>Cape gurnard (Lesser gurnard, Piper gurnard) Namibia</t>
  </si>
  <si>
    <t>Cape gurnard</t>
  </si>
  <si>
    <t>Chelidonichthys capensis</t>
  </si>
  <si>
    <t>Cape gurnard South Africa</t>
  </si>
  <si>
    <t>Lesser gurnard</t>
  </si>
  <si>
    <t>Chelidonichthys queketti</t>
  </si>
  <si>
    <t>Lesser gurnard South Africa</t>
  </si>
  <si>
    <t>Cape bonnetmouth</t>
  </si>
  <si>
    <t>Emmelichthys nitidus</t>
  </si>
  <si>
    <t>Cape bonnetmouth South Africa</t>
  </si>
  <si>
    <t>Cape dory</t>
  </si>
  <si>
    <t>Zeus capensis</t>
  </si>
  <si>
    <t>Cape dory South Africa</t>
  </si>
  <si>
    <t>Kingklip South Africa</t>
  </si>
  <si>
    <t>Silver scabbardfish</t>
  </si>
  <si>
    <t>Lepidopus caudatus</t>
  </si>
  <si>
    <t>Silver scabbardfish South Africa</t>
  </si>
  <si>
    <t>Devil anglerfish South Africa</t>
  </si>
  <si>
    <t>Orange roughy Namibia</t>
  </si>
  <si>
    <t>Atlantic pomfret Namibia</t>
  </si>
  <si>
    <t>Yellowtail amberjack</t>
  </si>
  <si>
    <t>Seriola lalandi</t>
  </si>
  <si>
    <t>Yellowtail amberjack South Africa</t>
  </si>
  <si>
    <t>Cape horse mackerel</t>
  </si>
  <si>
    <t>Trachurus capensis</t>
  </si>
  <si>
    <t>Cape horse mackerel Namibia</t>
  </si>
  <si>
    <t>Cape horse mackerel South Africa</t>
  </si>
  <si>
    <t>Atlantic pomfret South Africa</t>
  </si>
  <si>
    <t>Pacific chub mackerel</t>
  </si>
  <si>
    <t>Scomber japonicus</t>
  </si>
  <si>
    <t>Pacific chub mackerel South Africa</t>
  </si>
  <si>
    <t>Leerfish</t>
  </si>
  <si>
    <t>Lichia amia</t>
  </si>
  <si>
    <t>Leerfish Angola</t>
  </si>
  <si>
    <t>West African geryon</t>
  </si>
  <si>
    <t>Chaceon maritae</t>
  </si>
  <si>
    <t>West African geryon Namibia</t>
  </si>
  <si>
    <t>West African geryon Angola</t>
  </si>
  <si>
    <t>Southern spiny lobster</t>
  </si>
  <si>
    <t>Palinurus gilchristi</t>
  </si>
  <si>
    <t>Southern spiny lobster South Africa</t>
  </si>
  <si>
    <t>Cape rock lobster</t>
  </si>
  <si>
    <t>Jasus lalandii</t>
  </si>
  <si>
    <t>Cape rock lobster Namibia</t>
  </si>
  <si>
    <t>Cape rock lobster South Africa</t>
  </si>
  <si>
    <t>African spider shrimp</t>
  </si>
  <si>
    <t>Nematocarninus africanus</t>
  </si>
  <si>
    <t>Nematocarcinus africanus</t>
  </si>
  <si>
    <t>African spider shrimp Angola</t>
  </si>
  <si>
    <t>Deep-water rose shrimp Angola</t>
  </si>
  <si>
    <t>Striped red shrimp Angola</t>
  </si>
  <si>
    <t>Perlemoen abalone</t>
  </si>
  <si>
    <t>Haliotis midae</t>
  </si>
  <si>
    <t>Perlemoen abalone South Africa</t>
  </si>
  <si>
    <t>Angolan flying squid</t>
  </si>
  <si>
    <t>Todarodes angolensis</t>
  </si>
  <si>
    <t>Angolan flying squid Namibia</t>
  </si>
  <si>
    <t>Cape Hope squid</t>
  </si>
  <si>
    <t>Loligo reynaudii</t>
  </si>
  <si>
    <t>Cape Hope squid South Africa</t>
  </si>
  <si>
    <t>Red steenbras</t>
  </si>
  <si>
    <t>Petrus rupestris</t>
  </si>
  <si>
    <t>Notes</t>
  </si>
  <si>
    <t>Alaska plaice Pleuronectes quadrituberculatus</t>
  </si>
  <si>
    <t>Alaska plaice</t>
  </si>
  <si>
    <t>Pleuronectes quadrituberculatus</t>
  </si>
  <si>
    <t>Bering Sea / Aleutian Islands</t>
  </si>
  <si>
    <t>Arrowtooth flounder Reinhardtius stomias</t>
  </si>
  <si>
    <t>Arrowtooth flounder</t>
  </si>
  <si>
    <t>Reinhardtius stomias</t>
  </si>
  <si>
    <t>Atheresthes stomias</t>
  </si>
  <si>
    <t>Gulf of Alaska</t>
  </si>
  <si>
    <t>Pacific Coast</t>
  </si>
  <si>
    <t>Arrowtooth flounder Atheresthes stomias</t>
  </si>
  <si>
    <t>Dover sole Microstomus pacificus</t>
  </si>
  <si>
    <t>Dover sole</t>
  </si>
  <si>
    <t>Microstomus pacificus</t>
  </si>
  <si>
    <t>Flathead sole Hippoglossoides elassodon</t>
  </si>
  <si>
    <t>Flathead sole</t>
  </si>
  <si>
    <t>Hippoglossoides elassodon</t>
  </si>
  <si>
    <t>Kamchatka flounder Reinhardtius evermanni</t>
  </si>
  <si>
    <t>Kamchatka flounder</t>
  </si>
  <si>
    <t>Reinhardtius evermanni</t>
  </si>
  <si>
    <t>Atheresthes evermanni</t>
  </si>
  <si>
    <t>Northern rock sole Lepidopsetta polyxystra</t>
  </si>
  <si>
    <t>Northern rock sole</t>
  </si>
  <si>
    <t>Lepidopsetta polyxystra</t>
  </si>
  <si>
    <t>Central Gulf of Alaska</t>
  </si>
  <si>
    <t>Western Gulf of Alaska</t>
  </si>
  <si>
    <t>Other Shallow Water Flatfish Complex</t>
  </si>
  <si>
    <t>Pacific halibut Hippoglossus stenolepis</t>
  </si>
  <si>
    <t>Pacific halibut</t>
  </si>
  <si>
    <t>Hippoglossus stenolepis</t>
  </si>
  <si>
    <t>Pacific Coast / Alaska</t>
  </si>
  <si>
    <t>Petrale sole Eopsetta jordani</t>
  </si>
  <si>
    <t>Petrale sole</t>
  </si>
  <si>
    <t>Eopsetta jordani</t>
  </si>
  <si>
    <t>Rex sole Glyptocephalus zachirus</t>
  </si>
  <si>
    <t>Rex sole</t>
  </si>
  <si>
    <t>Glyptocephalus zachirus</t>
  </si>
  <si>
    <t>Eastern Gulf of Alaska</t>
  </si>
  <si>
    <t>Western / Central Gulf of Alaska</t>
  </si>
  <si>
    <t>Rock sole Lepidopsetta bilineata</t>
  </si>
  <si>
    <t>Rock sole</t>
  </si>
  <si>
    <t>Lepidopsetta bilineata</t>
  </si>
  <si>
    <t>Yellowfin sole Limanda aspera</t>
  </si>
  <si>
    <t>Yellowfin sole</t>
  </si>
  <si>
    <t>Limanda aspera</t>
  </si>
  <si>
    <t>Alaska pollock(=Walleye poll.) Gadus chalcogrammus</t>
  </si>
  <si>
    <t>Alaska pollock(=Walleye poll.)</t>
  </si>
  <si>
    <t>Gadus chalcogrammus</t>
  </si>
  <si>
    <t>Aleutian Islands</t>
  </si>
  <si>
    <t>Bogoslof</t>
  </si>
  <si>
    <t>Western / Central / West Yakutat Gulf of Alaska</t>
  </si>
  <si>
    <t>Southeast Gulf of Alaska</t>
  </si>
  <si>
    <t>Eastern Bering Sea</t>
  </si>
  <si>
    <t>Status on cutoff of M/O (B/BMSY = 0.796). Classified as M. Cleared by Rishi</t>
  </si>
  <si>
    <t>British Columbia (2 stocks)</t>
  </si>
  <si>
    <t>North Pacific hake Merluccius productus</t>
  </si>
  <si>
    <t>North Pacific hake</t>
  </si>
  <si>
    <t>Merluccius productus</t>
  </si>
  <si>
    <t>Offshore</t>
  </si>
  <si>
    <t>Pacific cod Gadus macrocephalus</t>
  </si>
  <si>
    <t>Pacific cod</t>
  </si>
  <si>
    <t>Gadus macrocephalus</t>
  </si>
  <si>
    <t>Bering Sea</t>
  </si>
  <si>
    <t>West Coast Vancouver Island (area 3CD), and Hecate strait and Queen Charlotte sound (area 5ABCD)</t>
  </si>
  <si>
    <t>Atka mackerel Pleurogrammus monopterygius</t>
  </si>
  <si>
    <t>Atka mackerel</t>
  </si>
  <si>
    <t>Pleurogrammus monopterygius</t>
  </si>
  <si>
    <t>Lingcod Ophiodon elongatus</t>
  </si>
  <si>
    <t>Lingcod</t>
  </si>
  <si>
    <t>Ophiodon elongatus</t>
  </si>
  <si>
    <t>Northern Pacific Coast</t>
  </si>
  <si>
    <t>Outside</t>
  </si>
  <si>
    <t>Blackspotted and Rougheye Rockfish Complex</t>
  </si>
  <si>
    <t>Blackspotted and Rougheye</t>
  </si>
  <si>
    <t>Rougheye rockfish</t>
  </si>
  <si>
    <t>Sebastes aleutianus</t>
  </si>
  <si>
    <t>Black rockfish Sebastes melanops</t>
  </si>
  <si>
    <t>Black rockfish</t>
  </si>
  <si>
    <t>Sebastes melanops</t>
  </si>
  <si>
    <t>Oregon</t>
  </si>
  <si>
    <t>Bocaccio rockfish Sebastes paucispinis</t>
  </si>
  <si>
    <t>Bocaccio rockfish</t>
  </si>
  <si>
    <t>Sebastes paucispinis</t>
  </si>
  <si>
    <t>Canary rockfish Sebastes pinniger</t>
  </si>
  <si>
    <t>Canary rockfish</t>
  </si>
  <si>
    <t>Sebastes pinniger</t>
  </si>
  <si>
    <t>Copper rockfish Sebastes caurinus</t>
  </si>
  <si>
    <t>Copper rockfish</t>
  </si>
  <si>
    <t>Sebastes caurinus</t>
  </si>
  <si>
    <t>Northern California</t>
  </si>
  <si>
    <t>Washington</t>
  </si>
  <si>
    <t>Darkblotched rockfish Sebastes crameri</t>
  </si>
  <si>
    <t>Darkblotched rockfish</t>
  </si>
  <si>
    <t>Sebastes crameri</t>
  </si>
  <si>
    <t>Dusky rockfish Sebastes variabilis</t>
  </si>
  <si>
    <t>Dusky rockfish</t>
  </si>
  <si>
    <t>Sebastes variabilis</t>
  </si>
  <si>
    <t>Sebastes ciliatus</t>
  </si>
  <si>
    <t>Northern rockfish Sebastes polyspinis</t>
  </si>
  <si>
    <t>Northern rockfish</t>
  </si>
  <si>
    <t>Sebastes polyspinis</t>
  </si>
  <si>
    <t>Other Rockfish Complex</t>
  </si>
  <si>
    <t>Longspine thornyhead Sebastolobus altivelis</t>
  </si>
  <si>
    <t>Longspine thornyhead</t>
  </si>
  <si>
    <t>Sebastolobus altivelis</t>
  </si>
  <si>
    <t>Pacific ocean perch Sebastes alutus</t>
  </si>
  <si>
    <t>Pacific ocean perch</t>
  </si>
  <si>
    <t>Sebastes alutus</t>
  </si>
  <si>
    <t>PMFC 3CD-WCVI</t>
  </si>
  <si>
    <t>PMFC 5ABC-QCS</t>
  </si>
  <si>
    <t>PMFC 5DE-HS/DE/WHG</t>
  </si>
  <si>
    <t>Quillback rockfish Sebastes maliger</t>
  </si>
  <si>
    <t>Quillback rockfish</t>
  </si>
  <si>
    <t>Sebastes maliger</t>
  </si>
  <si>
    <t>Inside</t>
  </si>
  <si>
    <t>Rougheye rockfish Sebastes aleutianus/melanostictus</t>
  </si>
  <si>
    <t>Sebastes aleutianus/melanostictus</t>
  </si>
  <si>
    <t>Sablefish Anoplopoma fimbria</t>
  </si>
  <si>
    <t>Sablefish</t>
  </si>
  <si>
    <t>Anoplopoma fimbria</t>
  </si>
  <si>
    <t>Eastern Bering Sea / Aleutian Islands / Gulf of Alaska</t>
  </si>
  <si>
    <t>Shortraker rockfish Sebastes borealis</t>
  </si>
  <si>
    <t>Shortraker rockfish</t>
  </si>
  <si>
    <t>Sebastes borealis</t>
  </si>
  <si>
    <t>Shortspine thornyhead Sebastolobus alascanus</t>
  </si>
  <si>
    <t>Shortspine thornyhead</t>
  </si>
  <si>
    <t>Sebastolobus alascanus</t>
  </si>
  <si>
    <t>Vermilion and Sunset rockfish Complex</t>
  </si>
  <si>
    <t>Vermilion rockfish Sebastes miniatus</t>
  </si>
  <si>
    <t>Vermilion rockfish</t>
  </si>
  <si>
    <t>Sebastes miniatus</t>
  </si>
  <si>
    <t>Widow rockfish Sebastes entomelas</t>
  </si>
  <si>
    <t>Widow rockfish</t>
  </si>
  <si>
    <t>Sebastes entomelas</t>
  </si>
  <si>
    <t>Yelloweye rockfish Sebastes ruberrimus</t>
  </si>
  <si>
    <t>Yelloweye rockfish</t>
  </si>
  <si>
    <t>Sebastes ruberrimus</t>
  </si>
  <si>
    <t>Yellowmouth rockfish Sebastes reedi</t>
  </si>
  <si>
    <t>Yellowmouth rockfish</t>
  </si>
  <si>
    <t>Sebastes reedi</t>
  </si>
  <si>
    <t>Yellowtail rockfish Sebastes flavidus</t>
  </si>
  <si>
    <t>Yellowtail rockfish</t>
  </si>
  <si>
    <t>Sebastes flavidus</t>
  </si>
  <si>
    <t>Pacific herring Clupea pallasii</t>
  </si>
  <si>
    <t>Pacific herring</t>
  </si>
  <si>
    <t>Clupea pallasii</t>
  </si>
  <si>
    <t>Central Coast</t>
  </si>
  <si>
    <t>Haida Gwaii</t>
  </si>
  <si>
    <t>Prince Rupert District</t>
  </si>
  <si>
    <t>Strait of Georgia</t>
  </si>
  <si>
    <t>West CVI</t>
  </si>
  <si>
    <t>South American pilchard Sardinops sagax</t>
  </si>
  <si>
    <t>Alaska skate Bathyraja parmifera</t>
  </si>
  <si>
    <t>Alaska skate</t>
  </si>
  <si>
    <t>Bathyraja parmifera</t>
  </si>
  <si>
    <t>Arctoraja parmifera</t>
  </si>
  <si>
    <t>Big skate Raja binoculata</t>
  </si>
  <si>
    <t>Big skate</t>
  </si>
  <si>
    <t>Raja binoculata</t>
  </si>
  <si>
    <t>Beringraja binoculata</t>
  </si>
  <si>
    <t>Big skate / longnose skate Raja binocuata / R. rhina</t>
  </si>
  <si>
    <t>Big skate / longnose skate</t>
  </si>
  <si>
    <t>Raja binocuata / R. rhina</t>
  </si>
  <si>
    <t>Beringraja binoculata, Beringraja rhina</t>
  </si>
  <si>
    <t>Longnose skate Raja rhina</t>
  </si>
  <si>
    <t>Raja rhina</t>
  </si>
  <si>
    <t>Other skates complex</t>
  </si>
  <si>
    <t>Picked dogfish Squalus acanthias</t>
  </si>
  <si>
    <t>Shark Complex</t>
  </si>
  <si>
    <t>Skate Complex</t>
  </si>
  <si>
    <t>Spotted spiny dogfish Squalus suckleyi</t>
  </si>
  <si>
    <t>Dungeness crab Metacarcinus magister</t>
  </si>
  <si>
    <t>Dungeness crab</t>
  </si>
  <si>
    <t>Metacarcinus magister</t>
  </si>
  <si>
    <t>Queen crab Chionoecetes opilio</t>
  </si>
  <si>
    <t>Tanner crab Chionoecetes bairdi</t>
  </si>
  <si>
    <t>Tanner crab</t>
  </si>
  <si>
    <t>Chionoecetes bairdi</t>
  </si>
  <si>
    <t>Blue king crab Paralithodes platypus</t>
  </si>
  <si>
    <t>Blue king crab</t>
  </si>
  <si>
    <t>Paralithodes platypus</t>
  </si>
  <si>
    <t>Saint Matthew Island</t>
  </si>
  <si>
    <t>King crabs</t>
  </si>
  <si>
    <t>Paralithodes spp</t>
  </si>
  <si>
    <t>Pribilof Islands</t>
  </si>
  <si>
    <t>Golden king crab Lithodes aequispinus</t>
  </si>
  <si>
    <t>Golden king crab</t>
  </si>
  <si>
    <t>Lithodes aequispinus</t>
  </si>
  <si>
    <t>Western Aleutian Islands</t>
  </si>
  <si>
    <t>Eastern Aleutian Islands</t>
  </si>
  <si>
    <t>Red king crab Paralithodes camtschaticus</t>
  </si>
  <si>
    <t>Red king crab</t>
  </si>
  <si>
    <t>Paralithodes camtschaticus</t>
  </si>
  <si>
    <t>Bristol Bay</t>
  </si>
  <si>
    <t>Norton Sound</t>
  </si>
  <si>
    <t>Shrimp</t>
  </si>
  <si>
    <t>Pandalus jordani</t>
  </si>
  <si>
    <t>Spot shrimp Pandalus platyceros</t>
  </si>
  <si>
    <t>Spot shrimp</t>
  </si>
  <si>
    <t>Pandalus platyceros</t>
  </si>
  <si>
    <t>Krill, planktonic crustaceans</t>
  </si>
  <si>
    <t>Euphausiids</t>
  </si>
  <si>
    <t>Thysanoessa spp</t>
  </si>
  <si>
    <t>Pink and Spiny Scallop</t>
  </si>
  <si>
    <t>Spiny scallop</t>
  </si>
  <si>
    <t>Weathervane scallop Patinopecten caurinus</t>
  </si>
  <si>
    <t>Weathervane scallop</t>
  </si>
  <si>
    <t>Patinopecten caurinus</t>
  </si>
  <si>
    <t>Alaska</t>
  </si>
  <si>
    <t>Intertidal clams</t>
  </si>
  <si>
    <t>Central Coast-Heiltsuk Manila</t>
  </si>
  <si>
    <t>Clams, etc. nei</t>
  </si>
  <si>
    <t>Bivalvia</t>
  </si>
  <si>
    <t>North Coast Haida Gwaii Razor</t>
  </si>
  <si>
    <t>South Coast-Vancouver Island</t>
  </si>
  <si>
    <t>Pacific geoduck Panopea generosa</t>
  </si>
  <si>
    <t>Pacific geoduck</t>
  </si>
  <si>
    <t>Panopea generosa</t>
  </si>
  <si>
    <t>Giant octopus Enteroctopus dofleini</t>
  </si>
  <si>
    <t>North Pacific giant octopus</t>
  </si>
  <si>
    <t>Enteroctopus dofleini</t>
  </si>
  <si>
    <t>Giant red sea cucumber Apostichopus californicus</t>
  </si>
  <si>
    <t>Giant red sea cucumber</t>
  </si>
  <si>
    <t>Apostichopus californicus</t>
  </si>
  <si>
    <t>Parastichopus californicus</t>
  </si>
  <si>
    <t>Green sea urchin Strongylocentrotus droebachiensis</t>
  </si>
  <si>
    <t>Strongylocentrotus droebachiensis</t>
  </si>
  <si>
    <t>Red sea urchin Mesocentrotus franciscanus</t>
  </si>
  <si>
    <t>Red sea urchin</t>
  </si>
  <si>
    <t>Mesocentrotus franciscanus</t>
  </si>
  <si>
    <t>Pacific cupped oyster Magallana gigas</t>
  </si>
  <si>
    <t>Pacific cupped oyster</t>
  </si>
  <si>
    <t>Magallana gigas</t>
  </si>
  <si>
    <t>Sub-Area</t>
  </si>
  <si>
    <t>Target/By-catch</t>
  </si>
  <si>
    <t>Catch 2021</t>
  </si>
  <si>
    <t>Landings (tonnes) Author's Observation / Estimate - if not in FishStat</t>
  </si>
  <si>
    <t>Period</t>
  </si>
  <si>
    <t>avoid duplicate catch</t>
  </si>
  <si>
    <t>Realm</t>
  </si>
  <si>
    <t>avoid duplicate catch tiers</t>
  </si>
  <si>
    <t>Detail</t>
  </si>
  <si>
    <t>B/BMSY-Oth</t>
  </si>
  <si>
    <t>Ref Point</t>
  </si>
  <si>
    <t>Short-finned eel</t>
  </si>
  <si>
    <t>Anguilla australis</t>
  </si>
  <si>
    <t>Area 57</t>
  </si>
  <si>
    <t>.</t>
  </si>
  <si>
    <t>50-69 Non Monitored</t>
  </si>
  <si>
    <t>D</t>
  </si>
  <si>
    <t>SP</t>
  </si>
  <si>
    <t>B/Bmsy</t>
  </si>
  <si>
    <t>India (N BoB)</t>
  </si>
  <si>
    <t>Das et al., 2019/ Sathianandan et al., 2021/ Dutta et al., 2021</t>
  </si>
  <si>
    <t>2002-2015</t>
  </si>
  <si>
    <t>India</t>
  </si>
  <si>
    <t>Bmsy Fmsy</t>
  </si>
  <si>
    <t>Bangladesh</t>
  </si>
  <si>
    <t>Alam et al 2021/Dutta et al., 2021/ Rahaman et al 2018</t>
  </si>
  <si>
    <t>2017-2018</t>
  </si>
  <si>
    <t>Current FAO Monitored</t>
  </si>
  <si>
    <t>Barramundi(=Giant seaperch)</t>
  </si>
  <si>
    <t>Lates calcarifer</t>
  </si>
  <si>
    <t>70+ Non Monitored</t>
  </si>
  <si>
    <t>India (O)</t>
  </si>
  <si>
    <t>Sathianandan et al., 2021</t>
  </si>
  <si>
    <t>1997-2016</t>
  </si>
  <si>
    <t>India (WB)</t>
  </si>
  <si>
    <t>India (AP)</t>
  </si>
  <si>
    <t>25-49 Non Monitored</t>
  </si>
  <si>
    <t>Blue grenadier</t>
  </si>
  <si>
    <t>Macruronus novaezelandiae</t>
  </si>
  <si>
    <t>Leatherjacket filefish</t>
  </si>
  <si>
    <t>Aluterus monoceros</t>
  </si>
  <si>
    <t>Fanning et al., 2019</t>
  </si>
  <si>
    <t>1983-2017</t>
  </si>
  <si>
    <t>G</t>
  </si>
  <si>
    <t>F-ratio</t>
  </si>
  <si>
    <t>Ruff</t>
  </si>
  <si>
    <t>Arripis georgianus</t>
  </si>
  <si>
    <t>Australian salmon</t>
  </si>
  <si>
    <t>Arripis trutta</t>
  </si>
  <si>
    <t>Triggerfishes, durgons nei</t>
  </si>
  <si>
    <t>Balistidae</t>
  </si>
  <si>
    <t>Banded Morwong</t>
  </si>
  <si>
    <t>Cheilodactylus spectabilis</t>
  </si>
  <si>
    <t>Australia (T)</t>
  </si>
  <si>
    <t>Moore et al. (2018)</t>
  </si>
  <si>
    <t>1984-2018</t>
  </si>
  <si>
    <t>&gt;30% initSSB</t>
  </si>
  <si>
    <t>Age composition</t>
  </si>
  <si>
    <t>Silver seabream</t>
  </si>
  <si>
    <t>Chrysophrys auratus</t>
  </si>
  <si>
    <t>Australia (S-GSV)</t>
  </si>
  <si>
    <t>McGarvey et al. (2018); Steer et al. (2020)</t>
  </si>
  <si>
    <t>Egg density</t>
  </si>
  <si>
    <t>Australia (S-SG)</t>
  </si>
  <si>
    <t>Malaysia (WCP)</t>
  </si>
  <si>
    <t>Jamon et al 2022</t>
  </si>
  <si>
    <t>Rock cod</t>
  </si>
  <si>
    <t>India (WB &amp; O)</t>
  </si>
  <si>
    <t>India (A&amp;NI)</t>
  </si>
  <si>
    <t>Eldho et al.</t>
  </si>
  <si>
    <t>Bmsy/Fmsy</t>
  </si>
  <si>
    <t>Indian threadfin</t>
  </si>
  <si>
    <t>Leptomelanosoma indicum</t>
  </si>
  <si>
    <t>Pig-face breams</t>
  </si>
  <si>
    <t>India (TN)</t>
  </si>
  <si>
    <t>Snappers, jobfishes nei</t>
  </si>
  <si>
    <t>India (SE)</t>
  </si>
  <si>
    <t>CMFRI, 2023</t>
  </si>
  <si>
    <t>2013-2022</t>
  </si>
  <si>
    <t>Not specified</t>
  </si>
  <si>
    <t>Bmsy/Fmsy/SPR</t>
  </si>
  <si>
    <t>Perches</t>
  </si>
  <si>
    <t>Perciformes (Others)</t>
  </si>
  <si>
    <t>Five lined snapper</t>
  </si>
  <si>
    <t>Lutjanus quinquilineatus</t>
  </si>
  <si>
    <t>Red snapper</t>
  </si>
  <si>
    <t>Indo-Pacific tarpon</t>
  </si>
  <si>
    <t>Megalops cyprinoides</t>
  </si>
  <si>
    <t>Filefishes, leatherjackets nei</t>
  </si>
  <si>
    <t>Monacanthidae</t>
  </si>
  <si>
    <t>India (P)</t>
  </si>
  <si>
    <t>Ocean jacket</t>
  </si>
  <si>
    <t>Nelusetta ayraud</t>
  </si>
  <si>
    <t>Australia (WA)</t>
  </si>
  <si>
    <t>Pattersen et al., 2021</t>
  </si>
  <si>
    <t>1988-2018</t>
  </si>
  <si>
    <t>Bmsy CPUE</t>
  </si>
  <si>
    <t>Delagoa Threadfin Bream</t>
  </si>
  <si>
    <t>Thailand (AS)</t>
  </si>
  <si>
    <t>Nootmorn, 2021</t>
  </si>
  <si>
    <t>F-factor</t>
  </si>
  <si>
    <t>Deepwater flathead</t>
  </si>
  <si>
    <t>Neoplatycephalus contatus</t>
  </si>
  <si>
    <t>Platycephalus conatus</t>
  </si>
  <si>
    <t>Tuck et al., 2019</t>
  </si>
  <si>
    <t>SSB2020/SSB0</t>
  </si>
  <si>
    <t>Soldier catfish</t>
  </si>
  <si>
    <t>Osteogeneiosus militaris</t>
  </si>
  <si>
    <t>Lesser tigertooth croaker</t>
  </si>
  <si>
    <t>Otolithes cuvieri</t>
  </si>
  <si>
    <t>Pagrus auratus</t>
  </si>
  <si>
    <t>Pelagic percomorphs nei</t>
  </si>
  <si>
    <t>Flathead</t>
  </si>
  <si>
    <t>Flatheads nei</t>
  </si>
  <si>
    <t>Platycephalus spp</t>
  </si>
  <si>
    <t>Platycephalidae</t>
  </si>
  <si>
    <t>Gray eel catfish</t>
  </si>
  <si>
    <t>Plotosus canius</t>
  </si>
  <si>
    <t>Eeltail catfishes</t>
  </si>
  <si>
    <t>Plotosus spp</t>
  </si>
  <si>
    <t>Threadfins</t>
  </si>
  <si>
    <t>Purple-Spotted Bigeye</t>
  </si>
  <si>
    <t>Slender Lizardfish</t>
  </si>
  <si>
    <t>Lizardfish nei</t>
  </si>
  <si>
    <t>India (AP &amp; TN)</t>
  </si>
  <si>
    <t>Brushtooth Lizardfish</t>
  </si>
  <si>
    <t>Monocle breams</t>
  </si>
  <si>
    <t>Scolopsis spp</t>
  </si>
  <si>
    <t>Spinefeet(=Rabbitfishes) nei</t>
  </si>
  <si>
    <t>Siganus spp.</t>
  </si>
  <si>
    <t>King George Whiting</t>
  </si>
  <si>
    <t>Sillaginodes punctatus</t>
  </si>
  <si>
    <t>Australia (S)</t>
  </si>
  <si>
    <t>Steer et al. (2020)</t>
  </si>
  <si>
    <t>Bagrid catfishes</t>
  </si>
  <si>
    <t>Coral fishes</t>
  </si>
  <si>
    <t>Z_Aggregate group coral fishes</t>
  </si>
  <si>
    <t>Indonesia (J 573)</t>
  </si>
  <si>
    <t>Jaya et al 2021</t>
  </si>
  <si>
    <t>Exp Rate</t>
  </si>
  <si>
    <t>Indonesia (MS 571)</t>
  </si>
  <si>
    <t>Indonesia (S-572)</t>
  </si>
  <si>
    <t>57.5.1</t>
  </si>
  <si>
    <t>Demersal fish</t>
  </si>
  <si>
    <t>Z_Aggregate group demersal fish</t>
  </si>
  <si>
    <t>Z_Assemblage demersal fish</t>
  </si>
  <si>
    <t>Kulanujaree et al., 2020</t>
  </si>
  <si>
    <t>1980-2017</t>
  </si>
  <si>
    <t>F reduction%</t>
  </si>
  <si>
    <t>Z_Assemblage Trawl demersal fish</t>
  </si>
  <si>
    <t>Malaysia (WCP-ZBC)</t>
  </si>
  <si>
    <t>Sin &amp; Yew 2016</t>
  </si>
  <si>
    <t>1987-2012</t>
  </si>
  <si>
    <t>F based</t>
  </si>
  <si>
    <t>India (O &amp; WB)</t>
  </si>
  <si>
    <t>Bight redfish</t>
  </si>
  <si>
    <t>Centroberyx gerrardi</t>
  </si>
  <si>
    <t>Sporcic et al., 2019</t>
  </si>
  <si>
    <t>Bluefin gurnard</t>
  </si>
  <si>
    <t>Chelidonichthys kumu</t>
  </si>
  <si>
    <t>Pike-congers nei</t>
  </si>
  <si>
    <t>Latchet(=Sharpbeak gurnard)</t>
  </si>
  <si>
    <t>Pterygotrigla polyommata</t>
  </si>
  <si>
    <t>Silver gemfish</t>
  </si>
  <si>
    <t>Rexea solandri</t>
  </si>
  <si>
    <t>Mirror dory</t>
  </si>
  <si>
    <t>Zenopsis nebulosus</t>
  </si>
  <si>
    <t>John dory</t>
  </si>
  <si>
    <t>Zeus faber</t>
  </si>
  <si>
    <t>Sri Lanka</t>
  </si>
  <si>
    <t>Haputhantri and Sharma 2021</t>
  </si>
  <si>
    <t>Chirocentrus dorab</t>
  </si>
  <si>
    <t>Clupeids</t>
  </si>
  <si>
    <t>Coilia spp.</t>
  </si>
  <si>
    <t>Fanning et al., 2019/ Barman et al 2021</t>
  </si>
  <si>
    <t>1983-2017/ 2018</t>
  </si>
  <si>
    <t>F-ratio/ Bmsy Fmsy</t>
  </si>
  <si>
    <t>Slender Rainbow sardine</t>
  </si>
  <si>
    <t>Dussumieria elapsoides</t>
  </si>
  <si>
    <t>Dussumieria elopsoides</t>
  </si>
  <si>
    <t>Barman et al., 2021</t>
  </si>
  <si>
    <t>Sardinella fimbriata</t>
  </si>
  <si>
    <t>Haputhantri and Sharma 2022</t>
  </si>
  <si>
    <t>Australian Sardine</t>
  </si>
  <si>
    <t>Hairfin anchovy</t>
  </si>
  <si>
    <t>Setipinna spp.</t>
  </si>
  <si>
    <t>Setipinna spp</t>
  </si>
  <si>
    <t>Barracudas</t>
  </si>
  <si>
    <t>Other anchovies</t>
  </si>
  <si>
    <t>Thryssa spp.</t>
  </si>
  <si>
    <t>Z_Aggregate group small pelagics</t>
  </si>
  <si>
    <t>Z_Assemblage anchovies</t>
  </si>
  <si>
    <t>1980-2019</t>
  </si>
  <si>
    <t>Pelagic fish</t>
  </si>
  <si>
    <t>Z_Assemblage pelagic fish</t>
  </si>
  <si>
    <t>1980-2018</t>
  </si>
  <si>
    <t>Z_Assemblage trawl pelagic fish</t>
  </si>
  <si>
    <t>1987-2013</t>
  </si>
  <si>
    <t>Ward et al. (2015)</t>
  </si>
  <si>
    <t>1985-2020</t>
  </si>
  <si>
    <t>Ward et al. (2017)</t>
  </si>
  <si>
    <t>1992-2017</t>
  </si>
  <si>
    <t>SSBcurr/SSBtarg</t>
  </si>
  <si>
    <t>Frigate &amp; Bullet tuna</t>
  </si>
  <si>
    <t>Auxis spp.</t>
  </si>
  <si>
    <t>Narrow barred Spanish mackerel</t>
  </si>
  <si>
    <t>Indian Ocean (IOTC)</t>
  </si>
  <si>
    <t>IOTC, 2015</t>
  </si>
  <si>
    <t>Indo-Pacific King mackerel</t>
  </si>
  <si>
    <t>Large pelagics</t>
  </si>
  <si>
    <t>Z_Aggregate group large pelagics</t>
  </si>
  <si>
    <t>Indonesia (SS)</t>
  </si>
  <si>
    <t>Fauziyah et al., 2020</t>
  </si>
  <si>
    <t>2008-2016</t>
  </si>
  <si>
    <t>C/Cmsy</t>
  </si>
  <si>
    <t>IOTC, 2023</t>
  </si>
  <si>
    <t>Streaked seerfish</t>
  </si>
  <si>
    <t>Scomberomorus lineolatus</t>
  </si>
  <si>
    <t>Carangids</t>
  </si>
  <si>
    <t>Dolphin fish</t>
  </si>
  <si>
    <t>Chinese pomfrets</t>
  </si>
  <si>
    <t>Short Mackerel</t>
  </si>
  <si>
    <t>Indian mackerels nei</t>
  </si>
  <si>
    <t>Rastrelliger spp</t>
  </si>
  <si>
    <t>Oxeye scad</t>
  </si>
  <si>
    <t>Selar boops</t>
  </si>
  <si>
    <t>Ghosh et al., 2021</t>
  </si>
  <si>
    <t>2017-2019</t>
  </si>
  <si>
    <t>Exp Ratio</t>
  </si>
  <si>
    <t>Scomberoides leptolepis</t>
  </si>
  <si>
    <t>Blue mackerel</t>
  </si>
  <si>
    <t>Scomber australasicus</t>
  </si>
  <si>
    <t>2015-2021</t>
  </si>
  <si>
    <t>LRP/TAC</t>
  </si>
  <si>
    <t>Southern garfish</t>
  </si>
  <si>
    <t>Hyporhamphus melanochir </t>
  </si>
  <si>
    <t>Hyporhamphus melanochir</t>
  </si>
  <si>
    <t>McGarvey et al. (2007); Steer et al., 2016</t>
  </si>
  <si>
    <t>1984-2014</t>
  </si>
  <si>
    <t>CPUE Biomass</t>
  </si>
  <si>
    <t>Mackerels nei</t>
  </si>
  <si>
    <t>Blackbanded trevally</t>
  </si>
  <si>
    <t>Seriolina nigrofasciata</t>
  </si>
  <si>
    <t>Dasyaitadae/ Mobulidae/ Gymnuridae</t>
  </si>
  <si>
    <t>Smoothback guitarfish</t>
  </si>
  <si>
    <t>Rhinobatos lionotus</t>
  </si>
  <si>
    <t>India (NE)</t>
  </si>
  <si>
    <t>Elephantfish</t>
  </si>
  <si>
    <t>Callorhinchus milii</t>
  </si>
  <si>
    <t>1984-2021</t>
  </si>
  <si>
    <t>School shark</t>
  </si>
  <si>
    <t>2020-2021</t>
  </si>
  <si>
    <t>&lt;0.2B0 LRP</t>
  </si>
  <si>
    <t>Bmsy</t>
  </si>
  <si>
    <t>Gummy shark</t>
  </si>
  <si>
    <t>Mustelus antarcticus</t>
  </si>
  <si>
    <t>Pup production</t>
  </si>
  <si>
    <t>Sawshark</t>
  </si>
  <si>
    <t>Pristiophorus cirratus, P. nudipinnis</t>
  </si>
  <si>
    <t>Pristiophorus cirratus, Pristiophorus nudipinnis</t>
  </si>
  <si>
    <t>&gt;TRP</t>
  </si>
  <si>
    <t>Thresher sharks nei</t>
  </si>
  <si>
    <t>Alopias spp</t>
  </si>
  <si>
    <t>Hammerhead sharks, etc. nei</t>
  </si>
  <si>
    <t>Sphyrnidae</t>
  </si>
  <si>
    <t>Crabs aggregate</t>
  </si>
  <si>
    <t>India (TN-Palk Bay)</t>
  </si>
  <si>
    <t>Josileen et al., 2019</t>
  </si>
  <si>
    <t>2008-2017</t>
  </si>
  <si>
    <t>Crab</t>
  </si>
  <si>
    <t>Z_Aggregate group crabs</t>
  </si>
  <si>
    <t>Liyanage and Sharma 2021</t>
  </si>
  <si>
    <t>SPR%</t>
  </si>
  <si>
    <t>Pandalidae</t>
  </si>
  <si>
    <t>Shovelnose lobster</t>
  </si>
  <si>
    <t>Lobster</t>
  </si>
  <si>
    <t>Z_Aggregate group lobster</t>
  </si>
  <si>
    <t>Australian Scampi</t>
  </si>
  <si>
    <t>Metanephrops australiensis</t>
  </si>
  <si>
    <t>Western Rock Lobster</t>
  </si>
  <si>
    <t>Panulirus cygnus</t>
  </si>
  <si>
    <t>de Lestang et al. (2016)</t>
  </si>
  <si>
    <t>1944-2015</t>
  </si>
  <si>
    <t>Harvest rate %</t>
  </si>
  <si>
    <t>Southern Rock Lobster</t>
  </si>
  <si>
    <t>Jasus edwardsii</t>
  </si>
  <si>
    <t>McGarvey et al. (2016); Linnane et al., 2017</t>
  </si>
  <si>
    <t>Slipper lobsters nei</t>
  </si>
  <si>
    <t>Scyllaridae</t>
  </si>
  <si>
    <t>Flathead lobster</t>
  </si>
  <si>
    <t>Thenus orientalis</t>
  </si>
  <si>
    <t>Acetes japonicus</t>
  </si>
  <si>
    <t>Brown shrimp</t>
  </si>
  <si>
    <t>Peaneid prawns</t>
  </si>
  <si>
    <t>Penaeus / Metapenaeus</t>
  </si>
  <si>
    <t>Penaeus spp / Metapenaeus spp</t>
  </si>
  <si>
    <t>Banana Prawm</t>
  </si>
  <si>
    <t>Tiger shrimp</t>
  </si>
  <si>
    <t>Barua et al., 2020</t>
  </si>
  <si>
    <t>Prince et al., 2020</t>
  </si>
  <si>
    <t>Blue Swimming Crab</t>
  </si>
  <si>
    <t>Crustaceans</t>
  </si>
  <si>
    <t>Z_Assemblage trawl crustaceans</t>
  </si>
  <si>
    <t>1987-2014</t>
  </si>
  <si>
    <t>Penaeid shrimps</t>
  </si>
  <si>
    <t>Z_Aggregate group peneaid shrimp</t>
  </si>
  <si>
    <t>Green tiger prawn</t>
  </si>
  <si>
    <t>Cupped oysters nei</t>
  </si>
  <si>
    <t>Crassostrea spp</t>
  </si>
  <si>
    <t>Commercial Scallop</t>
  </si>
  <si>
    <t>Pecten fumatus</t>
  </si>
  <si>
    <t>Australia (V)</t>
  </si>
  <si>
    <t>2019-2020</t>
  </si>
  <si>
    <t>High biomass</t>
  </si>
  <si>
    <t>Scallops nei</t>
  </si>
  <si>
    <t>Pectinidae</t>
  </si>
  <si>
    <t>Pipi</t>
  </si>
  <si>
    <t>Donax deltoides</t>
  </si>
  <si>
    <t>Smith et al., 2021; Ferguson &amp; Hooper 2017</t>
  </si>
  <si>
    <t>2016-17</t>
  </si>
  <si>
    <t>Hard clams nei</t>
  </si>
  <si>
    <t>Meretrix spp</t>
  </si>
  <si>
    <t>Pipi wedge clam</t>
  </si>
  <si>
    <t>Paphies australis</t>
  </si>
  <si>
    <t>Jasmin et al 2018</t>
  </si>
  <si>
    <t>2006-2016</t>
  </si>
  <si>
    <t>Cummulative Sum</t>
  </si>
  <si>
    <t>Catch ratio</t>
  </si>
  <si>
    <t>Cephalopods aggregate</t>
  </si>
  <si>
    <t>Indian Squid</t>
  </si>
  <si>
    <t>Uroteithis duvauceli</t>
  </si>
  <si>
    <t>Uroteuthis (Photololigo) duvaucelii</t>
  </si>
  <si>
    <t>Chhandaprajnadarsini et al 2021</t>
  </si>
  <si>
    <t>2012-2016</t>
  </si>
  <si>
    <t>Squid</t>
  </si>
  <si>
    <t>Z_Aggregate group squids</t>
  </si>
  <si>
    <t>Squids</t>
  </si>
  <si>
    <t>Gould's squid</t>
  </si>
  <si>
    <t>Nototodarus gouldi</t>
  </si>
  <si>
    <t>1995-2020</t>
  </si>
  <si>
    <t>Southern Calamari</t>
  </si>
  <si>
    <t>Sepioteuthis australis</t>
  </si>
  <si>
    <t>Cephalopods nei</t>
  </si>
  <si>
    <t>Sea urchins and other echinoderms</t>
  </si>
  <si>
    <t>Dalpathadu (2021)</t>
  </si>
  <si>
    <t>25% fished/yr</t>
  </si>
  <si>
    <t>Pop numbers</t>
  </si>
  <si>
    <t>Miscellaneous aquatic invertebrates</t>
  </si>
  <si>
    <t>Jellyfishes nei</t>
  </si>
  <si>
    <t>Rhopilema spp</t>
  </si>
  <si>
    <t>No</t>
  </si>
  <si>
    <t>Stock 
Common name (species name)</t>
  </si>
  <si>
    <t>name in language</t>
  </si>
  <si>
    <t>Display Name for SANKEY</t>
  </si>
  <si>
    <t>count of species</t>
  </si>
  <si>
    <t>FishStatJ check in Area</t>
  </si>
  <si>
    <t>Value for Snkey</t>
  </si>
  <si>
    <t>2021 Area catch</t>
  </si>
  <si>
    <t>2021Country catch</t>
  </si>
  <si>
    <t>landings GRSFSDG</t>
  </si>
  <si>
    <t>cumulative in area</t>
  </si>
  <si>
    <t>avoid duplicate</t>
  </si>
  <si>
    <t>Assessment</t>
  </si>
  <si>
    <t>Status ranking</t>
  </si>
  <si>
    <t>Uncertainty (H, M, L)</t>
  </si>
  <si>
    <t>Estimate of unfished or virgin biomass (B0, tonnes)</t>
  </si>
  <si>
    <t>Landings (tonnes) in the terminal year</t>
  </si>
  <si>
    <r>
      <rPr>
        <b val="1"/>
        <sz val="9"/>
        <color indexed="8"/>
        <rFont val="Arial"/>
      </rPr>
      <t>F level (F</t>
    </r>
    <r>
      <rPr>
        <b val="1"/>
        <i val="1"/>
        <sz val="9"/>
        <color indexed="8"/>
        <rFont val="Arial"/>
      </rPr>
      <t>T</t>
    </r>
    <r>
      <rPr>
        <b val="1"/>
        <sz val="9"/>
        <color indexed="8"/>
        <rFont val="Arial"/>
      </rPr>
      <t>/Fmsy)</t>
    </r>
  </si>
  <si>
    <t>Depletion (B1/K; BT/K)</t>
  </si>
  <si>
    <t>Prior</t>
  </si>
  <si>
    <t>Fishery used for a cpue index</t>
  </si>
  <si>
    <t>small scale fishery (SSF), large scale industrial fishery (IND) or both</t>
  </si>
  <si>
    <t>Years data were available</t>
  </si>
  <si>
    <t>Notes: e.g., exception in 50% threshold for cpue indices each year; current TAC or future TAC?</t>
  </si>
  <si>
    <t>lcl</t>
  </si>
  <si>
    <t>ucl</t>
  </si>
  <si>
    <t>An estimate of unfished or virgin biomass (B0, tonnes)</t>
  </si>
  <si>
    <t>Landings (tonnes)</t>
  </si>
  <si>
    <t>F level (F/Fmsy)</t>
  </si>
  <si>
    <t>SB</t>
  </si>
  <si>
    <t>SB_MSY</t>
  </si>
  <si>
    <t>SBratio</t>
  </si>
  <si>
    <t>Fratio</t>
  </si>
  <si>
    <t>Note</t>
  </si>
  <si>
    <t>Japanese Spanish mackerel</t>
  </si>
  <si>
    <t>Japanese Spanish mackerel Japan Setouchi</t>
  </si>
  <si>
    <t>Scomberomorus niphonius</t>
  </si>
  <si>
    <t>14 337.0</t>
  </si>
  <si>
    <t>Japan</t>
  </si>
  <si>
    <t>Setouchi</t>
  </si>
  <si>
    <t>Seerfishes nei China</t>
  </si>
  <si>
    <t>China</t>
  </si>
  <si>
    <t>China EEZ</t>
  </si>
  <si>
    <t>삼치</t>
  </si>
  <si>
    <t>Japanese Spanish mackerel Korea</t>
  </si>
  <si>
    <t>30 950.2</t>
  </si>
  <si>
    <t>Korea</t>
  </si>
  <si>
    <t>Korea EEZ</t>
  </si>
  <si>
    <t>underfished</t>
  </si>
  <si>
    <t>underfishing; 0.29</t>
  </si>
  <si>
    <t>0.39; 0.94;</t>
  </si>
  <si>
    <t>shape_parameter = 2.0; k_prior = 485,477.50; k_prior_CV = 0.35; msy_prior = 60,684.695; msy_prior_CV = 0.35; sigp2_prior = 0.0225; sigp2_prior_CV = 0.35; resilience: medium;</t>
  </si>
  <si>
    <t>Bayesian state-space general surplus production model (Pella-Tomlinson; Multivariate normal)</t>
  </si>
  <si>
    <t>large pair bottom trawl, large purse seine, setnet</t>
  </si>
  <si>
    <t>2000 - 2022</t>
  </si>
  <si>
    <t>setnet; current TAC;</t>
  </si>
  <si>
    <t>Pacific herring China</t>
  </si>
  <si>
    <t>Pacific herring - West Bering Sea Zone</t>
  </si>
  <si>
    <t>Pacific herring Russia West Bering Sea Zone</t>
  </si>
  <si>
    <t>Russia</t>
  </si>
  <si>
    <t>West Bering Sea Zone</t>
  </si>
  <si>
    <t>maximally sustainably fished</t>
  </si>
  <si>
    <t>COMBI 4.0 ? VNIRO ?</t>
  </si>
  <si>
    <t>Unknown</t>
  </si>
  <si>
    <t>duplicate</t>
  </si>
  <si>
    <t>independent</t>
  </si>
  <si>
    <t>Pacific herring - Karaginsky Subzone;West Bering Sea Zone</t>
  </si>
  <si>
    <t>Pacific herring Russia Karaginsky Subzone;West Bering Sea Zone</t>
  </si>
  <si>
    <t>Karaginsky Subzone;West Bering Sea Zone</t>
  </si>
  <si>
    <t>Synthesis</t>
  </si>
  <si>
    <t>B &gt; Btr;Btr=SSB(Ftr)</t>
  </si>
  <si>
    <t>State of Fishery Resources of the Far Eastern Fishery Basin;
Materials for fishing forecasts (brief version) (VNIRO)</t>
  </si>
  <si>
    <t>SSB(Ftr)</t>
  </si>
  <si>
    <t>Fmed</t>
  </si>
  <si>
    <t>reference source not searchable</t>
  </si>
  <si>
    <t>Japanese anchovy</t>
  </si>
  <si>
    <t>カタクチイワシ</t>
  </si>
  <si>
    <t>Japanese anchovy Japan Pacific</t>
  </si>
  <si>
    <t>Engraulis japonicus</t>
  </si>
  <si>
    <t>Japanese anchovy Japan Setouchi</t>
  </si>
  <si>
    <t>Japanese anchovy Japan Tsushima</t>
  </si>
  <si>
    <t>Tsushima</t>
  </si>
  <si>
    <t>멸치</t>
  </si>
  <si>
    <t>Japanese anchovy Korea</t>
  </si>
  <si>
    <t>underfishing; 0.41</t>
  </si>
  <si>
    <t>0.42; 0.55;</t>
  </si>
  <si>
    <t>shape_parameter = 2.0; k_prior = 914,903; k_prior_CV = 0.35; msy_prior = 240,162.04; msy_prior_CV = 0.35; sigp2_prior = 0.0225; sigp2_prior_CV = 0.35; resilience: high;</t>
  </si>
  <si>
    <t>anchovy trawl, offshore stownet, setnet</t>
  </si>
  <si>
    <t>Japanese anchovy China</t>
  </si>
  <si>
    <t>Round herring</t>
  </si>
  <si>
    <t>ウルメイワシ</t>
  </si>
  <si>
    <t>Red-eye round herring</t>
  </si>
  <si>
    <t>Red-eye round herring Japan Sea of Japan</t>
  </si>
  <si>
    <t>Etrumeus teres</t>
  </si>
  <si>
    <t>73 203.0</t>
  </si>
  <si>
    <t>Sea of Japan</t>
  </si>
  <si>
    <t>Japanese sardine</t>
  </si>
  <si>
    <t>マイワシ</t>
  </si>
  <si>
    <t>Japanese pilchard</t>
  </si>
  <si>
    <t>Japanese pilchard Japan Pacific</t>
  </si>
  <si>
    <t>Sardinops melanostictus</t>
  </si>
  <si>
    <t>Japanese pilchard Japan Tsushima</t>
  </si>
  <si>
    <t>Japanese pilchard China</t>
  </si>
  <si>
    <t>Giant grenadier - North Kuril Zone</t>
  </si>
  <si>
    <t>Giant grenadier</t>
  </si>
  <si>
    <t>Giant grenadier Russia North Kuril Zone</t>
  </si>
  <si>
    <t>Albatrossia pectoralis</t>
  </si>
  <si>
    <t>North Kuril Zone</t>
  </si>
  <si>
    <t>0 - insufficient data</t>
  </si>
  <si>
    <t>expert-opinion</t>
  </si>
  <si>
    <t>no reference source</t>
  </si>
  <si>
    <t>Giant grenadier - 61.05</t>
  </si>
  <si>
    <t>Giant grenadier Russia 61.05</t>
  </si>
  <si>
    <t>Sea of Okhotsk Zone</t>
  </si>
  <si>
    <t>Giant grenadier - West Bering Sea Zone</t>
  </si>
  <si>
    <t>Giant grenadier Russia West Bering Sea Zone</t>
  </si>
  <si>
    <t>unknown/uncertain</t>
  </si>
  <si>
    <t>Giant grenadier - 61.02</t>
  </si>
  <si>
    <t>Giant grenadier Russia 61.02</t>
  </si>
  <si>
    <t>East Kamchatka Zone</t>
  </si>
  <si>
    <t>Walleye Pollock Navarinsky</t>
  </si>
  <si>
    <t>Alaska pollock(=Walleye poll.) Navarinsky</t>
  </si>
  <si>
    <t>SDG</t>
  </si>
  <si>
    <t>Navarinsky</t>
  </si>
  <si>
    <t>Alaska pollock</t>
  </si>
  <si>
    <t>スケトウダラ</t>
  </si>
  <si>
    <t>Alaska pollock(=Walleye poll.) Japan Pacific</t>
  </si>
  <si>
    <t>Alaska pollock(=Walleye poll.) Japan Sea of Japan (North)</t>
  </si>
  <si>
    <t>Sea of Japan (North)</t>
  </si>
  <si>
    <t>Alaska pollock - East Kamchatka</t>
  </si>
  <si>
    <t>Alaska pollock(=Walleye poll.) Russia East Kamchatka</t>
  </si>
  <si>
    <t>Petropavlovsk-Komandorsk Subzone;North Kuril Zone</t>
  </si>
  <si>
    <t>Blim &lt; Bi &lt; Btr (Ftr= Fmed, Flim (Caddy), Btr=SSB(Ftr), Blim=B25%Bvir)</t>
  </si>
  <si>
    <t>exact</t>
  </si>
  <si>
    <t>Alaska pollock - Sea of Okhotsk</t>
  </si>
  <si>
    <t>Alaska pollock(=Walleye poll.) Russia Sea of Okhotsk</t>
  </si>
  <si>
    <t>Northern Sea of Okhotsk Subzone;West Kamchatka Subzone;Kamchatka-Kuril Subzone</t>
  </si>
  <si>
    <t>0.9583333333;0.629787234</t>
  </si>
  <si>
    <t>SCA</t>
  </si>
  <si>
    <t>B &gt; Btr;Btr=SSB(Fmsy)</t>
  </si>
  <si>
    <t>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).----MULTIPLE STATUS TEXTS-------;Catch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t>
  </si>
  <si>
    <t>BdivBmsypref</t>
  </si>
  <si>
    <t>UdivUmsypref;Fmsy</t>
  </si>
  <si>
    <t>exact;sdg not imported to GRSF as pending SOSI
should have been included. ref source VNIRO thru RAM</t>
  </si>
  <si>
    <t>Alaska pollock - South Kurils</t>
  </si>
  <si>
    <t>Alaska pollock(=Walleye poll.) Russia South Kurils</t>
  </si>
  <si>
    <t>South Kuril Zone</t>
  </si>
  <si>
    <t>The biomass projection for 2021 forecast the Alaska pollock biomass in the South Kurils at 356 thousand tonnes, well above the Btrp of 288.18 thousand tonnes. Note that this forecast was generated through surplus production modeling, which is a fairly new approach and is yielding more optimistic estimates than direct enumeration . After a period of increasing biomass from 2014 through to 2018 (550 thousand tonnes), biomass projections for 2019-2021 from the Fox model have declined, but are still well above Btrp. Direct emuneration of biomass paints a slightly different picture: after a period of increasing biomass through to 2015, biomass estimates for 2016-2018 declined, dropping below Btrp in 2018 but then rebounding in 2019. The management agency attributes the decline to various aspects of the stock assessment surveys that resulted in undercounting . Age structure appears healthy and portends stable fisheries for the near future years, with healthy 2016- and 2017-year age classes. It should be noted, however, that the South Kurils are a zone of stock mixing, and fish harvested there have originated in local, western Sea of Okhotsk, and Japanese waters. As of 2020, the Japanese authorities indicated that the Pacific Ocean component of its stock is in good shape, with SB/SBMSY = 1.37 and F/FMSY = 0.47 . The smaller Japanese Okhotsk component also has satisfactory status, with CPUE measures in 2020 at their highest in the period of 1996-2020 . Meanwhile, there is some uncertainty with the western Sea of Okhotsk "East Sakhalin" population: it was considered in poor shape and below its Blim from 1988 to 2013 , but a recovery that began in 2007 ultimately brought the stock back above Blim and reactivated a fishery that had altogether halted in the mid-1990s. Harvests of around 100,000 tonnes were recorded in 2014-2016 and 2018-2019, and a TAC of 126,100 tonnes was set for 2021, the highest TAC for the East Sakhalin fishery subzone since 1989. However, a sharp change in the age-class structure of the catch starting with 2018 (a shift toward older fish) indicates that biomass is likely to drop after 2021, and the TAC was reduced slightly in 2022 to 122,700 tonnes . There is also some ongoing modeling and uncertainty around the role of density compensatory effects in population fluctuations and recent modeling indicates that the spawning and fishable biomass in East Sakhalin has been fluctuating at its Btrp (and therefore no longer depleted) for over a decade now .----MULTIPLE STATUS TEXTS-------;underfished</t>
  </si>
  <si>
    <t>Bavg</t>
  </si>
  <si>
    <t>F_Caddy</t>
  </si>
  <si>
    <t>exact; not imported as FAO record as QA1 with no source reference</t>
  </si>
  <si>
    <t>Walleye pollock Western Bering Sea</t>
  </si>
  <si>
    <t>Alaska pollock(=Walleye poll.) Russia Western Bering Sea</t>
  </si>
  <si>
    <t>c("SCA", "Synthesis")</t>
  </si>
  <si>
    <t>B&gt;Btr(Btr=SSSB(Ftr)</t>
  </si>
  <si>
    <t>exact;import of SDG to GRSF pending SOSI</t>
  </si>
  <si>
    <t>Alaska pollock(=Walleye poll.) - 61.05</t>
  </si>
  <si>
    <t>Alaska pollock(=Walleye poll.) Russia Sea of Okhotsk Zone</t>
  </si>
  <si>
    <t>Synthes ? KamchatNIRO ?</t>
  </si>
  <si>
    <t>Alaska pollock(=Walleye poll.) - Primorye Subzone</t>
  </si>
  <si>
    <t>Alaska pollock(=Walleye poll.) Russia Primorye Subzone</t>
  </si>
  <si>
    <t>Primorye Subzone</t>
  </si>
  <si>
    <t>overfished</t>
  </si>
  <si>
    <t>F_Malkin</t>
  </si>
  <si>
    <t>マダラ</t>
  </si>
  <si>
    <t>Pacific cod Japan Sea of Japan (north)</t>
  </si>
  <si>
    <t>Sea of Japan (north)</t>
  </si>
  <si>
    <t>Pacific cod Japan Pacific (north)</t>
  </si>
  <si>
    <t>Pacific (north)</t>
  </si>
  <si>
    <t>Pacific cod - West Bering Sea Zone</t>
  </si>
  <si>
    <t>Pacific cod West Bering Sea Zone</t>
  </si>
  <si>
    <t>Pacific cod - Petropavlovsk-Komandor</t>
  </si>
  <si>
    <t>Pacific cod Russia Petropavlovsk-Komandor</t>
  </si>
  <si>
    <t>Petropavlovsk-Komandorsk Subzone</t>
  </si>
  <si>
    <t>B &gt; Btr (Ftr= Fmed, Flim=F0.1, Btr=SSB(Fmed), Blim=B25%Bvir)</t>
  </si>
  <si>
    <t>SSB(Fmed)</t>
  </si>
  <si>
    <t>exact;sdg not imported to GRSF as pending SOSI</t>
  </si>
  <si>
    <t>Pacific cod - Karaginsky</t>
  </si>
  <si>
    <t>Pacific cod Russia Karaginsky</t>
  </si>
  <si>
    <t>Karaginsky Subzone</t>
  </si>
  <si>
    <t>B &gt; Btr (Ftr= Fmed, Flim=F0.1, Btr=SSB(Fmed), Blim=Bloss)</t>
  </si>
  <si>
    <t>exact;pending SOSI</t>
  </si>
  <si>
    <t>Pacific cod - North Eastern Sea of Okhotsk</t>
  </si>
  <si>
    <t>Pacific cod Russia North Eastern Sea of Okhotsk</t>
  </si>
  <si>
    <t>West Kamchatka Subzone;Kamchatka-Kuril Subzone</t>
  </si>
  <si>
    <t>B &gt; Btr (Ftr= FmedEXP(-ts90%?Fmed), Flim (Caddy), Btr=SSB(Ftr), Blim=Bloss)</t>
  </si>
  <si>
    <t>exact; update sdg db with better area name</t>
  </si>
  <si>
    <t>Pacific cod - Primorye Subzone</t>
  </si>
  <si>
    <t>Pacific cod Russia Primorye Subzone</t>
  </si>
  <si>
    <t>HMSY</t>
  </si>
  <si>
    <t>Pacific cod Russia West Bering Sea Zone</t>
  </si>
  <si>
    <t>Kulik V.V., Glebov I.I., Aseeva N.L., Novikov R.N. Assessment of the stock status for greenland halibut (Reinhardtius hippoglossoides matsuurae) in the Okhotsk Sea, Izv. Tikhookean. Nauchno-Issled. Inst. Rybn. Khoz. Okeanogr., 2022, vol. 202, no. 2, pp. 466?497. DOI: 10.26428/1606-9919-2022-202-466-497. EDN: FHOWDD</t>
  </si>
  <si>
    <t>yes</t>
  </si>
  <si>
    <t>partial</t>
  </si>
  <si>
    <t>Pointhead Flounder (Sea of Japan (west))</t>
  </si>
  <si>
    <t>ソウハチ</t>
  </si>
  <si>
    <t>Pointhead Flounder</t>
  </si>
  <si>
    <t>Pointhead Flounder Japan Sea of Japan (west)</t>
  </si>
  <si>
    <t>Cleisthenes herzensteini</t>
  </si>
  <si>
    <t>Sea of Japan (west)</t>
  </si>
  <si>
    <t>Pointhead Flounder (Hokkaido (north))</t>
  </si>
  <si>
    <t>Pointhead Flounder Japan Hokkaido (north)</t>
  </si>
  <si>
    <t>Hokkaido (north)</t>
  </si>
  <si>
    <t>Roundnose flounder</t>
  </si>
  <si>
    <t>ムシガレイ</t>
  </si>
  <si>
    <t>Shotted halibut</t>
  </si>
  <si>
    <t>Shotted halibut Japan Sea of Japan (west)</t>
  </si>
  <si>
    <t>Eopsetta grigorjewi</t>
  </si>
  <si>
    <t>Willowy flounder</t>
  </si>
  <si>
    <t>ヤナギムシガレイ</t>
  </si>
  <si>
    <t>Willowy flounder Japan Pacific (north)</t>
  </si>
  <si>
    <t>Glyptocephalus kitaharai</t>
  </si>
  <si>
    <t>Flathead flounder.</t>
  </si>
  <si>
    <t>アカガレイ</t>
  </si>
  <si>
    <t>Flathead flounder. Japan Sea of Japan</t>
  </si>
  <si>
    <t>Hippoglossoides dubius</t>
  </si>
  <si>
    <t>Bastard halibut</t>
  </si>
  <si>
    <t>ヒラメ</t>
  </si>
  <si>
    <t>Bastard halibut Japan Pacific (north)</t>
  </si>
  <si>
    <t>Paralichthys olivaceus</t>
  </si>
  <si>
    <t>Bastard halibut Japan Setouchi</t>
  </si>
  <si>
    <t>Bastard halibut Japan Sea of Japan (north)</t>
  </si>
  <si>
    <t>Bastard halibut Japan Sea of Japan (central/west/East China Sea)</t>
  </si>
  <si>
    <t>Sea of Japan (central/west/East China Sea)</t>
  </si>
  <si>
    <t>Flatfishes nei - West Bering Sea Zone</t>
  </si>
  <si>
    <t>Flatfishes nei Russia West Bering Sea Zone</t>
  </si>
  <si>
    <t>Flatfishes nei - Primorye Subzone</t>
  </si>
  <si>
    <t>Flatfishes nei Russia Primorye Subzone</t>
  </si>
  <si>
    <t>Yellow striped flounder</t>
  </si>
  <si>
    <t>マガレイ</t>
  </si>
  <si>
    <t>Yellow striped flounder Japan</t>
  </si>
  <si>
    <t>Pseudopleuronectes herzensteini</t>
  </si>
  <si>
    <t>caught by Korea, but not Japan in Fish Stat</t>
  </si>
  <si>
    <t>Greenland halibut - 61.05</t>
  </si>
  <si>
    <t>Greenland halibut Russia 61.05</t>
  </si>
  <si>
    <t>unknown/uncertain/based on presenation overfished</t>
  </si>
  <si>
    <t>Sandlance</t>
  </si>
  <si>
    <t>Pacific sandlance</t>
  </si>
  <si>
    <t>Pacific sandlance China</t>
  </si>
  <si>
    <t>Ammodytes personatus</t>
  </si>
  <si>
    <t>23 219.0</t>
  </si>
  <si>
    <t>Navodon spp</t>
  </si>
  <si>
    <t>Filefishes nei</t>
  </si>
  <si>
    <t>Cantherhines (=Navodon) spp</t>
  </si>
  <si>
    <t>Area at large</t>
  </si>
  <si>
    <t>Yellow croaker - China</t>
  </si>
  <si>
    <t>Yellow croaker</t>
  </si>
  <si>
    <t>Yellow croaker China</t>
  </si>
  <si>
    <t>Larimichthys polyactis</t>
  </si>
  <si>
    <t>Yellow croaker - Korea</t>
  </si>
  <si>
    <t>참조기</t>
  </si>
  <si>
    <t>Yellow croaker Korea</t>
  </si>
  <si>
    <t>underfishing; 0.32</t>
  </si>
  <si>
    <t>0.18; 0.40;</t>
  </si>
  <si>
    <t>shape_parameter = 2.0; k_prior = 575,131.25; k_prior_CV = 0.35; msy_prior = 71,891.41; msy_prior_CV = 0.35; sigp2_prior = 0.0225; sigp2_prior_CV = 0.35; resilience: medium;</t>
  </si>
  <si>
    <t>offshore drift gillnet, offshore stownet, coastal drift gillnet</t>
  </si>
  <si>
    <t>current TAC;</t>
  </si>
  <si>
    <t>So-iny (redlip) mullet</t>
  </si>
  <si>
    <t>Liza haematocheilus</t>
  </si>
  <si>
    <t>Mi-iuy croaker (Miichthys miiuy); 민어</t>
  </si>
  <si>
    <t>Mi-iuy (brown) croaker</t>
  </si>
  <si>
    <t>Mi-iuy (brown) croaker China</t>
  </si>
  <si>
    <t>Miichthys miiuy</t>
  </si>
  <si>
    <t>Red seabream</t>
  </si>
  <si>
    <t>マダイ</t>
  </si>
  <si>
    <t>Red seabream Japan Setouchi (central, west)</t>
  </si>
  <si>
    <t>Pagrus major</t>
  </si>
  <si>
    <t>Setouchi (central, west)</t>
  </si>
  <si>
    <t>Red seabream Japan Setouchi (east)</t>
  </si>
  <si>
    <t>Setouchi (east)</t>
  </si>
  <si>
    <t>Red seabream Japan Sea of Japan/ East China Sea</t>
  </si>
  <si>
    <t>Sea of Japan/ East China Sea</t>
  </si>
  <si>
    <t>Okhostk atka mackerel</t>
  </si>
  <si>
    <t>ホッケ</t>
  </si>
  <si>
    <t>Okhotsk atka mackerel</t>
  </si>
  <si>
    <t>Okhotsk atka mackerel Japan</t>
  </si>
  <si>
    <t>Pleurogrammus azonus</t>
  </si>
  <si>
    <t>45 480.0</t>
  </si>
  <si>
    <t>Puffer fish (Ise-Mikawa)</t>
  </si>
  <si>
    <t>トラフグ</t>
  </si>
  <si>
    <t>Tiger pufferfish</t>
  </si>
  <si>
    <t>Tiger pufferfish Japan Ise-Mikawa</t>
  </si>
  <si>
    <t>Takifugu rubripes</t>
  </si>
  <si>
    <t>Puffer fish (Sea of Japan, East China Sea, Seouchi)</t>
  </si>
  <si>
    <t>Tiger pufferfish Japan Sea of Japan, East China Sea, Seouchi</t>
  </si>
  <si>
    <t>FishStat has Puffers nei Tetraodontidae</t>
  </si>
  <si>
    <t>Japanese sandfish</t>
  </si>
  <si>
    <t>도루묵</t>
  </si>
  <si>
    <t>Japanese sandfish Korea</t>
  </si>
  <si>
    <t>Arctoscopus japonicus</t>
  </si>
  <si>
    <t>2 759.6</t>
  </si>
  <si>
    <t>340 133.6</t>
  </si>
  <si>
    <t>underfishing; 0.07</t>
  </si>
  <si>
    <t>0.87; 0.31;</t>
  </si>
  <si>
    <t>shape_parameter = 2.0; k_prior = 263595.6; k_prior_CV = 0.3; msy_prior = 32945.45; msy_prior_CV = 0.3; sigp2_prior = 0.0225; sigp2_prior_CV = 0.3; resilience: medium;</t>
  </si>
  <si>
    <t>east sea medium danish seine, coastal drift gillnet, setnet</t>
  </si>
  <si>
    <t>キンメダイ</t>
  </si>
  <si>
    <t>Alfonsino Japan</t>
  </si>
  <si>
    <t>Daggertooth pike conger</t>
  </si>
  <si>
    <t>Muraenesox cinereus</t>
  </si>
  <si>
    <t>Largehead hairtail - China</t>
  </si>
  <si>
    <t>Largehead hairtail China</t>
  </si>
  <si>
    <t>Largehead hairtail - Korea</t>
  </si>
  <si>
    <t>갈치</t>
  </si>
  <si>
    <t>Largehead hairtail Korea</t>
  </si>
  <si>
    <t>underfishing; 0.89</t>
  </si>
  <si>
    <t>0.13; 0.18;</t>
  </si>
  <si>
    <t>shape_parameter = 2.0; k_prior = 1,767,904.38; k_prior_CV = 0.35; msy_prior = 220,988.05; msy_prior_CV = 0.35; sigp2_prior = 0.0225; sigp2_prior_CV = 0.35; resilience: medium;</t>
  </si>
  <si>
    <t>offshore longline, large purse seine, coastal combo fishery, offshore stownet</t>
  </si>
  <si>
    <t>Pacific Saury</t>
  </si>
  <si>
    <t>Cololabis saira</t>
  </si>
  <si>
    <t>NPFC</t>
  </si>
  <si>
    <t>Japanese scad China</t>
  </si>
  <si>
    <t>Spotted mackerel</t>
  </si>
  <si>
    <t>ゴマサバ</t>
  </si>
  <si>
    <t>Blue mackerel Japan Pacific</t>
  </si>
  <si>
    <t>by Korea in Fishstat but not by Japan - spotted mackerel not in ASFIS</t>
  </si>
  <si>
    <t>Blue mackerel Japan East China Sea</t>
  </si>
  <si>
    <t>East China Sea</t>
  </si>
  <si>
    <t>Chub mackerel</t>
  </si>
  <si>
    <t>Pacific chub mackerel Japan Tsushima</t>
  </si>
  <si>
    <t>441 837.0</t>
  </si>
  <si>
    <t>Japanese Chub Mackerel</t>
  </si>
  <si>
    <t>Scomber Japonicus</t>
  </si>
  <si>
    <t>771 500.7</t>
  </si>
  <si>
    <t>Pacific chub mackerel China</t>
  </si>
  <si>
    <t>Japanese amberjack</t>
  </si>
  <si>
    <t>ブリ</t>
  </si>
  <si>
    <t>Japanese amberjack Japan</t>
  </si>
  <si>
    <t>Seriola quinqueradiata</t>
  </si>
  <si>
    <t>FishStat has considderable amount of seriola spp</t>
  </si>
  <si>
    <t>Japanese jack mackerel</t>
  </si>
  <si>
    <t>マアジ</t>
  </si>
  <si>
    <t>Japanese jack mackerel Japan Tsushima</t>
  </si>
  <si>
    <t>Trachurus japonicus</t>
  </si>
  <si>
    <t>Japanese jack mackerel Japan Pacific</t>
  </si>
  <si>
    <t>Japanese horse mackerel not found in ASFIS</t>
  </si>
  <si>
    <t>Japanese jack mackerel China</t>
  </si>
  <si>
    <t>Yesso scallop</t>
  </si>
  <si>
    <t>Mizuhopecten yessoensis</t>
  </si>
  <si>
    <t>Pink (Humpback) salmon</t>
  </si>
  <si>
    <t>Oncorhynchus gorbuscha</t>
  </si>
  <si>
    <t>Chinese gizzard shad</t>
  </si>
  <si>
    <t>전어</t>
  </si>
  <si>
    <t>Chinese gizzard shad Korea</t>
  </si>
  <si>
    <t>Clupanodon thrissa</t>
  </si>
  <si>
    <t>underfishing; 0.30</t>
  </si>
  <si>
    <t>0.26; 0.78;</t>
  </si>
  <si>
    <t>shape_parameter = 2.0; k_prior = 59,216.67; k_prior_CV = 0.3; msy_prior = 15,544.38; msy_prior_CV = 0.3; sigp2_prior = 0.0225; sigp2_prior_CV = 0.3; resilience: high;</t>
  </si>
  <si>
    <t>coastal drift gillnet, coastal purse seine, small purse seine, large pair bottom trawl</t>
  </si>
  <si>
    <t>threshold exception; future TAC;</t>
  </si>
  <si>
    <t>Marine crabs nei</t>
  </si>
  <si>
    <t>Red snow crab</t>
  </si>
  <si>
    <t>붉은대게</t>
  </si>
  <si>
    <t>Red snow crab Korea</t>
  </si>
  <si>
    <t>Chionoecetes japonicus</t>
  </si>
  <si>
    <t>underfishing: 0.35</t>
  </si>
  <si>
    <t>0.19; 0.72;</t>
  </si>
  <si>
    <t>shape_parameter = 2.0; k_prior = 413,270; k_prior_CV = 0.35; msy_prior = 51,658.75; msy_prior_CV = 0.35; sigp2_prior = 0.0225; sigp2_prior_CV = 0.35; resilience: medium;</t>
  </si>
  <si>
    <t>Bayesian state-space general surplus production model (Pella-Tomlinson)</t>
  </si>
  <si>
    <t>offshore pot</t>
  </si>
  <si>
    <t>Snow crab (Sea of Japan (west))</t>
  </si>
  <si>
    <t>ズワイガニ</t>
  </si>
  <si>
    <t>Queen crab Japan Sea of Japan (west)</t>
  </si>
  <si>
    <t>Snow crab</t>
  </si>
  <si>
    <t>대게</t>
  </si>
  <si>
    <t>Queen crab Korea</t>
  </si>
  <si>
    <t>underfishing; 0.39</t>
  </si>
  <si>
    <t>0.14; 0.69;</t>
  </si>
  <si>
    <t>shape_parameter = 2.0; k_prior = 21,919.38; k_prior_CV = 0.35; msy_prior = 2,739.922; msy_prior_CV = 0.35; sigp2_prior = 0.0225; sigp2_prior_CV = 0.35; resilience: medium; (red snow crab)</t>
  </si>
  <si>
    <t>coastal drift gillnet, offshore drift gillnet, offshore pot</t>
  </si>
  <si>
    <t>Gazami crab</t>
  </si>
  <si>
    <t>꽃게</t>
  </si>
  <si>
    <r>
      <rPr>
        <sz val="9"/>
        <color indexed="8"/>
        <rFont val="Arial"/>
      </rPr>
      <t>Gazami crab</t>
    </r>
    <r>
      <rPr>
        <i val="1"/>
        <sz val="9"/>
        <color indexed="8"/>
        <rFont val="Arial"/>
      </rPr>
      <t xml:space="preserve"> </t>
    </r>
  </si>
  <si>
    <t>Gazami crab Korea</t>
  </si>
  <si>
    <t>Portunus trituberculatus</t>
  </si>
  <si>
    <t>underfishing: 0.90</t>
  </si>
  <si>
    <t>0.25; 0.53;</t>
  </si>
  <si>
    <t>shape_parameter = 2.0; k_prior = 117,216; k_prior_CV = 0.35; msy_prior = 30,769.2; msy_prior_CV = 0.35; sigp2_prior = 0.0225; sigp2_prior_CV = 0.35; resilience: high;</t>
  </si>
  <si>
    <t>coastal drift gillnet, offshore drift gillnet, coastal pot</t>
  </si>
  <si>
    <t>Shrimps, prawns, cephalopods, other identified non-fish species</t>
  </si>
  <si>
    <t>Gazami crab China</t>
  </si>
  <si>
    <t>Red king crab - Okhotsk Sea</t>
  </si>
  <si>
    <t>Red king crab Russia Okhotsk Sea</t>
  </si>
  <si>
    <t>Okhotsk Sea</t>
  </si>
  <si>
    <t>CSA</t>
  </si>
  <si>
    <t>B &gt; Btr (Ftr= F45%, FSBtr=FSB(Ftr), FSBlim=FSBloss)</t>
  </si>
  <si>
    <t>FSB(Ftr)</t>
  </si>
  <si>
    <t>F45%</t>
  </si>
  <si>
    <t>Penaeus chinensis</t>
  </si>
  <si>
    <t>Fleshy prawn</t>
  </si>
  <si>
    <t>Southern rough shrimp</t>
  </si>
  <si>
    <t>Southern rough shrimp China</t>
  </si>
  <si>
    <t>Trachysalambria curvirostris</t>
  </si>
  <si>
    <t>Chum(=Keta=Dog) salmon</t>
  </si>
  <si>
    <t>Oncorhynchus keta</t>
  </si>
  <si>
    <t>Octopus</t>
  </si>
  <si>
    <t>문어류</t>
  </si>
  <si>
    <t>Octopuses, etc. nei Korea</t>
  </si>
  <si>
    <t>19 049.1</t>
  </si>
  <si>
    <t>underfishing: 0.59</t>
  </si>
  <si>
    <t>0.42; 0.57;</t>
  </si>
  <si>
    <t>shape_parameter = 2.0; k_prior = 44,139.33; k_prior_CV = 0.35; msy_prior = 11,586.58; msy_prior_CV = 0.35; sigp2_prior = 0.0225; sigp2_prior_CV = 0.35; resilience: high;</t>
  </si>
  <si>
    <t>coastal pot, coastal combo fishery, offshore pot</t>
  </si>
  <si>
    <t>future TAC;</t>
  </si>
  <si>
    <t>Cuttlefish</t>
  </si>
  <si>
    <t>Sepiidae</t>
  </si>
  <si>
    <t>갑오징어류</t>
  </si>
  <si>
    <t>Cuttlefish, bobtail squids nei Korea</t>
  </si>
  <si>
    <t>underfishing; 0.94</t>
  </si>
  <si>
    <t>0.01; 0.09;</t>
  </si>
  <si>
    <t>shape_parameter = 2.0; k_prior = 218,119; k_prior_CV = 0.35; msy_prior = 57,256.24; msy_prior_CV = 0.35; sigp2_prior = 0.0225; sigp2_prior_CV = 0.35; resilience: high;</t>
  </si>
  <si>
    <t>coastal drift gillnet, offshore stownet, coastal stownet, large danish seine</t>
  </si>
  <si>
    <t>Japanese common squid (Winter)</t>
  </si>
  <si>
    <t>スルメイカ</t>
  </si>
  <si>
    <t>Japanese flying squid</t>
  </si>
  <si>
    <t>Japanese flying squid Japan Winter</t>
  </si>
  <si>
    <t>Todarodes pacificus</t>
  </si>
  <si>
    <t>Winter</t>
  </si>
  <si>
    <t>Japanese common squid (Autumn)</t>
  </si>
  <si>
    <t>Japanese flying squid Japan Autumn</t>
  </si>
  <si>
    <t>Autumn</t>
  </si>
  <si>
    <t>possible no</t>
  </si>
  <si>
    <t>org lin no</t>
  </si>
  <si>
    <t>ASFIS species</t>
  </si>
  <si>
    <t>Stock</t>
  </si>
  <si>
    <t>Chinook(=Spring=King) salmon Oncorhynchus tshawytscha</t>
  </si>
  <si>
    <t>Chinook(=Spring=King) salmon</t>
  </si>
  <si>
    <t>Oncorhynchus tshawytscha</t>
  </si>
  <si>
    <t>Eastern North Pacific Far North Migrating</t>
  </si>
  <si>
    <t>s</t>
  </si>
  <si>
    <t>Washington Coast: Hoko Summer/Fall</t>
  </si>
  <si>
    <t>Puget Sound: Nooksack Spring Early</t>
  </si>
  <si>
    <t>Puget Sound: Skagit Summer/Fall</t>
  </si>
  <si>
    <t>Puget Sound: Skagit Spring</t>
  </si>
  <si>
    <t>Puget Sound: Stillaguamish Summer/Fall</t>
  </si>
  <si>
    <t>Puget Sound: Snohomish Summer/Fall</t>
  </si>
  <si>
    <t>Puget Sound: Cedar River Summer/Fall</t>
  </si>
  <si>
    <t>Puget Sound: White River Spring</t>
  </si>
  <si>
    <t>Puget Sound: Green River Summer/Fall</t>
  </si>
  <si>
    <t>Puget Sound: Nisqually River Summer/Fall</t>
  </si>
  <si>
    <t>Northern California Coast: Klamath River Fall</t>
  </si>
  <si>
    <t>Oregon Coast: Southern Oregon</t>
  </si>
  <si>
    <t>Oregon Coast: Central and Northern Oregon</t>
  </si>
  <si>
    <t>Columbia River Basin: North Lewis River Fall</t>
  </si>
  <si>
    <t>Columbia River Basin: Lower River Hatchery Fall</t>
  </si>
  <si>
    <t>Columbia River Basin: Lower River Hatchery Spring</t>
  </si>
  <si>
    <t>Columbia River Basin: Upper Willamette Spring</t>
  </si>
  <si>
    <t>Columbia River Basin: Mid-River Bright Hatchery Fall</t>
  </si>
  <si>
    <t>Columbia River Basin: Spring Creek Hatchery Fall</t>
  </si>
  <si>
    <t>Columbia River Basin: Snake River Fall</t>
  </si>
  <si>
    <t>Columbia River Basin: Snake River Spring/Summer</t>
  </si>
  <si>
    <t>Columbia River Basin: Upper River Bright Fall</t>
  </si>
  <si>
    <t>Columbia River Basin: Upper River Summer</t>
  </si>
  <si>
    <t>Columbia River Basin: Upper River Spring</t>
  </si>
  <si>
    <t>Washington Coast: Grays Harbor Fall</t>
  </si>
  <si>
    <t>Washington Coast: Grays Harbor Spring</t>
  </si>
  <si>
    <t>Washington Coast: Quinault Fall Hatchery</t>
  </si>
  <si>
    <t>Washington Coast: Queets Fall</t>
  </si>
  <si>
    <t>Washington Coast: Queets Spring/Summer</t>
  </si>
  <si>
    <t>Washington Coast: Hoh Fall</t>
  </si>
  <si>
    <t>Washington Coast: Hoh Spring/Summer</t>
  </si>
  <si>
    <t>Washington Coast: Quillayute Fall</t>
  </si>
  <si>
    <t>Washington Coast: Quillayute Spring/Summer</t>
  </si>
  <si>
    <t>Washington Coast: Willapa Bay Fall Hatchery</t>
  </si>
  <si>
    <t>Washington Coast: Willapa Bay Fall Natural</t>
  </si>
  <si>
    <t>Puget Sound: Mid Hood Canal Summer/Fall</t>
  </si>
  <si>
    <t>Puget Sound: Puyallup Summer/Fall</t>
  </si>
  <si>
    <t>Northern California Coast: California Coastal</t>
  </si>
  <si>
    <t>Puget Sound: Eastern Strait of Juan de Fuca Summer/Fall</t>
  </si>
  <si>
    <t>North Coast</t>
  </si>
  <si>
    <t>Vancouver Island</t>
  </si>
  <si>
    <t>Yukon</t>
  </si>
  <si>
    <t>Okanagan</t>
  </si>
  <si>
    <t>Chum(=Keta=Dog) salmon Oncorhynchus keta</t>
  </si>
  <si>
    <t>Fraser</t>
  </si>
  <si>
    <t>Inner South Coast</t>
  </si>
  <si>
    <t>Coho(=Silver) salmon Oncorhynchus kisutch</t>
  </si>
  <si>
    <t>Oncorhynchus kisutch</t>
  </si>
  <si>
    <t>Auke Creek</t>
  </si>
  <si>
    <t>Berners River</t>
  </si>
  <si>
    <t>Hugh Smith Lake</t>
  </si>
  <si>
    <t>Oregon Production Index Area: Central California Coast</t>
  </si>
  <si>
    <t>Oregon Production Index Area: Southern Oregon/Northern California Coast</t>
  </si>
  <si>
    <t>Oregon Production Index Area: Oregon Coast Natural</t>
  </si>
  <si>
    <t>Oregon Production Index Area: Columbia River Late Hatchery</t>
  </si>
  <si>
    <t>Oregon Production Index Area: Columbia River Early Hatchery</t>
  </si>
  <si>
    <t>Oregon Production Index Area: Lower Columbia Natural</t>
  </si>
  <si>
    <t>Washington Coast: Willapa Bay Hatchery</t>
  </si>
  <si>
    <t>Washington Coast: Grays Harbor</t>
  </si>
  <si>
    <t>Washington Coast: Quinault Hatchery</t>
  </si>
  <si>
    <t>Washington Coast: Queets</t>
  </si>
  <si>
    <t>Washington Coast: Hoh</t>
  </si>
  <si>
    <t>Washington Coast: Quillayute Summer Hatchery</t>
  </si>
  <si>
    <t>Puget Sound: Hood Canal</t>
  </si>
  <si>
    <t>Puget Sound: Skagit</t>
  </si>
  <si>
    <t>Puget Sound: Stillaguamish</t>
  </si>
  <si>
    <t>Puget Sound: Snohomish</t>
  </si>
  <si>
    <t>Puget Sound: South Puget Sound Hatchery</t>
  </si>
  <si>
    <t>Washington Coast: Strait of Juan de Fuca</t>
  </si>
  <si>
    <t>Oregon Production Index Area: Oregon Coast Hatchery</t>
  </si>
  <si>
    <t>Washington Coast: Willapa Bay Natural</t>
  </si>
  <si>
    <t>Interior Fraser</t>
  </si>
  <si>
    <t>Eulachon Thaleichthys pacificus</t>
  </si>
  <si>
    <t>Eulachon</t>
  </si>
  <si>
    <t>Thaleichthys pacificus</t>
  </si>
  <si>
    <t>Fraser River</t>
  </si>
  <si>
    <t>Pink(=Humpback) salmon Oncorhynchus gorbuscha</t>
  </si>
  <si>
    <t>Pink(=Humpback) salmon</t>
  </si>
  <si>
    <t>Puget Sound</t>
  </si>
  <si>
    <t>Skeena-Nass</t>
  </si>
  <si>
    <t>Sockeye(=Red) salmon Oncorhynchus nerka</t>
  </si>
  <si>
    <t>Sockeye(=Red) salmon</t>
  </si>
  <si>
    <t>Oncorhynchus nerka</t>
  </si>
  <si>
    <t>Fraser (Early Stuart)</t>
  </si>
  <si>
    <t>Fraser (Early Summer)</t>
  </si>
  <si>
    <t>Fraser (Late)</t>
  </si>
  <si>
    <t>Fraser (Summer)</t>
  </si>
  <si>
    <t>Nass</t>
  </si>
  <si>
    <t>Skeena</t>
  </si>
  <si>
    <t>Stikine</t>
  </si>
  <si>
    <t>WCVI barkley</t>
  </si>
  <si>
    <t>Dungeness Crab</t>
  </si>
  <si>
    <t>Pacific shrimp</t>
  </si>
  <si>
    <t>Rockfish</t>
  </si>
  <si>
    <t>Ocean shrimp</t>
  </si>
  <si>
    <t>Rockfishes</t>
  </si>
  <si>
    <t>Group No</t>
  </si>
  <si>
    <t>ASFIS Species name</t>
  </si>
  <si>
    <t>Stocks</t>
  </si>
  <si>
    <t>ASFIS name</t>
  </si>
  <si>
    <t>Suggested display name</t>
  </si>
  <si>
    <t>Country catch 2021</t>
  </si>
  <si>
    <t>Sankey Value</t>
  </si>
  <si>
    <t>comennt</t>
  </si>
  <si>
    <t>Area Cacth 2021</t>
  </si>
  <si>
    <t>Hammerhead shark</t>
  </si>
  <si>
    <t>Hammerhead shark Guatemala</t>
  </si>
  <si>
    <t>Guatemala</t>
  </si>
  <si>
    <t>Big skate United States of America</t>
  </si>
  <si>
    <t>United States of America</t>
  </si>
  <si>
    <t>Pelagic thresher</t>
  </si>
  <si>
    <t>Alopias pelagicus</t>
  </si>
  <si>
    <t>Pelagic thresher Guatemala</t>
  </si>
  <si>
    <t>Silky shark Guatemala</t>
  </si>
  <si>
    <t>Pacific sierra</t>
  </si>
  <si>
    <t>Scomberomorus sierra</t>
  </si>
  <si>
    <t>Scomberomorus sierra 1 </t>
  </si>
  <si>
    <t>Pacific sierra Mexico</t>
  </si>
  <si>
    <t>Scomberomorus sierra 2</t>
  </si>
  <si>
    <t>Pacific sierra Costa Rica</t>
  </si>
  <si>
    <t>Costa Rica</t>
  </si>
  <si>
    <t>Eastern Central Pacific</t>
  </si>
  <si>
    <t>Californian anchovy</t>
  </si>
  <si>
    <t>Engraulis mordax</t>
  </si>
  <si>
    <t>Californian anchovy United States of America, Mexico</t>
  </si>
  <si>
    <t>United States of America, Mexico</t>
  </si>
  <si>
    <t>Pacific pilchard (Northern subpopulation)</t>
  </si>
  <si>
    <t>Pacific sardine (Nortern subpopulation)</t>
  </si>
  <si>
    <t>Pacific pilchard (Northern subpopulation) United States of America, Mexico</t>
  </si>
  <si>
    <t>Pacific pilchard (Southern subpopulation)</t>
  </si>
  <si>
    <t>Pacific sardine (southern subpopulation)</t>
  </si>
  <si>
    <t>Pacific pilchard (Southern subpopulation) United States of America, Mexico</t>
  </si>
  <si>
    <t>Pacific pilchard (Gulf of California)</t>
  </si>
  <si>
    <t>Pacific sardine (Gulf of California)</t>
  </si>
  <si>
    <t>Pacific pilchard (Gulf of California) Mexico</t>
  </si>
  <si>
    <t>Pacific thread herring</t>
  </si>
  <si>
    <t>Opisthonema libertate</t>
  </si>
  <si>
    <t>Pacific thread herring Mexico</t>
  </si>
  <si>
    <t>Pacific thread herring Panama</t>
  </si>
  <si>
    <t>Panama</t>
  </si>
  <si>
    <t>Pacific anchoveta</t>
  </si>
  <si>
    <t>Cetengraulis mysticetus</t>
  </si>
  <si>
    <t>Pacific anchoveta Mexico</t>
  </si>
  <si>
    <t>Pacific anchoveta Panama</t>
  </si>
  <si>
    <t>Pacific piquitinga</t>
  </si>
  <si>
    <t>Lile stolifera</t>
  </si>
  <si>
    <t>North Pacific hake United States of America</t>
  </si>
  <si>
    <t>North Pacific hake Mexico</t>
  </si>
  <si>
    <t>Chinook salmon</t>
  </si>
  <si>
    <t>Chinook salmon United States of America (California Central Valley)</t>
  </si>
  <si>
    <t>United States of America (California Central Valley)</t>
  </si>
  <si>
    <t>Chinook salmon United States of America (Northern California)</t>
  </si>
  <si>
    <t>United States of America (Northern California)</t>
  </si>
  <si>
    <t>Pacific sanddab</t>
  </si>
  <si>
    <t>Citharichthys sordidus</t>
  </si>
  <si>
    <t>Pacific sanddab United States of America</t>
  </si>
  <si>
    <t>Toothed flounder</t>
  </si>
  <si>
    <t>Cyclopsetta querna</t>
  </si>
  <si>
    <t>Toothed flounder Guatemala</t>
  </si>
  <si>
    <t>not in FishStat in Area 77</t>
  </si>
  <si>
    <t>God's flounder</t>
  </si>
  <si>
    <t>Cyclopsetta panamensis</t>
  </si>
  <si>
    <t>God's flounder Panama</t>
  </si>
  <si>
    <t>Pacific red snapper</t>
  </si>
  <si>
    <t>Lutjanus peru</t>
  </si>
  <si>
    <t>Pacific red snapper Mexico</t>
  </si>
  <si>
    <t>Sea catfishes NEI</t>
  </si>
  <si>
    <t>Serranids</t>
  </si>
  <si>
    <t>Serranids Costa Rica</t>
  </si>
  <si>
    <t>Spotted rose snapper</t>
  </si>
  <si>
    <t>Lutjanus guttatus</t>
  </si>
  <si>
    <t>Spotted rose snapper Mexico</t>
  </si>
  <si>
    <t>Yellow snapper</t>
  </si>
  <si>
    <t>Lutjanus argentiventris</t>
  </si>
  <si>
    <t>Yellow snapper Mexico</t>
  </si>
  <si>
    <t>Yellow snapper Costa Rica</t>
  </si>
  <si>
    <t>Yellowfin snook</t>
  </si>
  <si>
    <t>Centropomus robalito</t>
  </si>
  <si>
    <t>Yellowfin snook Mexico</t>
  </si>
  <si>
    <t>Mojarras 1</t>
  </si>
  <si>
    <t>Mojarras, etc. nei</t>
  </si>
  <si>
    <t>Gerreidae</t>
  </si>
  <si>
    <t>Mojarras 1 Mexico</t>
  </si>
  <si>
    <t>Mojarras 2</t>
  </si>
  <si>
    <t>Mojarras 2 Mexico</t>
  </si>
  <si>
    <t>Lingcod United States of America</t>
  </si>
  <si>
    <t>Mexican barred snapper</t>
  </si>
  <si>
    <t>Hoplopagrus guentherii</t>
  </si>
  <si>
    <t>Mexican barred snapper Mexico</t>
  </si>
  <si>
    <t>Mexican barred snapper Costa Rica</t>
  </si>
  <si>
    <t>Scianids</t>
  </si>
  <si>
    <t>Scianids Costa Rica</t>
  </si>
  <si>
    <t>Panama grunt</t>
  </si>
  <si>
    <t>Pomadasys panamensis</t>
  </si>
  <si>
    <t>Panama grunt Panama</t>
  </si>
  <si>
    <t>Cabezon</t>
  </si>
  <si>
    <t>Scorpaenichthys marmoratus</t>
  </si>
  <si>
    <t>Cabezon United States of America</t>
  </si>
  <si>
    <t>Pacific dog snapper</t>
  </si>
  <si>
    <t>Lutjanus novemfasciatus</t>
  </si>
  <si>
    <t>Pacific dog snapper Costa Rica</t>
  </si>
  <si>
    <t>Colorado snapper</t>
  </si>
  <si>
    <t>Lutjanus colorado</t>
  </si>
  <si>
    <t>Colorado snapper Costa Rica</t>
  </si>
  <si>
    <t>Gulf weakfish</t>
  </si>
  <si>
    <t>Cynoscion othonopterus</t>
  </si>
  <si>
    <t>Cynoscion othonopterum</t>
  </si>
  <si>
    <t>Gulf weakfish Mexico</t>
  </si>
  <si>
    <t>Bigeye croaker</t>
  </si>
  <si>
    <t>Micropogonias megalops</t>
  </si>
  <si>
    <t>Bigeye croaker Mexico</t>
  </si>
  <si>
    <t>Barred sand bass</t>
  </si>
  <si>
    <t>Paralabrax nebulifer</t>
  </si>
  <si>
    <t>Barred sand bass Mexico</t>
  </si>
  <si>
    <t>Vermilion rockfish and Sunset rockfish</t>
  </si>
  <si>
    <t>Sebastes miniatus, Sebastes crocotulus</t>
  </si>
  <si>
    <t>Sebastes miniatus, S. crocotulus</t>
  </si>
  <si>
    <t>Vermilion rockfish and Sunset rockfish United States of America</t>
  </si>
  <si>
    <t>Black rockfish United States of America</t>
  </si>
  <si>
    <t>Blackgill rockfish</t>
  </si>
  <si>
    <t>Sebastes melanostomus</t>
  </si>
  <si>
    <t>Blackgill rockfish United States of America</t>
  </si>
  <si>
    <t>Bocaccio rockfish United States of America</t>
  </si>
  <si>
    <t>California Blue and Deacon Rockfish Complex</t>
  </si>
  <si>
    <t>Sebastes mystinus, Sebastes diaconus</t>
  </si>
  <si>
    <t>Sebastes mystinus, S. diaconus</t>
  </si>
  <si>
    <t>California Blue and Deacon Rockfish Complex United States of America</t>
  </si>
  <si>
    <t>California scorpionfish</t>
  </si>
  <si>
    <t>Scorpaena guttata</t>
  </si>
  <si>
    <t>California scorpionfish United States of America</t>
  </si>
  <si>
    <t>Chilipepper rockfish</t>
  </si>
  <si>
    <t>Sebastes goodei</t>
  </si>
  <si>
    <t>Chilipepper rockfish United States of America</t>
  </si>
  <si>
    <t>Cowcod</t>
  </si>
  <si>
    <t>Sebastes levis</t>
  </si>
  <si>
    <t>Cowcod United States of America</t>
  </si>
  <si>
    <t>Longspine thornyhead United States of America</t>
  </si>
  <si>
    <t>Gopher and black-and-yellow rockfish complex</t>
  </si>
  <si>
    <t>Sebastes carnatus, Sebastes chrysomelas</t>
  </si>
  <si>
    <t>Sebastes carnatus, S. chrysomelas</t>
  </si>
  <si>
    <t>Gopher and black-and-yellow rockfish complex United States of America</t>
  </si>
  <si>
    <t>Shortbelly rockfish</t>
  </si>
  <si>
    <t>Sebastes jordani</t>
  </si>
  <si>
    <t>Shortbelly rockfish United States of America</t>
  </si>
  <si>
    <t>Stripetail rockfish</t>
  </si>
  <si>
    <t>Sebastes saxicola</t>
  </si>
  <si>
    <t>Stripetail rockfish United States of America</t>
  </si>
  <si>
    <t>Red pike conger</t>
  </si>
  <si>
    <t>Cynoponticus coniceps</t>
  </si>
  <si>
    <t>Red pike conger Costa Rica</t>
  </si>
  <si>
    <t>Cutlassfishes</t>
  </si>
  <si>
    <t>Pacific chub mackerel United States of America, Mexico</t>
  </si>
  <si>
    <t>Pacific jack mackerel</t>
  </si>
  <si>
    <t>Trachurus symmetricus</t>
  </si>
  <si>
    <t>Pacific jack mackerel United States of America</t>
  </si>
  <si>
    <t>Pomfrets, ocean breams NEI</t>
  </si>
  <si>
    <t>Bramidae</t>
  </si>
  <si>
    <t>Green jack</t>
  </si>
  <si>
    <t>Caranx caballus</t>
  </si>
  <si>
    <t>Green jack Costa Rica</t>
  </si>
  <si>
    <t>Common dolphinfish Guatemala</t>
  </si>
  <si>
    <t>Pacific crevalle jack</t>
  </si>
  <si>
    <t>Caranx caninus</t>
  </si>
  <si>
    <t>Pacific crevalle jack Costa Rica</t>
  </si>
  <si>
    <t>Cancer magister</t>
  </si>
  <si>
    <t>Dungeness crab United States of America</t>
  </si>
  <si>
    <t>3 </t>
  </si>
  <si>
    <t>Warrior swimcrab</t>
  </si>
  <si>
    <t>Callinectes bellicosus</t>
  </si>
  <si>
    <t>Warrior swimcrab Mexico</t>
  </si>
  <si>
    <t>Lobsters, spinyrock lobsters</t>
  </si>
  <si>
    <t>Mexican spiny loster</t>
  </si>
  <si>
    <t>Panulirus interruptus</t>
  </si>
  <si>
    <t>Mexican spiny loster Mexico</t>
  </si>
  <si>
    <t>Blue shrimp</t>
  </si>
  <si>
    <t>Penaeus stylirostris</t>
  </si>
  <si>
    <t>Blue shrimp Mexico (Southwest Baja Peninsula)</t>
  </si>
  <si>
    <t>Blue shrimp Mexico (Central Eastern Gulf of California)</t>
  </si>
  <si>
    <t>Blue shrimp Mexico (Southeast Gulf of California)</t>
  </si>
  <si>
    <t>Yellowleg shrimp</t>
  </si>
  <si>
    <t>Penaeus californiensis</t>
  </si>
  <si>
    <t>Yellowleg shrimp Mexico (Southwest Baja Peninsula)</t>
  </si>
  <si>
    <t>Yellowleg shrimp Mexico (Central Eastern Gulf of California)</t>
  </si>
  <si>
    <t>Yellowleg shrimp Mexico (Southeast Gulf of California)</t>
  </si>
  <si>
    <t>Yellowleg shrimp Mexico (Gulf of Tehuantepec)</t>
  </si>
  <si>
    <t>White shrimp</t>
  </si>
  <si>
    <t>Whiteleg shrimp</t>
  </si>
  <si>
    <t>Penaeus vannamei</t>
  </si>
  <si>
    <t>White shrimp Mexico (Southeast Gulf of California)</t>
  </si>
  <si>
    <t>White shrimp Mexico (Gulf of Tehuantepec)</t>
  </si>
  <si>
    <t>Crystal shrimp</t>
  </si>
  <si>
    <t>Penaeus brevirostris</t>
  </si>
  <si>
    <t>Crystal shrimp Guatemala</t>
  </si>
  <si>
    <t>Crystal shrimp Panama</t>
  </si>
  <si>
    <t>Crystal shrimp El Salvador</t>
  </si>
  <si>
    <t>El Salvador</t>
  </si>
  <si>
    <t>Crystal shrimp Costa Rica</t>
  </si>
  <si>
    <t>Whiteleg shrimp Guatemala</t>
  </si>
  <si>
    <t>Whiteleg shrimp El Salvador</t>
  </si>
  <si>
    <t>Pacific seabob</t>
  </si>
  <si>
    <t>Pacific seabobs</t>
  </si>
  <si>
    <t>Xiphopenaeus riveti</t>
  </si>
  <si>
    <t>Pacific seabobs Guatemala</t>
  </si>
  <si>
    <t>Pacific seabobs El Salvador</t>
  </si>
  <si>
    <t>Yellowleg shrimp El Salvador</t>
  </si>
  <si>
    <t>Yellowleg shrimp Guatemala</t>
  </si>
  <si>
    <t>Blue shrimp Guatemala</t>
  </si>
  <si>
    <t>Shrimps</t>
  </si>
  <si>
    <t>Penaus spp.</t>
  </si>
  <si>
    <t>Penaeus shrimps nei Panama</t>
  </si>
  <si>
    <t>Pacific calico scallop</t>
  </si>
  <si>
    <t>Argopecten ventricosus</t>
  </si>
  <si>
    <t>Argopecten circularis</t>
  </si>
  <si>
    <t>Pacific calico scallop Mexico</t>
  </si>
  <si>
    <t>Squalid callista</t>
  </si>
  <si>
    <t>Megapitaria squalida</t>
  </si>
  <si>
    <t>Squalid callista Mexico</t>
  </si>
  <si>
    <t>Cannonball jellyfish</t>
  </si>
  <si>
    <t>Stomolophus meleagris</t>
  </si>
  <si>
    <t>Stomolophus spp.</t>
  </si>
  <si>
    <t>Cannonball jellyfish Mexico</t>
  </si>
  <si>
    <t>Jumbo flying squid</t>
  </si>
  <si>
    <t>Dosidicus gigas</t>
  </si>
  <si>
    <t>Opalescent inshore squid</t>
  </si>
  <si>
    <t>Loligo opalescens</t>
  </si>
  <si>
    <t>no species</t>
  </si>
  <si>
    <t>no stocks</t>
  </si>
  <si>
    <t>Location (stock)</t>
  </si>
  <si>
    <t>SAFS status</t>
  </si>
  <si>
    <t>Biomass (B/B0)</t>
  </si>
  <si>
    <t>Landings (tonnes) FishStatJ</t>
  </si>
  <si>
    <r>
      <rPr>
        <b val="1"/>
        <sz val="10"/>
        <color indexed="8"/>
        <rFont val="Arial"/>
      </rPr>
      <t>Landings (tonnes) Author's Observation / Estimate (2021)</t>
    </r>
    <r>
      <rPr>
        <sz val="10"/>
        <color indexed="8"/>
        <rFont val="Arial"/>
      </rPr>
      <t xml:space="preserve"> - if not in FishStat</t>
    </r>
  </si>
  <si>
    <r>
      <rPr>
        <b val="1"/>
        <sz val="10"/>
        <color indexed="8"/>
        <rFont val="Arial"/>
      </rPr>
      <t>Landings (tonnes) Author's Observation / Estimate (2022)</t>
    </r>
    <r>
      <rPr>
        <sz val="10"/>
        <color indexed="8"/>
        <rFont val="Arial"/>
      </rPr>
      <t xml:space="preserve"> - if not in FishStat</t>
    </r>
  </si>
  <si>
    <t>Landings data source</t>
  </si>
  <si>
    <t>F/Fmsy</t>
  </si>
  <si>
    <t>South West Pacific Ocean</t>
  </si>
  <si>
    <t>WCPFC (2023); Neubauer et al 2021</t>
  </si>
  <si>
    <t>WCFPC</t>
  </si>
  <si>
    <t>Eastern shovelnose ray</t>
  </si>
  <si>
    <t>Aptychotrema rostrata</t>
  </si>
  <si>
    <t>Eastern Australia</t>
  </si>
  <si>
    <t>Undefined</t>
  </si>
  <si>
    <t>SAFS (Peddemors and Jacobsen, 2023)</t>
  </si>
  <si>
    <t>NSW Ocean Trawl Fishery (OTF)</t>
  </si>
  <si>
    <t>Ghost shark</t>
  </si>
  <si>
    <t>ELE 3</t>
  </si>
  <si>
    <t>New Zealand</t>
  </si>
  <si>
    <t>2014-15</t>
  </si>
  <si>
    <t>Fisheries New Zealand (2024)</t>
  </si>
  <si>
    <t>ELE 5</t>
  </si>
  <si>
    <t>2015-16</t>
  </si>
  <si>
    <t>ELE 7</t>
  </si>
  <si>
    <t>2022-23</t>
  </si>
  <si>
    <t>SAFS (Davis et al, 2023)</t>
  </si>
  <si>
    <t xml:space="preserve">Commonwealth Southern and Eastern Scalefish and Shark Fishery (SESSF) </t>
  </si>
  <si>
    <t>New Zealand smooth skate</t>
  </si>
  <si>
    <t>Dipturus innominatus</t>
  </si>
  <si>
    <t>SSK 7</t>
  </si>
  <si>
    <t>2020-21</t>
  </si>
  <si>
    <t>Rough skate</t>
  </si>
  <si>
    <t>Dipturus nasutus</t>
  </si>
  <si>
    <t>RSK 3</t>
  </si>
  <si>
    <t>2021-22</t>
  </si>
  <si>
    <t>List of synonyms for Zearaja nasuta found here https://shark-references.com/species/view/Zearaja-nasuta</t>
  </si>
  <si>
    <t>Spotted estuary smooth-hound</t>
  </si>
  <si>
    <t>Mustelus lenticulatus</t>
  </si>
  <si>
    <t>SPO 2</t>
  </si>
  <si>
    <t>This species known as 'Rig' in New Zealand</t>
  </si>
  <si>
    <t>SPO 3 (east coast)</t>
  </si>
  <si>
    <t>see notes</t>
  </si>
  <si>
    <t>Landings for SPO 3 = 632</t>
  </si>
  <si>
    <t>SPO 3 (Foveaux Strait)</t>
  </si>
  <si>
    <t>SPO 7 &amp; 8S</t>
  </si>
  <si>
    <t>Level 2 assessment for SPO 7 and SPO 8S because stock areas defined by statistical area and area 040 shared between SPO 7 and SPO 8. Landings those given for SPO 7. Stated that SPO 1E (stat areas 002-010) and SPO 1W (stat areas 041-048) are discrete stocks, but landings data for SPO 1 and 'SPO 1 &amp; SPO 8N' assessment has no conclusions on status.</t>
  </si>
  <si>
    <t>SCH 1E</t>
  </si>
  <si>
    <t>2019-20</t>
  </si>
  <si>
    <t>Known as 'School shark' in New Zealand. Landings given for whole of SCH 1</t>
  </si>
  <si>
    <t>SCH 3S and 5</t>
  </si>
  <si>
    <t>Landings given for all of SCH 3 and SCH 5. Stated overfishing "Very likely" to be occurring.</t>
  </si>
  <si>
    <t>SCH 7, 8 and 1W</t>
  </si>
  <si>
    <t>Landinhgs given for SCH 7 and SCH 8 (no contribution from SCH 1)</t>
  </si>
  <si>
    <t>Australian bonito</t>
  </si>
  <si>
    <t>Sarda australis</t>
  </si>
  <si>
    <t>Sustainable</t>
  </si>
  <si>
    <t>SAFS (Stewart et al, 2023)</t>
  </si>
  <si>
    <t>0.59 (Mean)</t>
  </si>
  <si>
    <t>Parameter estimates are derived from the latest stock assessment in 2020. The 2023 assessment used this and more recent data</t>
  </si>
  <si>
    <t>Depleted</t>
  </si>
  <si>
    <t>Ducharme et al (2019)</t>
  </si>
  <si>
    <t>1627 (NZ)</t>
  </si>
  <si>
    <t>NZ: ET catches included but reported as zero, no target given but as likely as not below the soft limit</t>
  </si>
  <si>
    <t>Fisheries New Zealand (2024); Ducharme-Barth et al (2021)</t>
  </si>
  <si>
    <t>309 (NZ)</t>
  </si>
  <si>
    <t>NZ: ET catches included but reported as zero; very likely (&gt;90%) that B is at or above Bmsy</t>
  </si>
  <si>
    <t>South Eastern Australia</t>
  </si>
  <si>
    <t>SAFS (Noriega et al, 2023)</t>
  </si>
  <si>
    <t>Commonwealth Small Pelagic fishery</t>
  </si>
  <si>
    <t>Greenback horse mackerel</t>
  </si>
  <si>
    <t>Trachurus declivis</t>
  </si>
  <si>
    <t>Eastern</t>
  </si>
  <si>
    <t>JMA 1, Auckland East &amp; Central East</t>
  </si>
  <si>
    <t>FNZ (2024)</t>
  </si>
  <si>
    <t>Trachurus declivis, Trachurus novaezelandiae and Trachurus murphi; status for T.n. only</t>
  </si>
  <si>
    <t>JMA 7, Challenger, Central Egmont, Auckland west</t>
  </si>
  <si>
    <t>Trachurus declivis, Trachurus novaezelandiae and Trachurus murphi</t>
  </si>
  <si>
    <t>SAFS (Grammar et al, 2023)</t>
  </si>
  <si>
    <t>Yellowtail horse mackerel</t>
  </si>
  <si>
    <t>Trachurus novaezelandiae</t>
  </si>
  <si>
    <t>SAFS (Broadhurst et al 2023)</t>
  </si>
  <si>
    <t>Eastern stock</t>
  </si>
  <si>
    <t>Landings the sum of 'Cook Strait', 'ECSI', 'Chatham and ECSI', 'ECNI' (plenary doc Table 4)</t>
  </si>
  <si>
    <t>Western stock</t>
  </si>
  <si>
    <t>Landings the sum of 'WCSI', 'Puysegur', 'Sub-Antarctic', 'WCNI' (plenary doc Table 4)</t>
  </si>
  <si>
    <t>SBW 6B (Bounty Plateau)</t>
  </si>
  <si>
    <t>SBW 6I (Campbell Rise)</t>
  </si>
  <si>
    <t>HAK 1</t>
  </si>
  <si>
    <t>HAK 4</t>
  </si>
  <si>
    <t>2018-19</t>
  </si>
  <si>
    <t>HAK 7</t>
  </si>
  <si>
    <t>Colistium guntheri</t>
  </si>
  <si>
    <t>FLA 7</t>
  </si>
  <si>
    <t>not available</t>
  </si>
  <si>
    <t>Flatfish grouping</t>
  </si>
  <si>
    <t>See notes</t>
  </si>
  <si>
    <t>FLA 2</t>
  </si>
  <si>
    <t>FLA 3</t>
  </si>
  <si>
    <t>New Zealand sole</t>
  </si>
  <si>
    <t>Peltorhamphus novaezeelandiae</t>
  </si>
  <si>
    <t>Sand flounder</t>
  </si>
  <si>
    <t>Rhombosolea plebeia</t>
  </si>
  <si>
    <t>Southern lemon sole</t>
  </si>
  <si>
    <t>Pelotretis flavilatus</t>
  </si>
  <si>
    <t>Colistium nudipinnis</t>
  </si>
  <si>
    <t>Black bream</t>
  </si>
  <si>
    <t>Acanthopagrus butcheri</t>
  </si>
  <si>
    <t>Southern New South Wales</t>
  </si>
  <si>
    <t>SAFS (Victorian Fisheries Authority et al 2023)</t>
  </si>
  <si>
    <t>Assessed as 'undefined' under SAFS due to a high level of hybridisation with the similar Yellowfin bream and difficulty in accurately estimating the proportion of Black bream in bream catches. We deemed there was sufficient information to assign status using a Tier 3 (expert judgement) assessment.</t>
  </si>
  <si>
    <t>Black cardinal fish</t>
  </si>
  <si>
    <t>Epigonus telescopus</t>
  </si>
  <si>
    <t>CDL 2,3,4</t>
  </si>
  <si>
    <t>Lndgs in QMA 2, 3, 4 = 66, 116, 7; Very Unlikely (&lt; 10%) to be at or above the target</t>
  </si>
  <si>
    <t>EMA 7</t>
  </si>
  <si>
    <t>Blue moki</t>
  </si>
  <si>
    <t>Latridopsis ciliaris</t>
  </si>
  <si>
    <t>MOK 1&amp;3</t>
  </si>
  <si>
    <t>Landings of MOK 1; MOK 3 = 280; 169 tonnes</t>
  </si>
  <si>
    <t>Blue-spotted flathead</t>
  </si>
  <si>
    <t>Platycephalus caeruleopunctatus</t>
  </si>
  <si>
    <t>New South Wales</t>
  </si>
  <si>
    <t>SAFS (Hall 2023)</t>
  </si>
  <si>
    <t>~0.40</t>
  </si>
  <si>
    <t>GUR 1</t>
  </si>
  <si>
    <t>Assessed as 3 sub-stocks (1W, 1E and Bay of plenty). Each considers CPUE and trawl survey series.</t>
  </si>
  <si>
    <t>GUR 2</t>
  </si>
  <si>
    <t>Bluefin gurnard known as 'Red gurnard' in New Zealand</t>
  </si>
  <si>
    <t>GUR 3</t>
  </si>
  <si>
    <t>GUR 7</t>
  </si>
  <si>
    <t>Lovett, R, Leigh, G, Litherland, L and Stewart, J 2020, Stock assessment of the Australian east coast tailor (Pomatomus saltatrix) fishery. Technical Report. State of Queensland, Brisbane</t>
  </si>
  <si>
    <t>SAFS (Litherland et al, 2023)</t>
  </si>
  <si>
    <t>469-857</t>
  </si>
  <si>
    <t>Bluenose warehou</t>
  </si>
  <si>
    <t>Hyperoglyphe antarctica</t>
  </si>
  <si>
    <t>SAFS (Wright et al 2023)</t>
  </si>
  <si>
    <t>For Area 81, catches are currently taken in the Commonwealth Trawl and Gillnet, Hook and Trap sectors of the Southern and Eastern Scalefish and Shark Fishery (CTS and GHTS) (SESSF) and the Ocean Trap and Line Fishery (New South Wales) (OTLF).</t>
  </si>
  <si>
    <t>6 management areas but assumed to be a single stock for assessment</t>
  </si>
  <si>
    <t>Chinaman leatherjacket</t>
  </si>
  <si>
    <t>Smoothey, AF 2023. NSW Stock Status Summary 2021/22 – Ocean Jacket – (Nelusetta ayraudi). NSW Department of Primary Industries. Fisheries NSW. 7 pp.</t>
  </si>
  <si>
    <t>SAFS (Smoothey et al 2023)</t>
  </si>
  <si>
    <t>Common mora</t>
  </si>
  <si>
    <t>Mora moro</t>
  </si>
  <si>
    <t>RIB 3 and 4</t>
  </si>
  <si>
    <t>RIB 5 and 6</t>
  </si>
  <si>
    <t>Dusky flathead</t>
  </si>
  <si>
    <t>Platycephalus fuscus</t>
  </si>
  <si>
    <t>SAFS (Moffitt et al 2023)</t>
  </si>
  <si>
    <t>Eastern Australian salmon</t>
  </si>
  <si>
    <t>KAH 1</t>
  </si>
  <si>
    <t>Very close to target of 52% B0 (Minister set that target in 2010)</t>
  </si>
  <si>
    <t>Eastern sea garfish</t>
  </si>
  <si>
    <t>Hyporhamphus australis</t>
  </si>
  <si>
    <t xml:space="preserve">Stewart 2023 (https://www.dpi.nsw.gov.au/__data/assets/pdf_file/0010/1553590/Stock-Status-Summary-2021-22-Eastern-Sea-Garfish.pdf) </t>
  </si>
  <si>
    <t>SAFS (Stewart 2023)</t>
  </si>
  <si>
    <t>Lovett, R, Prosser, A and Stewart, J 2022, Stock assessment of Australian east coast sea mullet (Mugil cephalus) with data to December 2020, Technical Report. State of Queensland, Brisbane, 48pp.</t>
  </si>
  <si>
    <t>Flinders' sillago</t>
  </si>
  <si>
    <t>Sillago flindersi</t>
  </si>
  <si>
    <t>SAFS (Hall et al 2023)</t>
  </si>
  <si>
    <t>Gemfish</t>
  </si>
  <si>
    <t>Rexea spp.</t>
  </si>
  <si>
    <t>Rexea spp</t>
  </si>
  <si>
    <t>SKI 1 and 2</t>
  </si>
  <si>
    <t>Landings in SKI 1 &amp; SKI 2 = 284 &amp; 368 tonnes</t>
  </si>
  <si>
    <t>Giant stargazer</t>
  </si>
  <si>
    <t>Kathetostoma giganteum</t>
  </si>
  <si>
    <t>STA 3</t>
  </si>
  <si>
    <t>STA 5</t>
  </si>
  <si>
    <t>STA 7</t>
  </si>
  <si>
    <t>Japanese meagre</t>
  </si>
  <si>
    <t>Argyrosomus japonicus</t>
  </si>
  <si>
    <t>Recovering</t>
  </si>
  <si>
    <t>SAFS (Earl et al 2023); Hughes, JM 2023, Status of Australian Fish Stocks 2023—NSW Stock Status Summary – Mulloway (Argyrosomus japonicus).</t>
  </si>
  <si>
    <t>SAFS (Earl et al 2023)</t>
  </si>
  <si>
    <t>Two main fishing methods, estuary mesh netting and ocean line fishing. Assessed using Spawning Potential Ratio (SPR) method</t>
  </si>
  <si>
    <t>SAFS (Emery et al 2023); Sporcic 2021, Draft tier 4 assessments for selected SESSF species (data to 2020), CSIRO Oceans and Atmosphere, Hobart; Penney, A 2020, Exploratory data-poor catch-MSY and production model assessments for john dory in the Southern and Eastern Scalefish and Shark Fishery, Pisces Australis (Pty) Ltd, Canberra.</t>
  </si>
  <si>
    <t>SAFS (Emery et al 2023)</t>
  </si>
  <si>
    <t>Primarily Commonwealth managed Southern and Eastern Scalefish and Shark Fishery (SESSF). Incidental catch limit of 60t. Preliminary stock assessment models (BMSY and surplus production) were used in 2020 (Penney 2020)</t>
  </si>
  <si>
    <t>JDO 1</t>
  </si>
  <si>
    <t xml:space="preserve">New Zealand </t>
  </si>
  <si>
    <t>Three stocks (northland, bop, west coast), but all the same about as likely as not to be at or above target</t>
  </si>
  <si>
    <t>JDO 2</t>
  </si>
  <si>
    <t>About as likely as not to be at or above target; single stock assumed; refernce CPUE very variable though (not convincing)</t>
  </si>
  <si>
    <t>JDO 7</t>
  </si>
  <si>
    <t>About as likely as not to be at or above target; single stock assumed</t>
  </si>
  <si>
    <t>Zenopsis nebulosa</t>
  </si>
  <si>
    <t>SAFS (Keller and Liggins 2023)</t>
  </si>
  <si>
    <t>Predominantly a by-product species in the SESSF and is mainly caught east of Bass Strait</t>
  </si>
  <si>
    <t>New Zealand blue cod</t>
  </si>
  <si>
    <t>Parapercis colias</t>
  </si>
  <si>
    <t>BCO 3</t>
  </si>
  <si>
    <t>BCO 4</t>
  </si>
  <si>
    <t>2017-18</t>
  </si>
  <si>
    <t>BCO 5</t>
  </si>
  <si>
    <t>Assessment update in 2024 rejected (concerns about recent trend in CPUE series)</t>
  </si>
  <si>
    <t>BCO 7</t>
  </si>
  <si>
    <t>Please check</t>
  </si>
  <si>
    <t>ORH 2AN</t>
  </si>
  <si>
    <t>High uncertainty because of age of assessment</t>
  </si>
  <si>
    <t>ORH 2AS, 2B, 3A</t>
  </si>
  <si>
    <t>Give uncertainly of M because of the ORH problems</t>
  </si>
  <si>
    <t>ORH 3B NECR</t>
  </si>
  <si>
    <t>ORH 3B Puys</t>
  </si>
  <si>
    <t>NA for catch, as catch not reported in tables due to data rules</t>
  </si>
  <si>
    <t>ORH 7A</t>
  </si>
  <si>
    <t>Uncertainty medium because anb alternative run using all acoustic data led to status O</t>
  </si>
  <si>
    <t>ORH 7B</t>
  </si>
  <si>
    <t>But catches used to be &gt;1000 t; was a 2020 assessment but it was garbage, and rejected; High uncertainty because of age of assessment</t>
  </si>
  <si>
    <t>Parore</t>
  </si>
  <si>
    <t>Girella tricuspidata</t>
  </si>
  <si>
    <t>Mostly NSW estuary</t>
  </si>
  <si>
    <t>Pearl perch</t>
  </si>
  <si>
    <t>Glaucosoma scapulare</t>
  </si>
  <si>
    <t>Lovett, R, Northtrop, A and Stewart, J 2022, Stock assessment of Australian pearl perch (Glaucosoma scapulare) with data to December 2019, Department of Agriculture and Fisheries, Brisbane.</t>
  </si>
  <si>
    <t>SAFS (Garland and Stewart 2023)</t>
  </si>
  <si>
    <t>LIN 2</t>
  </si>
  <si>
    <t>LIN 3 &amp; 4</t>
  </si>
  <si>
    <t>LIN 5 &amp; 6</t>
  </si>
  <si>
    <t>LIN 7</t>
  </si>
  <si>
    <t>Porae</t>
  </si>
  <si>
    <t>Nemadactylus douglasii</t>
  </si>
  <si>
    <t xml:space="preserve">Stewart 2023 (https://www.dpi.nsw.gov.au/__data/assets/pdf_file/0007/1563109/Stock-Assessment-Grey-Morwong-2023.pdf) </t>
  </si>
  <si>
    <t xml:space="preserve">Stewart, J. 2023. Stock assessment report 2023. Grey Morwong (Nemadactylus douglasii). NSW Department of Primary Industries - Fisheries: 30 pp.  </t>
  </si>
  <si>
    <t>Red codling</t>
  </si>
  <si>
    <t>Pseudophycis bachus</t>
  </si>
  <si>
    <t>RCO 2</t>
  </si>
  <si>
    <t>RCO 3</t>
  </si>
  <si>
    <t>Redfish</t>
  </si>
  <si>
    <t>Centroberyx affinis</t>
  </si>
  <si>
    <t>Bessell-Brown, P and Tuck, G 2020, Redfish (Centroberyx affinis) stock assessment based on data up to 2019, CSIRO Oceans and Atmosphere, Hobart, Australia.</t>
  </si>
  <si>
    <t>primarily caught by the Commonwealth managed Southern and Eastern Scalefish and Shark Fishery (SESSF). incidental catch allowance was set at 50 t </t>
  </si>
  <si>
    <t>Sand sillago</t>
  </si>
  <si>
    <t>Sillago ciliata</t>
  </si>
  <si>
    <t>SAFS (Moffitt and Hall 2023)</t>
  </si>
  <si>
    <t>Mainly Estuary General Fishery </t>
  </si>
  <si>
    <t>SAFS (Moore et al 2023): Little and Rowling (2010)</t>
  </si>
  <si>
    <t>SAFS (Moore et al 2023)</t>
  </si>
  <si>
    <t>Primarily Commonwealth managed Southern and Eastern Scalefish and Shark Fishery (SESSF). There as an allowable incidental catch limit of 100t. Assessed as below the limit reference point in 2010 (0.16) with the statement: "The (biomass) projections for catches of zero and 100 t (retained catch) indicated that the spawning stock biomass may reach the limit reference point (LRP) of 20% of unfished level by 2017 and 2025, respectively, assuming average recruitment."</t>
  </si>
  <si>
    <t>Stewart, J 2023, NSW Stock Status Summary 2021/22—Snapper (Chrysophrys auratus). NSW Department of Primary Industries. Fisheries NSW. 8 pp</t>
  </si>
  <si>
    <t>SAFS (Rogers et al, 2023)</t>
  </si>
  <si>
    <t>Chrysophrys auratus / Pagrus auratus</t>
  </si>
  <si>
    <t>SNA 1 (East Northland)</t>
  </si>
  <si>
    <t>1</t>
  </si>
  <si>
    <t>Not given</t>
  </si>
  <si>
    <r>
      <rPr>
        <sz val="11"/>
        <color indexed="8"/>
        <rFont val="Aptos Narrow"/>
      </rPr>
      <t>The species name is </t>
    </r>
    <r>
      <rPr>
        <i val="1"/>
        <sz val="12"/>
        <color rgb="ff202122"/>
        <rFont val="Aptos Narrow"/>
      </rPr>
      <t>Chrysophrys auratus</t>
    </r>
    <r>
      <rPr>
        <sz val="12"/>
        <color rgb="ff202122"/>
        <rFont val="Aptos Narrow"/>
      </rPr>
      <t>, but previously referred to as </t>
    </r>
    <r>
      <rPr>
        <i val="1"/>
        <sz val="12"/>
        <color rgb="ff202122"/>
        <rFont val="Aptos Narrow"/>
      </rPr>
      <t>Pagrus auratus</t>
    </r>
    <r>
      <rPr>
        <sz val="12"/>
        <color rgb="ff202122"/>
        <rFont val="Aptos Narrow"/>
      </rPr>
      <t>. The ASFIS table still has the old name</t>
    </r>
  </si>
  <si>
    <t>SNA 1 (Hauraki Gulf-Bay of Plenty)</t>
  </si>
  <si>
    <t>Total SNA 1 landings = 4579</t>
  </si>
  <si>
    <t>SNA 2N</t>
  </si>
  <si>
    <t>Total SNA 2 landings = 321</t>
  </si>
  <si>
    <t>SNA 2S</t>
  </si>
  <si>
    <t>SNA 7</t>
  </si>
  <si>
    <t>2023-24</t>
  </si>
  <si>
    <t>SNA 8</t>
  </si>
  <si>
    <t>Silver warehou</t>
  </si>
  <si>
    <t>Seriolella punctata</t>
  </si>
  <si>
    <t>SWA 3 and 4</t>
  </si>
  <si>
    <t>Landings in SWA 3 and SWA 4 = 4076 and 4193</t>
  </si>
  <si>
    <t>Smooth oreo dory</t>
  </si>
  <si>
    <t>Pseudocyttus maculatus</t>
  </si>
  <si>
    <t>OEO 3A Smooth</t>
  </si>
  <si>
    <t>Given uncertainty M as old assesment</t>
  </si>
  <si>
    <t>OEO 4 Smooth</t>
  </si>
  <si>
    <t>OEO 1 &amp; 6 Smooth</t>
  </si>
  <si>
    <t>BAR 1</t>
  </si>
  <si>
    <t>2016/17</t>
  </si>
  <si>
    <t>Known as barracouta in New Zealand</t>
  </si>
  <si>
    <t>BAR 5</t>
  </si>
  <si>
    <t>2019/20</t>
  </si>
  <si>
    <t>Speckled longfin eel</t>
  </si>
  <si>
    <t>Anguilla reinhardtii</t>
  </si>
  <si>
    <t>Estuary General Fishery</t>
  </si>
  <si>
    <t>Surf bream</t>
  </si>
  <si>
    <t>Acanthopagrus australis</t>
  </si>
  <si>
    <t>Tarakihi</t>
  </si>
  <si>
    <t>Nemadactylus macropterus</t>
  </si>
  <si>
    <t>SAFS (Emery et al 2023); Day, J, Bessell-Browne, P and Curin Osorio, S 2021, Eastern jackass morwong (Nemadactylus macropterus) stock assessment based on data up to 2020, CSIRO Oceans and Atmosphere, Hobart.</t>
  </si>
  <si>
    <t>In New South Wales, the commercial catch is principally taken in the Ocean Trap and Line Fishery</t>
  </si>
  <si>
    <t>East stock (TAR 1E, TAR 2, TAR 3, TAR 7E)</t>
  </si>
  <si>
    <t>Landings for TAR 1, TAR 2, TAR3 and TAR 7 = 919 &amp; 1380 &amp; 774 &amp; 976. Roughly half of TAR 1 landings in eastern stock. Unknown what proportion of TAR 7 landings are in TAR 7E</t>
  </si>
  <si>
    <t>TAR 7</t>
  </si>
  <si>
    <t xml:space="preserve">TAR 7 landings = 976. Unknown what proportion of TAR 7 landings are in TAR 7E </t>
  </si>
  <si>
    <t>Teraglin</t>
  </si>
  <si>
    <t>Atractoscion atelodus</t>
  </si>
  <si>
    <t>Stewart, J and Hegarty, AM 2023, NSW Stock Status Summary 2021/22 – Teraglin – (Atractoscion atelodus), NSW Department of Primary Industries. Fisheries NSW. 12 pp</t>
  </si>
  <si>
    <t>SAFS (Stewart and Dedini 2023)</t>
  </si>
  <si>
    <t>Trumpeter sillago</t>
  </si>
  <si>
    <t>Sillago maculata</t>
  </si>
  <si>
    <t>SAFS (Broadhurst and Jesson-Kerr 2023)</t>
  </si>
  <si>
    <t>Most commercial catch comes from hauling and seine nets, the rest by prawn trawlers</t>
  </si>
  <si>
    <t>White trevally</t>
  </si>
  <si>
    <t>Pseudocaranx dentex</t>
  </si>
  <si>
    <t>Bay of Plenty (TRE 1)</t>
  </si>
  <si>
    <t>Landings for TRE 1 = 1664. Split between Bay of Plenty and rest of TRE 1 not known</t>
  </si>
  <si>
    <t>TRE 7</t>
  </si>
  <si>
    <t>2013-14</t>
  </si>
  <si>
    <t>Assigned medium (M) uncertainty because the assessment is ten years old.</t>
  </si>
  <si>
    <t>White warehou</t>
  </si>
  <si>
    <t>Seriolella caerulea</t>
  </si>
  <si>
    <t>WWA 4</t>
  </si>
  <si>
    <t>SAFS (Hughes et al 2023)</t>
  </si>
  <si>
    <t>KIN 1</t>
  </si>
  <si>
    <t>2016/2023</t>
  </si>
  <si>
    <t>Have inshore and offshore units, with separate CPUE indices</t>
  </si>
  <si>
    <t>KIN 2</t>
  </si>
  <si>
    <t>Includes Bay of Plenty</t>
  </si>
  <si>
    <t>KIN 7 &amp; KIN 8</t>
  </si>
  <si>
    <t>CPUE from jack mackerel fishery, last 8 years large increase in CPUE</t>
  </si>
  <si>
    <t>Unidentified fish species</t>
  </si>
  <si>
    <t>“Not fish” (code starts with 4 and higher but exclude algae 9+)</t>
  </si>
  <si>
    <t>Blacklip abalone</t>
  </si>
  <si>
    <t>Haliotis rubra rubra</t>
  </si>
  <si>
    <t>Haliotis rubra</t>
  </si>
  <si>
    <t>NSW Spatial unit 1</t>
  </si>
  <si>
    <t>SAFS (Mundy et al, 2023)</t>
  </si>
  <si>
    <t>NSW Spatial unit 2</t>
  </si>
  <si>
    <t>Depleting</t>
  </si>
  <si>
    <t>NSW Spatial unit 3</t>
  </si>
  <si>
    <t>NSW Spatial unit 4</t>
  </si>
  <si>
    <t>Portunus armatus</t>
  </si>
  <si>
    <t>SAFS (Johnstone et al, 2023)</t>
  </si>
  <si>
    <t>Catch-MSY model-assisted catch-only assessment [Martell and Froese 2013]</t>
  </si>
  <si>
    <t>Chilean oyster</t>
  </si>
  <si>
    <t>Ostrea chilensis</t>
  </si>
  <si>
    <t>Foveaux Strait (OYU 5)</t>
  </si>
  <si>
    <t>7.6 (million oysters)(see notes)</t>
  </si>
  <si>
    <t>Landings are given in millions of oysters with no conversion to weight.</t>
  </si>
  <si>
    <t>Dosinia spp</t>
  </si>
  <si>
    <t>Dosinia anus</t>
  </si>
  <si>
    <t>DAN 7</t>
  </si>
  <si>
    <t>Eastern king prawn</t>
  </si>
  <si>
    <t>Melicertus plebejus</t>
  </si>
  <si>
    <t>Penaeus plebejus</t>
  </si>
  <si>
    <t>Helidoniotis, F 2020, Stock assessment of eastern king prawn (Melicertus plebejus), Technical Report, Department of Agriculture and Fisheries, State of Queensland.</t>
  </si>
  <si>
    <t>SAFS (Prosser and Taylor 2023)</t>
  </si>
  <si>
    <t>Eastern school shrimp</t>
  </si>
  <si>
    <t>Metapenaeus macleayi</t>
  </si>
  <si>
    <t>Taylor, MD 2023, Status of Australian Fish Stocks 2022—NSW Stock Status Summary—Eastern School Prawn (Metapenaeus macleayi).</t>
  </si>
  <si>
    <t>SAFS (Taylor et al 2023)</t>
  </si>
  <si>
    <t>NSW Estuary Prawn Trawl and Ocean Prawn Trawl</t>
  </si>
  <si>
    <t>Equal-sized surf clam</t>
  </si>
  <si>
    <t>Spisula aequilatera</t>
  </si>
  <si>
    <t>SAE 7</t>
  </si>
  <si>
    <t>Level 2 assessment in 2013-14 (absolute biomass estimate from quadrat survey) but no conclusions on stock status, only probability of overfishing occuring. Assessment 10 years old.</t>
  </si>
  <si>
    <t>Fan lobsters</t>
  </si>
  <si>
    <t>Ibacus peronii, Ibacus brucei, Ibacus chacei, Ibacus alticrenatus, Ibacus spp.</t>
  </si>
  <si>
    <t>East coast</t>
  </si>
  <si>
    <t>Giant kelp</t>
  </si>
  <si>
    <t>Macrocystis pyrifera</t>
  </si>
  <si>
    <t>KBB 3G</t>
  </si>
  <si>
    <t>Known as bladder kelp in New Zealand</t>
  </si>
  <si>
    <t>Goolwa donax</t>
  </si>
  <si>
    <t>Latona deltoides</t>
  </si>
  <si>
    <t>Johnson, DD 2023, NSW Stock Status Summary 2022/23—Pipi (Donax deltoides). NSW Department of Primary Industries, Fisheries. 10 pp</t>
  </si>
  <si>
    <t>0.43-0.45</t>
  </si>
  <si>
    <t>SAFS (Ferguson et al 2023)</t>
  </si>
  <si>
    <t>Gould's flying squid</t>
  </si>
  <si>
    <t>SAFS (Noriega et al 2023)</t>
  </si>
  <si>
    <t>Green rock lobster</t>
  </si>
  <si>
    <t>Sagmariasus verreauxi</t>
  </si>
  <si>
    <t>Liggins, GW, Miller, ME and Ballinger, G 2023, Resource assessment— Eastern Rock Lobster: prepared for the total allowable catch setting and Review Committee process for the determination for the total allowable commercial catch of NSW lobster for the 2023/24 season, New South Wales Department of Primary Industries, Sydney.</t>
  </si>
  <si>
    <t>SAFS (Liggins 2023)</t>
  </si>
  <si>
    <r>
      <rPr>
        <i val="1"/>
        <sz val="10"/>
        <color indexed="8"/>
        <rFont val="Arial"/>
      </rPr>
      <t>Jasus verreauxi (</t>
    </r>
    <r>
      <rPr>
        <sz val="10"/>
        <color indexed="8"/>
        <rFont val="Arial"/>
      </rPr>
      <t>see notes</t>
    </r>
    <r>
      <rPr>
        <i val="1"/>
        <sz val="10"/>
        <color indexed="8"/>
        <rFont val="Arial"/>
      </rPr>
      <t>)</t>
    </r>
  </si>
  <si>
    <t>PHC 1</t>
  </si>
  <si>
    <r>
      <rPr>
        <i val="1"/>
        <sz val="10"/>
        <color indexed="8"/>
        <rFont val="Aptos Narrow"/>
      </rPr>
      <t xml:space="preserve"> Jasus verreauxi </t>
    </r>
    <r>
      <rPr>
        <sz val="10"/>
        <color indexed="8"/>
        <rFont val="Aptos Narrow"/>
      </rPr>
      <t xml:space="preserve">in ASFIS. Scientific name has been updated to </t>
    </r>
    <r>
      <rPr>
        <i val="1"/>
        <sz val="10"/>
        <color indexed="8"/>
        <rFont val="Aptos Narrow"/>
      </rPr>
      <t>Sagmariasus verreauxi</t>
    </r>
    <r>
      <rPr>
        <sz val="10"/>
        <color indexed="8"/>
        <rFont val="Aptos Narrow"/>
      </rPr>
      <t>. New name used in NZ plenary document which also uses common name 'Packhorse rock lobster'</t>
    </r>
  </si>
  <si>
    <t>Hammer octopus</t>
  </si>
  <si>
    <t>Octopus australis</t>
  </si>
  <si>
    <t>SAFS (Hall and Jesson-Kerr 2023)</t>
  </si>
  <si>
    <t>most of the commercial catch taken by the prawn trawl sector of the Ocean Trawl Fishery in northern NSW</t>
  </si>
  <si>
    <t>Commonwealth Trawl Sector (CTS) of the Southern and Eastern Scalefish and Shark Fishery (SESSF) and in New South Wales</t>
  </si>
  <si>
    <t>Large trough shell</t>
  </si>
  <si>
    <t>Mactra murchisoni</t>
  </si>
  <si>
    <t>MMI 7</t>
  </si>
  <si>
    <t>Assessment rated highly uncertain because 10 years old</t>
  </si>
  <si>
    <t>Longspined sea urchin</t>
  </si>
  <si>
    <t>Centrostephanus rodgersii</t>
  </si>
  <si>
    <t>SAFS (Cresswell et al 2023)</t>
  </si>
  <si>
    <t>NSW Sea Urchin and Turban Shell (SUTS) Fishery</t>
  </si>
  <si>
    <t>Mud crabs</t>
  </si>
  <si>
    <t>Scylla spp., Scylla serrata, Scylla olivacea</t>
  </si>
  <si>
    <t xml:space="preserve">Johnson, D.D. 2023. NSW Stock Status Summary 2022/23 – Giant Mud Crab (Scylla serrata). NSW Department of Primary Industries, Fisheries. 11 pp. </t>
  </si>
  <si>
    <t>&gt;0.2</t>
  </si>
  <si>
    <t>SAFS (Kirke et al 2023)</t>
  </si>
  <si>
    <t>New Zealand geoduck</t>
  </si>
  <si>
    <t>Panopea zelandica</t>
  </si>
  <si>
    <t>PZL 7</t>
  </si>
  <si>
    <t>Listed as 'Deepwater (king) clam' in NZ plenary document. There are also PZL 1 and PZL 3 with nominal TACC but virtually no landings.</t>
  </si>
  <si>
    <t>New Zealand lobster</t>
  </si>
  <si>
    <t>Metanephrops challengeri</t>
  </si>
  <si>
    <t>SCI 1</t>
  </si>
  <si>
    <t>SCI 2</t>
  </si>
  <si>
    <t>SCI 3</t>
  </si>
  <si>
    <t>SCI 6A</t>
  </si>
  <si>
    <t>New Zealand scallop</t>
  </si>
  <si>
    <t>Pecten novaezelandiae</t>
  </si>
  <si>
    <t>Nelson/Marlborough (SCA 7)</t>
  </si>
  <si>
    <t>The fishery was closed in 2017 (including the recreational fishery but exempting customary fishing) and remains closed up to 2024-25. Although fishery closed, level 2 assessment clear that  biomass in some sectors have not rebuilt to biomass target.</t>
  </si>
  <si>
    <t>Pahpies spp</t>
  </si>
  <si>
    <t>Paphies donacina</t>
  </si>
  <si>
    <t>Paphies spp</t>
  </si>
  <si>
    <t>PDO 7</t>
  </si>
  <si>
    <t>PPI 1A</t>
  </si>
  <si>
    <t>Last repoted commercial catch was zero; given H uncertainty because catches not known and assessment getting old</t>
  </si>
  <si>
    <t xml:space="preserve">Rainbow abalone, </t>
  </si>
  <si>
    <t>Haliotis iris, H. australis</t>
  </si>
  <si>
    <t>Haliotis iris</t>
  </si>
  <si>
    <t>PAU 2</t>
  </si>
  <si>
    <t>Catch does not include rec. &amp; customary; couldn’t find an actual B0</t>
  </si>
  <si>
    <t>PAU 3A</t>
  </si>
  <si>
    <t>PAU 3B</t>
  </si>
  <si>
    <t>Catch does not include rec. &amp; customary; couldn’t find an actual B0; assessment rejected but qualitative statement made</t>
  </si>
  <si>
    <t>PAU 5A</t>
  </si>
  <si>
    <t xml:space="preserve">Catch does not include rec. &amp; customary; </t>
  </si>
  <si>
    <t>PAU 5B</t>
  </si>
  <si>
    <t>PAU 5D</t>
  </si>
  <si>
    <t>PAU 7</t>
  </si>
  <si>
    <t>Red rock lobster</t>
  </si>
  <si>
    <t>CRA 1</t>
  </si>
  <si>
    <t>Fishing year for CRA is 1 April to 31 March so 2021-22 lines in plenary table used</t>
  </si>
  <si>
    <t>CRA 2</t>
  </si>
  <si>
    <t>CRA 3</t>
  </si>
  <si>
    <t>0.19 or 0.18</t>
  </si>
  <si>
    <t>2727 or 3340 (see notes)</t>
  </si>
  <si>
    <t>Two assessment models presented without a choice of base model.</t>
  </si>
  <si>
    <t>CRA 4</t>
  </si>
  <si>
    <t>CRA 5</t>
  </si>
  <si>
    <t>CRA 6</t>
  </si>
  <si>
    <t>CRA 7 and CRA 8</t>
  </si>
  <si>
    <t>Landings for CRA 7 and CRA 8 = 111.7 and 1251.6</t>
  </si>
  <si>
    <t>Southern reef squid</t>
  </si>
  <si>
    <t>SAFS (Krueck et al 2023)</t>
  </si>
  <si>
    <t>taken primarily as a by-product species in the commercial Ocean Trawl Fishery (OTF)</t>
  </si>
  <si>
    <t>Stutchbury's venus</t>
  </si>
  <si>
    <t>Chione stutchburyi</t>
  </si>
  <si>
    <t>Otago Peninsula (COC 3)</t>
  </si>
  <si>
    <t>TBGB (COC 7A)</t>
  </si>
  <si>
    <t>Local name</t>
  </si>
  <si>
    <t>Name in data</t>
  </si>
  <si>
    <t>varable</t>
  </si>
  <si>
    <t>Source/comments</t>
  </si>
  <si>
    <t>List species in order of importance</t>
  </si>
  <si>
    <t>b_div_bmsy</t>
  </si>
  <si>
    <t>Peruvian calico scallop</t>
  </si>
  <si>
    <t>Argopecten purpuratus</t>
  </si>
  <si>
    <t>Southern rays bream</t>
  </si>
  <si>
    <t>Brama australis</t>
  </si>
  <si>
    <t>Chilean sea urchin</t>
  </si>
  <si>
    <t>Loxechinus albus</t>
  </si>
  <si>
    <t>Penaeus shrimps NEI</t>
  </si>
  <si>
    <t>Araucanian herring</t>
  </si>
  <si>
    <t>Strangomera bentincki</t>
  </si>
  <si>
    <t>Cholga mussel</t>
  </si>
  <si>
    <t>Aulacomya ater</t>
  </si>
  <si>
    <t>Octopodidae (Octopus mimus)</t>
  </si>
  <si>
    <t>octopus mimusis the group reported under this cat (Octopus Mimus)</t>
  </si>
  <si>
    <t>Titi shrimp</t>
  </si>
  <si>
    <t>Protrachypene precipua</t>
  </si>
  <si>
    <t>Peruvian moonfish</t>
  </si>
  <si>
    <t>Selene peruviana</t>
  </si>
  <si>
    <t>Longnose anchovy</t>
  </si>
  <si>
    <t>Anchoa nasus</t>
  </si>
  <si>
    <t>Omar presentation Ecuador</t>
  </si>
  <si>
    <t>Pacific bumper</t>
  </si>
  <si>
    <t>Chloroscombrus orqueta</t>
  </si>
  <si>
    <t>False abalone</t>
  </si>
  <si>
    <t>Concholepas concholepas</t>
  </si>
  <si>
    <t>Pacific anchoveta - Ecuador</t>
  </si>
  <si>
    <t>Largehead hairtail - Ecuador</t>
  </si>
  <si>
    <t>Red-eye round herring - 87</t>
  </si>
  <si>
    <t>Ecuador</t>
  </si>
  <si>
    <t>Pacific cornetfish - Ecuador</t>
  </si>
  <si>
    <t>Pacific cornetfish</t>
  </si>
  <si>
    <t>Fistularia corneta</t>
  </si>
  <si>
    <t>Shortfin scad - Ecuador</t>
  </si>
  <si>
    <t>Auxis spp – Ecuador</t>
  </si>
  <si>
    <t>Pinchagua</t>
  </si>
  <si>
    <t>Opisthonema spp.</t>
  </si>
  <si>
    <t>Opisthonema spp</t>
  </si>
  <si>
    <t>Merluza del Pacífico</t>
  </si>
  <si>
    <t>South Pacific hake</t>
  </si>
  <si>
    <t>Merluccius gayi</t>
  </si>
  <si>
    <t>Peru</t>
  </si>
  <si>
    <t>Anchoveta</t>
  </si>
  <si>
    <t>Peruvian anchovy</t>
  </si>
  <si>
    <t>Anchoveta(=Peruvian anchovy)</t>
  </si>
  <si>
    <t>Engraulis ringens</t>
  </si>
  <si>
    <t>Jurel</t>
  </si>
  <si>
    <t>Chilean jack mackerel (2 FAO)</t>
  </si>
  <si>
    <t>Chilean jack mackerel</t>
  </si>
  <si>
    <t>Trachurus murphyi</t>
  </si>
  <si>
    <t>Caballa del Pacífico</t>
  </si>
  <si>
    <t>Dorado</t>
  </si>
  <si>
    <t>Mahi-mahi</t>
  </si>
  <si>
    <t>Cabrilla</t>
  </si>
  <si>
    <t>Peruvian rock seabass</t>
  </si>
  <si>
    <t>Paralabrax humeralis</t>
  </si>
  <si>
    <t>Lisa</t>
  </si>
  <si>
    <t>Striped mullet</t>
  </si>
  <si>
    <t>Cabinza</t>
  </si>
  <si>
    <t>Cabinza grunt</t>
  </si>
  <si>
    <t>Isacia conceptionis</t>
  </si>
  <si>
    <t>Lorna</t>
  </si>
  <si>
    <t>Lorna drum</t>
  </si>
  <si>
    <t>Sciaena deliciosa</t>
  </si>
  <si>
    <t>Cachema</t>
  </si>
  <si>
    <t>Peruvian weakfish</t>
  </si>
  <si>
    <t>Cynoscion analis</t>
  </si>
  <si>
    <t>Anguila común</t>
  </si>
  <si>
    <t>Punctuated snake-eel</t>
  </si>
  <si>
    <t>Ophichthus remiger</t>
  </si>
  <si>
    <t>Calamar gigante</t>
  </si>
  <si>
    <t>Pejerrey</t>
  </si>
  <si>
    <t>Silverside</t>
  </si>
  <si>
    <t>Chilean silverside</t>
  </si>
  <si>
    <t>Odontesthes regia</t>
  </si>
  <si>
    <t>Alguacil</t>
  </si>
  <si>
    <t>Long-barbered sea catfish</t>
  </si>
  <si>
    <t>Red sea catfish</t>
  </si>
  <si>
    <t>Bagre pinnimaculatus</t>
  </si>
  <si>
    <t>Columbia</t>
  </si>
  <si>
    <t>Ñato, Bagre moreno</t>
  </si>
  <si>
    <t>Flapnose sea catfish</t>
  </si>
  <si>
    <t>Brown sea catfish</t>
  </si>
  <si>
    <t>Sciades dowii</t>
  </si>
  <si>
    <t>Barbinche</t>
  </si>
  <si>
    <t>Chilhuil sea catfish</t>
  </si>
  <si>
    <t>Bagre panamensis</t>
  </si>
  <si>
    <t>Berrugate</t>
  </si>
  <si>
    <t>Pacific tripletail</t>
  </si>
  <si>
    <t>Lobotes pacifica</t>
  </si>
  <si>
    <t>Pargo rojo</t>
  </si>
  <si>
    <t>Gualajo, Róbalo blanco, Róbalo</t>
  </si>
  <si>
    <t>White snook</t>
  </si>
  <si>
    <t>Centropomus viridis</t>
  </si>
  <si>
    <t>Dolphinfish</t>
  </si>
  <si>
    <t>Pelada blanca, Pelada</t>
  </si>
  <si>
    <t>Colombian corvina</t>
  </si>
  <si>
    <t>Cachema weakfish</t>
  </si>
  <si>
    <t>Cynoscion phoxocephalus</t>
  </si>
  <si>
    <t>Machetajo, Gualajo</t>
  </si>
  <si>
    <t>Armed snook</t>
  </si>
  <si>
    <t>Centropomus armatus</t>
  </si>
  <si>
    <t>Botellona, Berrugato panameño, etc.</t>
  </si>
  <si>
    <t>Panama kingfish</t>
  </si>
  <si>
    <t>Panama kingcroaker</t>
  </si>
  <si>
    <t>Menticirrhus panamensis</t>
  </si>
  <si>
    <t>Guayaipe, Medregal fortuno</t>
  </si>
  <si>
    <t>Fortune jack</t>
  </si>
  <si>
    <t>Seriola peruana</t>
  </si>
  <si>
    <t>Espejuelo, Jorobado peseta</t>
  </si>
  <si>
    <t>Cherna, Mero de profundidad, Mero guasa del Pacífico</t>
  </si>
  <si>
    <t>Pacific goliath grouper</t>
  </si>
  <si>
    <t>Epinephelus quinquefasciatus</t>
  </si>
  <si>
    <t>Merluza</t>
  </si>
  <si>
    <t>Pacific bearded brotula</t>
  </si>
  <si>
    <t>[Brotula clarki]</t>
  </si>
  <si>
    <t>Brotula clarkae</t>
  </si>
  <si>
    <t>Sierra del Pacífico</t>
  </si>
  <si>
    <t>Burique</t>
  </si>
  <si>
    <t>Bravo, Pez limón</t>
  </si>
  <si>
    <t>Overfished**</t>
  </si>
  <si>
    <t>Pargo lunarejo</t>
  </si>
  <si>
    <t>Camarón blanco</t>
  </si>
  <si>
    <t>Western white shrimp</t>
  </si>
  <si>
    <t>Penaeus occidentalis</t>
  </si>
  <si>
    <t>Camarón coliflor</t>
  </si>
  <si>
    <t>Gamba kolibri</t>
  </si>
  <si>
    <t>Kolibri shrimp</t>
  </si>
  <si>
    <t>Solenocera agassizii</t>
  </si>
  <si>
    <t>Camarón Pink</t>
  </si>
  <si>
    <t>Fully Fished</t>
  </si>
  <si>
    <t>Camarón chocolate, Camarón café</t>
  </si>
  <si>
    <t>Camarón tití, botalón</t>
  </si>
  <si>
    <t>Piangua</t>
  </si>
  <si>
    <t>Mangrove cockle</t>
  </si>
  <si>
    <t>Black ark</t>
  </si>
  <si>
    <t>Anadara tuberculosa</t>
  </si>
  <si>
    <t>Machetajo</t>
  </si>
  <si>
    <t>Blackfin snook</t>
  </si>
  <si>
    <t>Black snook</t>
  </si>
  <si>
    <t>Centropomus medius</t>
  </si>
  <si>
    <t>Picuda</t>
  </si>
  <si>
    <t>Mexican barracuda</t>
  </si>
  <si>
    <t>Sphyraena ensis</t>
  </si>
  <si>
    <t xml:space="preserve">To ignore </t>
  </si>
  <si>
    <t>UNKNOWN</t>
  </si>
  <si>
    <t>Merluza común</t>
  </si>
  <si>
    <t>Merluccius gayi gayi</t>
  </si>
  <si>
    <t>Chile</t>
  </si>
  <si>
    <t>Merluza austral (del sur)</t>
  </si>
  <si>
    <t>Merluza de cola</t>
  </si>
  <si>
    <t>Anchoveta Norte (Perú-Chile)</t>
  </si>
  <si>
    <t>Anchoveta Centro-Norte</t>
  </si>
  <si>
    <t>Anchoveta Centro-Sur</t>
  </si>
  <si>
    <t>Erizo Aysen</t>
  </si>
  <si>
    <t>Sea urchin</t>
  </si>
  <si>
    <t>Erizo Los Lagos</t>
  </si>
  <si>
    <t>Sardina austral Aysen</t>
  </si>
  <si>
    <t>Austral herring</t>
  </si>
  <si>
    <t>Falkland sprat</t>
  </si>
  <si>
    <t>Sprattus fuegensis</t>
  </si>
  <si>
    <t>Sardina austral Los Lagos</t>
  </si>
  <si>
    <t>Merluza de 3 aletas</t>
  </si>
  <si>
    <t>Bacalao de profundidad</t>
  </si>
  <si>
    <t>Congrio dorado Sur</t>
  </si>
  <si>
    <t>Conger</t>
  </si>
  <si>
    <t>Congrio dorado Norte</t>
  </si>
  <si>
    <t>Raya volantín</t>
  </si>
  <si>
    <t>Skate fish</t>
  </si>
  <si>
    <t>Yellownose skate</t>
  </si>
  <si>
    <t>Dipturus chilensis</t>
  </si>
  <si>
    <t>Reineta</t>
  </si>
  <si>
    <r>
      <rPr>
        <u val="single"/>
        <sz val="11"/>
        <color indexed="27"/>
        <rFont val="Aptos Narrow"/>
      </rPr>
      <t>Southern ray's bream</t>
    </r>
  </si>
  <si>
    <t>Sardina común (centro sur)</t>
  </si>
  <si>
    <t>Common herring</t>
  </si>
  <si>
    <t>Clupea bentincki</t>
  </si>
  <si>
    <t>Langostino Amarillo (Unidad de Pesquería Sur)</t>
  </si>
  <si>
    <t>Prawn / Shrims</t>
  </si>
  <si>
    <t>Blue squat lobster</t>
  </si>
  <si>
    <t>Cervimunida johni</t>
  </si>
  <si>
    <t>Langostino Amarillo (Unidad de Pesquería Norte)</t>
  </si>
  <si>
    <t>Camarón Nailon (Unidad de pesquería)</t>
  </si>
  <si>
    <t>Shrims</t>
  </si>
  <si>
    <t>Chilean nylon shrimp</t>
  </si>
  <si>
    <t>Heterocarpus reedi</t>
  </si>
  <si>
    <t>Centolla norte Magallanes</t>
  </si>
  <si>
    <t>King crab</t>
  </si>
  <si>
    <t>Centolla centro Magallanes</t>
  </si>
  <si>
    <t>Centolla sur Magallanes</t>
  </si>
  <si>
    <t>Jaiba (bahía Ancud)</t>
  </si>
  <si>
    <t>Mola rock crab</t>
  </si>
  <si>
    <t>Cancer edwardsi</t>
  </si>
  <si>
    <t>Jaiba (Aysén)</t>
  </si>
  <si>
    <t>Langostino colorado (Unidad pesquería sur)</t>
  </si>
  <si>
    <t>Carrot squat lobster</t>
  </si>
  <si>
    <t>Pleuroncodes monodon</t>
  </si>
  <si>
    <t>Langostino colorado (Unidad pesquería norte)</t>
  </si>
  <si>
    <t>Gigas Giganticus</t>
  </si>
  <si>
    <t>SPRFMO</t>
  </si>
  <si>
    <t>Jack Mackerel 1</t>
  </si>
  <si>
    <t>Max Sust Fished</t>
  </si>
  <si>
    <t>Jack Mackerel 2</t>
  </si>
  <si>
    <t>Max Sust. Fished</t>
  </si>
  <si>
    <t>Omar suggested stocks for ECU</t>
  </si>
  <si>
    <t>ECU proposed</t>
  </si>
  <si>
    <t>PER Proposed</t>
  </si>
  <si>
    <t>FISHSTAT J greater than&gt;3% landings after discounting Anchoveta</t>
  </si>
  <si>
    <t xml:space="preserve">old </t>
  </si>
  <si>
    <t>Original Line No</t>
  </si>
  <si>
    <t>suggested order?</t>
  </si>
  <si>
    <t>FAO Fishing Area</t>
  </si>
  <si>
    <t>ASFIS Scientific name</t>
  </si>
  <si>
    <t>Year of Assessment- last year fished</t>
  </si>
  <si>
    <t>Fleet (SSF/ Industrial/ both)</t>
  </si>
  <si>
    <t>Actual landings 2021 divided Landings (tonnes) FishStatJ</t>
  </si>
  <si>
    <t>FishStat total landings 2021</t>
  </si>
  <si>
    <t>lowest common nominator</t>
  </si>
  <si>
    <t>Status Value calclulation from FishStat Value</t>
  </si>
  <si>
    <t>Cumulative Landings (tonnes) FishStatJ</t>
  </si>
  <si>
    <t>to avoid duplicate in column W</t>
  </si>
  <si>
    <t>Landings FishStat 2021  by Area</t>
  </si>
  <si>
    <t>Patagonian toothfish 48.3</t>
  </si>
  <si>
    <t>UK had 1233.3, New Zealand had 342.3 and Uruguay had 253.5 tonnes in 2021</t>
  </si>
  <si>
    <t>Patagonian toothfish 48.4</t>
  </si>
  <si>
    <t>Antarctic toothfish</t>
  </si>
  <si>
    <t>Antarctic toothfish 48.6</t>
  </si>
  <si>
    <t>Dissostichus mawsoni</t>
  </si>
  <si>
    <t>Antarctic toothfish 48.4</t>
  </si>
  <si>
    <t>Mackerel icefish</t>
  </si>
  <si>
    <t>Mackerel icefish 48.3</t>
  </si>
  <si>
    <t>Champsocephalus gunnari</t>
  </si>
  <si>
    <t>Norway had 22.2, S-Korea had 10.4, Ukraine had 4.8 and UK had 1.5 tonnes</t>
  </si>
  <si>
    <t>Antarctic krill</t>
  </si>
  <si>
    <t>Antarctic krill 48</t>
  </si>
  <si>
    <t>Euphausia superba</t>
  </si>
  <si>
    <t>Norway had 238 812.3, China had 47604.9 S-Korea had 37984, Chile had 21915 and Ukraine had 21615 tonnes</t>
  </si>
  <si>
    <t>Patagonian toothfish 58.5.1</t>
  </si>
  <si>
    <t>58.5.1</t>
  </si>
  <si>
    <t>All landings from the 2023 CCAMLR Statistical bulletin and based on the CCAMLR season dates of 1 December through 30 November.  France had 5847.6, Australia 2988.6, and South Africa had 360.6 tonnes</t>
  </si>
  <si>
    <t>Patagonian toothfish 58.5.2</t>
  </si>
  <si>
    <t>58.5.2</t>
  </si>
  <si>
    <t>Patagonian toothfish 58.6</t>
  </si>
  <si>
    <t>Mackerel icefish 58.5.2</t>
  </si>
  <si>
    <t>Antarctic toothfish 58.4.2</t>
  </si>
  <si>
    <t>58.4.2</t>
  </si>
  <si>
    <t>Antarctic krill 58.4.1</t>
  </si>
  <si>
    <t>58.4.1</t>
  </si>
  <si>
    <t>Last assessment 2023</t>
  </si>
  <si>
    <t>Antarctic krill 58.4.2</t>
  </si>
  <si>
    <t>Last Assessment 2023</t>
  </si>
  <si>
    <t>Antarctic toothfish 88.1</t>
  </si>
  <si>
    <t>Note includes 88.1 only although fishery extends into 88.2. Those catches are included in the the 88.2 row.  S-Korea had 2 148.7, Ukraine had 918.3, UK had 764, New Zealand had 696.8, Spain had 355.6, Australia had 163.3 Uruguay had 60.2 tonnes</t>
  </si>
  <si>
    <t>Antarctic toothfish 88.2</t>
  </si>
  <si>
    <t xml:space="preserve">Relative </t>
  </si>
  <si>
    <t>Overfishing</t>
  </si>
  <si>
    <t>FAO</t>
  </si>
  <si>
    <t xml:space="preserve">Reported Catch </t>
  </si>
  <si>
    <t>Ocean</t>
  </si>
  <si>
    <t>Area Number</t>
  </si>
  <si>
    <t>SSB/SSBmsy</t>
  </si>
  <si>
    <t>Abundance</t>
  </si>
  <si>
    <t xml:space="preserve"> (Prob)</t>
  </si>
  <si>
    <t>(Prob)</t>
  </si>
  <si>
    <t>status</t>
  </si>
  <si>
    <t xml:space="preserve">  (H,M,L)</t>
  </si>
  <si>
    <t>2018</t>
  </si>
  <si>
    <t>2019</t>
  </si>
  <si>
    <t>2020</t>
  </si>
  <si>
    <t>2021</t>
  </si>
  <si>
    <t>2022</t>
  </si>
  <si>
    <t>Status( from SOS doc)</t>
  </si>
  <si>
    <t>e_name</t>
  </si>
  <si>
    <t>ISSCAAP_Group</t>
  </si>
  <si>
    <t>Taxonomic_Code</t>
  </si>
  <si>
    <t>Alpha3_Code</t>
  </si>
  <si>
    <t>English_name</t>
  </si>
  <si>
    <t>Family</t>
  </si>
  <si>
    <t>Order.or.higher.taxa</t>
  </si>
  <si>
    <t>FishStat_Data</t>
  </si>
  <si>
    <t>taxa</t>
  </si>
  <si>
    <t>Basking shark</t>
  </si>
  <si>
    <t>Cetorhinus maximus</t>
  </si>
  <si>
    <t>Global/All areas</t>
  </si>
  <si>
    <t>All areas</t>
  </si>
  <si>
    <t>Unknown/Likely Overfished</t>
  </si>
  <si>
    <t>Great white shark</t>
  </si>
  <si>
    <t>Carcharodon carcharias</t>
  </si>
  <si>
    <t xml:space="preserve">Unknown </t>
  </si>
  <si>
    <t>basking shark</t>
  </si>
  <si>
    <t>106007001001</t>
  </si>
  <si>
    <t>BSK</t>
  </si>
  <si>
    <t>CETORHINIDAE</t>
  </si>
  <si>
    <t>LAMNIFORMES</t>
  </si>
  <si>
    <t>YES</t>
  </si>
  <si>
    <t>cetorhinus maximus</t>
  </si>
  <si>
    <t>Longfin mako</t>
  </si>
  <si>
    <t>Isurus paucus</t>
  </si>
  <si>
    <t>Unknown/LikelyOverfished</t>
  </si>
  <si>
    <t>NO</t>
  </si>
  <si>
    <t>Maximally Sustainably Fished</t>
  </si>
  <si>
    <t>Great hammerhead</t>
  </si>
  <si>
    <t>Sphyrna mokarran</t>
  </si>
  <si>
    <t>Western,  Northwest</t>
  </si>
  <si>
    <t>21 &amp; 31</t>
  </si>
  <si>
    <t>blue shark</t>
  </si>
  <si>
    <t>108008004201</t>
  </si>
  <si>
    <t>BSH</t>
  </si>
  <si>
    <t>CARCHARHINIDAE</t>
  </si>
  <si>
    <t>CARCHARHINIFORMES</t>
  </si>
  <si>
    <t>prionace glauca</t>
  </si>
  <si>
    <t>Porbeagle</t>
  </si>
  <si>
    <t>Lamna nasus</t>
  </si>
  <si>
    <t>Northeast</t>
  </si>
  <si>
    <t>Northwest</t>
  </si>
  <si>
    <t>Not likely</t>
  </si>
  <si>
    <t>41 &amp; 47</t>
  </si>
  <si>
    <t>27 &amp; 21</t>
  </si>
  <si>
    <t>Possibly</t>
  </si>
  <si>
    <t>Western</t>
  </si>
  <si>
    <t>bluntnose sixgill shark</t>
  </si>
  <si>
    <t>103102001401</t>
  </si>
  <si>
    <t>SBL</t>
  </si>
  <si>
    <t>Bluntnose sixgill shark</t>
  </si>
  <si>
    <t>HEXANCHIDAE</t>
  </si>
  <si>
    <t>HEXANCHIFORMES</t>
  </si>
  <si>
    <t>hexanchus griseus</t>
  </si>
  <si>
    <t>57 &amp; 51</t>
  </si>
  <si>
    <t>NO(&gt;50%)</t>
  </si>
  <si>
    <t>Yes</t>
  </si>
  <si>
    <t>great hammerhead</t>
  </si>
  <si>
    <t>108010001404</t>
  </si>
  <si>
    <t>SPK</t>
  </si>
  <si>
    <t>SPHYRNIDAE</t>
  </si>
  <si>
    <t>sphyrna mokarran</t>
  </si>
  <si>
    <t>Indian Ocean, Eastern</t>
  </si>
  <si>
    <t>Indian Ocean, Western</t>
  </si>
  <si>
    <t xml:space="preserve">Indian Ocean </t>
  </si>
  <si>
    <t>great white shark</t>
  </si>
  <si>
    <t>106008001001</t>
  </si>
  <si>
    <t>WSH</t>
  </si>
  <si>
    <t>LAMNIDAE</t>
  </si>
  <si>
    <t>carcharodon carcharias</t>
  </si>
  <si>
    <t>Mediterranean and Black Sea</t>
  </si>
  <si>
    <t>fully fished</t>
  </si>
  <si>
    <t>Hexanchus griseus</t>
  </si>
  <si>
    <t>Bigeye thresher</t>
  </si>
  <si>
    <t>Alopias superciliosus</t>
  </si>
  <si>
    <t>Central</t>
  </si>
  <si>
    <t>71 &amp; 77</t>
  </si>
  <si>
    <t>longfin mako</t>
  </si>
  <si>
    <t>106008001402</t>
  </si>
  <si>
    <t>LMA</t>
  </si>
  <si>
    <t>isurus paucus</t>
  </si>
  <si>
    <t>NO (63%)</t>
  </si>
  <si>
    <t>NO (92%)</t>
  </si>
  <si>
    <t>shortfin mako</t>
  </si>
  <si>
    <t>106008001401</t>
  </si>
  <si>
    <t>SMA</t>
  </si>
  <si>
    <t>isurus oxyrinchus</t>
  </si>
  <si>
    <t>NO (87%)</t>
  </si>
  <si>
    <t>NO (99%)</t>
  </si>
  <si>
    <t>Southeast</t>
  </si>
  <si>
    <t>Eastern Central</t>
  </si>
  <si>
    <t>81 &amp; 87</t>
  </si>
  <si>
    <t>NO (very low)</t>
  </si>
  <si>
    <t>61 &amp; 67</t>
  </si>
  <si>
    <t>&gt;5</t>
  </si>
  <si>
    <t>&lt;0.1</t>
  </si>
  <si>
    <t>Unknown / Fully fished</t>
  </si>
  <si>
    <t>oceanic whitetip shark</t>
  </si>
  <si>
    <t>108008001420</t>
  </si>
  <si>
    <t>OCS</t>
  </si>
  <si>
    <t>carcharhinus longimanus</t>
  </si>
  <si>
    <t>Western Central</t>
  </si>
  <si>
    <t>NO (78%)</t>
  </si>
  <si>
    <t>YES (84%)</t>
  </si>
  <si>
    <t>Whale shark</t>
  </si>
  <si>
    <t>Rhincodon typus</t>
  </si>
  <si>
    <t xml:space="preserve">Pacific </t>
  </si>
  <si>
    <t>YES (100%)</t>
  </si>
  <si>
    <t>bigeye thresher</t>
  </si>
  <si>
    <t>106006001003</t>
  </si>
  <si>
    <t>BTH</t>
  </si>
  <si>
    <t>ALOPIIDAE</t>
  </si>
  <si>
    <t>alopias superciliosus</t>
  </si>
  <si>
    <t>pelagic thresher</t>
  </si>
  <si>
    <t>106006001001</t>
  </si>
  <si>
    <t>PTH</t>
  </si>
  <si>
    <t>alopias pelagicus</t>
  </si>
  <si>
    <t>porbeagle</t>
  </si>
  <si>
    <t>106008001802</t>
  </si>
  <si>
    <t>POR</t>
  </si>
  <si>
    <t>lamna nasus</t>
  </si>
  <si>
    <t>silky shark</t>
  </si>
  <si>
    <t>108008001412</t>
  </si>
  <si>
    <t>FAL</t>
  </si>
  <si>
    <t>carcharhinus falciformis</t>
  </si>
  <si>
    <t>Northern Atlantic Ocean stock</t>
  </si>
  <si>
    <t>Southern Atlantic Ocean Stock</t>
  </si>
  <si>
    <t>Mediterranean Albacore stock</t>
  </si>
  <si>
    <t>Eastern Atlantic Ocean and Mediterranean stock</t>
  </si>
  <si>
    <t>Western Atlantic Ocean stock</t>
  </si>
  <si>
    <t>Atlantic Ocean</t>
  </si>
  <si>
    <t>Eastern Atlantic Ocean stock</t>
  </si>
  <si>
    <t>North Pacific Ocean stock</t>
  </si>
  <si>
    <t>South Pacific Ocean stock</t>
  </si>
  <si>
    <t>Eastern Pacific</t>
  </si>
  <si>
    <t>Western and Central Pacific</t>
  </si>
  <si>
    <t>Region</t>
  </si>
  <si>
    <t>Resource</t>
  </si>
  <si>
    <t>StatUnks</t>
  </si>
  <si>
    <r>
      <rPr>
        <b val="1"/>
        <sz val="10"/>
        <color indexed="8"/>
        <rFont val="Times New Roman"/>
      </rPr>
      <t>Tier</t>
    </r>
    <r>
      <rPr>
        <sz val="8"/>
        <color indexed="8"/>
        <rFont val="Times New Roman"/>
      </rPr>
      <t> </t>
    </r>
  </si>
  <si>
    <t>NEAFC: NE Atlantic</t>
  </si>
  <si>
    <t>roundnose grenadier</t>
  </si>
  <si>
    <t xml:space="preserve">MAR </t>
  </si>
  <si>
    <t>12.a.1,14.b.1,and 5.a.1</t>
  </si>
  <si>
    <t>NAFO: NW Atlantic</t>
  </si>
  <si>
    <t>alfonsino</t>
  </si>
  <si>
    <t>Corner Rise seamounts</t>
  </si>
  <si>
    <t>redfish</t>
  </si>
  <si>
    <t>Divisions 3LN Grand Bank</t>
  </si>
  <si>
    <t>Divisions 3O Grand Bank</t>
  </si>
  <si>
    <t>Division 3M Flemish Cap</t>
  </si>
  <si>
    <t>Am. plaice</t>
  </si>
  <si>
    <t>northern shrimp</t>
  </si>
  <si>
    <t>Division 3M</t>
  </si>
  <si>
    <t>Division 3LNO</t>
  </si>
  <si>
    <t>Roughhead grenadier (not assessed sine 2016) (advice on SC accord)</t>
  </si>
  <si>
    <t>SA2+3</t>
  </si>
  <si>
    <t>UNK (O)</t>
  </si>
  <si>
    <t>(H)</t>
  </si>
  <si>
    <t>3NOPs</t>
  </si>
  <si>
    <t>snow crab</t>
  </si>
  <si>
    <t>Grand Bank 3LNO</t>
  </si>
  <si>
    <t>S</t>
  </si>
  <si>
    <t>Caplin</t>
  </si>
  <si>
    <t>SA3 + 4</t>
  </si>
  <si>
    <t>SEAFO: SE Atlantic</t>
  </si>
  <si>
    <t>southern boarfish</t>
  </si>
  <si>
    <t>Deepsea red crab</t>
  </si>
  <si>
    <t>SW Atlantic</t>
  </si>
  <si>
    <t>GFCM: Mediterranean</t>
  </si>
  <si>
    <t>18-20</t>
  </si>
  <si>
    <t>09, 10, 11</t>
  </si>
  <si>
    <t>Deepwater rose shrimp</t>
  </si>
  <si>
    <t>Western and central GSAs</t>
  </si>
  <si>
    <t>GSA 01 - 11</t>
  </si>
  <si>
    <t>GSA 12-21</t>
  </si>
  <si>
    <t>GSA 17-18</t>
  </si>
  <si>
    <t>GSA 22-27</t>
  </si>
  <si>
    <t>NPFC: N Pacific</t>
  </si>
  <si>
    <t>pelagic armourhead</t>
  </si>
  <si>
    <t>Black spotted and rougheye rockfish</t>
  </si>
  <si>
    <t>Neon flying squid</t>
  </si>
  <si>
    <t>SPRFMO: S Pacific</t>
  </si>
  <si>
    <t>orange roughy</t>
  </si>
  <si>
    <t>All stocks</t>
  </si>
  <si>
    <t>Jack mackerel</t>
  </si>
  <si>
    <t>SIOFA: Indian Ocean</t>
  </si>
  <si>
    <t>Oilfish</t>
  </si>
  <si>
    <t>Kerguelan Plateau (Willaims Ridge) and Del Cano Rise</t>
  </si>
  <si>
    <t>Hapuka</t>
  </si>
  <si>
    <t>Deepwater sharks</t>
  </si>
  <si>
    <t>scads (Decapterus sp.) and lizardfish (Saurida sp.)</t>
  </si>
  <si>
    <r>
      <rPr>
        <sz val="8"/>
        <color indexed="8"/>
        <rFont val="Times New Roman"/>
      </rPr>
      <t> </t>
    </r>
    <r>
      <rPr>
        <sz val="10"/>
        <color indexed="8"/>
        <rFont val="Times New Roman"/>
      </rPr>
      <t>Need to add ISCAAP groups, and indicate if monitored elsewhere (eg. NAFO, Area 51 etc)</t>
    </r>
  </si>
</sst>
</file>

<file path=xl/styles.xml><?xml version="1.0" encoding="utf-8"?>
<styleSheet xmlns="http://schemas.openxmlformats.org/spreadsheetml/2006/main">
  <numFmts count="5">
    <numFmt numFmtId="0" formatCode="General"/>
    <numFmt numFmtId="59" formatCode="0.0%"/>
    <numFmt numFmtId="60" formatCode="0.0"/>
    <numFmt numFmtId="61" formatCode="&quot; &quot;* #,##0&quot; &quot;;&quot; &quot;* (#,##0);&quot; &quot;* &quot;-&quot;??&quot; &quot;"/>
    <numFmt numFmtId="62" formatCode="0.0000"/>
  </numFmts>
  <fonts count="115">
    <font>
      <sz val="11"/>
      <color indexed="8"/>
      <name val="Aptos Narrow"/>
    </font>
    <font>
      <sz val="15"/>
      <color indexed="8"/>
      <name val="Calibri"/>
    </font>
    <font>
      <b val="1"/>
      <sz val="10"/>
      <color indexed="8"/>
      <name val="Arial"/>
    </font>
    <font>
      <b val="1"/>
      <sz val="12"/>
      <color indexed="8"/>
      <name val="Calibri"/>
    </font>
    <font>
      <b val="1"/>
      <sz val="10"/>
      <color indexed="8"/>
      <name val="Calibri"/>
    </font>
    <font>
      <b val="1"/>
      <sz val="11"/>
      <color indexed="8"/>
      <name val="Arial"/>
    </font>
    <font>
      <b val="1"/>
      <sz val="11"/>
      <color indexed="8"/>
      <name val="Aptos Narrow"/>
    </font>
    <font>
      <b val="1"/>
      <sz val="7"/>
      <color indexed="8"/>
      <name val="Verdana"/>
    </font>
    <font>
      <b val="1"/>
      <sz val="7"/>
      <color indexed="8"/>
      <name val="Calibri"/>
    </font>
    <font>
      <b val="1"/>
      <sz val="7"/>
      <color indexed="8"/>
      <name val="Arial"/>
    </font>
    <font>
      <sz val="12"/>
      <color indexed="8"/>
      <name val="Calibri"/>
    </font>
    <font>
      <i val="1"/>
      <sz val="12"/>
      <color indexed="8"/>
      <name val="Calibri"/>
    </font>
    <font>
      <sz val="10"/>
      <color indexed="8"/>
      <name val="Arial"/>
    </font>
    <font>
      <sz val="12"/>
      <color indexed="17"/>
      <name val="Calibri"/>
    </font>
    <font>
      <sz val="10"/>
      <color indexed="18"/>
      <name val="Calibri"/>
    </font>
    <font>
      <sz val="10"/>
      <color indexed="19"/>
      <name val="Calibri"/>
    </font>
    <font>
      <sz val="10"/>
      <color indexed="8"/>
      <name val="Aptos Narrow"/>
    </font>
    <font>
      <sz val="12"/>
      <color indexed="20"/>
      <name val="Calibri"/>
    </font>
    <font>
      <sz val="11"/>
      <color indexed="8"/>
      <name val="Arial"/>
    </font>
    <font>
      <sz val="12"/>
      <color indexed="21"/>
      <name val="Calibri"/>
    </font>
    <font>
      <sz val="10"/>
      <color indexed="22"/>
      <name val="Calibri"/>
    </font>
    <font>
      <sz val="10"/>
      <color indexed="23"/>
      <name val="Calibri"/>
    </font>
    <font>
      <sz val="10"/>
      <color indexed="24"/>
      <name val="Calibri"/>
    </font>
    <font>
      <sz val="10"/>
      <color indexed="8"/>
      <name val="Calibri"/>
    </font>
    <font>
      <sz val="12"/>
      <color indexed="25"/>
      <name val="Calibri"/>
    </font>
    <font>
      <sz val="10"/>
      <color indexed="26"/>
      <name val="Calibri"/>
    </font>
    <font>
      <i val="1"/>
      <sz val="10"/>
      <color indexed="8"/>
      <name val="Calibri"/>
    </font>
    <font>
      <sz val="10"/>
      <color indexed="23"/>
      <name val="Arial"/>
    </font>
    <font>
      <sz val="10"/>
      <color indexed="18"/>
      <name val="Arial"/>
    </font>
    <font>
      <u val="single"/>
      <sz val="11"/>
      <color indexed="8"/>
      <name val="Aptos Narrow"/>
    </font>
    <font>
      <u val="single"/>
      <sz val="11"/>
      <color indexed="27"/>
      <name val="Aptos Narrow"/>
    </font>
    <font>
      <sz val="12"/>
      <color indexed="28"/>
      <name val="Calibri"/>
    </font>
    <font>
      <sz val="10"/>
      <color indexed="24"/>
      <name val="Arial"/>
    </font>
    <font>
      <i val="1"/>
      <sz val="9"/>
      <color indexed="8"/>
      <name val="Helvetica Neue"/>
    </font>
    <font>
      <sz val="10"/>
      <color indexed="25"/>
      <name val="Arial"/>
    </font>
    <font>
      <sz val="10"/>
      <color indexed="8"/>
      <name val="Helvetica Neue"/>
    </font>
    <font>
      <sz val="10"/>
      <color indexed="29"/>
      <name val="Arial"/>
    </font>
    <font>
      <sz val="10"/>
      <color indexed="29"/>
      <name val="Calibri"/>
    </font>
    <font>
      <sz val="10"/>
      <color indexed="22"/>
      <name val="Arial"/>
    </font>
    <font>
      <sz val="11"/>
      <color indexed="30"/>
      <name val="Calibri"/>
    </font>
    <font>
      <sz val="10"/>
      <color indexed="19"/>
      <name val="Arial"/>
    </font>
    <font>
      <i val="1"/>
      <sz val="11"/>
      <color indexed="8"/>
      <name val="Aptos Narrow"/>
    </font>
    <font>
      <sz val="12"/>
      <color indexed="33"/>
      <name val="Calibri"/>
    </font>
    <font>
      <sz val="11"/>
      <color indexed="8"/>
      <name val="Bitstream Charter"/>
    </font>
    <font>
      <i val="1"/>
      <sz val="11"/>
      <color indexed="8"/>
      <name val="Arial"/>
    </font>
    <font>
      <sz val="10"/>
      <color indexed="20"/>
      <name val="Arial"/>
    </font>
    <font>
      <i val="1"/>
      <sz val="11"/>
      <color indexed="35"/>
      <name val="Aptos Narrow"/>
    </font>
    <font>
      <sz val="9"/>
      <color indexed="36"/>
      <name val="Arial"/>
    </font>
    <font>
      <sz val="11"/>
      <color indexed="8"/>
      <name val="Calibri"/>
    </font>
    <font>
      <i val="1"/>
      <u val="single"/>
      <sz val="11"/>
      <color indexed="8"/>
      <name val="Calibri"/>
    </font>
    <font>
      <b val="1"/>
      <i val="1"/>
      <sz val="10"/>
      <color indexed="8"/>
      <name val="Arial"/>
    </font>
    <font>
      <b val="1"/>
      <sz val="10"/>
      <color indexed="20"/>
      <name val="Arial"/>
    </font>
    <font>
      <sz val="11"/>
      <color indexed="30"/>
      <name val="Aptos Narrow"/>
    </font>
    <font>
      <sz val="11"/>
      <color indexed="42"/>
      <name val="Calibri"/>
    </font>
    <font>
      <sz val="11"/>
      <color indexed="42"/>
      <name val="Arial"/>
    </font>
    <font>
      <sz val="11"/>
      <color indexed="20"/>
      <name val="Calibri"/>
    </font>
    <font>
      <sz val="11"/>
      <color indexed="20"/>
      <name val="Aptos Narrow"/>
    </font>
    <font>
      <b val="1"/>
      <sz val="11"/>
      <color indexed="30"/>
      <name val="Aptos Narrow"/>
    </font>
    <font>
      <sz val="11"/>
      <color indexed="44"/>
      <name val="Arial"/>
    </font>
    <font>
      <sz val="11"/>
      <color indexed="44"/>
      <name val="Aptos Narrow"/>
    </font>
    <font>
      <b val="1"/>
      <sz val="11"/>
      <color indexed="44"/>
      <name val="Aptos Narrow"/>
    </font>
    <font>
      <i val="1"/>
      <sz val="11"/>
      <color indexed="8"/>
      <name val="Calibri"/>
    </font>
    <font>
      <sz val="9"/>
      <color indexed="8"/>
      <name val="Arial"/>
    </font>
    <font>
      <i val="1"/>
      <sz val="10"/>
      <color indexed="8"/>
      <name val="Arial"/>
    </font>
    <font>
      <sz val="11"/>
      <color indexed="36"/>
      <name val="Calibri"/>
    </font>
    <font>
      <b val="1"/>
      <sz val="11"/>
      <color indexed="8"/>
      <name val="Calibri"/>
    </font>
    <font>
      <b val="1"/>
      <sz val="10"/>
      <color indexed="8"/>
      <name val="Aptos Narrow"/>
    </font>
    <font>
      <b val="1"/>
      <sz val="9"/>
      <color indexed="8"/>
      <name val="Arial"/>
    </font>
    <font>
      <sz val="11"/>
      <color indexed="20"/>
      <name val="Bitstream Charter"/>
    </font>
    <font>
      <sz val="11"/>
      <color indexed="8"/>
      <name val="Helvetica Neue"/>
    </font>
    <font>
      <b val="1"/>
      <i val="1"/>
      <sz val="10"/>
      <color indexed="8"/>
      <name val="Verdana"/>
    </font>
    <font>
      <b val="1"/>
      <sz val="10"/>
      <color indexed="8"/>
      <name val="Verdana"/>
    </font>
    <font>
      <sz val="9"/>
      <color indexed="8"/>
      <name val="Calibri"/>
    </font>
    <font>
      <sz val="10"/>
      <color indexed="20"/>
      <name val="Calibri"/>
    </font>
    <font>
      <i val="1"/>
      <sz val="9"/>
      <color indexed="8"/>
      <name val="Calibri"/>
    </font>
    <font>
      <i val="1"/>
      <sz val="9"/>
      <color indexed="20"/>
      <name val="Calibri"/>
    </font>
    <font>
      <b val="1"/>
      <sz val="11"/>
      <color indexed="9"/>
      <name val="Aptos Narrow"/>
    </font>
    <font>
      <b val="1"/>
      <sz val="11"/>
      <color indexed="9"/>
      <name val="Arial"/>
    </font>
    <font>
      <sz val="7"/>
      <color indexed="9"/>
      <name val="Arial"/>
    </font>
    <font>
      <b val="1"/>
      <i val="1"/>
      <sz val="11"/>
      <color indexed="8"/>
      <name val="Calibri"/>
    </font>
    <font>
      <i val="1"/>
      <sz val="11"/>
      <color rgb="ff474747"/>
      <name val="Calibri"/>
    </font>
    <font>
      <i val="1"/>
      <sz val="11"/>
      <color rgb="ff4d5156"/>
      <name val="Calibri"/>
    </font>
    <font>
      <b val="1"/>
      <i val="1"/>
      <sz val="9"/>
      <color indexed="8"/>
      <name val="Arial"/>
    </font>
    <font>
      <b val="1"/>
      <sz val="9"/>
      <color indexed="8"/>
      <name val="Aptos Narrow"/>
    </font>
    <font>
      <sz val="9"/>
      <color indexed="8"/>
      <name val="Aptos Narrow"/>
    </font>
    <font>
      <b val="1"/>
      <i val="1"/>
      <sz val="9"/>
      <color indexed="8"/>
      <name val="Aptos Narrow"/>
    </font>
    <font>
      <i val="1"/>
      <sz val="9"/>
      <color indexed="8"/>
      <name val="Arial"/>
    </font>
    <font>
      <sz val="9"/>
      <color indexed="8"/>
      <name val="Helvetica Neue"/>
    </font>
    <font>
      <i val="1"/>
      <sz val="9"/>
      <color indexed="8"/>
      <name val="Aptos Narrow"/>
    </font>
    <font>
      <sz val="9"/>
      <color indexed="8"/>
      <name val="Bitstream Charter"/>
    </font>
    <font>
      <sz val="9"/>
      <color rgb="ff474747"/>
      <name val="Arial"/>
    </font>
    <font>
      <b val="1"/>
      <i val="1"/>
      <u val="single"/>
      <sz val="9"/>
      <color indexed="8"/>
      <name val="Aptos Narrow"/>
    </font>
    <font>
      <sz val="9"/>
      <color rgb="ff222222"/>
      <name val="Aptos Narrow"/>
    </font>
    <font>
      <b val="1"/>
      <sz val="10"/>
      <color indexed="8"/>
      <name val="Times New Roman"/>
    </font>
    <font>
      <sz val="10"/>
      <color indexed="8"/>
      <name val="Times New Roman"/>
    </font>
    <font>
      <i val="1"/>
      <sz val="10"/>
      <color indexed="8"/>
      <name val="Times New Roman"/>
    </font>
    <font>
      <sz val="10"/>
      <color indexed="8"/>
      <name val="Play"/>
    </font>
    <font>
      <i val="1"/>
      <sz val="10"/>
      <color indexed="8"/>
      <name val="Aptos Narrow"/>
    </font>
    <font>
      <sz val="10"/>
      <color indexed="20"/>
      <name val="Aptos Narrow"/>
    </font>
    <font>
      <i val="1"/>
      <sz val="12"/>
      <color rgb="ff202122"/>
      <name val="Aptos Narrow"/>
    </font>
    <font>
      <sz val="12"/>
      <color rgb="ff202122"/>
      <name val="Aptos Narrow"/>
    </font>
    <font>
      <b val="1"/>
      <sz val="10"/>
      <color indexed="50"/>
      <name val="Verdana"/>
    </font>
    <font>
      <i val="1"/>
      <sz val="10"/>
      <color rgb="ff00b050"/>
      <name val="Calibri"/>
    </font>
    <font>
      <b val="1"/>
      <i val="1"/>
      <sz val="10"/>
      <color indexed="8"/>
      <name val="Calibri"/>
    </font>
    <font>
      <b val="1"/>
      <i val="1"/>
      <sz val="10"/>
      <color rgb="ff00b050"/>
      <name val="Calibri"/>
    </font>
    <font>
      <i val="1"/>
      <sz val="10"/>
      <color rgb="ffc00000"/>
      <name val="Calibri"/>
    </font>
    <font>
      <sz val="10"/>
      <color rgb="ff3333ff"/>
      <name val="Aptos Narrow"/>
    </font>
    <font>
      <i val="1"/>
      <sz val="10"/>
      <color rgb="ff3333ff"/>
      <name val="Aptos Narrow"/>
    </font>
    <font>
      <b val="1"/>
      <i val="1"/>
      <sz val="11"/>
      <color indexed="8"/>
      <name val="Arial"/>
    </font>
    <font>
      <b val="1"/>
      <sz val="11"/>
      <color indexed="8"/>
      <name val="Bitstream Charter"/>
    </font>
    <font>
      <sz val="12"/>
      <color indexed="8"/>
      <name val="Times New Roman"/>
    </font>
    <font>
      <sz val="11"/>
      <color rgb="ff34a853"/>
      <name val="Arial"/>
    </font>
    <font>
      <sz val="11"/>
      <color rgb="ff434343"/>
      <name val="Arial"/>
    </font>
    <font>
      <sz val="12"/>
      <color indexed="8"/>
      <name val="Helvetica Neue"/>
    </font>
    <font>
      <sz val="8"/>
      <color indexed="8"/>
      <name val="Times New Roman"/>
    </font>
  </fonts>
  <fills count="6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31"/>
        <bgColor auto="1"/>
      </patternFill>
    </fill>
    <fill>
      <patternFill patternType="solid">
        <fgColor indexed="20"/>
        <bgColor auto="1"/>
      </patternFill>
    </fill>
    <fill>
      <patternFill patternType="solid">
        <fgColor indexed="32"/>
        <bgColor auto="1"/>
      </patternFill>
    </fill>
    <fill>
      <patternFill patternType="solid">
        <fgColor indexed="34"/>
        <bgColor auto="1"/>
      </patternFill>
    </fill>
    <fill>
      <patternFill patternType="solid">
        <fgColor indexed="39"/>
        <bgColor auto="1"/>
      </patternFill>
    </fill>
    <fill>
      <patternFill patternType="solid">
        <fgColor indexed="40"/>
        <bgColor auto="1"/>
      </patternFill>
    </fill>
    <fill>
      <patternFill patternType="solid">
        <fgColor indexed="41"/>
        <bgColor auto="1"/>
      </patternFill>
    </fill>
    <fill>
      <patternFill patternType="solid">
        <fgColor indexed="43"/>
        <bgColor auto="1"/>
      </patternFill>
    </fill>
    <fill>
      <patternFill patternType="solid">
        <fgColor indexed="46"/>
        <bgColor auto="1"/>
      </patternFill>
    </fill>
    <fill>
      <patternFill patternType="solid">
        <fgColor indexed="47"/>
        <bgColor auto="1"/>
      </patternFill>
    </fill>
    <fill>
      <patternFill patternType="solid">
        <fgColor indexed="44"/>
        <bgColor auto="1"/>
      </patternFill>
    </fill>
    <fill>
      <patternFill patternType="solid">
        <fgColor indexed="49"/>
        <bgColor auto="1"/>
      </patternFill>
    </fill>
    <fill>
      <patternFill patternType="solid">
        <fgColor indexed="50"/>
        <bgColor auto="1"/>
      </patternFill>
    </fill>
    <fill>
      <patternFill patternType="solid">
        <fgColor indexed="51"/>
        <bgColor auto="1"/>
      </patternFill>
    </fill>
    <fill>
      <patternFill patternType="solid">
        <fgColor indexed="52"/>
        <bgColor auto="1"/>
      </patternFill>
    </fill>
    <fill>
      <patternFill patternType="solid">
        <fgColor indexed="54"/>
        <bgColor auto="1"/>
      </patternFill>
    </fill>
    <fill>
      <patternFill patternType="solid">
        <fgColor indexed="55"/>
        <bgColor auto="1"/>
      </patternFill>
    </fill>
    <fill>
      <patternFill patternType="solid">
        <fgColor indexed="56"/>
        <bgColor auto="1"/>
      </patternFill>
    </fill>
    <fill>
      <patternFill patternType="solid">
        <fgColor indexed="57"/>
        <bgColor auto="1"/>
      </patternFill>
    </fill>
    <fill>
      <patternFill patternType="solid">
        <fgColor indexed="58"/>
        <bgColor auto="1"/>
      </patternFill>
    </fill>
    <fill>
      <patternFill patternType="solid">
        <fgColor indexed="59"/>
        <bgColor auto="1"/>
      </patternFill>
    </fill>
    <fill>
      <patternFill patternType="solid">
        <fgColor indexed="60"/>
        <bgColor auto="1"/>
      </patternFill>
    </fill>
    <fill>
      <patternFill patternType="solid">
        <fgColor indexed="61"/>
        <bgColor auto="1"/>
      </patternFill>
    </fill>
    <fill>
      <patternFill patternType="solid">
        <fgColor indexed="62"/>
        <bgColor auto="1"/>
      </patternFill>
    </fill>
    <fill>
      <patternFill patternType="solid">
        <fgColor indexed="63"/>
        <bgColor auto="1"/>
      </patternFill>
    </fill>
    <fill>
      <patternFill patternType="solid">
        <fgColor rgb="ffc1e4f5"/>
        <bgColor auto="1"/>
      </patternFill>
    </fill>
    <fill>
      <patternFill patternType="solid">
        <fgColor rgb="ffd9f2d0"/>
        <bgColor auto="1"/>
      </patternFill>
    </fill>
    <fill>
      <patternFill patternType="solid">
        <fgColor rgb="ffd8d8d8"/>
        <bgColor auto="1"/>
      </patternFill>
    </fill>
    <fill>
      <patternFill patternType="solid">
        <fgColor rgb="ff6aa84f"/>
        <bgColor auto="1"/>
      </patternFill>
    </fill>
    <fill>
      <patternFill patternType="solid">
        <fgColor rgb="fffae2d5"/>
        <bgColor auto="1"/>
      </patternFill>
    </fill>
    <fill>
      <patternFill patternType="solid">
        <fgColor rgb="ff729fb3"/>
        <bgColor auto="1"/>
      </patternFill>
    </fill>
    <fill>
      <patternFill patternType="solid">
        <fgColor rgb="ffd9e2f3"/>
        <bgColor auto="1"/>
      </patternFill>
    </fill>
    <fill>
      <patternFill patternType="solid">
        <fgColor indexed="53"/>
        <bgColor auto="1"/>
      </patternFill>
    </fill>
    <fill>
      <patternFill patternType="solid">
        <fgColor rgb="ffffc000"/>
        <bgColor auto="1"/>
      </patternFill>
    </fill>
    <fill>
      <patternFill patternType="solid">
        <fgColor rgb="ff92d050"/>
        <bgColor auto="1"/>
      </patternFill>
    </fill>
    <fill>
      <patternFill patternType="solid">
        <fgColor rgb="ffe49edd"/>
        <bgColor auto="1"/>
      </patternFill>
    </fill>
    <fill>
      <patternFill patternType="solid">
        <fgColor rgb="fff1ceee"/>
        <bgColor auto="1"/>
      </patternFill>
    </fill>
    <fill>
      <patternFill patternType="solid">
        <fgColor rgb="ffe97132"/>
        <bgColor auto="1"/>
      </patternFill>
    </fill>
    <fill>
      <patternFill patternType="solid">
        <fgColor indexed="38"/>
        <bgColor auto="1"/>
      </patternFill>
    </fill>
    <fill>
      <patternFill patternType="solid">
        <fgColor rgb="ffdd7e6b"/>
        <bgColor auto="1"/>
      </patternFill>
    </fill>
    <fill>
      <patternFill patternType="solid">
        <fgColor rgb="ffc9daf8"/>
        <bgColor auto="1"/>
      </patternFill>
    </fill>
    <fill>
      <patternFill patternType="solid">
        <fgColor rgb="ff93c47d"/>
        <bgColor auto="1"/>
      </patternFill>
    </fill>
    <fill>
      <patternFill patternType="solid">
        <fgColor rgb="ffff00ff"/>
        <bgColor auto="1"/>
      </patternFill>
    </fill>
    <fill>
      <patternFill patternType="solid">
        <fgColor rgb="ffb45f06"/>
        <bgColor auto="1"/>
      </patternFill>
    </fill>
    <fill>
      <patternFill patternType="solid">
        <fgColor indexed="10"/>
        <bgColor auto="1"/>
      </patternFill>
    </fill>
    <fill>
      <patternFill patternType="solid">
        <fgColor rgb="ffe6b8af"/>
        <bgColor auto="1"/>
      </patternFill>
    </fill>
    <fill>
      <patternFill patternType="solid">
        <fgColor rgb="ffd1f1da"/>
        <bgColor auto="1"/>
      </patternFill>
    </fill>
    <fill>
      <patternFill patternType="solid">
        <fgColor rgb="ffbf76aa"/>
        <bgColor auto="1"/>
      </patternFill>
    </fill>
    <fill>
      <patternFill patternType="solid">
        <fgColor rgb="ffdddedc"/>
        <bgColor auto="1"/>
      </patternFill>
    </fill>
    <fill>
      <patternFill patternType="solid">
        <fgColor rgb="ff8ed973"/>
        <bgColor auto="1"/>
      </patternFill>
    </fill>
    <fill>
      <patternFill patternType="solid">
        <fgColor rgb="ff4d93d9"/>
        <bgColor auto="1"/>
      </patternFill>
    </fill>
    <fill>
      <patternFill patternType="solid">
        <fgColor rgb="ffeaeff7"/>
        <bgColor auto="1"/>
      </patternFill>
    </fill>
    <fill>
      <patternFill patternType="solid">
        <fgColor rgb="ffdeeaf6"/>
        <bgColor auto="1"/>
      </patternFill>
    </fill>
    <fill>
      <patternFill patternType="solid">
        <fgColor rgb="ffbdd6ee"/>
        <bgColor auto="1"/>
      </patternFill>
    </fill>
    <fill>
      <patternFill patternType="solid">
        <fgColor rgb="ffdae9f8"/>
        <bgColor auto="1"/>
      </patternFill>
    </fill>
    <fill>
      <patternFill patternType="solid">
        <fgColor rgb="ffd2deef"/>
        <bgColor auto="1"/>
      </patternFill>
    </fill>
    <fill>
      <patternFill patternType="solid">
        <fgColor rgb="ffd9d9d9"/>
        <bgColor auto="1"/>
      </patternFill>
    </fill>
  </fills>
  <borders count="193">
    <border>
      <left/>
      <right/>
      <top/>
      <bottom/>
      <diagonal/>
    </border>
    <border>
      <left style="medium">
        <color indexed="10"/>
      </left>
      <right style="medium">
        <color indexed="10"/>
      </right>
      <top style="medium">
        <color indexed="10"/>
      </top>
      <bottom style="medium">
        <color indexed="10"/>
      </bottom>
      <diagonal/>
    </border>
    <border>
      <left style="medium">
        <color indexed="10"/>
      </left>
      <right style="medium">
        <color indexed="10"/>
      </right>
      <top style="medium">
        <color indexed="8"/>
      </top>
      <bottom style="medium">
        <color indexed="10"/>
      </bottom>
      <diagonal/>
    </border>
    <border>
      <left style="medium">
        <color indexed="10"/>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10"/>
      </left>
      <right style="medium">
        <color indexed="10"/>
      </right>
      <top style="medium">
        <color indexed="10"/>
      </top>
      <bottom/>
      <diagonal/>
    </border>
    <border>
      <left style="medium">
        <color indexed="10"/>
      </left>
      <right style="medium">
        <color indexed="10"/>
      </right>
      <top/>
      <bottom/>
      <diagonal/>
    </border>
    <border>
      <left style="medium">
        <color indexed="10"/>
      </left>
      <right style="medium">
        <color indexed="10"/>
      </right>
      <top/>
      <bottom style="medium">
        <color indexed="10"/>
      </bottom>
      <diagonal/>
    </border>
    <border>
      <left style="thin">
        <color indexed="37"/>
      </left>
      <right style="thin">
        <color indexed="37"/>
      </right>
      <top style="medium">
        <color indexed="10"/>
      </top>
      <bottom style="thin">
        <color indexed="37"/>
      </bottom>
      <diagonal/>
    </border>
    <border>
      <left style="thin">
        <color indexed="37"/>
      </left>
      <right style="thin">
        <color indexed="37"/>
      </right>
      <top style="thin">
        <color indexed="37"/>
      </top>
      <bottom style="thin">
        <color indexed="37"/>
      </bottom>
      <diagonal/>
    </border>
    <border>
      <left style="thin">
        <color indexed="37"/>
      </left>
      <right/>
      <top style="thin">
        <color indexed="37"/>
      </top>
      <bottom/>
      <diagonal/>
    </border>
    <border>
      <left/>
      <right/>
      <top style="thin">
        <color indexed="37"/>
      </top>
      <bottom/>
      <diagonal/>
    </border>
    <border>
      <left/>
      <right style="thin">
        <color indexed="37"/>
      </right>
      <top style="thin">
        <color indexed="37"/>
      </top>
      <bottom/>
      <diagonal/>
    </border>
    <border>
      <left style="thin">
        <color indexed="37"/>
      </left>
      <right/>
      <top/>
      <bottom/>
      <diagonal/>
    </border>
    <border>
      <left/>
      <right/>
      <top/>
      <bottom/>
      <diagonal/>
    </border>
    <border>
      <left/>
      <right style="thin">
        <color indexed="37"/>
      </right>
      <top/>
      <bottom/>
      <diagonal/>
    </border>
    <border>
      <left style="thin">
        <color indexed="37"/>
      </left>
      <right/>
      <top/>
      <bottom style="thin">
        <color indexed="37"/>
      </bottom>
      <diagonal/>
    </border>
    <border>
      <left/>
      <right/>
      <top/>
      <bottom style="thin">
        <color indexed="37"/>
      </bottom>
      <diagonal/>
    </border>
    <border>
      <left/>
      <right style="thin">
        <color indexed="37"/>
      </right>
      <top/>
      <bottom style="thin">
        <color indexed="37"/>
      </bottom>
      <diagonal/>
    </border>
    <border>
      <left style="thick">
        <color indexed="10"/>
      </left>
      <right style="medium">
        <color indexed="10"/>
      </right>
      <top style="thick">
        <color indexed="10"/>
      </top>
      <bottom style="medium">
        <color indexed="10"/>
      </bottom>
      <diagonal/>
    </border>
    <border>
      <left style="medium">
        <color indexed="10"/>
      </left>
      <right style="medium">
        <color indexed="10"/>
      </right>
      <top style="thick">
        <color indexed="10"/>
      </top>
      <bottom style="medium">
        <color indexed="10"/>
      </bottom>
      <diagonal/>
    </border>
    <border>
      <left style="medium">
        <color indexed="10"/>
      </left>
      <right style="medium">
        <color indexed="10"/>
      </right>
      <top style="thin">
        <color indexed="37"/>
      </top>
      <bottom style="thick">
        <color indexed="38"/>
      </bottom>
      <diagonal/>
    </border>
    <border>
      <left style="medium">
        <color indexed="10"/>
      </left>
      <right style="thick">
        <color indexed="10"/>
      </right>
      <top style="thick">
        <color indexed="10"/>
      </top>
      <bottom style="medium">
        <color indexed="10"/>
      </bottom>
      <diagonal/>
    </border>
    <border>
      <left style="medium">
        <color indexed="10"/>
      </left>
      <right style="medium">
        <color indexed="10"/>
      </right>
      <top style="thick">
        <color indexed="38"/>
      </top>
      <bottom style="medium">
        <color indexed="10"/>
      </bottom>
      <diagonal/>
    </border>
    <border>
      <left style="medium">
        <color indexed="10"/>
      </left>
      <right style="medium">
        <color indexed="10"/>
      </right>
      <top style="medium">
        <color indexed="10"/>
      </top>
      <bottom style="thin">
        <color indexed="37"/>
      </bottom>
      <diagonal/>
    </border>
    <border>
      <left style="medium">
        <color indexed="10"/>
      </left>
      <right style="medium">
        <color indexed="10"/>
      </right>
      <top style="thin">
        <color indexed="37"/>
      </top>
      <bottom style="medium">
        <color indexed="10"/>
      </bottom>
      <diagonal/>
    </border>
    <border>
      <left style="medium">
        <color indexed="10"/>
      </left>
      <right style="medium">
        <color indexed="10"/>
      </right>
      <top style="thin">
        <color indexed="37"/>
      </top>
      <bottom/>
      <diagonal/>
    </border>
    <border>
      <left style="medium">
        <color indexed="10"/>
      </left>
      <right style="medium">
        <color indexed="10"/>
      </right>
      <top style="thin">
        <color indexed="37"/>
      </top>
      <bottom style="thin">
        <color indexed="37"/>
      </bottom>
      <diagonal/>
    </border>
    <border>
      <left style="medium">
        <color indexed="10"/>
      </left>
      <right style="medium">
        <color indexed="10"/>
      </right>
      <top/>
      <bottom style="thin">
        <color indexed="37"/>
      </bottom>
      <diagonal/>
    </border>
    <border>
      <left style="thin">
        <color indexed="37"/>
      </left>
      <right style="thin">
        <color indexed="37"/>
      </right>
      <top style="medium">
        <color indexed="10"/>
      </top>
      <bottom style="medium">
        <color indexed="10"/>
      </bottom>
      <diagonal/>
    </border>
    <border>
      <left style="thin">
        <color indexed="37"/>
      </left>
      <right style="medium">
        <color indexed="10"/>
      </right>
      <top style="medium">
        <color indexed="10"/>
      </top>
      <bottom style="thin">
        <color indexed="37"/>
      </bottom>
      <diagonal/>
    </border>
    <border>
      <left style="medium">
        <color indexed="10"/>
      </left>
      <right style="thin">
        <color indexed="37"/>
      </right>
      <top style="medium">
        <color indexed="10"/>
      </top>
      <bottom style="thin">
        <color indexed="37"/>
      </bottom>
      <diagonal/>
    </border>
    <border>
      <left style="thin">
        <color indexed="37"/>
      </left>
      <right style="medium">
        <color indexed="10"/>
      </right>
      <top style="thin">
        <color indexed="37"/>
      </top>
      <bottom style="thin">
        <color indexed="37"/>
      </bottom>
      <diagonal/>
    </border>
    <border>
      <left style="medium">
        <color indexed="10"/>
      </left>
      <right style="thin">
        <color indexed="37"/>
      </right>
      <top style="thin">
        <color indexed="37"/>
      </top>
      <bottom style="thin">
        <color indexed="37"/>
      </bottom>
      <diagonal/>
    </border>
    <border>
      <left/>
      <right/>
      <top style="medium">
        <color indexed="10"/>
      </top>
      <bottom/>
      <diagonal/>
    </border>
    <border>
      <left style="medium">
        <color indexed="10"/>
      </left>
      <right style="medium">
        <color indexed="10"/>
      </right>
      <top style="medium">
        <color indexed="45"/>
      </top>
      <bottom style="medium">
        <color indexed="10"/>
      </bottom>
      <diagonal/>
    </border>
    <border>
      <left style="medium">
        <color indexed="10"/>
      </left>
      <right style="medium">
        <color indexed="10"/>
      </right>
      <top style="thin">
        <color indexed="37"/>
      </top>
      <bottom style="medium">
        <color indexed="8"/>
      </bottom>
      <diagonal/>
    </border>
    <border>
      <left style="medium">
        <color indexed="10"/>
      </left>
      <right/>
      <top style="thin">
        <color indexed="37"/>
      </top>
      <bottom/>
      <diagonal/>
    </border>
    <border>
      <left style="medium">
        <color indexed="8"/>
      </left>
      <right style="medium">
        <color indexed="8"/>
      </right>
      <top style="medium">
        <color indexed="10"/>
      </top>
      <bottom style="medium">
        <color indexed="8"/>
      </bottom>
      <diagonal/>
    </border>
    <border>
      <left style="medium">
        <color indexed="8"/>
      </left>
      <right style="medium">
        <color indexed="10"/>
      </right>
      <top style="medium">
        <color indexed="10"/>
      </top>
      <bottom style="medium">
        <color indexed="8"/>
      </bottom>
      <diagonal/>
    </border>
    <border>
      <left style="medium">
        <color indexed="10"/>
      </left>
      <right style="medium">
        <color indexed="8"/>
      </right>
      <top style="medium">
        <color indexed="10"/>
      </top>
      <bottom style="medium">
        <color indexed="10"/>
      </bottom>
      <diagonal/>
    </border>
    <border>
      <left style="medium">
        <color indexed="8"/>
      </left>
      <right style="medium">
        <color indexed="10"/>
      </right>
      <top style="medium">
        <color indexed="8"/>
      </top>
      <bottom style="thin">
        <color indexed="37"/>
      </bottom>
      <diagonal/>
    </border>
    <border>
      <left style="medium">
        <color indexed="10"/>
      </left>
      <right/>
      <top/>
      <bottom/>
      <diagonal/>
    </border>
    <border>
      <left style="medium">
        <color indexed="8"/>
      </left>
      <right style="medium">
        <color indexed="8"/>
      </right>
      <top style="medium">
        <color indexed="8"/>
      </top>
      <bottom/>
      <diagonal/>
    </border>
    <border>
      <left style="medium">
        <color indexed="8"/>
      </left>
      <right style="medium">
        <color indexed="10"/>
      </right>
      <top style="medium">
        <color indexed="8"/>
      </top>
      <bottom/>
      <diagonal/>
    </border>
    <border>
      <left style="medium">
        <color indexed="8"/>
      </left>
      <right style="medium">
        <color indexed="10"/>
      </right>
      <top style="thin">
        <color indexed="37"/>
      </top>
      <bottom style="thin">
        <color indexed="37"/>
      </bottom>
      <diagonal/>
    </border>
    <border>
      <left style="medium">
        <color indexed="8"/>
      </left>
      <right style="medium">
        <color indexed="8"/>
      </right>
      <top/>
      <bottom/>
      <diagonal/>
    </border>
    <border>
      <left style="medium">
        <color indexed="8"/>
      </left>
      <right style="medium">
        <color indexed="10"/>
      </right>
      <top/>
      <bottom/>
      <diagonal/>
    </border>
    <border>
      <left style="medium">
        <color indexed="8"/>
      </left>
      <right style="medium">
        <color indexed="8"/>
      </right>
      <top/>
      <bottom style="medium">
        <color indexed="10"/>
      </bottom>
      <diagonal/>
    </border>
    <border>
      <left style="medium">
        <color indexed="8"/>
      </left>
      <right style="medium">
        <color indexed="10"/>
      </right>
      <top/>
      <bottom style="medium">
        <color indexed="10"/>
      </bottom>
      <diagonal/>
    </border>
    <border>
      <left style="medium">
        <color indexed="8"/>
      </left>
      <right style="medium">
        <color indexed="8"/>
      </right>
      <top style="medium">
        <color indexed="10"/>
      </top>
      <bottom style="medium">
        <color indexed="10"/>
      </bottom>
      <diagonal/>
    </border>
    <border>
      <left style="medium">
        <color indexed="8"/>
      </left>
      <right style="medium">
        <color indexed="10"/>
      </right>
      <top style="medium">
        <color indexed="10"/>
      </top>
      <bottom style="medium">
        <color indexed="10"/>
      </bottom>
      <diagonal/>
    </border>
    <border>
      <left style="medium">
        <color indexed="8"/>
      </left>
      <right style="medium">
        <color indexed="8"/>
      </right>
      <top/>
      <bottom style="medium">
        <color indexed="8"/>
      </bottom>
      <diagonal/>
    </border>
    <border>
      <left style="medium">
        <color indexed="8"/>
      </left>
      <right style="medium">
        <color indexed="10"/>
      </right>
      <top/>
      <bottom style="medium">
        <color indexed="8"/>
      </bottom>
      <diagonal/>
    </border>
    <border>
      <left style="medium">
        <color indexed="8"/>
      </left>
      <right style="medium">
        <color indexed="10"/>
      </right>
      <top style="thin">
        <color indexed="37"/>
      </top>
      <bottom/>
      <diagonal/>
    </border>
    <border>
      <left style="medium">
        <color indexed="8"/>
      </left>
      <right style="medium">
        <color indexed="10"/>
      </right>
      <top/>
      <bottom style="thin">
        <color indexed="37"/>
      </bottom>
      <diagonal/>
    </border>
    <border>
      <left style="medium">
        <color indexed="10"/>
      </left>
      <right style="medium">
        <color indexed="10"/>
      </right>
      <top style="medium">
        <color indexed="10"/>
      </top>
      <bottom style="medium">
        <color indexed="38"/>
      </bottom>
      <diagonal/>
    </border>
    <border>
      <left style="thin">
        <color indexed="37"/>
      </left>
      <right style="thin">
        <color indexed="37"/>
      </right>
      <top style="medium">
        <color indexed="38"/>
      </top>
      <bottom style="thin">
        <color indexed="37"/>
      </bottom>
      <diagonal/>
    </border>
    <border>
      <left style="medium">
        <color indexed="10"/>
      </left>
      <right style="medium">
        <color indexed="10"/>
      </right>
      <top style="medium">
        <color indexed="45"/>
      </top>
      <bottom style="medium">
        <color indexed="8"/>
      </bottom>
      <diagonal/>
    </border>
    <border>
      <left style="medium">
        <color indexed="10"/>
      </left>
      <right style="medium">
        <color indexed="10"/>
      </right>
      <top style="medium">
        <color indexed="10"/>
      </top>
      <bottom style="medium">
        <color indexed="8"/>
      </bottom>
      <diagonal/>
    </border>
    <border>
      <left style="medium">
        <color indexed="8"/>
      </left>
      <right style="medium">
        <color indexed="10"/>
      </right>
      <top style="medium">
        <color indexed="10"/>
      </top>
      <bottom/>
      <diagonal/>
    </border>
    <border>
      <left style="medium">
        <color indexed="10"/>
      </left>
      <right style="medium">
        <color indexed="8"/>
      </right>
      <top style="medium">
        <color indexed="10"/>
      </top>
      <bottom style="medium">
        <color indexed="8"/>
      </bottom>
      <diagonal/>
    </border>
    <border>
      <left style="medium">
        <color indexed="8"/>
      </left>
      <right style="thin">
        <color indexed="37"/>
      </right>
      <top style="medium">
        <color indexed="8"/>
      </top>
      <bottom style="thin">
        <color indexed="37"/>
      </bottom>
      <diagonal/>
    </border>
    <border>
      <left style="medium">
        <color indexed="8"/>
      </left>
      <right style="thin">
        <color indexed="37"/>
      </right>
      <top style="thin">
        <color indexed="37"/>
      </top>
      <bottom style="thin">
        <color indexed="37"/>
      </bottom>
      <diagonal/>
    </border>
    <border>
      <left style="medium">
        <color indexed="8"/>
      </left>
      <right style="thin">
        <color indexed="37"/>
      </right>
      <top style="thin">
        <color indexed="37"/>
      </top>
      <bottom style="medium">
        <color indexed="10"/>
      </bottom>
      <diagonal/>
    </border>
    <border>
      <left style="medium">
        <color indexed="8"/>
      </left>
      <right style="medium">
        <color indexed="10"/>
      </right>
      <top style="thin">
        <color indexed="37"/>
      </top>
      <bottom style="medium">
        <color indexed="10"/>
      </bottom>
      <diagonal/>
    </border>
    <border>
      <left/>
      <right style="medium">
        <color indexed="10"/>
      </right>
      <top style="thin">
        <color indexed="37"/>
      </top>
      <bottom style="thin">
        <color indexed="37"/>
      </bottom>
      <diagonal/>
    </border>
    <border>
      <left style="medium">
        <color indexed="8"/>
      </left>
      <right style="medium">
        <color indexed="10"/>
      </right>
      <top style="medium">
        <color indexed="10"/>
      </top>
      <bottom style="thin">
        <color indexed="37"/>
      </bottom>
      <diagonal/>
    </border>
    <border>
      <left style="medium">
        <color indexed="8"/>
      </left>
      <right/>
      <top style="medium">
        <color indexed="8"/>
      </top>
      <bottom style="medium">
        <color indexed="10"/>
      </bottom>
      <diagonal/>
    </border>
    <border>
      <left style="thin">
        <color indexed="37"/>
      </left>
      <right style="thin">
        <color indexed="37"/>
      </right>
      <top style="medium">
        <color indexed="8"/>
      </top>
      <bottom style="thin">
        <color indexed="37"/>
      </bottom>
      <diagonal/>
    </border>
    <border>
      <left style="thin">
        <color indexed="37"/>
      </left>
      <right/>
      <top style="medium">
        <color indexed="8"/>
      </top>
      <bottom style="thin">
        <color indexed="37"/>
      </bottom>
      <diagonal/>
    </border>
    <border>
      <left/>
      <right/>
      <top style="medium">
        <color indexed="8"/>
      </top>
      <bottom/>
      <diagonal/>
    </border>
    <border>
      <left/>
      <right style="thin">
        <color indexed="37"/>
      </right>
      <top style="thin">
        <color indexed="37"/>
      </top>
      <bottom style="thin">
        <color indexed="37"/>
      </bottom>
      <diagonal/>
    </border>
    <border>
      <left style="thin">
        <color indexed="37"/>
      </left>
      <right style="thin">
        <color indexed="37"/>
      </right>
      <top/>
      <bottom style="thin">
        <color indexed="37"/>
      </bottom>
      <diagonal/>
    </border>
    <border>
      <left style="thin">
        <color indexed="8"/>
      </left>
      <right style="thin">
        <color indexed="10"/>
      </right>
      <top style="thin">
        <color indexed="8"/>
      </top>
      <bottom style="thin">
        <color indexed="10"/>
      </bottom>
      <diagonal/>
    </border>
    <border>
      <left style="thin">
        <color indexed="10"/>
      </left>
      <right style="thin">
        <color indexed="10"/>
      </right>
      <top style="thin">
        <color indexed="8"/>
      </top>
      <bottom style="thin">
        <color indexed="10"/>
      </bottom>
      <diagonal/>
    </border>
    <border>
      <left style="thin">
        <color indexed="10"/>
      </left>
      <right style="thin">
        <color indexed="10"/>
      </right>
      <top style="thin">
        <color indexed="8"/>
      </top>
      <bottom style="thin">
        <color indexed="8"/>
      </bottom>
      <diagonal/>
    </border>
    <border>
      <left style="thin">
        <color indexed="10"/>
      </left>
      <right style="thin">
        <color indexed="8"/>
      </right>
      <top style="thin">
        <color indexed="8"/>
      </top>
      <bottom style="thin">
        <color indexed="10"/>
      </bottom>
      <diagonal/>
    </border>
    <border>
      <left style="thin">
        <color indexed="8"/>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8"/>
      </top>
      <bottom style="thin">
        <color indexed="37"/>
      </bottom>
      <diagonal/>
    </border>
    <border>
      <left style="thin">
        <color indexed="10"/>
      </left>
      <right style="thin">
        <color indexed="8"/>
      </right>
      <top style="thin">
        <color indexed="10"/>
      </top>
      <bottom style="thin">
        <color indexed="10"/>
      </bottom>
      <diagonal/>
    </border>
    <border>
      <left style="thin">
        <color indexed="10"/>
      </left>
      <right style="thin">
        <color indexed="10"/>
      </right>
      <top style="thin">
        <color indexed="37"/>
      </top>
      <bottom style="thin">
        <color indexed="37"/>
      </bottom>
      <diagonal/>
    </border>
    <border>
      <left style="thin">
        <color indexed="10"/>
      </left>
      <right style="thin">
        <color indexed="10"/>
      </right>
      <top style="thin">
        <color indexed="37"/>
      </top>
      <bottom style="thin">
        <color indexed="10"/>
      </bottom>
      <diagonal/>
    </border>
    <border>
      <left style="thin">
        <color indexed="10"/>
      </left>
      <right style="thin">
        <color indexed="10"/>
      </right>
      <top style="thin">
        <color indexed="10"/>
      </top>
      <bottom style="thin">
        <color indexed="37"/>
      </bottom>
      <diagonal/>
    </border>
    <border>
      <left style="thin">
        <color indexed="10"/>
      </left>
      <right style="thin">
        <color indexed="10"/>
      </right>
      <top style="thin">
        <color indexed="37"/>
      </top>
      <bottom/>
      <diagonal/>
    </border>
    <border>
      <left style="thin">
        <color indexed="10"/>
      </left>
      <right style="thin">
        <color indexed="10"/>
      </right>
      <top/>
      <bottom/>
      <diagonal/>
    </border>
    <border>
      <left style="thin">
        <color indexed="10"/>
      </left>
      <right style="thin">
        <color indexed="10"/>
      </right>
      <top/>
      <bottom style="thin">
        <color indexed="37"/>
      </bottom>
      <diagonal/>
    </border>
    <border>
      <left style="thin">
        <color indexed="8"/>
      </left>
      <right style="thin">
        <color indexed="10"/>
      </right>
      <top style="thin">
        <color indexed="10"/>
      </top>
      <bottom style="medium">
        <color indexed="10"/>
      </bottom>
      <diagonal/>
    </border>
    <border>
      <left style="thin">
        <color indexed="10"/>
      </left>
      <right style="thin">
        <color indexed="10"/>
      </right>
      <top style="thin">
        <color indexed="10"/>
      </top>
      <bottom style="medium">
        <color indexed="10"/>
      </bottom>
      <diagonal/>
    </border>
    <border>
      <left style="thin">
        <color indexed="10"/>
      </left>
      <right style="thin">
        <color indexed="10"/>
      </right>
      <top style="thin">
        <color indexed="10"/>
      </top>
      <bottom style="thin">
        <color indexed="8"/>
      </bottom>
      <diagonal/>
    </border>
    <border>
      <left style="thin">
        <color indexed="10"/>
      </left>
      <right style="thin">
        <color indexed="8"/>
      </right>
      <top style="thin">
        <color indexed="10"/>
      </top>
      <bottom style="thin">
        <color indexed="8"/>
      </bottom>
      <diagonal/>
    </border>
    <border>
      <left style="medium">
        <color indexed="10"/>
      </left>
      <right style="medium">
        <color indexed="10"/>
      </right>
      <top style="thin">
        <color indexed="8"/>
      </top>
      <bottom style="thin">
        <color indexed="37"/>
      </bottom>
      <diagonal/>
    </border>
    <border>
      <left style="medium">
        <color indexed="10"/>
      </left>
      <right style="thin">
        <color indexed="37"/>
      </right>
      <top style="thin">
        <color indexed="8"/>
      </top>
      <bottom style="thin">
        <color indexed="37"/>
      </bottom>
      <diagonal/>
    </border>
    <border>
      <left style="medium">
        <color indexed="10"/>
      </left>
      <right style="medium">
        <color indexed="10"/>
      </right>
      <top style="medium">
        <color indexed="10"/>
      </top>
      <bottom style="medium">
        <color indexed="48"/>
      </bottom>
      <diagonal/>
    </border>
    <border>
      <left style="thin">
        <color indexed="37"/>
      </left>
      <right style="thin">
        <color indexed="37"/>
      </right>
      <top style="medium">
        <color indexed="48"/>
      </top>
      <bottom style="thin">
        <color indexed="37"/>
      </bottom>
      <diagonal/>
    </border>
    <border>
      <left style="thin">
        <color indexed="37"/>
      </left>
      <right style="thin">
        <color indexed="37"/>
      </right>
      <top style="thin">
        <color indexed="37"/>
      </top>
      <bottom style="medium">
        <color indexed="10"/>
      </bottom>
      <diagonal/>
    </border>
    <border>
      <left style="thin">
        <color indexed="37"/>
      </left>
      <right style="thin">
        <color indexed="37"/>
      </right>
      <top style="thin">
        <color indexed="37"/>
      </top>
      <bottom/>
      <diagonal/>
    </border>
    <border>
      <left style="thin">
        <color indexed="37"/>
      </left>
      <right/>
      <top style="thin">
        <color indexed="37"/>
      </top>
      <bottom style="thin">
        <color indexed="37"/>
      </bottom>
      <diagonal/>
    </border>
    <border>
      <left style="medium">
        <color indexed="10"/>
      </left>
      <right style="thin">
        <color indexed="37"/>
      </right>
      <top style="medium">
        <color indexed="10"/>
      </top>
      <bottom style="medium">
        <color indexed="10"/>
      </bottom>
      <diagonal/>
    </border>
    <border>
      <left style="thin">
        <color indexed="37"/>
      </left>
      <right style="medium">
        <color indexed="10"/>
      </right>
      <top style="medium">
        <color indexed="10"/>
      </top>
      <bottom style="medium">
        <color indexed="10"/>
      </bottom>
      <diagonal/>
    </border>
    <border>
      <left style="medium">
        <color indexed="10"/>
      </left>
      <right style="medium">
        <color indexed="10"/>
      </right>
      <top style="medium">
        <color indexed="10"/>
      </top>
      <bottom style="thin">
        <color indexed="53"/>
      </bottom>
      <diagonal/>
    </border>
    <border>
      <left style="medium">
        <color indexed="10"/>
      </left>
      <right style="thin">
        <color indexed="37"/>
      </right>
      <top style="thin">
        <color indexed="53"/>
      </top>
      <bottom style="medium">
        <color indexed="10"/>
      </bottom>
      <diagonal/>
    </border>
    <border>
      <left style="thin">
        <color indexed="37"/>
      </left>
      <right style="thin">
        <color indexed="37"/>
      </right>
      <top style="thin">
        <color indexed="53"/>
      </top>
      <bottom style="medium">
        <color indexed="10"/>
      </bottom>
      <diagonal/>
    </border>
    <border>
      <left style="medium">
        <color indexed="10"/>
      </left>
      <right style="thin">
        <color indexed="37"/>
      </right>
      <top style="medium">
        <color indexed="10"/>
      </top>
      <bottom/>
      <diagonal/>
    </border>
    <border>
      <left style="thin">
        <color indexed="37"/>
      </left>
      <right style="thin">
        <color indexed="37"/>
      </right>
      <top style="medium">
        <color indexed="10"/>
      </top>
      <bottom/>
      <diagonal/>
    </border>
    <border>
      <left style="medium">
        <color indexed="10"/>
      </left>
      <right/>
      <top/>
      <bottom style="medium">
        <color indexed="10"/>
      </bottom>
      <diagonal/>
    </border>
    <border>
      <left/>
      <right/>
      <top style="thin">
        <color indexed="53"/>
      </top>
      <bottom style="medium">
        <color indexed="10"/>
      </bottom>
      <diagonal/>
    </border>
    <border>
      <left/>
      <right/>
      <top style="medium">
        <color indexed="38"/>
      </top>
      <bottom style="medium">
        <color indexed="10"/>
      </bottom>
      <diagonal/>
    </border>
    <border>
      <left/>
      <right/>
      <top/>
      <bottom style="medium">
        <color indexed="10"/>
      </bottom>
      <diagonal/>
    </border>
    <border>
      <left/>
      <right style="thin">
        <color indexed="37"/>
      </right>
      <top style="thin">
        <color indexed="37"/>
      </top>
      <bottom style="medium">
        <color indexed="10"/>
      </bottom>
      <diagonal/>
    </border>
    <border>
      <left style="thin">
        <color indexed="37"/>
      </left>
      <right style="medium">
        <color indexed="10"/>
      </right>
      <top style="thin">
        <color indexed="37"/>
      </top>
      <bottom style="medium">
        <color indexed="10"/>
      </bottom>
      <diagonal/>
    </border>
    <border>
      <left style="medium">
        <color indexed="10"/>
      </left>
      <right style="thin">
        <color indexed="37"/>
      </right>
      <top style="thin">
        <color indexed="37"/>
      </top>
      <bottom style="medium">
        <color indexed="10"/>
      </bottom>
      <diagonal/>
    </border>
    <border>
      <left/>
      <right/>
      <top style="thin">
        <color indexed="37"/>
      </top>
      <bottom style="thin">
        <color indexed="8"/>
      </bottom>
      <diagonal/>
    </border>
    <border>
      <left/>
      <right style="thin">
        <color indexed="37"/>
      </right>
      <top style="thin">
        <color indexed="37"/>
      </top>
      <bottom style="thin">
        <color indexed="8"/>
      </bottom>
      <diagonal/>
    </border>
    <border>
      <left style="thin">
        <color indexed="37"/>
      </left>
      <right style="thin">
        <color indexed="37"/>
      </right>
      <top style="thin">
        <color indexed="37"/>
      </top>
      <bottom style="thin">
        <color indexed="8"/>
      </bottom>
      <diagonal/>
    </border>
    <border>
      <left style="thin">
        <color indexed="37"/>
      </left>
      <right style="thin">
        <color indexed="37"/>
      </right>
      <top style="thin">
        <color indexed="8"/>
      </top>
      <bottom style="thin">
        <color indexed="37"/>
      </bottom>
      <diagonal/>
    </border>
    <border>
      <left style="medium">
        <color indexed="8"/>
      </left>
      <right style="medium">
        <color indexed="10"/>
      </right>
      <top style="medium">
        <color indexed="8"/>
      </top>
      <bottom style="medium">
        <color indexed="10"/>
      </bottom>
      <diagonal/>
    </border>
    <border>
      <left style="medium">
        <color indexed="10"/>
      </left>
      <right style="medium">
        <color indexed="10"/>
      </right>
      <top style="medium">
        <color indexed="38"/>
      </top>
      <bottom style="medium">
        <color indexed="38"/>
      </bottom>
      <diagonal/>
    </border>
    <border>
      <left style="thin">
        <color indexed="37"/>
      </left>
      <right style="thin">
        <color indexed="37"/>
      </right>
      <top style="medium">
        <color indexed="38"/>
      </top>
      <bottom style="medium">
        <color indexed="38"/>
      </bottom>
      <diagonal/>
    </border>
    <border>
      <left style="thin">
        <color indexed="37"/>
      </left>
      <right/>
      <top style="medium">
        <color indexed="10"/>
      </top>
      <bottom/>
      <diagonal/>
    </border>
    <border>
      <left style="medium">
        <color indexed="10"/>
      </left>
      <right style="medium">
        <color indexed="10"/>
      </right>
      <top style="medium">
        <color indexed="10"/>
      </top>
      <bottom style="medium">
        <color indexed="44"/>
      </bottom>
      <diagonal/>
    </border>
    <border>
      <left style="medium">
        <color indexed="10"/>
      </left>
      <right style="medium">
        <color indexed="44"/>
      </right>
      <top style="medium">
        <color indexed="10"/>
      </top>
      <bottom style="medium">
        <color indexed="10"/>
      </bottom>
      <diagonal/>
    </border>
    <border>
      <left style="medium">
        <color indexed="44"/>
      </left>
      <right style="medium">
        <color indexed="10"/>
      </right>
      <top style="medium">
        <color indexed="44"/>
      </top>
      <bottom style="medium">
        <color indexed="10"/>
      </bottom>
      <diagonal/>
    </border>
    <border>
      <left style="medium">
        <color indexed="10"/>
      </left>
      <right style="medium">
        <color indexed="10"/>
      </right>
      <top style="medium">
        <color indexed="44"/>
      </top>
      <bottom style="thin">
        <color indexed="37"/>
      </bottom>
      <diagonal/>
    </border>
    <border>
      <left style="thin">
        <color indexed="37"/>
      </left>
      <right style="thin">
        <color indexed="8"/>
      </right>
      <top style="thin">
        <color indexed="37"/>
      </top>
      <bottom style="medium">
        <color indexed="10"/>
      </bottom>
      <diagonal/>
    </border>
    <border>
      <left style="thin">
        <color indexed="8"/>
      </left>
      <right style="thin">
        <color indexed="8"/>
      </right>
      <top style="thin">
        <color indexed="8"/>
      </top>
      <bottom style="medium">
        <color indexed="10"/>
      </bottom>
      <diagonal/>
    </border>
    <border>
      <left style="thin">
        <color indexed="8"/>
      </left>
      <right style="thin">
        <color indexed="37"/>
      </right>
      <top style="thin">
        <color indexed="37"/>
      </top>
      <bottom style="medium">
        <color indexed="10"/>
      </bottom>
      <diagonal/>
    </border>
    <border>
      <left style="thin">
        <color indexed="8"/>
      </left>
      <right style="medium">
        <color indexed="10"/>
      </right>
      <top style="thin">
        <color indexed="8"/>
      </top>
      <bottom style="medium">
        <color indexed="10"/>
      </bottom>
      <diagonal/>
    </border>
    <border>
      <left style="medium">
        <color indexed="10"/>
      </left>
      <right style="thin">
        <color indexed="8"/>
      </right>
      <top style="medium">
        <color indexed="10"/>
      </top>
      <bottom style="medium">
        <color indexed="10"/>
      </bottom>
      <diagonal/>
    </border>
    <border>
      <left style="medium">
        <color indexed="8"/>
      </left>
      <right style="thin">
        <color indexed="37"/>
      </right>
      <top style="medium">
        <color indexed="10"/>
      </top>
      <bottom style="medium">
        <color indexed="10"/>
      </bottom>
      <diagonal/>
    </border>
    <border>
      <left style="medium">
        <color indexed="8"/>
      </left>
      <right style="thin">
        <color indexed="37"/>
      </right>
      <top style="medium">
        <color indexed="10"/>
      </top>
      <bottom style="thin">
        <color indexed="37"/>
      </bottom>
      <diagonal/>
    </border>
    <border>
      <left style="medium">
        <color indexed="8"/>
      </left>
      <right style="thin">
        <color indexed="37"/>
      </right>
      <top style="thin">
        <color indexed="37"/>
      </top>
      <bottom/>
      <diagonal/>
    </border>
    <border>
      <left style="medium">
        <color indexed="8"/>
      </left>
      <right style="thin">
        <color indexed="37"/>
      </right>
      <top/>
      <bottom style="thin">
        <color indexed="37"/>
      </bottom>
      <diagonal/>
    </border>
    <border>
      <left style="medium">
        <color indexed="10"/>
      </left>
      <right style="medium">
        <color rgb="ffd0d7e5"/>
      </right>
      <top style="medium">
        <color indexed="10"/>
      </top>
      <bottom style="medium">
        <color indexed="10"/>
      </bottom>
      <diagonal/>
    </border>
    <border>
      <left style="medium">
        <color indexed="10"/>
      </left>
      <right style="thin">
        <color indexed="10"/>
      </right>
      <top style="medium">
        <color indexed="10"/>
      </top>
      <bottom style="medium">
        <color indexed="10"/>
      </bottom>
      <diagonal/>
    </border>
    <border>
      <left style="thin">
        <color indexed="8"/>
      </left>
      <right/>
      <top style="thin">
        <color indexed="37"/>
      </top>
      <bottom/>
      <diagonal/>
    </border>
    <border>
      <left style="thin">
        <color indexed="8"/>
      </left>
      <right/>
      <top/>
      <bottom/>
      <diagonal/>
    </border>
    <border>
      <left/>
      <right/>
      <top style="thin">
        <color indexed="8"/>
      </top>
      <bottom/>
      <diagonal/>
    </border>
    <border>
      <left style="medium">
        <color indexed="10"/>
      </left>
      <right style="medium">
        <color indexed="10"/>
      </right>
      <top style="medium">
        <color indexed="8"/>
      </top>
      <bottom style="medium">
        <color indexed="8"/>
      </bottom>
      <diagonal/>
    </border>
    <border>
      <left style="medium">
        <color indexed="10"/>
      </left>
      <right style="medium">
        <color indexed="10"/>
      </right>
      <top style="thick">
        <color indexed="8"/>
      </top>
      <bottom style="medium">
        <color indexed="10"/>
      </bottom>
      <diagonal/>
    </border>
    <border>
      <left style="medium">
        <color indexed="10"/>
      </left>
      <right style="medium">
        <color indexed="10"/>
      </right>
      <top style="medium">
        <color indexed="10"/>
      </top>
      <bottom style="thick">
        <color indexed="8"/>
      </bottom>
      <diagonal/>
    </border>
    <border>
      <left style="medium">
        <color indexed="10"/>
      </left>
      <right style="medium">
        <color indexed="10"/>
      </right>
      <top style="medium">
        <color indexed="10"/>
      </top>
      <bottom style="thin">
        <color indexed="62"/>
      </bottom>
      <diagonal/>
    </border>
    <border>
      <left style="thin">
        <color indexed="37"/>
      </left>
      <right style="thin">
        <color indexed="37"/>
      </right>
      <top style="thin">
        <color indexed="62"/>
      </top>
      <bottom style="thin">
        <color indexed="62"/>
      </bottom>
      <diagonal/>
    </border>
    <border>
      <left style="thin">
        <color indexed="37"/>
      </left>
      <right style="thin">
        <color indexed="37"/>
      </right>
      <top style="thin">
        <color indexed="62"/>
      </top>
      <bottom style="thin">
        <color indexed="37"/>
      </bottom>
      <diagonal/>
    </border>
    <border>
      <left style="thin">
        <color indexed="37"/>
      </left>
      <right/>
      <top style="thin">
        <color indexed="37"/>
      </top>
      <bottom style="thin">
        <color indexed="56"/>
      </bottom>
      <diagonal/>
    </border>
    <border>
      <left/>
      <right/>
      <top style="thin">
        <color indexed="37"/>
      </top>
      <bottom style="thin">
        <color indexed="56"/>
      </bottom>
      <diagonal/>
    </border>
    <border>
      <left/>
      <right style="medium">
        <color indexed="10"/>
      </right>
      <top style="thin">
        <color indexed="37"/>
      </top>
      <bottom/>
      <diagonal/>
    </border>
    <border>
      <left style="medium">
        <color indexed="10"/>
      </left>
      <right style="medium">
        <color indexed="44"/>
      </right>
      <top style="medium">
        <color indexed="10"/>
      </top>
      <bottom style="medium">
        <color indexed="44"/>
      </bottom>
      <diagonal/>
    </border>
    <border>
      <left style="medium">
        <color indexed="44"/>
      </left>
      <right/>
      <top style="thin">
        <color indexed="37"/>
      </top>
      <bottom/>
      <diagonal/>
    </border>
    <border>
      <left style="thin">
        <color indexed="56"/>
      </left>
      <right style="thin">
        <color indexed="56"/>
      </right>
      <top style="thin">
        <color indexed="56"/>
      </top>
      <bottom style="thin">
        <color indexed="56"/>
      </bottom>
      <diagonal/>
    </border>
    <border>
      <left style="thin">
        <color indexed="56"/>
      </left>
      <right style="thin">
        <color indexed="37"/>
      </right>
      <top/>
      <bottom style="thin">
        <color indexed="37"/>
      </bottom>
      <diagonal/>
    </border>
    <border>
      <left style="thin">
        <color indexed="37"/>
      </left>
      <right style="thin">
        <color indexed="37"/>
      </right>
      <top style="medium">
        <color indexed="44"/>
      </top>
      <bottom style="thin">
        <color indexed="37"/>
      </bottom>
      <diagonal/>
    </border>
    <border>
      <left style="thin">
        <color indexed="37"/>
      </left>
      <right style="thin">
        <color indexed="37"/>
      </right>
      <top/>
      <bottom/>
      <diagonal/>
    </border>
    <border>
      <left style="thin">
        <color indexed="56"/>
      </left>
      <right style="thin">
        <color indexed="37"/>
      </right>
      <top style="thin">
        <color indexed="37"/>
      </top>
      <bottom/>
      <diagonal/>
    </border>
    <border>
      <left style="thin">
        <color indexed="56"/>
      </left>
      <right/>
      <top/>
      <bottom/>
      <diagonal/>
    </border>
    <border>
      <left style="thin">
        <color indexed="56"/>
      </left>
      <right style="thin">
        <color indexed="37"/>
      </right>
      <top/>
      <bottom/>
      <diagonal/>
    </border>
    <border>
      <left style="thin">
        <color indexed="56"/>
      </left>
      <right/>
      <top style="thin">
        <color indexed="56"/>
      </top>
      <bottom style="thin">
        <color indexed="56"/>
      </bottom>
      <diagonal/>
    </border>
    <border>
      <left style="thin">
        <color indexed="56"/>
      </left>
      <right/>
      <top style="thin">
        <color indexed="56"/>
      </top>
      <bottom/>
      <diagonal/>
    </border>
    <border>
      <left style="thin">
        <color indexed="56"/>
      </left>
      <right style="thin">
        <color indexed="56"/>
      </right>
      <top/>
      <bottom style="thin">
        <color indexed="56"/>
      </bottom>
      <diagonal/>
    </border>
    <border>
      <left style="thin">
        <color indexed="56"/>
      </left>
      <right style="thin">
        <color indexed="37"/>
      </right>
      <top style="thin">
        <color indexed="37"/>
      </top>
      <bottom style="thin">
        <color indexed="37"/>
      </bottom>
      <diagonal/>
    </border>
    <border>
      <left style="thin">
        <color indexed="56"/>
      </left>
      <right style="thin">
        <color indexed="56"/>
      </right>
      <top style="thin">
        <color indexed="56"/>
      </top>
      <bottom/>
      <diagonal/>
    </border>
    <border>
      <left/>
      <right style="medium">
        <color indexed="10"/>
      </right>
      <top/>
      <bottom/>
      <diagonal/>
    </border>
    <border>
      <left style="thin">
        <color indexed="56"/>
      </left>
      <right style="thin">
        <color indexed="56"/>
      </right>
      <top/>
      <bottom/>
      <diagonal/>
    </border>
    <border>
      <left style="thin">
        <color indexed="37"/>
      </left>
      <right style="thin">
        <color indexed="37"/>
      </right>
      <top style="thin">
        <color indexed="56"/>
      </top>
      <bottom style="thin">
        <color indexed="37"/>
      </bottom>
      <diagonal/>
    </border>
    <border>
      <left style="medium">
        <color indexed="10"/>
      </left>
      <right style="thin">
        <color indexed="37"/>
      </right>
      <top style="thin">
        <color indexed="37"/>
      </top>
      <bottom/>
      <diagonal/>
    </border>
    <border>
      <left style="medium">
        <color indexed="56"/>
      </left>
      <right style="medium">
        <color indexed="10"/>
      </right>
      <top style="medium">
        <color indexed="10"/>
      </top>
      <bottom style="medium">
        <color indexed="10"/>
      </bottom>
      <diagonal/>
    </border>
    <border>
      <left style="medium">
        <color indexed="10"/>
      </left>
      <right style="thin">
        <color indexed="37"/>
      </right>
      <top/>
      <bottom/>
      <diagonal/>
    </border>
    <border>
      <left style="medium">
        <color indexed="10"/>
      </left>
      <right style="medium">
        <color indexed="9"/>
      </right>
      <top style="medium">
        <color indexed="10"/>
      </top>
      <bottom style="medium">
        <color indexed="10"/>
      </bottom>
      <diagonal/>
    </border>
    <border>
      <left style="medium">
        <color indexed="9"/>
      </left>
      <right style="medium">
        <color indexed="10"/>
      </right>
      <top/>
      <bottom style="medium">
        <color indexed="10"/>
      </bottom>
      <diagonal/>
    </border>
    <border>
      <left style="medium">
        <color indexed="9"/>
      </left>
      <right style="medium">
        <color indexed="10"/>
      </right>
      <top/>
      <bottom/>
      <diagonal/>
    </border>
    <border>
      <left/>
      <right/>
      <top style="medium">
        <color indexed="10"/>
      </top>
      <bottom style="medium">
        <color indexed="10"/>
      </bottom>
      <diagonal/>
    </border>
    <border>
      <left style="thin">
        <color indexed="37"/>
      </left>
      <right/>
      <top style="thin">
        <color indexed="56"/>
      </top>
      <bottom/>
      <diagonal/>
    </border>
    <border>
      <left/>
      <right/>
      <top style="thin">
        <color indexed="56"/>
      </top>
      <bottom/>
      <diagonal/>
    </border>
    <border>
      <left style="thin">
        <color indexed="37"/>
      </left>
      <right/>
      <top style="medium">
        <color indexed="8"/>
      </top>
      <bottom/>
      <diagonal/>
    </border>
    <border>
      <left style="thin">
        <color indexed="37"/>
      </left>
      <right style="thin">
        <color indexed="37"/>
      </right>
      <top style="thin">
        <color indexed="37"/>
      </top>
      <bottom style="medium">
        <color indexed="8"/>
      </bottom>
      <diagonal/>
    </border>
    <border>
      <left style="thin">
        <color indexed="37"/>
      </left>
      <right/>
      <top/>
      <bottom style="medium">
        <color indexed="8"/>
      </bottom>
      <diagonal/>
    </border>
    <border>
      <left/>
      <right/>
      <top/>
      <bottom style="medium">
        <color indexed="8"/>
      </bottom>
      <diagonal/>
    </border>
    <border>
      <left/>
      <right style="thin">
        <color indexed="37"/>
      </right>
      <top style="thin">
        <color indexed="37"/>
      </top>
      <bottom style="medium">
        <color indexed="8"/>
      </bottom>
      <diagonal/>
    </border>
    <border>
      <left style="thin">
        <color indexed="37"/>
      </left>
      <right style="thin">
        <color indexed="37"/>
      </right>
      <top style="medium">
        <color indexed="8"/>
      </top>
      <bottom style="medium">
        <color indexed="8"/>
      </bottom>
      <diagonal/>
    </border>
    <border>
      <left/>
      <right style="thin">
        <color indexed="37"/>
      </right>
      <top style="medium">
        <color indexed="8"/>
      </top>
      <bottom style="thin">
        <color indexed="37"/>
      </bottom>
      <diagonal/>
    </border>
    <border>
      <left/>
      <right/>
      <top style="thin">
        <color indexed="37"/>
      </top>
      <bottom style="thin">
        <color indexed="37"/>
      </bottom>
      <diagonal/>
    </border>
    <border>
      <left style="thin">
        <color indexed="8"/>
      </left>
      <right style="thin">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thin">
        <color indexed="37"/>
      </right>
      <top style="medium">
        <color indexed="8"/>
      </top>
      <bottom style="medium">
        <color indexed="8"/>
      </bottom>
      <diagonal/>
    </border>
    <border>
      <left style="thin">
        <color indexed="37"/>
      </left>
      <right style="medium">
        <color indexed="8"/>
      </right>
      <top style="medium">
        <color indexed="8"/>
      </top>
      <bottom style="medium">
        <color indexed="8"/>
      </bottom>
      <diagonal/>
    </border>
    <border>
      <left style="medium">
        <color indexed="8"/>
      </left>
      <right style="medium">
        <color indexed="8"/>
      </right>
      <top style="medium">
        <color indexed="8"/>
      </top>
      <bottom style="thin">
        <color indexed="37"/>
      </bottom>
      <diagonal/>
    </border>
    <border>
      <left style="thin">
        <color indexed="37"/>
      </left>
      <right style="medium">
        <color indexed="8"/>
      </right>
      <top style="medium">
        <color indexed="8"/>
      </top>
      <bottom style="thin">
        <color indexed="37"/>
      </bottom>
      <diagonal/>
    </border>
    <border>
      <left style="medium">
        <color indexed="8"/>
      </left>
      <right style="medium">
        <color indexed="8"/>
      </right>
      <top style="thin">
        <color indexed="37"/>
      </top>
      <bottom style="medium">
        <color indexed="8"/>
      </bottom>
      <diagonal/>
    </border>
    <border>
      <left style="medium">
        <color indexed="8"/>
      </left>
      <right style="thin">
        <color indexed="37"/>
      </right>
      <top style="thin">
        <color indexed="37"/>
      </top>
      <bottom style="medium">
        <color indexed="8"/>
      </bottom>
      <diagonal/>
    </border>
    <border>
      <left style="thin">
        <color indexed="37"/>
      </left>
      <right style="medium">
        <color indexed="8"/>
      </right>
      <top style="thin">
        <color indexed="37"/>
      </top>
      <bottom style="medium">
        <color indexed="8"/>
      </bottom>
      <diagonal/>
    </border>
  </borders>
  <cellStyleXfs count="1">
    <xf numFmtId="0" fontId="0" applyNumberFormat="0" applyFont="1" applyFill="0" applyBorder="0" applyAlignment="1" applyProtection="0">
      <alignment vertical="bottom"/>
    </xf>
  </cellStyleXfs>
  <cellXfs count="1426">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2" fillId="2" borderId="1" applyNumberFormat="1" applyFont="1" applyFill="1" applyBorder="1" applyAlignment="1" applyProtection="0">
      <alignment vertical="top"/>
    </xf>
    <xf numFmtId="49" fontId="3" fillId="2" borderId="1" applyNumberFormat="1" applyFont="1" applyFill="1" applyBorder="1" applyAlignment="1" applyProtection="0">
      <alignment vertical="top"/>
    </xf>
    <xf numFmtId="49" fontId="3" fillId="2" borderId="2" applyNumberFormat="1" applyFont="1" applyFill="1" applyBorder="1" applyAlignment="1" applyProtection="0">
      <alignment vertical="top"/>
    </xf>
    <xf numFmtId="49" fontId="0" borderId="1" applyNumberFormat="1" applyFont="1" applyFill="0" applyBorder="1" applyAlignment="1" applyProtection="0">
      <alignment vertical="bottom"/>
    </xf>
    <xf numFmtId="49" fontId="3" fillId="3" borderId="1" applyNumberFormat="1" applyFont="1" applyFill="1" applyBorder="1" applyAlignment="1" applyProtection="0">
      <alignment vertical="top"/>
    </xf>
    <xf numFmtId="49" fontId="4" fillId="2" borderId="1" applyNumberFormat="1" applyFont="1" applyFill="1" applyBorder="1" applyAlignment="1" applyProtection="0">
      <alignment vertical="top"/>
    </xf>
    <xf numFmtId="49" fontId="5" fillId="2" borderId="1" applyNumberFormat="1" applyFont="1" applyFill="1" applyBorder="1" applyAlignment="1" applyProtection="0">
      <alignment vertical="top"/>
    </xf>
    <xf numFmtId="49" fontId="6" fillId="2" borderId="1" applyNumberFormat="1" applyFont="1" applyFill="1" applyBorder="1" applyAlignment="1" applyProtection="0">
      <alignment vertical="top"/>
    </xf>
    <xf numFmtId="49" fontId="7" fillId="4" borderId="1" applyNumberFormat="1" applyFont="1" applyFill="1" applyBorder="1" applyAlignment="1" applyProtection="0">
      <alignment vertical="top"/>
    </xf>
    <xf numFmtId="49" fontId="7" fillId="5" borderId="1" applyNumberFormat="1" applyFont="1" applyFill="1" applyBorder="1" applyAlignment="1" applyProtection="0">
      <alignment vertical="top"/>
    </xf>
    <xf numFmtId="49" fontId="7" fillId="3" borderId="1" applyNumberFormat="1" applyFont="1" applyFill="1" applyBorder="1" applyAlignment="1" applyProtection="0">
      <alignment vertical="top"/>
    </xf>
    <xf numFmtId="49" fontId="2" fillId="6" borderId="1" applyNumberFormat="1" applyFont="1" applyFill="1" applyBorder="1" applyAlignment="1" applyProtection="0">
      <alignment vertical="top"/>
    </xf>
    <xf numFmtId="49" fontId="7" fillId="7" borderId="1" applyNumberFormat="1" applyFont="1" applyFill="1" applyBorder="1" applyAlignment="1" applyProtection="0">
      <alignment vertical="top"/>
    </xf>
    <xf numFmtId="49" fontId="8" fillId="2" borderId="1" applyNumberFormat="1" applyFont="1" applyFill="1" applyBorder="1" applyAlignment="1" applyProtection="0">
      <alignment vertical="top"/>
    </xf>
    <xf numFmtId="49" fontId="9" fillId="7" borderId="1" applyNumberFormat="1" applyFont="1" applyFill="1" applyBorder="1" applyAlignment="1" applyProtection="0">
      <alignment vertical="top"/>
    </xf>
    <xf numFmtId="49" fontId="9" fillId="2" borderId="1" applyNumberFormat="1" applyFont="1" applyFill="1" applyBorder="1" applyAlignment="1" applyProtection="0">
      <alignment vertical="top"/>
    </xf>
    <xf numFmtId="49" fontId="9" fillId="8" borderId="1" applyNumberFormat="1" applyFont="1" applyFill="1" applyBorder="1" applyAlignment="1" applyProtection="0">
      <alignment vertical="top"/>
    </xf>
    <xf numFmtId="0" fontId="3" fillId="2" borderId="1" applyNumberFormat="1" applyFont="1" applyFill="1" applyBorder="1" applyAlignment="1" applyProtection="0">
      <alignment horizontal="right" vertical="top"/>
    </xf>
    <xf numFmtId="0" fontId="10" fillId="2" borderId="1" applyNumberFormat="1" applyFont="1" applyFill="1" applyBorder="1" applyAlignment="1" applyProtection="0">
      <alignment horizontal="right" vertical="top"/>
    </xf>
    <xf numFmtId="49" fontId="10" fillId="2" borderId="1" applyNumberFormat="1" applyFont="1" applyFill="1" applyBorder="1" applyAlignment="1" applyProtection="0">
      <alignment vertical="top"/>
    </xf>
    <xf numFmtId="49" fontId="11" fillId="2" borderId="1" applyNumberFormat="1" applyFont="1" applyFill="1" applyBorder="1" applyAlignment="1" applyProtection="0">
      <alignment vertical="top"/>
    </xf>
    <xf numFmtId="49" fontId="0" fillId="2" borderId="1" applyNumberFormat="1" applyFont="1" applyFill="1" applyBorder="1" applyAlignment="1" applyProtection="0">
      <alignment vertical="top"/>
    </xf>
    <xf numFmtId="0" fontId="12" fillId="2" borderId="1" applyNumberFormat="0" applyFont="1" applyFill="1" applyBorder="1" applyAlignment="1" applyProtection="0">
      <alignment vertical="top"/>
    </xf>
    <xf numFmtId="49" fontId="13" fillId="2" borderId="1" applyNumberFormat="1" applyFont="1" applyFill="1" applyBorder="1" applyAlignment="1" applyProtection="0">
      <alignment vertical="top"/>
    </xf>
    <xf numFmtId="49" fontId="14" fillId="2" borderId="1" applyNumberFormat="1" applyFont="1" applyFill="1" applyBorder="1" applyAlignment="1" applyProtection="0">
      <alignment vertical="top"/>
    </xf>
    <xf numFmtId="49" fontId="15" fillId="2" borderId="1" applyNumberFormat="1" applyFont="1" applyFill="1" applyBorder="1" applyAlignment="1" applyProtection="0">
      <alignment vertical="top"/>
    </xf>
    <xf numFmtId="0" fontId="12" fillId="4" borderId="1" applyNumberFormat="0" applyFont="1" applyFill="1" applyBorder="1" applyAlignment="1" applyProtection="0">
      <alignment vertical="top"/>
    </xf>
    <xf numFmtId="0" fontId="16" fillId="2" borderId="1" applyNumberFormat="1" applyFont="1" applyFill="1" applyBorder="1" applyAlignment="1" applyProtection="0">
      <alignment horizontal="right" vertical="top"/>
    </xf>
    <xf numFmtId="0" fontId="12" fillId="2" borderId="1" applyNumberFormat="1" applyFont="1" applyFill="1" applyBorder="1" applyAlignment="1" applyProtection="0">
      <alignment horizontal="right" vertical="top"/>
    </xf>
    <xf numFmtId="49" fontId="17" fillId="2" borderId="1" applyNumberFormat="1" applyFont="1" applyFill="1" applyBorder="1" applyAlignment="1" applyProtection="0">
      <alignment vertical="top"/>
    </xf>
    <xf numFmtId="49" fontId="18" fillId="2" borderId="1" applyNumberFormat="1" applyFont="1" applyFill="1" applyBorder="1" applyAlignment="1" applyProtection="0">
      <alignment vertical="top"/>
    </xf>
    <xf numFmtId="49" fontId="19" fillId="2" borderId="1" applyNumberFormat="1" applyFont="1" applyFill="1" applyBorder="1" applyAlignment="1" applyProtection="0">
      <alignment vertical="top"/>
    </xf>
    <xf numFmtId="49" fontId="20" fillId="2" borderId="1" applyNumberFormat="1" applyFont="1" applyFill="1" applyBorder="1" applyAlignment="1" applyProtection="0">
      <alignment vertical="top"/>
    </xf>
    <xf numFmtId="49" fontId="21" fillId="2" borderId="1" applyNumberFormat="1" applyFont="1" applyFill="1" applyBorder="1" applyAlignment="1" applyProtection="0">
      <alignment vertical="top"/>
    </xf>
    <xf numFmtId="49" fontId="22" fillId="2" borderId="1" applyNumberFormat="1" applyFont="1" applyFill="1" applyBorder="1" applyAlignment="1" applyProtection="0">
      <alignment vertical="top"/>
    </xf>
    <xf numFmtId="49" fontId="23" fillId="2" borderId="1" applyNumberFormat="1" applyFont="1" applyFill="1" applyBorder="1" applyAlignment="1" applyProtection="0">
      <alignment vertical="center"/>
    </xf>
    <xf numFmtId="49" fontId="12" fillId="2" borderId="1" applyNumberFormat="1" applyFont="1" applyFill="1" applyBorder="1" applyAlignment="1" applyProtection="0">
      <alignment horizontal="right" vertical="top"/>
    </xf>
    <xf numFmtId="49" fontId="16" fillId="2" borderId="1" applyNumberFormat="1" applyFont="1" applyFill="1" applyBorder="1" applyAlignment="1" applyProtection="0">
      <alignment horizontal="right" vertical="top"/>
    </xf>
    <xf numFmtId="49" fontId="12" fillId="2" borderId="1" applyNumberFormat="1" applyFont="1" applyFill="1" applyBorder="1" applyAlignment="1" applyProtection="0">
      <alignment vertical="top"/>
    </xf>
    <xf numFmtId="49" fontId="24" fillId="2" borderId="1" applyNumberFormat="1" applyFont="1" applyFill="1" applyBorder="1" applyAlignment="1" applyProtection="0">
      <alignment vertical="top"/>
    </xf>
    <xf numFmtId="0" fontId="0" fillId="2" borderId="1" applyNumberFormat="1" applyFont="1" applyFill="1" applyBorder="1" applyAlignment="1" applyProtection="0">
      <alignment horizontal="right" vertical="top"/>
    </xf>
    <xf numFmtId="49" fontId="25" fillId="2" borderId="1" applyNumberFormat="1" applyFont="1" applyFill="1" applyBorder="1" applyAlignment="1" applyProtection="0">
      <alignment vertical="top"/>
    </xf>
    <xf numFmtId="49" fontId="15" fillId="5" borderId="1" applyNumberFormat="1" applyFont="1" applyFill="1" applyBorder="1" applyAlignment="1" applyProtection="0">
      <alignment vertical="top"/>
    </xf>
    <xf numFmtId="49" fontId="26" fillId="2" borderId="1" applyNumberFormat="1" applyFont="1" applyFill="1" applyBorder="1" applyAlignment="1" applyProtection="0">
      <alignment vertical="top"/>
    </xf>
    <xf numFmtId="49" fontId="23" fillId="2" borderId="1" applyNumberFormat="1" applyFont="1" applyFill="1" applyBorder="1" applyAlignment="1" applyProtection="0">
      <alignment vertical="top"/>
    </xf>
    <xf numFmtId="49" fontId="23" fillId="2" borderId="3" applyNumberFormat="1" applyFont="1" applyFill="1" applyBorder="1" applyAlignment="1" applyProtection="0">
      <alignment vertical="top"/>
    </xf>
    <xf numFmtId="0" fontId="0" borderId="4" applyNumberFormat="0" applyFont="1" applyFill="0" applyBorder="1" applyAlignment="1" applyProtection="0">
      <alignment vertical="bottom"/>
    </xf>
    <xf numFmtId="49" fontId="27" fillId="2" borderId="1" applyNumberFormat="1" applyFont="1" applyFill="1" applyBorder="1" applyAlignment="1" applyProtection="0">
      <alignment vertical="top"/>
    </xf>
    <xf numFmtId="49" fontId="28" fillId="2" borderId="1" applyNumberFormat="1" applyFont="1" applyFill="1" applyBorder="1" applyAlignment="1" applyProtection="0">
      <alignment vertical="top"/>
    </xf>
    <xf numFmtId="11" fontId="16" fillId="2" borderId="1" applyNumberFormat="1" applyFont="1" applyFill="1" applyBorder="1" applyAlignment="1" applyProtection="0">
      <alignment horizontal="right" vertical="top"/>
    </xf>
    <xf numFmtId="49" fontId="12" fillId="2" borderId="1" applyNumberFormat="1" applyFont="1" applyFill="1" applyBorder="1" applyAlignment="1" applyProtection="0">
      <alignment vertical="center"/>
    </xf>
    <xf numFmtId="49" fontId="29" fillId="2" borderId="1" applyNumberFormat="1" applyFont="1" applyFill="1" applyBorder="1" applyAlignment="1" applyProtection="0">
      <alignment vertical="center"/>
    </xf>
    <xf numFmtId="49" fontId="31" fillId="2" borderId="1" applyNumberFormat="1" applyFont="1" applyFill="1" applyBorder="1" applyAlignment="1" applyProtection="0">
      <alignment vertical="top"/>
    </xf>
    <xf numFmtId="49" fontId="16" fillId="2" borderId="1" applyNumberFormat="1" applyFont="1" applyFill="1" applyBorder="1" applyAlignment="1" applyProtection="0">
      <alignment vertical="center"/>
    </xf>
    <xf numFmtId="49" fontId="32" fillId="2" borderId="1" applyNumberFormat="1" applyFont="1" applyFill="1" applyBorder="1" applyAlignment="1" applyProtection="0">
      <alignment vertical="top"/>
    </xf>
    <xf numFmtId="49" fontId="33" fillId="2" borderId="1" applyNumberFormat="1" applyFont="1" applyFill="1" applyBorder="1" applyAlignment="1" applyProtection="0">
      <alignment vertical="center"/>
    </xf>
    <xf numFmtId="49" fontId="34" fillId="2" borderId="1" applyNumberFormat="1" applyFont="1" applyFill="1" applyBorder="1" applyAlignment="1" applyProtection="0">
      <alignment vertical="top"/>
    </xf>
    <xf numFmtId="0" fontId="35" fillId="2" borderId="1" applyNumberFormat="1" applyFont="1" applyFill="1" applyBorder="1" applyAlignment="1" applyProtection="0">
      <alignment horizontal="right" vertical="top"/>
    </xf>
    <xf numFmtId="0" fontId="16" fillId="5" borderId="1" applyNumberFormat="1" applyFont="1" applyFill="1" applyBorder="1" applyAlignment="1" applyProtection="0">
      <alignment horizontal="right" vertical="top"/>
    </xf>
    <xf numFmtId="49" fontId="36" fillId="2" borderId="1" applyNumberFormat="1" applyFont="1" applyFill="1" applyBorder="1" applyAlignment="1" applyProtection="0">
      <alignment vertical="top"/>
    </xf>
    <xf numFmtId="49" fontId="37" fillId="2" borderId="1" applyNumberFormat="1" applyFont="1" applyFill="1" applyBorder="1" applyAlignment="1" applyProtection="0">
      <alignment vertical="top"/>
    </xf>
    <xf numFmtId="49" fontId="23" fillId="2" borderId="1" applyNumberFormat="1" applyFont="1" applyFill="1" applyBorder="1" applyAlignment="1" applyProtection="0">
      <alignment vertical="center" wrapText="1"/>
    </xf>
    <xf numFmtId="49" fontId="33" fillId="2" borderId="1" applyNumberFormat="1" applyFont="1" applyFill="1" applyBorder="1" applyAlignment="1" applyProtection="0">
      <alignment vertical="top"/>
    </xf>
    <xf numFmtId="49" fontId="38" fillId="2" borderId="1" applyNumberFormat="1" applyFont="1" applyFill="1" applyBorder="1" applyAlignment="1" applyProtection="0">
      <alignment vertical="top"/>
    </xf>
    <xf numFmtId="49" fontId="39" fillId="9" borderId="1" applyNumberFormat="1" applyFont="1" applyFill="1" applyBorder="1" applyAlignment="1" applyProtection="0">
      <alignment vertical="top"/>
    </xf>
    <xf numFmtId="49" fontId="35" fillId="2" borderId="1" applyNumberFormat="1" applyFont="1" applyFill="1" applyBorder="1" applyAlignment="1" applyProtection="0">
      <alignment vertical="top"/>
    </xf>
    <xf numFmtId="49" fontId="10" fillId="5" borderId="1" applyNumberFormat="1" applyFont="1" applyFill="1" applyBorder="1" applyAlignment="1" applyProtection="0">
      <alignment vertical="top"/>
    </xf>
    <xf numFmtId="49" fontId="26" fillId="5" borderId="1" applyNumberFormat="1" applyFont="1" applyFill="1" applyBorder="1" applyAlignment="1" applyProtection="0">
      <alignment vertical="top"/>
    </xf>
    <xf numFmtId="0" fontId="12" fillId="10" borderId="1" applyNumberFormat="0" applyFont="1" applyFill="1" applyBorder="1" applyAlignment="1" applyProtection="0">
      <alignment vertical="top"/>
    </xf>
    <xf numFmtId="0" fontId="12" fillId="5" borderId="1" applyNumberFormat="0" applyFont="1" applyFill="1" applyBorder="1" applyAlignment="1" applyProtection="0">
      <alignment vertical="top"/>
    </xf>
    <xf numFmtId="49" fontId="11" fillId="5" borderId="1" applyNumberFormat="1" applyFont="1" applyFill="1" applyBorder="1" applyAlignment="1" applyProtection="0">
      <alignment vertical="top"/>
    </xf>
    <xf numFmtId="49" fontId="40" fillId="2" borderId="1" applyNumberFormat="1" applyFont="1" applyFill="1" applyBorder="1" applyAlignment="1" applyProtection="0">
      <alignment vertical="top"/>
    </xf>
    <xf numFmtId="49" fontId="26" fillId="11" borderId="1" applyNumberFormat="1" applyFont="1" applyFill="1" applyBorder="1" applyAlignment="1" applyProtection="0">
      <alignment vertical="top"/>
    </xf>
    <xf numFmtId="49" fontId="11" fillId="2" borderId="5" applyNumberFormat="1" applyFont="1" applyFill="1" applyBorder="1" applyAlignment="1" applyProtection="0">
      <alignment vertical="top"/>
    </xf>
    <xf numFmtId="49" fontId="39" fillId="11" borderId="6" applyNumberFormat="1" applyFont="1" applyFill="1" applyBorder="1" applyAlignment="1" applyProtection="0">
      <alignment vertical="bottom"/>
    </xf>
    <xf numFmtId="49" fontId="39" fillId="11" borderId="7" applyNumberFormat="1" applyFont="1" applyFill="1" applyBorder="1" applyAlignment="1" applyProtection="0">
      <alignment vertical="bottom"/>
    </xf>
    <xf numFmtId="49" fontId="41" fillId="5" borderId="1" applyNumberFormat="1" applyFont="1" applyFill="1" applyBorder="1" applyAlignment="1" applyProtection="0">
      <alignment vertical="top"/>
    </xf>
    <xf numFmtId="49" fontId="0" fillId="2" borderId="1" applyNumberFormat="1" applyFont="1" applyFill="1" applyBorder="1" applyAlignment="1" applyProtection="0">
      <alignment vertical="center"/>
    </xf>
    <xf numFmtId="49" fontId="39" fillId="11" borderId="1" applyNumberFormat="1" applyFont="1" applyFill="1" applyBorder="1" applyAlignment="1" applyProtection="0">
      <alignment vertical="bottom"/>
    </xf>
    <xf numFmtId="49" fontId="42" fillId="2" borderId="1" applyNumberFormat="1" applyFont="1" applyFill="1" applyBorder="1" applyAlignment="1" applyProtection="0">
      <alignment vertical="top"/>
    </xf>
    <xf numFmtId="49" fontId="29" fillId="2" borderId="1" applyNumberFormat="1" applyFont="1" applyFill="1" applyBorder="1" applyAlignment="1" applyProtection="0">
      <alignment vertical="top"/>
    </xf>
    <xf numFmtId="49" fontId="10" fillId="2" borderId="1" applyNumberFormat="1" applyFont="1" applyFill="1" applyBorder="1" applyAlignment="1" applyProtection="0">
      <alignment vertical="top" wrapText="1"/>
    </xf>
    <xf numFmtId="49" fontId="43" fillId="12" borderId="1" applyNumberFormat="1" applyFont="1" applyFill="1" applyBorder="1" applyAlignment="1" applyProtection="0">
      <alignment vertical="top"/>
    </xf>
    <xf numFmtId="49" fontId="44" fillId="2" borderId="1" applyNumberFormat="1" applyFont="1" applyFill="1" applyBorder="1" applyAlignment="1" applyProtection="0">
      <alignment vertical="center"/>
    </xf>
    <xf numFmtId="49" fontId="45" fillId="2" borderId="1" applyNumberFormat="1" applyFont="1" applyFill="1" applyBorder="1" applyAlignment="1" applyProtection="0">
      <alignment vertical="top"/>
    </xf>
    <xf numFmtId="0" fontId="23" fillId="2" borderId="1" applyNumberFormat="1" applyFont="1" applyFill="1" applyBorder="1" applyAlignment="1" applyProtection="0">
      <alignment horizontal="right" vertical="top"/>
    </xf>
    <xf numFmtId="11" fontId="35" fillId="2" borderId="1" applyNumberFormat="1" applyFont="1" applyFill="1" applyBorder="1" applyAlignment="1" applyProtection="0">
      <alignment horizontal="right" vertical="top"/>
    </xf>
    <xf numFmtId="11" fontId="16" fillId="5" borderId="1" applyNumberFormat="1" applyFont="1" applyFill="1" applyBorder="1" applyAlignment="1" applyProtection="0">
      <alignment horizontal="right" vertical="top"/>
    </xf>
    <xf numFmtId="0" fontId="0" fillId="5" borderId="1" applyNumberFormat="1" applyFont="1" applyFill="1" applyBorder="1" applyAlignment="1" applyProtection="0">
      <alignment horizontal="right" vertical="top"/>
    </xf>
    <xf numFmtId="49" fontId="46" fillId="5" borderId="1" applyNumberFormat="1" applyFont="1" applyFill="1" applyBorder="1" applyAlignment="1" applyProtection="0">
      <alignment vertical="top"/>
    </xf>
    <xf numFmtId="49" fontId="23" fillId="5" borderId="3" applyNumberFormat="1" applyFont="1" applyFill="1" applyBorder="1" applyAlignment="1" applyProtection="0">
      <alignment vertical="top"/>
    </xf>
    <xf numFmtId="0" fontId="12" fillId="5" borderId="1" applyNumberFormat="1" applyFont="1" applyFill="1" applyBorder="1" applyAlignment="1" applyProtection="0">
      <alignment horizontal="right" vertical="top"/>
    </xf>
    <xf numFmtId="49" fontId="14" fillId="5" borderId="1" applyNumberFormat="1" applyFont="1" applyFill="1" applyBorder="1" applyAlignment="1" applyProtection="0">
      <alignment vertical="top"/>
    </xf>
    <xf numFmtId="49" fontId="27" fillId="5" borderId="1" applyNumberFormat="1" applyFont="1" applyFill="1" applyBorder="1" applyAlignment="1" applyProtection="0">
      <alignment vertical="top"/>
    </xf>
    <xf numFmtId="49" fontId="18" fillId="5" borderId="1" applyNumberFormat="1" applyFont="1" applyFill="1" applyBorder="1" applyAlignment="1" applyProtection="0">
      <alignment vertical="center"/>
    </xf>
    <xf numFmtId="49" fontId="11" fillId="11" borderId="1" applyNumberFormat="1" applyFont="1" applyFill="1" applyBorder="1" applyAlignment="1" applyProtection="0">
      <alignment vertical="top"/>
    </xf>
    <xf numFmtId="49" fontId="47" fillId="2" borderId="1" applyNumberFormat="1" applyFont="1" applyFill="1" applyBorder="1" applyAlignment="1" applyProtection="0">
      <alignment vertical="top"/>
    </xf>
    <xf numFmtId="0" fontId="12" borderId="1" applyNumberFormat="0" applyFont="1" applyFill="0" applyBorder="1" applyAlignment="1" applyProtection="0">
      <alignment vertical="bottom"/>
    </xf>
    <xf numFmtId="0" fontId="48" fillId="2" borderId="1" applyNumberFormat="1" applyFont="1" applyFill="1" applyBorder="1" applyAlignment="1" applyProtection="0">
      <alignment horizontal="right" vertical="top"/>
    </xf>
    <xf numFmtId="49" fontId="48" borderId="1" applyNumberFormat="1" applyFont="1" applyFill="0" applyBorder="1" applyAlignment="1" applyProtection="0">
      <alignment vertical="bottom"/>
    </xf>
    <xf numFmtId="49" fontId="48" fillId="2" borderId="1" applyNumberFormat="1" applyFont="1" applyFill="1" applyBorder="1" applyAlignment="1" applyProtection="0">
      <alignment vertical="top"/>
    </xf>
    <xf numFmtId="49" fontId="49" borderId="1" applyNumberFormat="1" applyFont="1" applyFill="0" applyBorder="1" applyAlignment="1" applyProtection="0">
      <alignment vertical="bottom"/>
    </xf>
    <xf numFmtId="0" fontId="12" borderId="1" applyNumberFormat="1" applyFont="1" applyFill="0" applyBorder="1" applyAlignment="1" applyProtection="0">
      <alignment horizontal="right" vertical="bottom"/>
    </xf>
    <xf numFmtId="0" fontId="12" fillId="2" borderId="1" applyNumberFormat="1" applyFont="1" applyFill="1" applyBorder="1" applyAlignment="1" applyProtection="0">
      <alignment vertical="top"/>
    </xf>
    <xf numFmtId="0" fontId="0" borderId="8" applyNumberFormat="0" applyFont="1" applyFill="0" applyBorder="1" applyAlignment="1" applyProtection="0">
      <alignment vertical="bottom"/>
    </xf>
    <xf numFmtId="0" fontId="0" borderId="9" applyNumberFormat="0" applyFont="1" applyFill="0" applyBorder="1" applyAlignment="1" applyProtection="0">
      <alignment vertical="bottom"/>
    </xf>
    <xf numFmtId="49" fontId="0" borderId="9" applyNumberFormat="1" applyFont="1" applyFill="0" applyBorder="1" applyAlignment="1" applyProtection="0">
      <alignment vertical="bottom"/>
    </xf>
    <xf numFmtId="49" fontId="0" fillId="2" borderId="9" applyNumberFormat="1" applyFont="1" applyFill="1" applyBorder="1" applyAlignment="1" applyProtection="0">
      <alignment vertical="center"/>
    </xf>
    <xf numFmtId="49" fontId="10" fillId="2" borderId="9" applyNumberFormat="1" applyFont="1" applyFill="1" applyBorder="1" applyAlignment="1" applyProtection="0">
      <alignment vertical="top"/>
    </xf>
    <xf numFmtId="0" fontId="0" borderId="9" applyNumberFormat="1" applyFont="1" applyFill="0" applyBorder="1" applyAlignment="1" applyProtection="0">
      <alignment vertical="bottom"/>
    </xf>
    <xf numFmtId="9" fontId="0" borderId="9" applyNumberFormat="1" applyFont="1" applyFill="0" applyBorder="1" applyAlignment="1" applyProtection="0">
      <alignment vertical="bottom"/>
    </xf>
    <xf numFmtId="0" fontId="0" borderId="10" applyNumberFormat="0" applyFont="1" applyFill="0" applyBorder="1" applyAlignment="1" applyProtection="0">
      <alignment vertical="bottom"/>
    </xf>
    <xf numFmtId="0" fontId="0" borderId="11" applyNumberFormat="0" applyFont="1" applyFill="0" applyBorder="1" applyAlignment="1" applyProtection="0">
      <alignment vertical="bottom"/>
    </xf>
    <xf numFmtId="0" fontId="0" borderId="12" applyNumberFormat="0" applyFont="1" applyFill="0" applyBorder="1" applyAlignment="1" applyProtection="0">
      <alignment vertical="bottom"/>
    </xf>
    <xf numFmtId="0" fontId="0" borderId="13" applyNumberFormat="0" applyFont="1" applyFill="0" applyBorder="1" applyAlignment="1" applyProtection="0">
      <alignment vertical="bottom"/>
    </xf>
    <xf numFmtId="0" fontId="0" borderId="14" applyNumberFormat="0" applyFont="1" applyFill="0" applyBorder="1" applyAlignment="1" applyProtection="0">
      <alignment vertical="bottom"/>
    </xf>
    <xf numFmtId="0" fontId="0" borderId="15" applyNumberFormat="0" applyFont="1" applyFill="0" applyBorder="1" applyAlignment="1" applyProtection="0">
      <alignment vertical="bottom"/>
    </xf>
    <xf numFmtId="0" fontId="0" borderId="16" applyNumberFormat="0" applyFont="1" applyFill="0" applyBorder="1" applyAlignment="1" applyProtection="0">
      <alignment vertical="bottom"/>
    </xf>
    <xf numFmtId="0" fontId="0" borderId="17" applyNumberFormat="0" applyFont="1" applyFill="0" applyBorder="1" applyAlignment="1" applyProtection="0">
      <alignment vertical="bottom"/>
    </xf>
    <xf numFmtId="0" fontId="0" borderId="18" applyNumberFormat="0" applyFont="1" applyFill="0" applyBorder="1" applyAlignment="1" applyProtection="0">
      <alignment vertical="bottom"/>
    </xf>
    <xf numFmtId="0" fontId="0" applyNumberFormat="1" applyFont="1" applyFill="0" applyBorder="0" applyAlignment="1" applyProtection="0">
      <alignment vertical="bottom"/>
    </xf>
    <xf numFmtId="49" fontId="50" fillId="6" borderId="19" applyNumberFormat="1" applyFont="1" applyFill="1" applyBorder="1" applyAlignment="1" applyProtection="0">
      <alignment horizontal="center" vertical="top"/>
    </xf>
    <xf numFmtId="49" fontId="50" fillId="6" borderId="20" applyNumberFormat="1" applyFont="1" applyFill="1" applyBorder="1" applyAlignment="1" applyProtection="0">
      <alignment vertical="top"/>
    </xf>
    <xf numFmtId="49" fontId="2" fillId="6" borderId="20" applyNumberFormat="1" applyFont="1" applyFill="1" applyBorder="1" applyAlignment="1" applyProtection="0">
      <alignment vertical="top"/>
    </xf>
    <xf numFmtId="49" fontId="2" fillId="11" borderId="21" applyNumberFormat="1" applyFont="1" applyFill="1" applyBorder="1" applyAlignment="1" applyProtection="0">
      <alignment horizontal="left" vertical="top"/>
    </xf>
    <xf numFmtId="49" fontId="2" fillId="8" borderId="20" applyNumberFormat="1" applyFont="1" applyFill="1" applyBorder="1" applyAlignment="1" applyProtection="0">
      <alignment horizontal="center" vertical="top"/>
    </xf>
    <xf numFmtId="49" fontId="2" fillId="6" borderId="20" applyNumberFormat="1" applyFont="1" applyFill="1" applyBorder="1" applyAlignment="1" applyProtection="0">
      <alignment horizontal="center" vertical="top"/>
    </xf>
    <xf numFmtId="49" fontId="2" fillId="13" borderId="20" applyNumberFormat="1" applyFont="1" applyFill="1" applyBorder="1" applyAlignment="1" applyProtection="0">
      <alignment horizontal="center" vertical="top"/>
    </xf>
    <xf numFmtId="49" fontId="2" fillId="5" borderId="20" applyNumberFormat="1" applyFont="1" applyFill="1" applyBorder="1" applyAlignment="1" applyProtection="0">
      <alignment vertical="top"/>
    </xf>
    <xf numFmtId="49" fontId="2" fillId="8" borderId="20" applyNumberFormat="1" applyFont="1" applyFill="1" applyBorder="1" applyAlignment="1" applyProtection="0">
      <alignment vertical="top"/>
    </xf>
    <xf numFmtId="49" fontId="2" fillId="6" borderId="22" applyNumberFormat="1" applyFont="1" applyFill="1" applyBorder="1" applyAlignment="1" applyProtection="0">
      <alignment vertical="top"/>
    </xf>
    <xf numFmtId="0" fontId="0" fillId="11" borderId="1" applyNumberFormat="1" applyFont="1" applyFill="1" applyBorder="1" applyAlignment="1" applyProtection="0">
      <alignment horizontal="center" vertical="bottom"/>
    </xf>
    <xf numFmtId="0" fontId="18" borderId="1" applyNumberFormat="1" applyFont="1" applyFill="0" applyBorder="1" applyAlignment="1" applyProtection="0">
      <alignment vertical="bottom"/>
    </xf>
    <xf numFmtId="49" fontId="39" borderId="1" applyNumberFormat="1" applyFont="1" applyFill="0" applyBorder="1" applyAlignment="1" applyProtection="0">
      <alignment vertical="bottom"/>
    </xf>
    <xf numFmtId="0" fontId="0" borderId="1" applyNumberFormat="1" applyFont="1" applyFill="0" applyBorder="1" applyAlignment="1" applyProtection="0">
      <alignment horizontal="center" vertical="bottom"/>
    </xf>
    <xf numFmtId="49" fontId="18" borderId="1" applyNumberFormat="1" applyFont="1" applyFill="0" applyBorder="1" applyAlignment="1" applyProtection="0">
      <alignment vertical="bottom"/>
    </xf>
    <xf numFmtId="49" fontId="52" fillId="11" borderId="23" applyNumberFormat="1" applyFont="1" applyFill="1" applyBorder="1" applyAlignment="1" applyProtection="0">
      <alignment horizontal="left" vertical="top"/>
    </xf>
    <xf numFmtId="49" fontId="0" fillId="2" borderId="1" applyNumberFormat="1" applyFont="1" applyFill="1" applyBorder="1" applyAlignment="1" applyProtection="0">
      <alignment horizontal="center" vertical="center"/>
    </xf>
    <xf numFmtId="0" fontId="0" borderId="1" applyNumberFormat="0" applyFont="1" applyFill="0" applyBorder="1" applyAlignment="1" applyProtection="0">
      <alignment vertical="bottom"/>
    </xf>
    <xf numFmtId="49" fontId="0" borderId="1" applyNumberFormat="1" applyFont="1" applyFill="0" applyBorder="1" applyAlignment="1" applyProtection="0">
      <alignment horizontal="center" vertical="bottom"/>
    </xf>
    <xf numFmtId="0" fontId="18" borderId="1" applyNumberFormat="1" applyFont="1" applyFill="0" applyBorder="1" applyAlignment="1" applyProtection="0">
      <alignment horizontal="right" vertical="bottom"/>
    </xf>
    <xf numFmtId="49" fontId="18" borderId="1" applyNumberFormat="1" applyFont="1" applyFill="0" applyBorder="1" applyAlignment="1" applyProtection="0">
      <alignment horizontal="center" vertical="bottom"/>
    </xf>
    <xf numFmtId="0" fontId="0" borderId="1" applyNumberFormat="1" applyFont="1" applyFill="0" applyBorder="1" applyAlignment="1" applyProtection="0">
      <alignment horizontal="right" vertical="bottom"/>
    </xf>
    <xf numFmtId="0" fontId="0" fillId="14" borderId="1" applyNumberFormat="0" applyFont="1" applyFill="1" applyBorder="1" applyAlignment="1" applyProtection="0">
      <alignment vertical="bottom"/>
    </xf>
    <xf numFmtId="49" fontId="0" fillId="11" borderId="1" applyNumberFormat="1" applyFont="1" applyFill="1" applyBorder="1" applyAlignment="1" applyProtection="0">
      <alignment vertical="top"/>
    </xf>
    <xf numFmtId="0" fontId="18" borderId="1" applyNumberFormat="1" applyFont="1" applyFill="0" applyBorder="1" applyAlignment="1" applyProtection="0">
      <alignment horizontal="center" vertical="bottom"/>
    </xf>
    <xf numFmtId="0" fontId="0" borderId="1" applyNumberFormat="1" applyFont="1" applyFill="0" applyBorder="1" applyAlignment="1" applyProtection="0">
      <alignment vertical="bottom"/>
    </xf>
    <xf numFmtId="49" fontId="0" fillId="5" borderId="1" applyNumberFormat="1" applyFont="1" applyFill="1" applyBorder="1" applyAlignment="1" applyProtection="0">
      <alignment vertical="bottom"/>
    </xf>
    <xf numFmtId="49" fontId="39" fillId="9" borderId="1" applyNumberFormat="1" applyFont="1" applyFill="1" applyBorder="1" applyAlignment="1" applyProtection="0">
      <alignment vertical="bottom"/>
    </xf>
    <xf numFmtId="49" fontId="18" borderId="1" applyNumberFormat="1" applyFont="1" applyFill="0" applyBorder="1" applyAlignment="1" applyProtection="0">
      <alignment horizontal="right" vertical="bottom"/>
    </xf>
    <xf numFmtId="49" fontId="39" fillId="10" borderId="1" applyNumberFormat="1" applyFont="1" applyFill="1" applyBorder="1" applyAlignment="1" applyProtection="0">
      <alignment vertical="center"/>
    </xf>
    <xf numFmtId="0" fontId="0" fillId="9" borderId="1" applyNumberFormat="0" applyFont="1" applyFill="1" applyBorder="1" applyAlignment="1" applyProtection="0">
      <alignment vertical="bottom"/>
    </xf>
    <xf numFmtId="0" fontId="0" fillId="5" borderId="1" applyNumberFormat="1" applyFont="1" applyFill="1" applyBorder="1" applyAlignment="1" applyProtection="0">
      <alignment horizontal="center" vertical="bottom"/>
    </xf>
    <xf numFmtId="0" fontId="18" fillId="5" borderId="1" applyNumberFormat="1" applyFont="1" applyFill="1" applyBorder="1" applyAlignment="1" applyProtection="0">
      <alignment vertical="bottom"/>
    </xf>
    <xf numFmtId="49" fontId="18" fillId="5" borderId="1" applyNumberFormat="1" applyFont="1" applyFill="1" applyBorder="1" applyAlignment="1" applyProtection="0">
      <alignment vertical="bottom"/>
    </xf>
    <xf numFmtId="49" fontId="0" fillId="5" borderId="1" applyNumberFormat="1" applyFont="1" applyFill="1" applyBorder="1" applyAlignment="1" applyProtection="0">
      <alignment vertical="top"/>
    </xf>
    <xf numFmtId="49" fontId="0" fillId="5" borderId="1" applyNumberFormat="1" applyFont="1" applyFill="1" applyBorder="1" applyAlignment="1" applyProtection="0">
      <alignment horizontal="center" vertical="bottom"/>
    </xf>
    <xf numFmtId="0" fontId="0" fillId="5" borderId="1" applyNumberFormat="0" applyFont="1" applyFill="1" applyBorder="1" applyAlignment="1" applyProtection="0">
      <alignment vertical="bottom"/>
    </xf>
    <xf numFmtId="49" fontId="18" fillId="5" borderId="1" applyNumberFormat="1" applyFont="1" applyFill="1" applyBorder="1" applyAlignment="1" applyProtection="0">
      <alignment horizontal="center" vertical="bottom"/>
    </xf>
    <xf numFmtId="0" fontId="0" fillId="5" borderId="1" applyNumberFormat="1" applyFont="1" applyFill="1" applyBorder="1" applyAlignment="1" applyProtection="0">
      <alignment horizontal="right" vertical="bottom"/>
    </xf>
    <xf numFmtId="0" fontId="18" fillId="5" borderId="1" applyNumberFormat="1" applyFont="1" applyFill="1" applyBorder="1" applyAlignment="1" applyProtection="0">
      <alignment horizontal="right" vertical="bottom"/>
    </xf>
    <xf numFmtId="49" fontId="18" fillId="2" borderId="1" applyNumberFormat="1" applyFont="1" applyFill="1" applyBorder="1" applyAlignment="1" applyProtection="0">
      <alignment vertical="center"/>
    </xf>
    <xf numFmtId="49" fontId="39" fillId="11" borderId="1" applyNumberFormat="1" applyFont="1" applyFill="1" applyBorder="1" applyAlignment="1" applyProtection="0">
      <alignment horizontal="left" vertical="top"/>
    </xf>
    <xf numFmtId="0" fontId="0" fillId="2" borderId="1" applyNumberFormat="0" applyFont="1" applyFill="1" applyBorder="1" applyAlignment="1" applyProtection="0">
      <alignment vertical="center"/>
    </xf>
    <xf numFmtId="49" fontId="39" fillId="2" borderId="1" applyNumberFormat="1" applyFont="1" applyFill="1" applyBorder="1" applyAlignment="1" applyProtection="0">
      <alignment horizontal="left" vertical="top"/>
    </xf>
    <xf numFmtId="49" fontId="39" fillId="15" borderId="1" applyNumberFormat="1" applyFont="1" applyFill="1" applyBorder="1" applyAlignment="1" applyProtection="0">
      <alignment vertical="bottom"/>
    </xf>
    <xf numFmtId="49" fontId="18" fillId="15" borderId="1" applyNumberFormat="1" applyFont="1" applyFill="1" applyBorder="1" applyAlignment="1" applyProtection="0">
      <alignment vertical="bottom"/>
    </xf>
    <xf numFmtId="49" fontId="53" fillId="8" borderId="1" applyNumberFormat="1" applyFont="1" applyFill="1" applyBorder="1" applyAlignment="1" applyProtection="0">
      <alignment vertical="bottom"/>
    </xf>
    <xf numFmtId="49" fontId="54" fillId="2" borderId="1" applyNumberFormat="1" applyFont="1" applyFill="1" applyBorder="1" applyAlignment="1" applyProtection="0">
      <alignment horizontal="left" vertical="top"/>
    </xf>
    <xf numFmtId="49" fontId="0" fillId="15" borderId="1" applyNumberFormat="1" applyFont="1" applyFill="1" applyBorder="1" applyAlignment="1" applyProtection="0">
      <alignment vertical="bottom"/>
    </xf>
    <xf numFmtId="49" fontId="53" borderId="1" applyNumberFormat="1" applyFont="1" applyFill="0" applyBorder="1" applyAlignment="1" applyProtection="0">
      <alignment vertical="bottom"/>
    </xf>
    <xf numFmtId="49" fontId="53" fillId="2" borderId="1" applyNumberFormat="1" applyFont="1" applyFill="1" applyBorder="1" applyAlignment="1" applyProtection="0">
      <alignment horizontal="left" vertical="top"/>
    </xf>
    <xf numFmtId="49" fontId="53" fillId="9" borderId="1" applyNumberFormat="1" applyFont="1" applyFill="1" applyBorder="1" applyAlignment="1" applyProtection="0">
      <alignment vertical="bottom"/>
    </xf>
    <xf numFmtId="49" fontId="53" fillId="9" borderId="1" applyNumberFormat="1" applyFont="1" applyFill="1" applyBorder="1" applyAlignment="1" applyProtection="0">
      <alignment horizontal="left" vertical="top"/>
    </xf>
    <xf numFmtId="49" fontId="18" fillId="11" borderId="1" applyNumberFormat="1" applyFont="1" applyFill="1" applyBorder="1" applyAlignment="1" applyProtection="0">
      <alignment horizontal="left" vertical="top"/>
    </xf>
    <xf numFmtId="49" fontId="0" fillId="4" borderId="1" applyNumberFormat="1" applyFont="1" applyFill="1" applyBorder="1" applyAlignment="1" applyProtection="0">
      <alignment vertical="bottom"/>
    </xf>
    <xf numFmtId="49" fontId="0" fillId="16" borderId="1" applyNumberFormat="1" applyFont="1" applyFill="1" applyBorder="1" applyAlignment="1" applyProtection="0">
      <alignment vertical="bottom"/>
    </xf>
    <xf numFmtId="49" fontId="55" fillId="2" borderId="1" applyNumberFormat="1" applyFont="1" applyFill="1" applyBorder="1" applyAlignment="1" applyProtection="0">
      <alignment horizontal="left" vertical="top"/>
    </xf>
    <xf numFmtId="49" fontId="6" fillId="16" borderId="1" applyNumberFormat="1" applyFont="1" applyFill="1" applyBorder="1" applyAlignment="1" applyProtection="0">
      <alignment vertical="bottom"/>
    </xf>
    <xf numFmtId="49" fontId="52" fillId="2" borderId="1" applyNumberFormat="1" applyFont="1" applyFill="1" applyBorder="1" applyAlignment="1" applyProtection="0">
      <alignment horizontal="left" vertical="top"/>
    </xf>
    <xf numFmtId="49" fontId="39" fillId="15" borderId="1" applyNumberFormat="1" applyFont="1" applyFill="1" applyBorder="1" applyAlignment="1" applyProtection="0">
      <alignment horizontal="left" vertical="top"/>
    </xf>
    <xf numFmtId="49" fontId="18" fillId="5" borderId="1" applyNumberFormat="1" applyFont="1" applyFill="1" applyBorder="1" applyAlignment="1" applyProtection="0">
      <alignment horizontal="left" vertical="top"/>
    </xf>
    <xf numFmtId="49" fontId="0" fillId="5" borderId="1" applyNumberFormat="1" applyFont="1" applyFill="1" applyBorder="1" applyAlignment="1" applyProtection="0">
      <alignment horizontal="center" vertical="center"/>
    </xf>
    <xf numFmtId="49" fontId="39" fillId="9" borderId="1" applyNumberFormat="1" applyFont="1" applyFill="1" applyBorder="1" applyAlignment="1" applyProtection="0">
      <alignment horizontal="left" vertical="top"/>
    </xf>
    <xf numFmtId="0" fontId="18" fillId="5" borderId="1" applyNumberFormat="1" applyFont="1" applyFill="1" applyBorder="1" applyAlignment="1" applyProtection="0">
      <alignment horizontal="center" vertical="bottom"/>
    </xf>
    <xf numFmtId="49" fontId="0" fillId="5" borderId="1" applyNumberFormat="1" applyFont="1" applyFill="1" applyBorder="1" applyAlignment="1" applyProtection="0">
      <alignment vertical="center"/>
    </xf>
    <xf numFmtId="49" fontId="0" fillId="2" borderId="24" applyNumberFormat="1" applyFont="1" applyFill="1" applyBorder="1" applyAlignment="1" applyProtection="0">
      <alignment vertical="top"/>
    </xf>
    <xf numFmtId="49" fontId="0" fillId="2" borderId="25" applyNumberFormat="1" applyFont="1" applyFill="1" applyBorder="1" applyAlignment="1" applyProtection="0">
      <alignment vertical="top"/>
    </xf>
    <xf numFmtId="49" fontId="0" fillId="2" borderId="26" applyNumberFormat="1" applyFont="1" applyFill="1" applyBorder="1" applyAlignment="1" applyProtection="0">
      <alignment vertical="top"/>
    </xf>
    <xf numFmtId="49" fontId="0" fillId="11" borderId="7" applyNumberFormat="1" applyFont="1" applyFill="1" applyBorder="1" applyAlignment="1" applyProtection="0">
      <alignment vertical="top"/>
    </xf>
    <xf numFmtId="49" fontId="52" fillId="9" borderId="1" applyNumberFormat="1" applyFont="1" applyFill="1" applyBorder="1" applyAlignment="1" applyProtection="0">
      <alignment horizontal="left" vertical="top"/>
    </xf>
    <xf numFmtId="49" fontId="39" fillId="2" borderId="24" applyNumberFormat="1" applyFont="1" applyFill="1" applyBorder="1" applyAlignment="1" applyProtection="0">
      <alignment horizontal="left" vertical="top"/>
    </xf>
    <xf numFmtId="49" fontId="39" fillId="2" borderId="27" applyNumberFormat="1" applyFont="1" applyFill="1" applyBorder="1" applyAlignment="1" applyProtection="0">
      <alignment horizontal="left" vertical="top"/>
    </xf>
    <xf numFmtId="49" fontId="0" fillId="2" borderId="27" applyNumberFormat="1" applyFont="1" applyFill="1" applyBorder="1" applyAlignment="1" applyProtection="0">
      <alignment vertical="top"/>
    </xf>
    <xf numFmtId="49" fontId="56" fillId="2" borderId="1" applyNumberFormat="1" applyFont="1" applyFill="1" applyBorder="1" applyAlignment="1" applyProtection="0">
      <alignment horizontal="left" vertical="top"/>
    </xf>
    <xf numFmtId="49" fontId="6" borderId="1" applyNumberFormat="1" applyFont="1" applyFill="0" applyBorder="1" applyAlignment="1" applyProtection="0">
      <alignment vertical="bottom"/>
    </xf>
    <xf numFmtId="49" fontId="39" fillId="11" borderId="5" applyNumberFormat="1" applyFont="1" applyFill="1" applyBorder="1" applyAlignment="1" applyProtection="0">
      <alignment horizontal="left" vertical="top"/>
    </xf>
    <xf numFmtId="49" fontId="39" fillId="9" borderId="1" applyNumberFormat="1" applyFont="1" applyFill="1" applyBorder="1" applyAlignment="1" applyProtection="0">
      <alignment vertical="center"/>
    </xf>
    <xf numFmtId="49" fontId="39" fillId="11" borderId="7" applyNumberFormat="1" applyFont="1" applyFill="1" applyBorder="1" applyAlignment="1" applyProtection="0">
      <alignment horizontal="left" vertical="top"/>
    </xf>
    <xf numFmtId="49" fontId="18" fillId="5" borderId="1" applyNumberFormat="1" applyFont="1" applyFill="1" applyBorder="1" applyAlignment="1" applyProtection="0">
      <alignment horizontal="right" vertical="bottom"/>
    </xf>
    <xf numFmtId="49" fontId="57" fillId="11" borderId="1" applyNumberFormat="1" applyFont="1" applyFill="1" applyBorder="1" applyAlignment="1" applyProtection="0">
      <alignment horizontal="left" vertical="top"/>
    </xf>
    <xf numFmtId="49" fontId="18" fillId="5" borderId="1" applyNumberFormat="1" applyFont="1" applyFill="1" applyBorder="1" applyAlignment="1" applyProtection="0">
      <alignment horizontal="center" vertical="center"/>
    </xf>
    <xf numFmtId="49" fontId="6" fillId="4" borderId="1" applyNumberFormat="1" applyFont="1" applyFill="1" applyBorder="1" applyAlignment="1" applyProtection="0">
      <alignment vertical="bottom"/>
    </xf>
    <xf numFmtId="0" fontId="0" fillId="3" borderId="1" applyNumberFormat="1" applyFont="1" applyFill="1" applyBorder="1" applyAlignment="1" applyProtection="0">
      <alignment horizontal="center" vertical="bottom"/>
    </xf>
    <xf numFmtId="0" fontId="18" fillId="3" borderId="1" applyNumberFormat="1" applyFont="1" applyFill="1" applyBorder="1" applyAlignment="1" applyProtection="0">
      <alignment vertical="bottom"/>
    </xf>
    <xf numFmtId="49" fontId="0" fillId="3" borderId="1" applyNumberFormat="1" applyFont="1" applyFill="1" applyBorder="1" applyAlignment="1" applyProtection="0">
      <alignment vertical="bottom"/>
    </xf>
    <xf numFmtId="49" fontId="18" fillId="3" borderId="1" applyNumberFormat="1" applyFont="1" applyFill="1" applyBorder="1" applyAlignment="1" applyProtection="0">
      <alignment vertical="bottom"/>
    </xf>
    <xf numFmtId="49" fontId="0" fillId="3" borderId="1" applyNumberFormat="1" applyFont="1" applyFill="1" applyBorder="1" applyAlignment="1" applyProtection="0">
      <alignment horizontal="center" vertical="bottom"/>
    </xf>
    <xf numFmtId="49" fontId="18" fillId="3" borderId="1" applyNumberFormat="1" applyFont="1" applyFill="1" applyBorder="1" applyAlignment="1" applyProtection="0">
      <alignment horizontal="center" vertical="bottom"/>
    </xf>
    <xf numFmtId="0" fontId="18" fillId="3" borderId="1" applyNumberFormat="1" applyFont="1" applyFill="1" applyBorder="1" applyAlignment="1" applyProtection="0">
      <alignment horizontal="right" vertical="bottom"/>
    </xf>
    <xf numFmtId="0" fontId="0" fillId="3" borderId="1" applyNumberFormat="1" applyFont="1" applyFill="1" applyBorder="1" applyAlignment="1" applyProtection="0">
      <alignment horizontal="right" vertical="bottom"/>
    </xf>
    <xf numFmtId="0" fontId="0" fillId="3" borderId="1" applyNumberFormat="0" applyFont="1" applyFill="1" applyBorder="1" applyAlignment="1" applyProtection="0">
      <alignment vertical="bottom"/>
    </xf>
    <xf numFmtId="49" fontId="58" borderId="1" applyNumberFormat="1" applyFont="1" applyFill="0" applyBorder="1" applyAlignment="1" applyProtection="0">
      <alignment vertical="bottom"/>
    </xf>
    <xf numFmtId="49" fontId="59" borderId="1" applyNumberFormat="1" applyFont="1" applyFill="0" applyBorder="1" applyAlignment="1" applyProtection="0">
      <alignment vertical="bottom"/>
    </xf>
    <xf numFmtId="49" fontId="39" fillId="2" borderId="1" applyNumberFormat="1" applyFont="1" applyFill="1" applyBorder="1" applyAlignment="1" applyProtection="0">
      <alignment vertical="center"/>
    </xf>
    <xf numFmtId="49" fontId="58" fillId="5" borderId="1" applyNumberFormat="1" applyFont="1" applyFill="1" applyBorder="1" applyAlignment="1" applyProtection="0">
      <alignment vertical="bottom"/>
    </xf>
    <xf numFmtId="49" fontId="59" fillId="5" borderId="1" applyNumberFormat="1" applyFont="1" applyFill="1" applyBorder="1" applyAlignment="1" applyProtection="0">
      <alignment vertical="bottom"/>
    </xf>
    <xf numFmtId="49" fontId="59" fillId="5" borderId="1" applyNumberFormat="1" applyFont="1" applyFill="1" applyBorder="1" applyAlignment="1" applyProtection="0">
      <alignment horizontal="left" vertical="top"/>
    </xf>
    <xf numFmtId="49" fontId="18" fillId="2" borderId="24" applyNumberFormat="1" applyFont="1" applyFill="1" applyBorder="1" applyAlignment="1" applyProtection="0">
      <alignment horizontal="left" vertical="top"/>
    </xf>
    <xf numFmtId="49" fontId="18" fillId="2" borderId="27" applyNumberFormat="1" applyFont="1" applyFill="1" applyBorder="1" applyAlignment="1" applyProtection="0">
      <alignment horizontal="left" vertical="top"/>
    </xf>
    <xf numFmtId="49" fontId="18" fillId="2" borderId="25" applyNumberFormat="1" applyFont="1" applyFill="1" applyBorder="1" applyAlignment="1" applyProtection="0">
      <alignment horizontal="left" vertical="top"/>
    </xf>
    <xf numFmtId="0" fontId="0" fillId="2" borderId="1" applyNumberFormat="1" applyFont="1" applyFill="1" applyBorder="1" applyAlignment="1" applyProtection="0">
      <alignment horizontal="center" vertical="center"/>
    </xf>
    <xf numFmtId="49" fontId="0" fillId="4" borderId="1" applyNumberFormat="1" applyFont="1" applyFill="1" applyBorder="1" applyAlignment="1" applyProtection="0">
      <alignment vertical="center"/>
    </xf>
    <xf numFmtId="49" fontId="0" borderId="25" applyNumberFormat="1" applyFont="1" applyFill="0" applyBorder="1" applyAlignment="1" applyProtection="0">
      <alignment vertical="bottom"/>
    </xf>
    <xf numFmtId="49" fontId="59" fillId="2" borderId="1" applyNumberFormat="1" applyFont="1" applyFill="1" applyBorder="1" applyAlignment="1" applyProtection="0">
      <alignment horizontal="left" vertical="top"/>
    </xf>
    <xf numFmtId="49" fontId="0" fillId="11" borderId="1" applyNumberFormat="1" applyFont="1" applyFill="1" applyBorder="1" applyAlignment="1" applyProtection="0">
      <alignment vertical="bottom"/>
    </xf>
    <xf numFmtId="49" fontId="0" borderId="24" applyNumberFormat="1" applyFont="1" applyFill="0" applyBorder="1" applyAlignment="1" applyProtection="0">
      <alignment vertical="bottom"/>
    </xf>
    <xf numFmtId="49" fontId="6" fillId="10" borderId="1" applyNumberFormat="1" applyFont="1" applyFill="1" applyBorder="1" applyAlignment="1" applyProtection="0">
      <alignment vertical="bottom"/>
    </xf>
    <xf numFmtId="0" fontId="0" fillId="2" borderId="1" applyNumberFormat="0" applyFont="1" applyFill="1" applyBorder="1" applyAlignment="1" applyProtection="0">
      <alignment vertical="top"/>
    </xf>
    <xf numFmtId="49" fontId="58" fillId="2" borderId="1" applyNumberFormat="1" applyFont="1" applyFill="1" applyBorder="1" applyAlignment="1" applyProtection="0">
      <alignment horizontal="left" vertical="top"/>
    </xf>
    <xf numFmtId="49" fontId="60" borderId="1" applyNumberFormat="1" applyFont="1" applyFill="0" applyBorder="1" applyAlignment="1" applyProtection="0">
      <alignment vertical="bottom"/>
    </xf>
    <xf numFmtId="49" fontId="18" fillId="2" borderId="1" applyNumberFormat="1" applyFont="1" applyFill="1" applyBorder="1" applyAlignment="1" applyProtection="0">
      <alignment horizontal="left" vertical="top"/>
    </xf>
    <xf numFmtId="49" fontId="39" borderId="24" applyNumberFormat="1" applyFont="1" applyFill="0" applyBorder="1" applyAlignment="1" applyProtection="0">
      <alignment vertical="bottom"/>
    </xf>
    <xf numFmtId="49" fontId="39" borderId="25" applyNumberFormat="1" applyFont="1" applyFill="0" applyBorder="1" applyAlignment="1" applyProtection="0">
      <alignment vertical="bottom"/>
    </xf>
    <xf numFmtId="49" fontId="39" borderId="27" applyNumberFormat="1" applyFont="1" applyFill="0" applyBorder="1" applyAlignment="1" applyProtection="0">
      <alignment vertical="bottom"/>
    </xf>
    <xf numFmtId="49" fontId="39" borderId="26" applyNumberFormat="1" applyFont="1" applyFill="0" applyBorder="1" applyAlignment="1" applyProtection="0">
      <alignment vertical="bottom"/>
    </xf>
    <xf numFmtId="49" fontId="0" fillId="11" borderId="7" applyNumberFormat="1" applyFont="1" applyFill="1" applyBorder="1" applyAlignment="1" applyProtection="0">
      <alignment vertical="bottom"/>
    </xf>
    <xf numFmtId="49" fontId="0" borderId="27" applyNumberFormat="1" applyFont="1" applyFill="0" applyBorder="1" applyAlignment="1" applyProtection="0">
      <alignment vertical="bottom"/>
    </xf>
    <xf numFmtId="49" fontId="39" fillId="9" borderId="5" applyNumberFormat="1" applyFont="1" applyFill="1" applyBorder="1" applyAlignment="1" applyProtection="0">
      <alignment vertical="bottom"/>
    </xf>
    <xf numFmtId="49" fontId="39" fillId="9" borderId="6" applyNumberFormat="1" applyFont="1" applyFill="1" applyBorder="1" applyAlignment="1" applyProtection="0">
      <alignment vertical="bottom"/>
    </xf>
    <xf numFmtId="49" fontId="0" borderId="7" applyNumberFormat="1" applyFont="1" applyFill="0" applyBorder="1" applyAlignment="1" applyProtection="0">
      <alignment vertical="bottom"/>
    </xf>
    <xf numFmtId="49" fontId="0" borderId="28" applyNumberFormat="1" applyFont="1" applyFill="0" applyBorder="1" applyAlignment="1" applyProtection="0">
      <alignment vertical="bottom"/>
    </xf>
    <xf numFmtId="49" fontId="0" fillId="2" borderId="7" applyNumberFormat="1" applyFont="1" applyFill="1" applyBorder="1" applyAlignment="1" applyProtection="0">
      <alignment vertical="top"/>
    </xf>
    <xf numFmtId="49" fontId="59" fillId="2" borderId="1" applyNumberFormat="1" applyFont="1" applyFill="1" applyBorder="1" applyAlignment="1" applyProtection="0">
      <alignment vertical="center"/>
    </xf>
    <xf numFmtId="0" fontId="18" borderId="1" applyNumberFormat="0" applyFont="1" applyFill="0" applyBorder="1" applyAlignment="1" applyProtection="0">
      <alignment vertical="bottom"/>
    </xf>
    <xf numFmtId="49" fontId="18" fillId="2" borderId="1" applyNumberFormat="1" applyFont="1" applyFill="1" applyBorder="1" applyAlignment="1" applyProtection="0">
      <alignment horizontal="center" vertical="center"/>
    </xf>
    <xf numFmtId="49" fontId="48" fillId="2" borderId="1" applyNumberFormat="1" applyFont="1" applyFill="1" applyBorder="1" applyAlignment="1" applyProtection="0">
      <alignment vertical="center"/>
    </xf>
    <xf numFmtId="0" fontId="48" fillId="2" borderId="1" applyNumberFormat="0" applyFont="1" applyFill="1" applyBorder="1" applyAlignment="1" applyProtection="0">
      <alignment horizontal="left" vertical="top"/>
    </xf>
    <xf numFmtId="49" fontId="61" fillId="2" borderId="1" applyNumberFormat="1" applyFont="1" applyFill="1" applyBorder="1" applyAlignment="1" applyProtection="0">
      <alignment vertical="center"/>
    </xf>
    <xf numFmtId="0" fontId="61" fillId="2" borderId="1" applyNumberFormat="0" applyFont="1" applyFill="1" applyBorder="1" applyAlignment="1" applyProtection="0">
      <alignment horizontal="left" vertical="top"/>
    </xf>
    <xf numFmtId="0" fontId="18" fillId="2" borderId="1" applyNumberFormat="0" applyFont="1" applyFill="1" applyBorder="1" applyAlignment="1" applyProtection="0">
      <alignment horizontal="left" vertical="top"/>
    </xf>
    <xf numFmtId="1" fontId="0" borderId="1" applyNumberFormat="1" applyFont="1" applyFill="0" applyBorder="1" applyAlignment="1" applyProtection="0">
      <alignment horizontal="center" vertical="bottom"/>
    </xf>
    <xf numFmtId="59" fontId="0" borderId="1" applyNumberFormat="1" applyFont="1" applyFill="0" applyBorder="1" applyAlignment="1" applyProtection="0">
      <alignment vertical="bottom"/>
    </xf>
    <xf numFmtId="0" fontId="0" borderId="29" applyNumberFormat="0" applyFont="1" applyFill="0" applyBorder="1" applyAlignment="1" applyProtection="0">
      <alignment vertical="bottom"/>
    </xf>
    <xf numFmtId="0" fontId="0" fillId="2" borderId="8" applyNumberFormat="0" applyFont="1" applyFill="1" applyBorder="1" applyAlignment="1" applyProtection="0">
      <alignment vertical="top"/>
    </xf>
    <xf numFmtId="0" fontId="0" borderId="30" applyNumberFormat="0" applyFont="1" applyFill="0" applyBorder="1" applyAlignment="1" applyProtection="0">
      <alignment vertical="bottom"/>
    </xf>
    <xf numFmtId="0" fontId="0" borderId="31" applyNumberFormat="0" applyFont="1" applyFill="0" applyBorder="1" applyAlignment="1" applyProtection="0">
      <alignment vertical="bottom"/>
    </xf>
    <xf numFmtId="0" fontId="0" borderId="32" applyNumberFormat="0" applyFont="1" applyFill="0" applyBorder="1" applyAlignment="1" applyProtection="0">
      <alignment vertical="bottom"/>
    </xf>
    <xf numFmtId="0" fontId="0" borderId="33" applyNumberFormat="0" applyFont="1" applyFill="0" applyBorder="1" applyAlignment="1" applyProtection="0">
      <alignment vertical="bottom"/>
    </xf>
    <xf numFmtId="0" fontId="0" fillId="2" borderId="9" applyNumberFormat="0" applyFont="1" applyFill="1" applyBorder="1" applyAlignment="1" applyProtection="0">
      <alignment vertical="top"/>
    </xf>
    <xf numFmtId="0" fontId="0" borderId="29" applyNumberFormat="1" applyFont="1" applyFill="0" applyBorder="1" applyAlignment="1" applyProtection="0">
      <alignment vertical="bottom"/>
    </xf>
    <xf numFmtId="0" fontId="0" borderId="34" applyNumberFormat="0" applyFont="1" applyFill="0" applyBorder="1" applyAlignment="1" applyProtection="0">
      <alignment vertical="bottom"/>
    </xf>
    <xf numFmtId="0" fontId="0" applyNumberFormat="1" applyFont="1" applyFill="0" applyBorder="0" applyAlignment="1" applyProtection="0">
      <alignment vertical="bottom"/>
    </xf>
    <xf numFmtId="49" fontId="2" fillId="2" borderId="35" applyNumberFormat="1" applyFont="1" applyFill="1" applyBorder="1" applyAlignment="1" applyProtection="0">
      <alignment vertical="top"/>
    </xf>
    <xf numFmtId="49" fontId="2" fillId="2" borderId="2" applyNumberFormat="1" applyFont="1" applyFill="1" applyBorder="1" applyAlignment="1" applyProtection="0">
      <alignment vertical="top"/>
    </xf>
    <xf numFmtId="49" fontId="2" fillId="11" borderId="36" applyNumberFormat="1" applyFont="1" applyFill="1" applyBorder="1" applyAlignment="1" applyProtection="0">
      <alignment vertical="top"/>
    </xf>
    <xf numFmtId="0" fontId="0" borderId="37" applyNumberFormat="0" applyFont="1" applyFill="0" applyBorder="1" applyAlignment="1" applyProtection="0">
      <alignment vertical="bottom"/>
    </xf>
    <xf numFmtId="0" fontId="12" fillId="2" borderId="38" applyNumberFormat="1" applyFont="1" applyFill="1" applyBorder="1" applyAlignment="1" applyProtection="0">
      <alignment vertical="top"/>
    </xf>
    <xf numFmtId="49" fontId="12" fillId="2" borderId="39" applyNumberFormat="1" applyFont="1" applyFill="1" applyBorder="1" applyAlignment="1" applyProtection="0">
      <alignment vertical="top"/>
    </xf>
    <xf numFmtId="49" fontId="12" fillId="2" borderId="40" applyNumberFormat="1" applyFont="1" applyFill="1" applyBorder="1" applyAlignment="1" applyProtection="0">
      <alignment vertical="top"/>
    </xf>
    <xf numFmtId="49" fontId="0" borderId="41" applyNumberFormat="1" applyFont="1" applyFill="0" applyBorder="1" applyAlignment="1" applyProtection="0">
      <alignment vertical="bottom"/>
    </xf>
    <xf numFmtId="0" fontId="0" borderId="42" applyNumberFormat="0" applyFont="1" applyFill="0" applyBorder="1" applyAlignment="1" applyProtection="0">
      <alignment vertical="bottom"/>
    </xf>
    <xf numFmtId="0" fontId="12" fillId="2" borderId="43" applyNumberFormat="1" applyFont="1" applyFill="1" applyBorder="1" applyAlignment="1" applyProtection="0">
      <alignment vertical="center"/>
    </xf>
    <xf numFmtId="49" fontId="12" fillId="2" borderId="44" applyNumberFormat="1" applyFont="1" applyFill="1" applyBorder="1" applyAlignment="1" applyProtection="0">
      <alignment vertical="center"/>
    </xf>
    <xf numFmtId="49" fontId="0" borderId="45" applyNumberFormat="1" applyFont="1" applyFill="0" applyBorder="1" applyAlignment="1" applyProtection="0">
      <alignment vertical="bottom"/>
    </xf>
    <xf numFmtId="0" fontId="12" fillId="2" borderId="46" applyNumberFormat="1" applyFont="1" applyFill="1" applyBorder="1" applyAlignment="1" applyProtection="0">
      <alignment vertical="center"/>
    </xf>
    <xf numFmtId="0" fontId="12" fillId="2" borderId="47" applyNumberFormat="0" applyFont="1" applyFill="1" applyBorder="1" applyAlignment="1" applyProtection="0">
      <alignment vertical="center"/>
    </xf>
    <xf numFmtId="0" fontId="12" fillId="2" borderId="48" applyNumberFormat="1" applyFont="1" applyFill="1" applyBorder="1" applyAlignment="1" applyProtection="0">
      <alignment vertical="center"/>
    </xf>
    <xf numFmtId="0" fontId="12" fillId="2" borderId="49" applyNumberFormat="0" applyFont="1" applyFill="1" applyBorder="1" applyAlignment="1" applyProtection="0">
      <alignment vertical="center"/>
    </xf>
    <xf numFmtId="0" fontId="12" fillId="2" borderId="50" applyNumberFormat="1" applyFont="1" applyFill="1" applyBorder="1" applyAlignment="1" applyProtection="0">
      <alignment vertical="top"/>
    </xf>
    <xf numFmtId="49" fontId="12" fillId="2" borderId="51" applyNumberFormat="1" applyFont="1" applyFill="1" applyBorder="1" applyAlignment="1" applyProtection="0">
      <alignment vertical="top"/>
    </xf>
    <xf numFmtId="0" fontId="48" borderId="1" applyNumberFormat="1" applyFont="1" applyFill="0" applyBorder="1" applyAlignment="1" applyProtection="0">
      <alignment horizontal="right" vertical="bottom"/>
    </xf>
    <xf numFmtId="0" fontId="12" fillId="2" borderId="52" applyNumberFormat="1" applyFont="1" applyFill="1" applyBorder="1" applyAlignment="1" applyProtection="0">
      <alignment vertical="center"/>
    </xf>
    <xf numFmtId="0" fontId="12" fillId="2" borderId="53" applyNumberFormat="0" applyFont="1" applyFill="1" applyBorder="1" applyAlignment="1" applyProtection="0">
      <alignment vertical="center"/>
    </xf>
    <xf numFmtId="49" fontId="0" borderId="54" applyNumberFormat="1" applyFont="1" applyFill="0" applyBorder="1" applyAlignment="1" applyProtection="0">
      <alignment vertical="bottom"/>
    </xf>
    <xf numFmtId="49" fontId="0" fillId="11" borderId="47" applyNumberFormat="1" applyFont="1" applyFill="1" applyBorder="1" applyAlignment="1" applyProtection="0">
      <alignment vertical="bottom"/>
    </xf>
    <xf numFmtId="49" fontId="48" fillId="2" borderId="1" applyNumberFormat="1" applyFont="1" applyFill="1" applyBorder="1" applyAlignment="1" applyProtection="0">
      <alignment horizontal="right" vertical="top"/>
    </xf>
    <xf numFmtId="49" fontId="0" borderId="55" applyNumberFormat="1" applyFont="1" applyFill="0" applyBorder="1" applyAlignment="1" applyProtection="0">
      <alignment vertical="bottom"/>
    </xf>
    <xf numFmtId="49" fontId="12" borderId="1" applyNumberFormat="1" applyFont="1" applyFill="0" applyBorder="1" applyAlignment="1" applyProtection="0">
      <alignment vertical="bottom"/>
    </xf>
    <xf numFmtId="0" fontId="45" fillId="2" borderId="1" applyNumberFormat="1" applyFont="1" applyFill="1" applyBorder="1" applyAlignment="1" applyProtection="0">
      <alignment vertical="top"/>
    </xf>
    <xf numFmtId="0" fontId="12" fillId="2" borderId="38" applyNumberFormat="1" applyFont="1" applyFill="1" applyBorder="1" applyAlignment="1" applyProtection="0">
      <alignment horizontal="center" vertical="top"/>
    </xf>
    <xf numFmtId="49" fontId="12" fillId="2" borderId="39" applyNumberFormat="1" applyFont="1" applyFill="1" applyBorder="1" applyAlignment="1" applyProtection="0">
      <alignment horizontal="center" vertical="top"/>
    </xf>
    <xf numFmtId="0" fontId="12" fillId="2" borderId="43" applyNumberFormat="1" applyFont="1" applyFill="1" applyBorder="1" applyAlignment="1" applyProtection="0">
      <alignment vertical="top"/>
    </xf>
    <xf numFmtId="49" fontId="12" fillId="2" borderId="44" applyNumberFormat="1" applyFont="1" applyFill="1" applyBorder="1" applyAlignment="1" applyProtection="0">
      <alignment vertical="top"/>
    </xf>
    <xf numFmtId="0" fontId="51" fillId="2" borderId="1" applyNumberFormat="1" applyFont="1" applyFill="1" applyBorder="1" applyAlignment="1" applyProtection="0">
      <alignment vertical="top"/>
    </xf>
    <xf numFmtId="49" fontId="2" fillId="10" borderId="1" applyNumberFormat="1" applyFont="1" applyFill="1" applyBorder="1" applyAlignment="1" applyProtection="0">
      <alignment vertical="top"/>
    </xf>
    <xf numFmtId="0" fontId="0" fillId="2" borderId="1" applyNumberFormat="1" applyFont="1" applyFill="1" applyBorder="1" applyAlignment="1" applyProtection="0">
      <alignment vertical="top"/>
    </xf>
    <xf numFmtId="0" fontId="39" borderId="1" applyNumberFormat="0" applyFont="1" applyFill="0" applyBorder="1" applyAlignment="1" applyProtection="0">
      <alignment vertical="bottom"/>
    </xf>
    <xf numFmtId="0" fontId="0" fillId="17" borderId="56" applyNumberFormat="1" applyFont="1" applyFill="1" applyBorder="1" applyAlignment="1" applyProtection="0">
      <alignment horizontal="right" vertical="bottom"/>
    </xf>
    <xf numFmtId="0" fontId="18" fillId="2" borderId="1" applyNumberFormat="1" applyFont="1" applyFill="1" applyBorder="1" applyAlignment="1" applyProtection="0">
      <alignment vertical="top"/>
    </xf>
    <xf numFmtId="0" fontId="0" fillId="2" borderId="57" applyNumberFormat="0" applyFont="1" applyFill="1" applyBorder="1" applyAlignment="1" applyProtection="0">
      <alignment vertical="top"/>
    </xf>
    <xf numFmtId="49" fontId="0" fillId="2" borderId="9" applyNumberFormat="1" applyFont="1" applyFill="1" applyBorder="1" applyAlignment="1" applyProtection="0">
      <alignment vertical="top"/>
    </xf>
    <xf numFmtId="0" fontId="0" fillId="2" borderId="9" applyNumberFormat="1" applyFont="1" applyFill="1" applyBorder="1" applyAlignment="1" applyProtection="0">
      <alignment vertical="top"/>
    </xf>
    <xf numFmtId="9" fontId="0" fillId="2" borderId="9" applyNumberFormat="1" applyFont="1" applyFill="1" applyBorder="1" applyAlignment="1" applyProtection="0">
      <alignment vertical="top"/>
    </xf>
    <xf numFmtId="0" fontId="0" applyNumberFormat="1" applyFont="1" applyFill="0" applyBorder="0" applyAlignment="1" applyProtection="0">
      <alignment vertical="bottom"/>
    </xf>
    <xf numFmtId="49" fontId="2" borderId="35" applyNumberFormat="1" applyFont="1" applyFill="0" applyBorder="1" applyAlignment="1" applyProtection="0">
      <alignment vertical="bottom"/>
    </xf>
    <xf numFmtId="49" fontId="2" borderId="58" applyNumberFormat="1" applyFont="1" applyFill="0" applyBorder="1" applyAlignment="1" applyProtection="0">
      <alignment vertical="bottom"/>
    </xf>
    <xf numFmtId="49" fontId="2" fillId="11" borderId="58" applyNumberFormat="1" applyFont="1" applyFill="1" applyBorder="1" applyAlignment="1" applyProtection="0">
      <alignment vertical="bottom"/>
    </xf>
    <xf numFmtId="49" fontId="2" borderId="1" applyNumberFormat="1" applyFont="1" applyFill="0" applyBorder="1" applyAlignment="1" applyProtection="0">
      <alignment vertical="bottom"/>
    </xf>
    <xf numFmtId="0" fontId="12" borderId="1" applyNumberFormat="1" applyFont="1" applyFill="0" applyBorder="1" applyAlignment="1" applyProtection="0">
      <alignment vertical="bottom"/>
    </xf>
    <xf numFmtId="0" fontId="12" borderId="40" applyNumberFormat="1" applyFont="1" applyFill="0" applyBorder="1" applyAlignment="1" applyProtection="0">
      <alignment vertical="bottom"/>
    </xf>
    <xf numFmtId="49" fontId="12" borderId="43" applyNumberFormat="1" applyFont="1" applyFill="0" applyBorder="1" applyAlignment="1" applyProtection="0">
      <alignment vertical="bottom"/>
    </xf>
    <xf numFmtId="49" fontId="12" borderId="44" applyNumberFormat="1" applyFont="1" applyFill="0" applyBorder="1" applyAlignment="1" applyProtection="0">
      <alignment vertical="bottom"/>
    </xf>
    <xf numFmtId="49" fontId="0" borderId="40" applyNumberFormat="1" applyFont="1" applyFill="0" applyBorder="1" applyAlignment="1" applyProtection="0">
      <alignment vertical="bottom"/>
    </xf>
    <xf numFmtId="0" fontId="12" borderId="24" applyNumberFormat="1" applyFont="1" applyFill="0" applyBorder="1" applyAlignment="1" applyProtection="0">
      <alignment vertical="bottom"/>
    </xf>
    <xf numFmtId="0" fontId="0" borderId="46" applyNumberFormat="0" applyFont="1" applyFill="0" applyBorder="1" applyAlignment="1" applyProtection="0">
      <alignment vertical="bottom"/>
    </xf>
    <xf numFmtId="0" fontId="0" borderId="47" applyNumberFormat="0" applyFont="1" applyFill="0" applyBorder="1" applyAlignment="1" applyProtection="0">
      <alignment vertical="bottom"/>
    </xf>
    <xf numFmtId="0" fontId="12" borderId="27" applyNumberFormat="1" applyFont="1" applyFill="0" applyBorder="1" applyAlignment="1" applyProtection="0">
      <alignment vertical="bottom"/>
    </xf>
    <xf numFmtId="0" fontId="0" borderId="49" applyNumberFormat="0" applyFont="1" applyFill="0" applyBorder="1" applyAlignment="1" applyProtection="0">
      <alignment vertical="bottom"/>
    </xf>
    <xf numFmtId="0" fontId="0" borderId="53" applyNumberFormat="0" applyFont="1" applyFill="0" applyBorder="1" applyAlignment="1" applyProtection="0">
      <alignment vertical="bottom"/>
    </xf>
    <xf numFmtId="49" fontId="12" borderId="59" applyNumberFormat="1" applyFont="1" applyFill="0" applyBorder="1" applyAlignment="1" applyProtection="0">
      <alignment vertical="bottom"/>
    </xf>
    <xf numFmtId="0" fontId="12" borderId="25" applyNumberFormat="1" applyFont="1" applyFill="0" applyBorder="1" applyAlignment="1" applyProtection="0">
      <alignment vertical="bottom"/>
    </xf>
    <xf numFmtId="0" fontId="12" fillId="2" borderId="1" applyNumberFormat="1" applyFont="1" applyFill="1" applyBorder="1" applyAlignment="1" applyProtection="0">
      <alignment vertical="bottom" wrapText="1"/>
    </xf>
    <xf numFmtId="49" fontId="0" borderId="60" applyNumberFormat="1" applyFont="1" applyFill="0" applyBorder="1" applyAlignment="1" applyProtection="0">
      <alignment vertical="bottom"/>
    </xf>
    <xf numFmtId="49" fontId="0" borderId="59" applyNumberFormat="1" applyFont="1" applyFill="0" applyBorder="1" applyAlignment="1" applyProtection="0">
      <alignment vertical="bottom"/>
    </xf>
    <xf numFmtId="49" fontId="0" borderId="61" applyNumberFormat="1" applyFont="1" applyFill="0" applyBorder="1" applyAlignment="1" applyProtection="0">
      <alignment vertical="bottom"/>
    </xf>
    <xf numFmtId="49" fontId="12" borderId="40" applyNumberFormat="1" applyFont="1" applyFill="0" applyBorder="1" applyAlignment="1" applyProtection="0">
      <alignment vertical="bottom"/>
    </xf>
    <xf numFmtId="49" fontId="39" borderId="62" applyNumberFormat="1" applyFont="1" applyFill="0" applyBorder="1" applyAlignment="1" applyProtection="0">
      <alignment vertical="bottom"/>
    </xf>
    <xf numFmtId="49" fontId="0" borderId="32" applyNumberFormat="1" applyFont="1" applyFill="0" applyBorder="1" applyAlignment="1" applyProtection="0">
      <alignment vertical="bottom"/>
    </xf>
    <xf numFmtId="49" fontId="39" borderId="63" applyNumberFormat="1" applyFont="1" applyFill="0" applyBorder="1" applyAlignment="1" applyProtection="0">
      <alignment vertical="bottom"/>
    </xf>
    <xf numFmtId="49" fontId="39" borderId="64" applyNumberFormat="1" applyFont="1" applyFill="0" applyBorder="1" applyAlignment="1" applyProtection="0">
      <alignment vertical="bottom"/>
    </xf>
    <xf numFmtId="49" fontId="0" borderId="65" applyNumberFormat="1" applyFont="1" applyFill="0" applyBorder="1" applyAlignment="1" applyProtection="0">
      <alignment vertical="bottom"/>
    </xf>
    <xf numFmtId="0" fontId="18" borderId="27" applyNumberFormat="1" applyFont="1" applyFill="0" applyBorder="1" applyAlignment="1" applyProtection="0">
      <alignment vertical="bottom"/>
    </xf>
    <xf numFmtId="0" fontId="62" borderId="27" applyNumberFormat="1" applyFont="1" applyFill="0" applyBorder="1" applyAlignment="1" applyProtection="0">
      <alignment vertical="bottom"/>
    </xf>
    <xf numFmtId="0" fontId="62" borderId="25" applyNumberFormat="1" applyFont="1" applyFill="0" applyBorder="1" applyAlignment="1" applyProtection="0">
      <alignment vertical="bottom"/>
    </xf>
    <xf numFmtId="0" fontId="18" borderId="25" applyNumberFormat="1" applyFont="1" applyFill="0" applyBorder="1" applyAlignment="1" applyProtection="0">
      <alignment vertical="bottom"/>
    </xf>
    <xf numFmtId="0" fontId="18" borderId="24" applyNumberFormat="1" applyFont="1" applyFill="0" applyBorder="1" applyAlignment="1" applyProtection="0">
      <alignment vertical="bottom"/>
    </xf>
    <xf numFmtId="49" fontId="12" borderId="3" applyNumberFormat="1" applyFont="1" applyFill="0" applyBorder="1" applyAlignment="1" applyProtection="0">
      <alignment vertical="bottom"/>
    </xf>
    <xf numFmtId="49" fontId="0" borderId="66" applyNumberFormat="1" applyFont="1" applyFill="0" applyBorder="1" applyAlignment="1" applyProtection="0">
      <alignment vertical="bottom"/>
    </xf>
    <xf numFmtId="0" fontId="0" borderId="24" applyNumberFormat="1" applyFont="1" applyFill="0" applyBorder="1" applyAlignment="1" applyProtection="0">
      <alignment vertical="bottom"/>
    </xf>
    <xf numFmtId="0" fontId="0" borderId="27" applyNumberFormat="1" applyFont="1" applyFill="0" applyBorder="1" applyAlignment="1" applyProtection="0">
      <alignment vertical="bottom"/>
    </xf>
    <xf numFmtId="0" fontId="0" borderId="52" applyNumberFormat="0" applyFont="1" applyFill="0" applyBorder="1" applyAlignment="1" applyProtection="0">
      <alignment vertical="bottom"/>
    </xf>
    <xf numFmtId="49" fontId="12" borderId="61" applyNumberFormat="1" applyFont="1" applyFill="0" applyBorder="1" applyAlignment="1" applyProtection="0">
      <alignment vertical="bottom"/>
    </xf>
    <xf numFmtId="49" fontId="0" fillId="17" borderId="44" applyNumberFormat="1" applyFont="1" applyFill="1" applyBorder="1" applyAlignment="1" applyProtection="0">
      <alignment vertical="bottom"/>
    </xf>
    <xf numFmtId="49" fontId="0" fillId="17" borderId="47" applyNumberFormat="1" applyFont="1" applyFill="1" applyBorder="1" applyAlignment="1" applyProtection="0">
      <alignment vertical="bottom"/>
    </xf>
    <xf numFmtId="49" fontId="0" fillId="17" borderId="49" applyNumberFormat="1" applyFont="1" applyFill="1" applyBorder="1" applyAlignment="1" applyProtection="0">
      <alignment vertical="bottom"/>
    </xf>
    <xf numFmtId="49" fontId="0" borderId="67" applyNumberFormat="1" applyFont="1" applyFill="0" applyBorder="1" applyAlignment="1" applyProtection="0">
      <alignment vertical="bottom"/>
    </xf>
    <xf numFmtId="49" fontId="0" fillId="17" borderId="68" applyNumberFormat="1" applyFont="1" applyFill="1" applyBorder="1" applyAlignment="1" applyProtection="0">
      <alignment vertical="bottom"/>
    </xf>
    <xf numFmtId="0" fontId="12" fillId="11" borderId="1" applyNumberFormat="1" applyFont="1" applyFill="1" applyBorder="1" applyAlignment="1" applyProtection="0">
      <alignment vertical="bottom"/>
    </xf>
    <xf numFmtId="0" fontId="12" borderId="59" applyNumberFormat="1" applyFont="1" applyFill="0" applyBorder="1" applyAlignment="1" applyProtection="0">
      <alignment vertical="bottom"/>
    </xf>
    <xf numFmtId="0" fontId="0" borderId="8" applyNumberFormat="1" applyFont="1" applyFill="0" applyBorder="1" applyAlignment="1" applyProtection="0">
      <alignment vertical="bottom"/>
    </xf>
    <xf numFmtId="0" fontId="0" borderId="69" applyNumberFormat="0" applyFont="1" applyFill="0" applyBorder="1" applyAlignment="1" applyProtection="0">
      <alignment vertical="bottom"/>
    </xf>
    <xf numFmtId="0" fontId="0" borderId="70" applyNumberFormat="0" applyFont="1" applyFill="0" applyBorder="1" applyAlignment="1" applyProtection="0">
      <alignment vertical="bottom"/>
    </xf>
    <xf numFmtId="49" fontId="0" fillId="17" borderId="71" applyNumberFormat="1" applyFont="1" applyFill="1" applyBorder="1" applyAlignment="1" applyProtection="0">
      <alignment vertical="bottom"/>
    </xf>
    <xf numFmtId="49" fontId="0" borderId="72" applyNumberFormat="1" applyFont="1" applyFill="0" applyBorder="1" applyAlignment="1" applyProtection="0">
      <alignment vertical="bottom"/>
    </xf>
    <xf numFmtId="49" fontId="48" borderId="69" applyNumberFormat="1" applyFont="1" applyFill="0" applyBorder="1" applyAlignment="1" applyProtection="0">
      <alignment vertical="bottom"/>
    </xf>
    <xf numFmtId="49" fontId="0" borderId="8" applyNumberFormat="1" applyFont="1" applyFill="0" applyBorder="1" applyAlignment="1" applyProtection="0">
      <alignment vertical="bottom"/>
    </xf>
    <xf numFmtId="0" fontId="12" borderId="8" applyNumberFormat="1" applyFont="1" applyFill="0" applyBorder="1" applyAlignment="1" applyProtection="0">
      <alignment vertical="bottom"/>
    </xf>
    <xf numFmtId="49" fontId="0" borderId="30" applyNumberFormat="1" applyFont="1" applyFill="0" applyBorder="1" applyAlignment="1" applyProtection="0">
      <alignment vertical="bottom"/>
    </xf>
    <xf numFmtId="0" fontId="0" borderId="73" applyNumberFormat="0" applyFont="1" applyFill="0" applyBorder="1" applyAlignment="1" applyProtection="0">
      <alignment vertical="bottom"/>
    </xf>
    <xf numFmtId="0" fontId="0" applyNumberFormat="1" applyFont="1" applyFill="0" applyBorder="0" applyAlignment="1" applyProtection="0">
      <alignment vertical="bottom"/>
    </xf>
    <xf numFmtId="49" fontId="50" borderId="74" applyNumberFormat="1" applyFont="1" applyFill="0" applyBorder="1" applyAlignment="1" applyProtection="0">
      <alignment horizontal="left" vertical="bottom" readingOrder="1"/>
    </xf>
    <xf numFmtId="49" fontId="50" borderId="75" applyNumberFormat="1" applyFont="1" applyFill="0" applyBorder="1" applyAlignment="1" applyProtection="0">
      <alignment horizontal="left" vertical="bottom" readingOrder="1"/>
    </xf>
    <xf numFmtId="49" fontId="2" fillId="2" borderId="75" applyNumberFormat="1" applyFont="1" applyFill="1" applyBorder="1" applyAlignment="1" applyProtection="0">
      <alignment horizontal="left" vertical="bottom" wrapText="1" readingOrder="1"/>
    </xf>
    <xf numFmtId="49" fontId="2" borderId="75" applyNumberFormat="1" applyFont="1" applyFill="0" applyBorder="1" applyAlignment="1" applyProtection="0">
      <alignment horizontal="left" vertical="bottom" readingOrder="1"/>
    </xf>
    <xf numFmtId="49" fontId="2" borderId="76" applyNumberFormat="1" applyFont="1" applyFill="0" applyBorder="1" applyAlignment="1" applyProtection="0">
      <alignment horizontal="left" vertical="bottom" readingOrder="1"/>
    </xf>
    <xf numFmtId="49" fontId="2" fillId="13" borderId="75" applyNumberFormat="1" applyFont="1" applyFill="1" applyBorder="1" applyAlignment="1" applyProtection="0">
      <alignment horizontal="left" vertical="bottom" readingOrder="1"/>
    </xf>
    <xf numFmtId="0" fontId="16" fillId="13" borderId="75" applyNumberFormat="0" applyFont="1" applyFill="1" applyBorder="1" applyAlignment="1" applyProtection="0">
      <alignment horizontal="left" vertical="bottom" readingOrder="1"/>
    </xf>
    <xf numFmtId="49" fontId="2" borderId="77" applyNumberFormat="1" applyFont="1" applyFill="0" applyBorder="1" applyAlignment="1" applyProtection="0">
      <alignment horizontal="left" vertical="bottom" readingOrder="1"/>
    </xf>
    <xf numFmtId="0" fontId="2" borderId="78" applyNumberFormat="1" applyFont="1" applyFill="0" applyBorder="1" applyAlignment="1" applyProtection="0">
      <alignment horizontal="left" vertical="bottom" readingOrder="1"/>
    </xf>
    <xf numFmtId="0" fontId="63" borderId="79" applyNumberFormat="1" applyFont="1" applyFill="0" applyBorder="1" applyAlignment="1" applyProtection="0">
      <alignment horizontal="left" vertical="bottom" readingOrder="1"/>
    </xf>
    <xf numFmtId="0" fontId="50" borderId="79" applyNumberFormat="1" applyFont="1" applyFill="0" applyBorder="1" applyAlignment="1" applyProtection="0">
      <alignment horizontal="left" vertical="bottom" readingOrder="1"/>
    </xf>
    <xf numFmtId="49" fontId="50" borderId="79" applyNumberFormat="1" applyFont="1" applyFill="0" applyBorder="1" applyAlignment="1" applyProtection="0">
      <alignment horizontal="left" vertical="bottom" readingOrder="1"/>
    </xf>
    <xf numFmtId="49" fontId="23" fillId="2" borderId="79" applyNumberFormat="1" applyFont="1" applyFill="1" applyBorder="1" applyAlignment="1" applyProtection="0">
      <alignment horizontal="left" vertical="bottom" wrapText="1" readingOrder="1"/>
    </xf>
    <xf numFmtId="49" fontId="48" borderId="79" applyNumberFormat="1" applyFont="1" applyFill="0" applyBorder="1" applyAlignment="1" applyProtection="0">
      <alignment horizontal="left" vertical="bottom" readingOrder="1"/>
    </xf>
    <xf numFmtId="49" fontId="0" borderId="80" applyNumberFormat="1" applyFont="1" applyFill="0" applyBorder="1" applyAlignment="1" applyProtection="0">
      <alignment vertical="bottom"/>
    </xf>
    <xf numFmtId="49" fontId="0" borderId="79" applyNumberFormat="1" applyFont="1" applyFill="0" applyBorder="1" applyAlignment="1" applyProtection="0">
      <alignment horizontal="left" vertical="bottom" readingOrder="1"/>
    </xf>
    <xf numFmtId="49" fontId="23" borderId="79" applyNumberFormat="1" applyFont="1" applyFill="0" applyBorder="1" applyAlignment="1" applyProtection="0">
      <alignment horizontal="left" vertical="bottom" readingOrder="1"/>
    </xf>
    <xf numFmtId="0" fontId="48" borderId="79" applyNumberFormat="1" applyFont="1" applyFill="0" applyBorder="1" applyAlignment="1" applyProtection="0">
      <alignment horizontal="left" vertical="bottom" readingOrder="1"/>
    </xf>
    <xf numFmtId="0" fontId="16" borderId="79" applyNumberFormat="0" applyFont="1" applyFill="0" applyBorder="1" applyAlignment="1" applyProtection="0">
      <alignment horizontal="left" vertical="bottom" readingOrder="1"/>
    </xf>
    <xf numFmtId="10" fontId="48" borderId="79" applyNumberFormat="1" applyFont="1" applyFill="0" applyBorder="1" applyAlignment="1" applyProtection="0">
      <alignment horizontal="left" vertical="bottom" readingOrder="1"/>
    </xf>
    <xf numFmtId="49" fontId="48" borderId="81" applyNumberFormat="1" applyFont="1" applyFill="0" applyBorder="1" applyAlignment="1" applyProtection="0">
      <alignment horizontal="left" vertical="bottom" readingOrder="1"/>
    </xf>
    <xf numFmtId="0" fontId="12" borderId="79" applyNumberFormat="1" applyFont="1" applyFill="0" applyBorder="1" applyAlignment="1" applyProtection="0">
      <alignment horizontal="left" vertical="bottom" readingOrder="1"/>
    </xf>
    <xf numFmtId="49" fontId="0" borderId="82" applyNumberFormat="1" applyFont="1" applyFill="0" applyBorder="1" applyAlignment="1" applyProtection="0">
      <alignment vertical="bottom"/>
    </xf>
    <xf numFmtId="49" fontId="0" borderId="83" applyNumberFormat="1" applyFont="1" applyFill="0" applyBorder="1" applyAlignment="1" applyProtection="0">
      <alignment vertical="bottom"/>
    </xf>
    <xf numFmtId="49" fontId="55" borderId="79" applyNumberFormat="1" applyFont="1" applyFill="0" applyBorder="1" applyAlignment="1" applyProtection="0">
      <alignment horizontal="left" vertical="bottom" readingOrder="1"/>
    </xf>
    <xf numFmtId="0" fontId="48" fillId="5" borderId="79" applyNumberFormat="1" applyFont="1" applyFill="1" applyBorder="1" applyAlignment="1" applyProtection="0">
      <alignment horizontal="left" vertical="bottom" readingOrder="1"/>
    </xf>
    <xf numFmtId="49" fontId="0" borderId="84" applyNumberFormat="1" applyFont="1" applyFill="0" applyBorder="1" applyAlignment="1" applyProtection="0">
      <alignment vertical="bottom"/>
    </xf>
    <xf numFmtId="49" fontId="64" borderId="81" applyNumberFormat="1" applyFont="1" applyFill="0" applyBorder="1" applyAlignment="1" applyProtection="0">
      <alignment horizontal="left" vertical="bottom" readingOrder="1"/>
    </xf>
    <xf numFmtId="0" fontId="48" fillId="3" borderId="79" applyNumberFormat="1" applyFont="1" applyFill="1" applyBorder="1" applyAlignment="1" applyProtection="0">
      <alignment horizontal="left" vertical="bottom" readingOrder="1"/>
    </xf>
    <xf numFmtId="9" fontId="48" borderId="79" applyNumberFormat="1" applyFont="1" applyFill="0" applyBorder="1" applyAlignment="1" applyProtection="0">
      <alignment horizontal="left" vertical="bottom" readingOrder="1"/>
    </xf>
    <xf numFmtId="49" fontId="48" fillId="2" borderId="79" applyNumberFormat="1" applyFont="1" applyFill="1" applyBorder="1" applyAlignment="1" applyProtection="0">
      <alignment horizontal="left" vertical="bottom" wrapText="1" readingOrder="1"/>
    </xf>
    <xf numFmtId="11" fontId="48" borderId="79" applyNumberFormat="1" applyFont="1" applyFill="0" applyBorder="1" applyAlignment="1" applyProtection="0">
      <alignment horizontal="left" vertical="bottom" readingOrder="1"/>
    </xf>
    <xf numFmtId="0" fontId="12" borderId="78" applyNumberFormat="1" applyFont="1" applyFill="0" applyBorder="1" applyAlignment="1" applyProtection="0">
      <alignment horizontal="left" vertical="bottom" readingOrder="1"/>
    </xf>
    <xf numFmtId="49" fontId="65" borderId="79" applyNumberFormat="1" applyFont="1" applyFill="0" applyBorder="1" applyAlignment="1" applyProtection="0">
      <alignment horizontal="left" vertical="bottom" readingOrder="1"/>
    </xf>
    <xf numFmtId="0" fontId="12" fillId="18" borderId="78" applyNumberFormat="1" applyFont="1" applyFill="1" applyBorder="1" applyAlignment="1" applyProtection="0">
      <alignment horizontal="left" vertical="bottom" readingOrder="1"/>
    </xf>
    <xf numFmtId="0" fontId="16" fillId="18" borderId="79" applyNumberFormat="0" applyFont="1" applyFill="1" applyBorder="1" applyAlignment="1" applyProtection="0">
      <alignment horizontal="left" vertical="bottom" readingOrder="1"/>
    </xf>
    <xf numFmtId="0" fontId="12" fillId="18" borderId="79" applyNumberFormat="1" applyFont="1" applyFill="1" applyBorder="1" applyAlignment="1" applyProtection="0">
      <alignment horizontal="left" vertical="bottom" readingOrder="1"/>
    </xf>
    <xf numFmtId="0" fontId="48" fillId="18" borderId="79" applyNumberFormat="1" applyFont="1" applyFill="1" applyBorder="1" applyAlignment="1" applyProtection="0">
      <alignment horizontal="left" vertical="bottom" readingOrder="1"/>
    </xf>
    <xf numFmtId="49" fontId="48" fillId="18" borderId="79" applyNumberFormat="1" applyFont="1" applyFill="1" applyBorder="1" applyAlignment="1" applyProtection="0">
      <alignment horizontal="left" vertical="bottom" readingOrder="1"/>
    </xf>
    <xf numFmtId="49" fontId="0" fillId="2" borderId="79" applyNumberFormat="1" applyFont="1" applyFill="1" applyBorder="1" applyAlignment="1" applyProtection="0">
      <alignment horizontal="left" vertical="bottom" wrapText="1" readingOrder="1"/>
    </xf>
    <xf numFmtId="49" fontId="12" borderId="81" applyNumberFormat="1" applyFont="1" applyFill="0" applyBorder="1" applyAlignment="1" applyProtection="0">
      <alignment horizontal="left" vertical="bottom" readingOrder="1"/>
    </xf>
    <xf numFmtId="0" fontId="16" borderId="79" applyNumberFormat="1" applyFont="1" applyFill="0" applyBorder="1" applyAlignment="1" applyProtection="0">
      <alignment horizontal="left" vertical="bottom" readingOrder="1"/>
    </xf>
    <xf numFmtId="49" fontId="64" fillId="5" borderId="81" applyNumberFormat="1" applyFont="1" applyFill="1" applyBorder="1" applyAlignment="1" applyProtection="0">
      <alignment horizontal="left" vertical="bottom" readingOrder="1"/>
    </xf>
    <xf numFmtId="0" fontId="16" fillId="11" borderId="78" applyNumberFormat="1" applyFont="1" applyFill="1" applyBorder="1" applyAlignment="1" applyProtection="0">
      <alignment horizontal="left" vertical="bottom" readingOrder="1"/>
    </xf>
    <xf numFmtId="49" fontId="0" borderId="85" applyNumberFormat="1" applyFont="1" applyFill="0" applyBorder="1" applyAlignment="1" applyProtection="0">
      <alignment vertical="bottom"/>
    </xf>
    <xf numFmtId="49" fontId="2" borderId="79" applyNumberFormat="1" applyFont="1" applyFill="0" applyBorder="1" applyAlignment="1" applyProtection="0">
      <alignment horizontal="left" vertical="bottom" readingOrder="1"/>
    </xf>
    <xf numFmtId="49" fontId="0" fillId="11" borderId="86" applyNumberFormat="1" applyFont="1" applyFill="1" applyBorder="1" applyAlignment="1" applyProtection="0">
      <alignment vertical="bottom"/>
    </xf>
    <xf numFmtId="49" fontId="0" borderId="87" applyNumberFormat="1" applyFont="1" applyFill="0" applyBorder="1" applyAlignment="1" applyProtection="0">
      <alignment vertical="bottom"/>
    </xf>
    <xf numFmtId="49" fontId="66" borderId="79" applyNumberFormat="1" applyFont="1" applyFill="0" applyBorder="1" applyAlignment="1" applyProtection="0">
      <alignment horizontal="left" vertical="bottom" readingOrder="1"/>
    </xf>
    <xf numFmtId="0" fontId="12" borderId="88" applyNumberFormat="1" applyFont="1" applyFill="0" applyBorder="1" applyAlignment="1" applyProtection="0">
      <alignment horizontal="left" vertical="bottom" readingOrder="1"/>
    </xf>
    <xf numFmtId="0" fontId="12" borderId="89" applyNumberFormat="1" applyFont="1" applyFill="0" applyBorder="1" applyAlignment="1" applyProtection="0">
      <alignment horizontal="left" vertical="bottom" readingOrder="1"/>
    </xf>
    <xf numFmtId="49" fontId="66" borderId="89" applyNumberFormat="1" applyFont="1" applyFill="0" applyBorder="1" applyAlignment="1" applyProtection="0">
      <alignment horizontal="left" vertical="bottom" readingOrder="1"/>
    </xf>
    <xf numFmtId="49" fontId="48" fillId="2" borderId="89" applyNumberFormat="1" applyFont="1" applyFill="1" applyBorder="1" applyAlignment="1" applyProtection="0">
      <alignment horizontal="left" vertical="bottom" wrapText="1" readingOrder="1"/>
    </xf>
    <xf numFmtId="49" fontId="48" borderId="89" applyNumberFormat="1" applyFont="1" applyFill="0" applyBorder="1" applyAlignment="1" applyProtection="0">
      <alignment horizontal="left" vertical="bottom" readingOrder="1"/>
    </xf>
    <xf numFmtId="49" fontId="0" borderId="89" applyNumberFormat="1" applyFont="1" applyFill="0" applyBorder="1" applyAlignment="1" applyProtection="0">
      <alignment horizontal="left" vertical="bottom" readingOrder="1"/>
    </xf>
    <xf numFmtId="49" fontId="23" borderId="89" applyNumberFormat="1" applyFont="1" applyFill="0" applyBorder="1" applyAlignment="1" applyProtection="0">
      <alignment horizontal="left" vertical="bottom" readingOrder="1"/>
    </xf>
    <xf numFmtId="0" fontId="48" borderId="89" applyNumberFormat="1" applyFont="1" applyFill="0" applyBorder="1" applyAlignment="1" applyProtection="0">
      <alignment horizontal="left" vertical="bottom" readingOrder="1"/>
    </xf>
    <xf numFmtId="0" fontId="16" borderId="90" applyNumberFormat="0" applyFont="1" applyFill="0" applyBorder="1" applyAlignment="1" applyProtection="0">
      <alignment horizontal="left" vertical="bottom" readingOrder="1"/>
    </xf>
    <xf numFmtId="0" fontId="16" borderId="89" applyNumberFormat="0" applyFont="1" applyFill="0" applyBorder="1" applyAlignment="1" applyProtection="0">
      <alignment horizontal="left" vertical="bottom" readingOrder="1"/>
    </xf>
    <xf numFmtId="10" fontId="48" borderId="89" applyNumberFormat="1" applyFont="1" applyFill="0" applyBorder="1" applyAlignment="1" applyProtection="0">
      <alignment horizontal="left" vertical="bottom" readingOrder="1"/>
    </xf>
    <xf numFmtId="0" fontId="48" borderId="90" applyNumberFormat="1" applyFont="1" applyFill="0" applyBorder="1" applyAlignment="1" applyProtection="0">
      <alignment horizontal="left" vertical="bottom" readingOrder="1"/>
    </xf>
    <xf numFmtId="49" fontId="48" borderId="91" applyNumberFormat="1" applyFont="1" applyFill="0" applyBorder="1" applyAlignment="1" applyProtection="0">
      <alignment horizontal="left" vertical="bottom" readingOrder="1"/>
    </xf>
    <xf numFmtId="0" fontId="16" fillId="2" borderId="1" applyNumberFormat="0" applyFont="1" applyFill="1" applyBorder="1" applyAlignment="1" applyProtection="0">
      <alignment vertical="top"/>
    </xf>
    <xf numFmtId="49" fontId="48" fillId="5" borderId="1" applyNumberFormat="1" applyFont="1" applyFill="1" applyBorder="1" applyAlignment="1" applyProtection="0">
      <alignment vertical="bottom"/>
    </xf>
    <xf numFmtId="0" fontId="16" borderId="1" applyNumberFormat="0" applyFont="1" applyFill="0" applyBorder="1" applyAlignment="1" applyProtection="0">
      <alignment vertical="bottom"/>
    </xf>
    <xf numFmtId="0" fontId="0" borderId="92" applyNumberFormat="0" applyFont="1" applyFill="0" applyBorder="1" applyAlignment="1" applyProtection="0">
      <alignment vertical="bottom"/>
    </xf>
    <xf numFmtId="0" fontId="0" borderId="93" applyNumberFormat="0" applyFont="1" applyFill="0" applyBorder="1" applyAlignment="1" applyProtection="0">
      <alignment vertical="bottom"/>
    </xf>
    <xf numFmtId="49" fontId="65" borderId="1" applyNumberFormat="1" applyFont="1" applyFill="0" applyBorder="1" applyAlignment="1" applyProtection="0">
      <alignment vertical="bottom"/>
    </xf>
    <xf numFmtId="0" fontId="0" borderId="27" applyNumberFormat="0" applyFont="1" applyFill="0" applyBorder="1" applyAlignment="1" applyProtection="0">
      <alignment vertical="bottom"/>
    </xf>
    <xf numFmtId="49" fontId="65" fillId="5" borderId="1" applyNumberFormat="1" applyFont="1" applyFill="1" applyBorder="1" applyAlignment="1" applyProtection="0">
      <alignment vertical="bottom"/>
    </xf>
    <xf numFmtId="0" fontId="0" borderId="25" applyNumberFormat="0" applyFont="1" applyFill="0" applyBorder="1" applyAlignment="1" applyProtection="0">
      <alignment vertical="bottom"/>
    </xf>
    <xf numFmtId="0" fontId="16" fillId="2" borderId="94" applyNumberFormat="0" applyFont="1" applyFill="1" applyBorder="1" applyAlignment="1" applyProtection="0">
      <alignment vertical="top"/>
    </xf>
    <xf numFmtId="0" fontId="16" fillId="2" borderId="24" applyNumberFormat="0" applyFont="1" applyFill="1" applyBorder="1" applyAlignment="1" applyProtection="0">
      <alignment vertical="top"/>
    </xf>
    <xf numFmtId="0" fontId="0" borderId="95" applyNumberFormat="0" applyFont="1" applyFill="0" applyBorder="1" applyAlignment="1" applyProtection="0">
      <alignment vertical="bottom"/>
    </xf>
    <xf numFmtId="0" fontId="0" borderId="96" applyNumberFormat="0" applyFont="1" applyFill="0" applyBorder="1" applyAlignment="1" applyProtection="0">
      <alignment vertical="bottom"/>
    </xf>
    <xf numFmtId="49" fontId="48" fillId="19" borderId="1" applyNumberFormat="1" applyFont="1" applyFill="1" applyBorder="1" applyAlignment="1" applyProtection="0">
      <alignment vertical="center"/>
    </xf>
    <xf numFmtId="0" fontId="0" borderId="97" applyNumberFormat="0" applyFont="1" applyFill="0" applyBorder="1" applyAlignment="1" applyProtection="0">
      <alignment vertical="bottom"/>
    </xf>
    <xf numFmtId="0" fontId="0" borderId="98" applyNumberFormat="0" applyFont="1" applyFill="0" applyBorder="1" applyAlignment="1" applyProtection="0">
      <alignment vertical="bottom"/>
    </xf>
    <xf numFmtId="49" fontId="0" fillId="20" borderId="14" applyNumberFormat="1" applyFont="1" applyFill="1" applyBorder="1" applyAlignment="1" applyProtection="0">
      <alignment vertical="bottom"/>
    </xf>
    <xf numFmtId="0" fontId="0" borderId="72" applyNumberFormat="0" applyFont="1" applyFill="0" applyBorder="1" applyAlignment="1" applyProtection="0">
      <alignment vertical="bottom"/>
    </xf>
    <xf numFmtId="0" fontId="0" applyNumberFormat="1" applyFont="1" applyFill="0" applyBorder="0" applyAlignment="1" applyProtection="0">
      <alignment vertical="bottom"/>
    </xf>
    <xf numFmtId="49" fontId="50" fillId="6" borderId="1" applyNumberFormat="1" applyFont="1" applyFill="1" applyBorder="1" applyAlignment="1" applyProtection="0">
      <alignment vertical="top"/>
    </xf>
    <xf numFmtId="49" fontId="50" fillId="2" borderId="1" applyNumberFormat="1" applyFont="1" applyFill="1" applyBorder="1" applyAlignment="1" applyProtection="0">
      <alignment vertical="top"/>
    </xf>
    <xf numFmtId="49" fontId="2" fillId="6" borderId="1" applyNumberFormat="1" applyFont="1" applyFill="1" applyBorder="1" applyAlignment="1" applyProtection="0">
      <alignment vertical="top" wrapText="1"/>
    </xf>
    <xf numFmtId="49" fontId="2" fillId="5" borderId="1" applyNumberFormat="1" applyFont="1" applyFill="1" applyBorder="1" applyAlignment="1" applyProtection="0">
      <alignment vertical="top"/>
    </xf>
    <xf numFmtId="49" fontId="2" fillId="13" borderId="1" applyNumberFormat="1" applyFont="1" applyFill="1" applyBorder="1" applyAlignment="1" applyProtection="0">
      <alignment vertical="top"/>
    </xf>
    <xf numFmtId="49" fontId="2" borderId="25" applyNumberFormat="1" applyFont="1" applyFill="0" applyBorder="1" applyAlignment="1" applyProtection="0">
      <alignment vertical="bottom"/>
    </xf>
    <xf numFmtId="0" fontId="2" fillId="6" borderId="1" applyNumberFormat="0" applyFont="1" applyFill="1" applyBorder="1" applyAlignment="1" applyProtection="0">
      <alignment vertical="top"/>
    </xf>
    <xf numFmtId="0" fontId="2" fillId="21" borderId="1" applyNumberFormat="1" applyFont="1" applyFill="1" applyBorder="1" applyAlignment="1" applyProtection="0">
      <alignment horizontal="right" vertical="top"/>
    </xf>
    <xf numFmtId="0" fontId="63" fillId="2" borderId="1" applyNumberFormat="1" applyFont="1" applyFill="1" applyBorder="1" applyAlignment="1" applyProtection="0">
      <alignment horizontal="right" vertical="top"/>
    </xf>
    <xf numFmtId="49" fontId="63" fillId="21" borderId="1" applyNumberFormat="1" applyFont="1" applyFill="1" applyBorder="1" applyAlignment="1" applyProtection="0">
      <alignment vertical="top"/>
    </xf>
    <xf numFmtId="0" fontId="0" fillId="10" borderId="1" applyNumberFormat="1" applyFont="1" applyFill="1" applyBorder="1" applyAlignment="1" applyProtection="0">
      <alignment horizontal="right" vertical="bottom"/>
    </xf>
    <xf numFmtId="49" fontId="0" fillId="10" borderId="1" applyNumberFormat="1" applyFont="1" applyFill="1" applyBorder="1" applyAlignment="1" applyProtection="0">
      <alignment vertical="bottom"/>
    </xf>
    <xf numFmtId="0" fontId="12" fillId="5" borderId="1" applyNumberFormat="0" applyFont="1" applyFill="1" applyBorder="1" applyAlignment="1" applyProtection="0">
      <alignment vertical="bottom"/>
    </xf>
    <xf numFmtId="0" fontId="12" fillId="21" borderId="1" applyNumberFormat="0" applyFont="1" applyFill="1" applyBorder="1" applyAlignment="1" applyProtection="0">
      <alignment vertical="top"/>
    </xf>
    <xf numFmtId="49" fontId="0" borderId="99" applyNumberFormat="1" applyFont="1" applyFill="0" applyBorder="1" applyAlignment="1" applyProtection="0">
      <alignment vertical="bottom"/>
    </xf>
    <xf numFmtId="0" fontId="0" borderId="100" applyNumberFormat="0" applyFont="1" applyFill="0" applyBorder="1" applyAlignment="1" applyProtection="0">
      <alignment vertical="bottom"/>
    </xf>
    <xf numFmtId="0" fontId="2" fillId="22" borderId="1" applyNumberFormat="1" applyFont="1" applyFill="1" applyBorder="1" applyAlignment="1" applyProtection="0">
      <alignment horizontal="right" vertical="top"/>
    </xf>
    <xf numFmtId="49" fontId="63" fillId="22" borderId="1" applyNumberFormat="1" applyFont="1" applyFill="1" applyBorder="1" applyAlignment="1" applyProtection="0">
      <alignment vertical="top"/>
    </xf>
    <xf numFmtId="0" fontId="12" fillId="22" borderId="1" applyNumberFormat="0" applyFont="1" applyFill="1" applyBorder="1" applyAlignment="1" applyProtection="0">
      <alignment vertical="top"/>
    </xf>
    <xf numFmtId="0" fontId="63" fillId="23" borderId="1" applyNumberFormat="1" applyFont="1" applyFill="1" applyBorder="1" applyAlignment="1" applyProtection="0">
      <alignment horizontal="right" vertical="top"/>
    </xf>
    <xf numFmtId="49" fontId="63" fillId="23" borderId="1" applyNumberFormat="1" applyFont="1" applyFill="1" applyBorder="1" applyAlignment="1" applyProtection="0">
      <alignment vertical="top"/>
    </xf>
    <xf numFmtId="0" fontId="0" borderId="1" applyNumberFormat="0" applyFont="1" applyFill="0" applyBorder="1" applyAlignment="1" applyProtection="0">
      <alignment horizontal="right" vertical="bottom"/>
    </xf>
    <xf numFmtId="0" fontId="12" fillId="23" borderId="1" applyNumberFormat="0" applyFont="1" applyFill="1" applyBorder="1" applyAlignment="1" applyProtection="0">
      <alignment vertical="top"/>
    </xf>
    <xf numFmtId="49" fontId="0" borderId="101" applyNumberFormat="1" applyFont="1" applyFill="0" applyBorder="1" applyAlignment="1" applyProtection="0">
      <alignment vertical="bottom"/>
    </xf>
    <xf numFmtId="49" fontId="0" borderId="102" applyNumberFormat="1" applyFont="1" applyFill="0" applyBorder="1" applyAlignment="1" applyProtection="0">
      <alignment vertical="bottom"/>
    </xf>
    <xf numFmtId="49" fontId="0" borderId="103" applyNumberFormat="1" applyFont="1" applyFill="0" applyBorder="1" applyAlignment="1" applyProtection="0">
      <alignment vertical="bottom"/>
    </xf>
    <xf numFmtId="0" fontId="18" borderId="1" applyNumberFormat="0" applyFont="1" applyFill="0" applyBorder="1" applyAlignment="1" applyProtection="0">
      <alignment horizontal="right" vertical="bottom"/>
    </xf>
    <xf numFmtId="0" fontId="0" borderId="100" applyNumberFormat="1" applyFont="1" applyFill="0" applyBorder="1" applyAlignment="1" applyProtection="0">
      <alignment horizontal="right" vertical="bottom"/>
    </xf>
    <xf numFmtId="0" fontId="2" fillId="24" borderId="1" applyNumberFormat="1" applyFont="1" applyFill="1" applyBorder="1" applyAlignment="1" applyProtection="0">
      <alignment horizontal="right" vertical="bottom"/>
    </xf>
    <xf numFmtId="49" fontId="2" fillId="24" borderId="1" applyNumberFormat="1" applyFont="1" applyFill="1" applyBorder="1" applyAlignment="1" applyProtection="0">
      <alignment vertical="bottom"/>
    </xf>
    <xf numFmtId="0" fontId="12" fillId="24" borderId="1" applyNumberFormat="0" applyFont="1" applyFill="1" applyBorder="1" applyAlignment="1" applyProtection="0">
      <alignment vertical="bottom"/>
    </xf>
    <xf numFmtId="9" fontId="0" borderId="1" applyNumberFormat="1" applyFont="1" applyFill="0" applyBorder="1" applyAlignment="1" applyProtection="0">
      <alignment horizontal="right" vertical="bottom"/>
    </xf>
    <xf numFmtId="0" fontId="2" fillId="25" borderId="1" applyNumberFormat="1" applyFont="1" applyFill="1" applyBorder="1" applyAlignment="1" applyProtection="0">
      <alignment horizontal="right" vertical="top"/>
    </xf>
    <xf numFmtId="49" fontId="63" fillId="25" borderId="1" applyNumberFormat="1" applyFont="1" applyFill="1" applyBorder="1" applyAlignment="1" applyProtection="0">
      <alignment vertical="top"/>
    </xf>
    <xf numFmtId="0" fontId="12" fillId="25" borderId="1" applyNumberFormat="0" applyFont="1" applyFill="1" applyBorder="1" applyAlignment="1" applyProtection="0">
      <alignment vertical="top"/>
    </xf>
    <xf numFmtId="0" fontId="63" fillId="26" borderId="1" applyNumberFormat="1" applyFont="1" applyFill="1" applyBorder="1" applyAlignment="1" applyProtection="0">
      <alignment horizontal="right" vertical="top"/>
    </xf>
    <xf numFmtId="49" fontId="63" fillId="26" borderId="1" applyNumberFormat="1" applyFont="1" applyFill="1" applyBorder="1" applyAlignment="1" applyProtection="0">
      <alignment vertical="top"/>
    </xf>
    <xf numFmtId="49" fontId="0" fillId="27" borderId="1" applyNumberFormat="1" applyFont="1" applyFill="1" applyBorder="1" applyAlignment="1" applyProtection="0">
      <alignment vertical="bottom"/>
    </xf>
    <xf numFmtId="0" fontId="12" fillId="26" borderId="1" applyNumberFormat="0" applyFont="1" applyFill="1" applyBorder="1" applyAlignment="1" applyProtection="0">
      <alignment vertical="top"/>
    </xf>
    <xf numFmtId="49" fontId="47" borderId="1" applyNumberFormat="1" applyFont="1" applyFill="0" applyBorder="1" applyAlignment="1" applyProtection="0">
      <alignment vertical="bottom"/>
    </xf>
    <xf numFmtId="49" fontId="0" fillId="5" borderId="3" applyNumberFormat="1" applyFont="1" applyFill="1" applyBorder="1" applyAlignment="1" applyProtection="0">
      <alignment vertical="bottom"/>
    </xf>
    <xf numFmtId="0" fontId="12" borderId="4" applyNumberFormat="0" applyFont="1" applyFill="0" applyBorder="1" applyAlignment="1" applyProtection="0">
      <alignment vertical="bottom"/>
    </xf>
    <xf numFmtId="49" fontId="0" borderId="26" applyNumberFormat="1" applyFont="1" applyFill="0" applyBorder="1" applyAlignment="1" applyProtection="0">
      <alignment vertical="bottom"/>
    </xf>
    <xf numFmtId="49" fontId="0" fillId="11" borderId="6" applyNumberFormat="1" applyFont="1" applyFill="1" applyBorder="1" applyAlignment="1" applyProtection="0">
      <alignment vertical="bottom"/>
    </xf>
    <xf numFmtId="0" fontId="12" fillId="10" borderId="1" applyNumberFormat="0" applyFont="1" applyFill="1" applyBorder="1" applyAlignment="1" applyProtection="0">
      <alignment vertical="bottom"/>
    </xf>
    <xf numFmtId="49" fontId="0" fillId="2" borderId="1" applyNumberFormat="1" applyFont="1" applyFill="1" applyBorder="1" applyAlignment="1" applyProtection="0">
      <alignment vertical="bottom" wrapText="1"/>
    </xf>
    <xf numFmtId="49" fontId="61" borderId="1" applyNumberFormat="1" applyFont="1" applyFill="0" applyBorder="1" applyAlignment="1" applyProtection="0">
      <alignment vertical="bottom"/>
    </xf>
    <xf numFmtId="0" fontId="0" borderId="99" applyNumberFormat="0" applyFont="1" applyFill="0" applyBorder="1" applyAlignment="1" applyProtection="0">
      <alignment vertical="bottom"/>
    </xf>
    <xf numFmtId="0" fontId="67" fillId="11" borderId="1" applyNumberFormat="1" applyFont="1" applyFill="1" applyBorder="1" applyAlignment="1" applyProtection="0">
      <alignment horizontal="right" vertical="top"/>
    </xf>
    <xf numFmtId="49" fontId="67" fillId="28" borderId="1" applyNumberFormat="1" applyFont="1" applyFill="1" applyBorder="1" applyAlignment="1" applyProtection="0">
      <alignment vertical="top"/>
    </xf>
    <xf numFmtId="0" fontId="12" fillId="28" borderId="1" applyNumberFormat="0" applyFont="1" applyFill="1" applyBorder="1" applyAlignment="1" applyProtection="0">
      <alignment vertical="top"/>
    </xf>
    <xf numFmtId="0" fontId="67" fillId="28" borderId="1" applyNumberFormat="1" applyFont="1" applyFill="1" applyBorder="1" applyAlignment="1" applyProtection="0">
      <alignment horizontal="right" vertical="top"/>
    </xf>
    <xf numFmtId="49" fontId="0" borderId="100" applyNumberFormat="1" applyFont="1" applyFill="0" applyBorder="1" applyAlignment="1" applyProtection="0">
      <alignment vertical="bottom"/>
    </xf>
    <xf numFmtId="10" fontId="0" borderId="1" applyNumberFormat="1" applyFont="1" applyFill="0" applyBorder="1" applyAlignment="1" applyProtection="0">
      <alignment horizontal="right" vertical="bottom"/>
    </xf>
    <xf numFmtId="0" fontId="67" fillId="28" borderId="5" applyNumberFormat="1" applyFont="1" applyFill="1" applyBorder="1" applyAlignment="1" applyProtection="0">
      <alignment horizontal="right" vertical="top"/>
    </xf>
    <xf numFmtId="49" fontId="67" fillId="28" borderId="5" applyNumberFormat="1" applyFont="1" applyFill="1" applyBorder="1" applyAlignment="1" applyProtection="0">
      <alignment vertical="top"/>
    </xf>
    <xf numFmtId="49" fontId="0" borderId="56" applyNumberFormat="1" applyFont="1" applyFill="0" applyBorder="1" applyAlignment="1" applyProtection="0">
      <alignment vertical="bottom"/>
    </xf>
    <xf numFmtId="49" fontId="0" borderId="104" applyNumberFormat="1" applyFont="1" applyFill="0" applyBorder="1" applyAlignment="1" applyProtection="0">
      <alignment vertical="bottom"/>
    </xf>
    <xf numFmtId="0" fontId="12" borderId="105" applyNumberFormat="0" applyFont="1" applyFill="0" applyBorder="1" applyAlignment="1" applyProtection="0">
      <alignment vertical="bottom"/>
    </xf>
    <xf numFmtId="0" fontId="12" borderId="8" applyNumberFormat="0" applyFont="1" applyFill="0" applyBorder="1" applyAlignment="1" applyProtection="0">
      <alignment vertical="bottom"/>
    </xf>
    <xf numFmtId="0" fontId="0" borderId="8" applyNumberFormat="1" applyFont="1" applyFill="0" applyBorder="1" applyAlignment="1" applyProtection="0">
      <alignment horizontal="right" vertical="bottom"/>
    </xf>
    <xf numFmtId="0" fontId="12" borderId="30" applyNumberFormat="0" applyFont="1" applyFill="0" applyBorder="1" applyAlignment="1" applyProtection="0">
      <alignment vertical="bottom"/>
    </xf>
    <xf numFmtId="0" fontId="0" borderId="24" applyNumberFormat="1" applyFont="1" applyFill="0" applyBorder="1" applyAlignment="1" applyProtection="0">
      <alignment horizontal="right" vertical="bottom"/>
    </xf>
    <xf numFmtId="49" fontId="18" borderId="31" applyNumberFormat="1" applyFont="1" applyFill="0" applyBorder="1" applyAlignment="1" applyProtection="0">
      <alignment vertical="bottom"/>
    </xf>
    <xf numFmtId="0" fontId="18" borderId="8" applyNumberFormat="1" applyFont="1" applyFill="0" applyBorder="1" applyAlignment="1" applyProtection="0">
      <alignment horizontal="right" vertical="bottom"/>
    </xf>
    <xf numFmtId="49" fontId="18" borderId="8" applyNumberFormat="1" applyFont="1" applyFill="0" applyBorder="1" applyAlignment="1" applyProtection="0">
      <alignment vertical="bottom"/>
    </xf>
    <xf numFmtId="0" fontId="18" borderId="8" applyNumberFormat="0" applyFont="1" applyFill="0" applyBorder="1" applyAlignment="1" applyProtection="0">
      <alignment vertical="bottom"/>
    </xf>
    <xf numFmtId="0" fontId="12" borderId="31" applyNumberFormat="0" applyFont="1" applyFill="0" applyBorder="1" applyAlignment="1" applyProtection="0">
      <alignment vertical="bottom"/>
    </xf>
    <xf numFmtId="0" fontId="12" fillId="10" borderId="7" applyNumberFormat="0" applyFont="1" applyFill="1" applyBorder="1" applyAlignment="1" applyProtection="0">
      <alignment vertical="bottom"/>
    </xf>
    <xf numFmtId="0" fontId="12" fillId="10" borderId="106" applyNumberFormat="0" applyFont="1" applyFill="1" applyBorder="1" applyAlignment="1" applyProtection="0">
      <alignment vertical="bottom"/>
    </xf>
    <xf numFmtId="0" fontId="12" fillId="10" borderId="107" applyNumberFormat="0" applyFont="1" applyFill="1" applyBorder="1" applyAlignment="1" applyProtection="0">
      <alignment vertical="bottom"/>
    </xf>
    <xf numFmtId="49" fontId="18" fillId="10" borderId="108" applyNumberFormat="1" applyFont="1" applyFill="1" applyBorder="1" applyAlignment="1" applyProtection="0">
      <alignment vertical="bottom"/>
    </xf>
    <xf numFmtId="49" fontId="18" fillId="10" borderId="109" applyNumberFormat="1" applyFont="1" applyFill="1" applyBorder="1" applyAlignment="1" applyProtection="0">
      <alignment vertical="bottom"/>
    </xf>
    <xf numFmtId="0" fontId="12" fillId="10" borderId="109" applyNumberFormat="0" applyFont="1" applyFill="1" applyBorder="1" applyAlignment="1" applyProtection="0">
      <alignment vertical="bottom"/>
    </xf>
    <xf numFmtId="0" fontId="12" borderId="110" applyNumberFormat="0" applyFont="1" applyFill="0" applyBorder="1" applyAlignment="1" applyProtection="0">
      <alignment vertical="bottom"/>
    </xf>
    <xf numFmtId="0" fontId="0" borderId="96" applyNumberFormat="1" applyFont="1" applyFill="0" applyBorder="1" applyAlignment="1" applyProtection="0">
      <alignment horizontal="right" vertical="bottom"/>
    </xf>
    <xf numFmtId="0" fontId="12" borderId="96" applyNumberFormat="0" applyFont="1" applyFill="0" applyBorder="1" applyAlignment="1" applyProtection="0">
      <alignment vertical="bottom"/>
    </xf>
    <xf numFmtId="0" fontId="12" borderId="111" applyNumberFormat="0" applyFont="1" applyFill="0" applyBorder="1" applyAlignment="1" applyProtection="0">
      <alignment vertical="bottom"/>
    </xf>
    <xf numFmtId="0" fontId="0" borderId="25" applyNumberFormat="1" applyFont="1" applyFill="0" applyBorder="1" applyAlignment="1" applyProtection="0">
      <alignment horizontal="right" vertical="bottom"/>
    </xf>
    <xf numFmtId="0" fontId="12" borderId="112" applyNumberFormat="0" applyFont="1" applyFill="0" applyBorder="1" applyAlignment="1" applyProtection="0">
      <alignment vertical="bottom"/>
    </xf>
    <xf numFmtId="0" fontId="18" borderId="96" applyNumberFormat="1" applyFont="1" applyFill="0" applyBorder="1" applyAlignment="1" applyProtection="0">
      <alignment horizontal="right" vertical="bottom"/>
    </xf>
    <xf numFmtId="49" fontId="18" borderId="96" applyNumberFormat="1" applyFont="1" applyFill="0" applyBorder="1" applyAlignment="1" applyProtection="0">
      <alignment vertical="bottom"/>
    </xf>
    <xf numFmtId="0" fontId="18" borderId="96" applyNumberFormat="0" applyFont="1" applyFill="0" applyBorder="1" applyAlignment="1" applyProtection="0">
      <alignment vertical="bottom"/>
    </xf>
    <xf numFmtId="49" fontId="0" borderId="96" applyNumberFormat="1" applyFont="1" applyFill="0" applyBorder="1" applyAlignment="1" applyProtection="0">
      <alignment vertical="bottom"/>
    </xf>
    <xf numFmtId="0" fontId="12" borderId="99" applyNumberFormat="0" applyFont="1" applyFill="0" applyBorder="1" applyAlignment="1" applyProtection="0">
      <alignment vertical="bottom"/>
    </xf>
    <xf numFmtId="0" fontId="12" borderId="100" applyNumberFormat="0" applyFont="1" applyFill="0" applyBorder="1" applyAlignment="1" applyProtection="0">
      <alignment vertical="bottom"/>
    </xf>
    <xf numFmtId="0" fontId="67" fillId="28" borderId="1" applyNumberFormat="0" applyFont="1" applyFill="1" applyBorder="1" applyAlignment="1" applyProtection="0">
      <alignment horizontal="right" vertical="top"/>
    </xf>
    <xf numFmtId="0" fontId="63" fillId="2" borderId="1" applyNumberFormat="0" applyFont="1" applyFill="1" applyBorder="1" applyAlignment="1" applyProtection="0">
      <alignment horizontal="right" vertical="top"/>
    </xf>
    <xf numFmtId="0" fontId="0" fillId="10" borderId="1" applyNumberFormat="0" applyFont="1" applyFill="1" applyBorder="1" applyAlignment="1" applyProtection="0">
      <alignment vertical="bottom"/>
    </xf>
    <xf numFmtId="59" fontId="0" borderId="9" applyNumberFormat="1" applyFont="1" applyFill="0" applyBorder="1" applyAlignment="1" applyProtection="0">
      <alignment vertical="bottom"/>
    </xf>
    <xf numFmtId="0" fontId="0" applyNumberFormat="1" applyFont="1" applyFill="0" applyBorder="0" applyAlignment="1" applyProtection="0">
      <alignment vertical="bottom"/>
    </xf>
    <xf numFmtId="49" fontId="0" borderId="98" applyNumberFormat="1" applyFont="1" applyFill="0" applyBorder="1" applyAlignment="1" applyProtection="0">
      <alignment vertical="bottom"/>
    </xf>
    <xf numFmtId="49" fontId="6" fillId="5" borderId="113" applyNumberFormat="1" applyFont="1" applyFill="1" applyBorder="1" applyAlignment="1" applyProtection="0">
      <alignment vertical="bottom"/>
    </xf>
    <xf numFmtId="49" fontId="6" borderId="114" applyNumberFormat="1" applyFont="1" applyFill="0" applyBorder="1" applyAlignment="1" applyProtection="0">
      <alignment vertical="bottom"/>
    </xf>
    <xf numFmtId="49" fontId="6" borderId="115" applyNumberFormat="1" applyFont="1" applyFill="0" applyBorder="1" applyAlignment="1" applyProtection="0">
      <alignment vertical="bottom"/>
    </xf>
    <xf numFmtId="49" fontId="0" borderId="116" applyNumberFormat="1" applyFont="1" applyFill="0" applyBorder="1" applyAlignment="1" applyProtection="0">
      <alignment vertical="bottom"/>
    </xf>
    <xf numFmtId="0" fontId="0" borderId="116" applyNumberFormat="0" applyFont="1" applyFill="0" applyBorder="1" applyAlignment="1" applyProtection="0">
      <alignment vertical="bottom"/>
    </xf>
    <xf numFmtId="2" fontId="0" borderId="9" applyNumberFormat="1" applyFont="1" applyFill="0" applyBorder="1" applyAlignment="1" applyProtection="0">
      <alignment vertical="bottom"/>
    </xf>
    <xf numFmtId="0" fontId="0" applyNumberFormat="1" applyFont="1" applyFill="0" applyBorder="0" applyAlignment="1" applyProtection="0">
      <alignment vertical="bottom"/>
    </xf>
    <xf numFmtId="49" fontId="50" fillId="2" borderId="117" applyNumberFormat="1" applyFont="1" applyFill="1" applyBorder="1" applyAlignment="1" applyProtection="0">
      <alignment vertical="top"/>
    </xf>
    <xf numFmtId="49" fontId="50" fillId="2" borderId="2" applyNumberFormat="1" applyFont="1" applyFill="1" applyBorder="1" applyAlignment="1" applyProtection="0">
      <alignment vertical="top"/>
    </xf>
    <xf numFmtId="49" fontId="2" fillId="2" borderId="2" applyNumberFormat="1" applyFont="1" applyFill="1" applyBorder="1" applyAlignment="1" applyProtection="0">
      <alignment vertical="top" wrapText="1"/>
    </xf>
    <xf numFmtId="49" fontId="2" fillId="13" borderId="2" applyNumberFormat="1" applyFont="1" applyFill="1" applyBorder="1" applyAlignment="1" applyProtection="0">
      <alignment vertical="top"/>
    </xf>
    <xf numFmtId="0" fontId="2" fillId="2" borderId="51" applyNumberFormat="1" applyFont="1" applyFill="1" applyBorder="1" applyAlignment="1" applyProtection="0">
      <alignment vertical="top"/>
    </xf>
    <xf numFmtId="0" fontId="63" fillId="2" borderId="1" applyNumberFormat="1" applyFont="1" applyFill="1" applyBorder="1" applyAlignment="1" applyProtection="0">
      <alignment horizontal="center" vertical="top"/>
    </xf>
    <xf numFmtId="0" fontId="50" fillId="2" borderId="1" applyNumberFormat="1" applyFont="1" applyFill="1" applyBorder="1" applyAlignment="1" applyProtection="0">
      <alignment vertical="top"/>
    </xf>
    <xf numFmtId="0" fontId="48" fillId="2" borderId="1" applyNumberFormat="1" applyFont="1" applyFill="1" applyBorder="1" applyAlignment="1" applyProtection="0">
      <alignment horizontal="center" vertical="center"/>
    </xf>
    <xf numFmtId="49" fontId="48" fillId="2" borderId="1" applyNumberFormat="1" applyFont="1" applyFill="1" applyBorder="1" applyAlignment="1" applyProtection="0">
      <alignment horizontal="center" vertical="center"/>
    </xf>
    <xf numFmtId="0" fontId="48" fillId="2" borderId="1" applyNumberFormat="1" applyFont="1" applyFill="1" applyBorder="1" applyAlignment="1" applyProtection="0">
      <alignment horizontal="right" vertical="center"/>
    </xf>
    <xf numFmtId="0" fontId="16" fillId="2" borderId="1" applyNumberFormat="0" applyFont="1" applyFill="1" applyBorder="1" applyAlignment="1" applyProtection="0">
      <alignment vertical="center"/>
    </xf>
    <xf numFmtId="10" fontId="48" fillId="2" borderId="1" applyNumberFormat="1" applyFont="1" applyFill="1" applyBorder="1" applyAlignment="1" applyProtection="0">
      <alignment horizontal="right" vertical="center"/>
    </xf>
    <xf numFmtId="0" fontId="12" fillId="2" borderId="1" applyNumberFormat="1" applyFont="1" applyFill="1" applyBorder="1" applyAlignment="1" applyProtection="0">
      <alignment horizontal="center" vertical="top"/>
    </xf>
    <xf numFmtId="49" fontId="48" fillId="2" borderId="1" applyNumberFormat="1" applyFont="1" applyFill="1" applyBorder="1" applyAlignment="1" applyProtection="0">
      <alignment horizontal="right" vertical="center"/>
    </xf>
    <xf numFmtId="0" fontId="48" fillId="5" borderId="1" applyNumberFormat="1" applyFont="1" applyFill="1" applyBorder="1" applyAlignment="1" applyProtection="0">
      <alignment horizontal="right" vertical="center"/>
    </xf>
    <xf numFmtId="0" fontId="48" fillId="2" borderId="1" applyNumberFormat="1" applyFont="1" applyFill="1" applyBorder="1" applyAlignment="1" applyProtection="0">
      <alignment vertical="center"/>
    </xf>
    <xf numFmtId="49" fontId="64" fillId="2" borderId="1" applyNumberFormat="1" applyFont="1" applyFill="1" applyBorder="1" applyAlignment="1" applyProtection="0">
      <alignment vertical="center"/>
    </xf>
    <xf numFmtId="0" fontId="48" fillId="3" borderId="1" applyNumberFormat="1" applyFont="1" applyFill="1" applyBorder="1" applyAlignment="1" applyProtection="0">
      <alignment horizontal="right" vertical="center"/>
    </xf>
    <xf numFmtId="9" fontId="48" fillId="2" borderId="1" applyNumberFormat="1" applyFont="1" applyFill="1" applyBorder="1" applyAlignment="1" applyProtection="0">
      <alignment horizontal="right" vertical="center"/>
    </xf>
    <xf numFmtId="49" fontId="48" fillId="2" borderId="1" applyNumberFormat="1" applyFont="1" applyFill="1" applyBorder="1" applyAlignment="1" applyProtection="0">
      <alignment vertical="center" wrapText="1"/>
    </xf>
    <xf numFmtId="0" fontId="12" borderId="51" applyNumberFormat="1" applyFont="1" applyFill="0" applyBorder="1" applyAlignment="1" applyProtection="0">
      <alignment horizontal="right" vertical="bottom"/>
    </xf>
    <xf numFmtId="49" fontId="65" fillId="2" borderId="1" applyNumberFormat="1" applyFont="1" applyFill="1" applyBorder="1" applyAlignment="1" applyProtection="0">
      <alignment vertical="top"/>
    </xf>
    <xf numFmtId="49" fontId="50" fillId="2" borderId="1" applyNumberFormat="1" applyFont="1" applyFill="1" applyBorder="1" applyAlignment="1" applyProtection="0">
      <alignment vertical="top" wrapText="1"/>
    </xf>
    <xf numFmtId="11" fontId="48" fillId="2" borderId="1" applyNumberFormat="1" applyFont="1" applyFill="1" applyBorder="1" applyAlignment="1" applyProtection="0">
      <alignment horizontal="right" vertical="center"/>
    </xf>
    <xf numFmtId="49" fontId="64" borderId="1" applyNumberFormat="1" applyFont="1" applyFill="0" applyBorder="1" applyAlignment="1" applyProtection="0">
      <alignment vertical="bottom"/>
    </xf>
    <xf numFmtId="49" fontId="23" fillId="5" borderId="1" applyNumberFormat="1" applyFont="1" applyFill="1" applyBorder="1" applyAlignment="1" applyProtection="0">
      <alignment vertical="center" wrapText="1"/>
    </xf>
    <xf numFmtId="49" fontId="48" fillId="5" borderId="1" applyNumberFormat="1" applyFont="1" applyFill="1" applyBorder="1" applyAlignment="1" applyProtection="0">
      <alignment vertical="center"/>
    </xf>
    <xf numFmtId="49" fontId="23" fillId="5" borderId="1" applyNumberFormat="1" applyFont="1" applyFill="1" applyBorder="1" applyAlignment="1" applyProtection="0">
      <alignment vertical="center"/>
    </xf>
    <xf numFmtId="0" fontId="48" fillId="5" borderId="1" applyNumberFormat="1" applyFont="1" applyFill="1" applyBorder="1" applyAlignment="1" applyProtection="0">
      <alignment horizontal="center" vertical="center"/>
    </xf>
    <xf numFmtId="49" fontId="48" fillId="5" borderId="1" applyNumberFormat="1" applyFont="1" applyFill="1" applyBorder="1" applyAlignment="1" applyProtection="0">
      <alignment horizontal="center" vertical="center"/>
    </xf>
    <xf numFmtId="49" fontId="64" fillId="5" borderId="1" applyNumberFormat="1" applyFont="1" applyFill="1" applyBorder="1" applyAlignment="1" applyProtection="0">
      <alignment vertical="center"/>
    </xf>
    <xf numFmtId="0" fontId="48" fillId="29" borderId="1" applyNumberFormat="1" applyFont="1" applyFill="1" applyBorder="1" applyAlignment="1" applyProtection="0">
      <alignment horizontal="right" vertical="center"/>
    </xf>
    <xf numFmtId="49" fontId="23" fillId="30" borderId="1" applyNumberFormat="1" applyFont="1" applyFill="1" applyBorder="1" applyAlignment="1" applyProtection="0">
      <alignment vertical="center" wrapText="1"/>
    </xf>
    <xf numFmtId="49" fontId="48" fillId="30" borderId="1" applyNumberFormat="1" applyFont="1" applyFill="1" applyBorder="1" applyAlignment="1" applyProtection="0">
      <alignment vertical="center"/>
    </xf>
    <xf numFmtId="49" fontId="23" fillId="30" borderId="1" applyNumberFormat="1" applyFont="1" applyFill="1" applyBorder="1" applyAlignment="1" applyProtection="0">
      <alignment vertical="center"/>
    </xf>
    <xf numFmtId="0" fontId="48" fillId="30" borderId="1" applyNumberFormat="1" applyFont="1" applyFill="1" applyBorder="1" applyAlignment="1" applyProtection="0">
      <alignment horizontal="center" vertical="center"/>
    </xf>
    <xf numFmtId="49" fontId="48" fillId="30" borderId="1" applyNumberFormat="1" applyFont="1" applyFill="1" applyBorder="1" applyAlignment="1" applyProtection="0">
      <alignment horizontal="center" vertical="center"/>
    </xf>
    <xf numFmtId="49" fontId="68" borderId="1" applyNumberFormat="1" applyFont="1" applyFill="0" applyBorder="1" applyAlignment="1" applyProtection="0">
      <alignment vertical="bottom"/>
    </xf>
    <xf numFmtId="49" fontId="66" fillId="2" borderId="1" applyNumberFormat="1" applyFont="1" applyFill="1" applyBorder="1" applyAlignment="1" applyProtection="0">
      <alignment vertical="top"/>
    </xf>
    <xf numFmtId="0" fontId="0" applyNumberFormat="1" applyFont="1" applyFill="0" applyBorder="0" applyAlignment="1" applyProtection="0">
      <alignment vertical="bottom"/>
    </xf>
    <xf numFmtId="0" fontId="63" fillId="21" borderId="1" applyNumberFormat="1" applyFont="1" applyFill="1" applyBorder="1" applyAlignment="1" applyProtection="0">
      <alignment horizontal="right" vertical="top"/>
    </xf>
    <xf numFmtId="0" fontId="63" fillId="22" borderId="1" applyNumberFormat="1" applyFont="1" applyFill="1" applyBorder="1" applyAlignment="1" applyProtection="0">
      <alignment horizontal="right" vertical="top"/>
    </xf>
    <xf numFmtId="49" fontId="0" borderId="118" applyNumberFormat="1" applyFont="1" applyFill="0" applyBorder="1" applyAlignment="1" applyProtection="0">
      <alignment vertical="bottom"/>
    </xf>
    <xf numFmtId="49" fontId="0" fillId="10" borderId="118" applyNumberFormat="1" applyFont="1" applyFill="1" applyBorder="1" applyAlignment="1" applyProtection="0">
      <alignment vertical="bottom"/>
    </xf>
    <xf numFmtId="0" fontId="12" fillId="10" borderId="118" applyNumberFormat="0" applyFont="1" applyFill="1" applyBorder="1" applyAlignment="1" applyProtection="0">
      <alignment vertical="bottom"/>
    </xf>
    <xf numFmtId="49" fontId="18" fillId="10" borderId="118" applyNumberFormat="1" applyFont="1" applyFill="1" applyBorder="1" applyAlignment="1" applyProtection="0">
      <alignment vertical="bottom"/>
    </xf>
    <xf numFmtId="0" fontId="63" fillId="22" borderId="1" applyNumberFormat="0" applyFont="1" applyFill="1" applyBorder="1" applyAlignment="1" applyProtection="0">
      <alignment horizontal="right" vertical="top"/>
    </xf>
    <xf numFmtId="0" fontId="12" borderId="1" applyNumberFormat="0" applyFont="1" applyFill="0" applyBorder="1" applyAlignment="1" applyProtection="0">
      <alignment horizontal="right" vertical="bottom"/>
    </xf>
    <xf numFmtId="0" fontId="0" borderId="100" applyNumberFormat="0" applyFont="1" applyFill="0" applyBorder="1" applyAlignment="1" applyProtection="0">
      <alignment horizontal="right" vertical="bottom"/>
    </xf>
    <xf numFmtId="49" fontId="48" borderId="118" applyNumberFormat="1" applyFont="1" applyFill="0" applyBorder="1" applyAlignment="1" applyProtection="0">
      <alignment vertical="bottom"/>
    </xf>
    <xf numFmtId="0" fontId="12" borderId="118" applyNumberFormat="0" applyFont="1" applyFill="0" applyBorder="1" applyAlignment="1" applyProtection="0">
      <alignment vertical="bottom"/>
    </xf>
    <xf numFmtId="0" fontId="0" borderId="119" applyNumberFormat="0" applyFont="1" applyFill="0" applyBorder="1" applyAlignment="1" applyProtection="0">
      <alignment vertical="bottom"/>
    </xf>
    <xf numFmtId="49" fontId="0" borderId="29" applyNumberFormat="1" applyFont="1" applyFill="0" applyBorder="1" applyAlignment="1" applyProtection="0">
      <alignment vertical="bottom"/>
    </xf>
    <xf numFmtId="9" fontId="0" borderId="29" applyNumberFormat="1" applyFont="1" applyFill="0" applyBorder="1" applyAlignment="1" applyProtection="0">
      <alignment vertical="bottom"/>
    </xf>
    <xf numFmtId="0" fontId="0" borderId="57" applyNumberFormat="0" applyFont="1" applyFill="0" applyBorder="1" applyAlignment="1" applyProtection="0">
      <alignment vertical="bottom"/>
    </xf>
    <xf numFmtId="0" fontId="0" applyNumberFormat="1" applyFont="1" applyFill="0" applyBorder="0" applyAlignment="1" applyProtection="0">
      <alignment vertical="bottom"/>
    </xf>
    <xf numFmtId="49" fontId="2" fillId="6" borderId="20" applyNumberFormat="1" applyFont="1" applyFill="1" applyBorder="1" applyAlignment="1" applyProtection="0">
      <alignment vertical="top" wrapText="1"/>
    </xf>
    <xf numFmtId="49" fontId="2" fillId="13" borderId="20" applyNumberFormat="1" applyFont="1" applyFill="1" applyBorder="1" applyAlignment="1" applyProtection="0">
      <alignment vertical="top"/>
    </xf>
    <xf numFmtId="49" fontId="0" fillId="17" borderId="1" applyNumberFormat="1" applyFont="1" applyFill="1" applyBorder="1" applyAlignment="1" applyProtection="0">
      <alignment vertical="bottom"/>
    </xf>
    <xf numFmtId="0" fontId="2" fillId="24" borderId="1" applyNumberFormat="1" applyFont="1" applyFill="1" applyBorder="1" applyAlignment="1" applyProtection="0">
      <alignment horizontal="right" vertical="center"/>
    </xf>
    <xf numFmtId="49" fontId="63" fillId="24" borderId="1" applyNumberFormat="1" applyFont="1" applyFill="1" applyBorder="1" applyAlignment="1" applyProtection="0">
      <alignment vertical="top"/>
    </xf>
    <xf numFmtId="49" fontId="2" fillId="25" borderId="1" applyNumberFormat="1" applyFont="1" applyFill="1" applyBorder="1" applyAlignment="1" applyProtection="0">
      <alignment horizontal="right" vertical="top"/>
    </xf>
    <xf numFmtId="0" fontId="63" fillId="28" borderId="1" applyNumberFormat="1" applyFont="1" applyFill="1" applyBorder="1" applyAlignment="1" applyProtection="0">
      <alignment horizontal="right" vertical="top"/>
    </xf>
    <xf numFmtId="49" fontId="63" fillId="28" borderId="1" applyNumberFormat="1" applyFont="1" applyFill="1" applyBorder="1" applyAlignment="1" applyProtection="0">
      <alignment vertical="top"/>
    </xf>
    <xf numFmtId="0" fontId="5" borderId="1" applyNumberFormat="1" applyFont="1" applyFill="0" applyBorder="1" applyAlignment="1" applyProtection="0">
      <alignment horizontal="right" vertical="bottom"/>
    </xf>
    <xf numFmtId="49" fontId="48" borderId="24" applyNumberFormat="1" applyFont="1" applyFill="0" applyBorder="1" applyAlignment="1" applyProtection="0">
      <alignment vertical="bottom"/>
    </xf>
    <xf numFmtId="0" fontId="0" borderId="9" applyNumberFormat="1" applyFont="1" applyFill="0" applyBorder="1" applyAlignment="1" applyProtection="0">
      <alignment horizontal="right" vertical="bottom"/>
    </xf>
    <xf numFmtId="0" fontId="0" applyNumberFormat="1" applyFont="1" applyFill="0" applyBorder="0" applyAlignment="1" applyProtection="0">
      <alignment vertical="bottom"/>
    </xf>
    <xf numFmtId="49" fontId="70" fillId="6" borderId="1" applyNumberFormat="1" applyFont="1" applyFill="1" applyBorder="1" applyAlignment="1" applyProtection="0">
      <alignment vertical="top"/>
    </xf>
    <xf numFmtId="49" fontId="71" fillId="6" borderId="1" applyNumberFormat="1" applyFont="1" applyFill="1" applyBorder="1" applyAlignment="1" applyProtection="0">
      <alignment vertical="top" wrapText="1"/>
    </xf>
    <xf numFmtId="49" fontId="71" fillId="6" borderId="1" applyNumberFormat="1" applyFont="1" applyFill="1" applyBorder="1" applyAlignment="1" applyProtection="0">
      <alignment vertical="top"/>
    </xf>
    <xf numFmtId="49" fontId="71" fillId="3" borderId="1" applyNumberFormat="1" applyFont="1" applyFill="1" applyBorder="1" applyAlignment="1" applyProtection="0">
      <alignment vertical="top"/>
    </xf>
    <xf numFmtId="49" fontId="71" fillId="13" borderId="1" applyNumberFormat="1" applyFont="1" applyFill="1" applyBorder="1" applyAlignment="1" applyProtection="0">
      <alignment vertical="top"/>
    </xf>
    <xf numFmtId="49" fontId="7" fillId="5" borderId="2" applyNumberFormat="1" applyFont="1" applyFill="1" applyBorder="1" applyAlignment="1" applyProtection="0">
      <alignment vertical="top"/>
    </xf>
    <xf numFmtId="49" fontId="72" fillId="5" borderId="1" applyNumberFormat="1" applyFont="1" applyFill="1" applyBorder="1" applyAlignment="1" applyProtection="0">
      <alignment horizontal="center" vertical="top"/>
    </xf>
    <xf numFmtId="49" fontId="39" borderId="40" applyNumberFormat="1" applyFont="1" applyFill="0" applyBorder="1" applyAlignment="1" applyProtection="0">
      <alignment vertical="bottom"/>
    </xf>
    <xf numFmtId="49" fontId="72" fillId="2" borderId="1" applyNumberFormat="1" applyFont="1" applyFill="1" applyBorder="1" applyAlignment="1" applyProtection="0">
      <alignment horizontal="center" vertical="top"/>
    </xf>
    <xf numFmtId="49" fontId="23" fillId="2" borderId="40" applyNumberFormat="1" applyFont="1" applyFill="1" applyBorder="1" applyAlignment="1" applyProtection="0">
      <alignment vertical="top"/>
    </xf>
    <xf numFmtId="49" fontId="23" fillId="2" borderId="1" applyNumberFormat="1" applyFont="1" applyFill="1" applyBorder="1" applyAlignment="1" applyProtection="0">
      <alignment horizontal="center" vertical="top"/>
    </xf>
    <xf numFmtId="49" fontId="12" fillId="10" borderId="1" applyNumberFormat="1" applyFont="1" applyFill="1" applyBorder="1" applyAlignment="1" applyProtection="0">
      <alignment vertical="top"/>
    </xf>
    <xf numFmtId="49" fontId="68" fillId="2" borderId="1" applyNumberFormat="1" applyFont="1" applyFill="1" applyBorder="1" applyAlignment="1" applyProtection="0">
      <alignment vertical="top"/>
    </xf>
    <xf numFmtId="49" fontId="68" fillId="2" borderId="40" applyNumberFormat="1" applyFont="1" applyFill="1" applyBorder="1" applyAlignment="1" applyProtection="0">
      <alignment vertical="top"/>
    </xf>
    <xf numFmtId="49" fontId="43" fillId="2" borderId="1" applyNumberFormat="1" applyFont="1" applyFill="1" applyBorder="1" applyAlignment="1" applyProtection="0">
      <alignment vertical="top"/>
    </xf>
    <xf numFmtId="49" fontId="23" fillId="2" borderId="24" applyNumberFormat="1" applyFont="1" applyFill="1" applyBorder="1" applyAlignment="1" applyProtection="0">
      <alignment vertical="top"/>
    </xf>
    <xf numFmtId="49" fontId="73" fillId="2" borderId="1" applyNumberFormat="1" applyFont="1" applyFill="1" applyBorder="1" applyAlignment="1" applyProtection="0">
      <alignment vertical="top"/>
    </xf>
    <xf numFmtId="49" fontId="0" fillId="20" borderId="47" applyNumberFormat="1" applyFont="1" applyFill="1" applyBorder="1" applyAlignment="1" applyProtection="0">
      <alignment vertical="bottom"/>
    </xf>
    <xf numFmtId="49" fontId="12" fillId="31" borderId="1" applyNumberFormat="1" applyFont="1" applyFill="1" applyBorder="1" applyAlignment="1" applyProtection="0">
      <alignment vertical="top"/>
    </xf>
    <xf numFmtId="49" fontId="23" fillId="31" borderId="1" applyNumberFormat="1" applyFont="1" applyFill="1" applyBorder="1" applyAlignment="1" applyProtection="0">
      <alignment horizontal="center" vertical="top"/>
    </xf>
    <xf numFmtId="49" fontId="23" fillId="2" borderId="1" applyNumberFormat="1" applyFont="1" applyFill="1" applyBorder="1" applyAlignment="1" applyProtection="0">
      <alignment vertical="top" wrapText="1"/>
    </xf>
    <xf numFmtId="49" fontId="73" fillId="5" borderId="1" applyNumberFormat="1" applyFont="1" applyFill="1" applyBorder="1" applyAlignment="1" applyProtection="0">
      <alignment vertical="top"/>
    </xf>
    <xf numFmtId="49" fontId="72" fillId="2" borderId="1" applyNumberFormat="1" applyFont="1" applyFill="1" applyBorder="1" applyAlignment="1" applyProtection="0">
      <alignment horizontal="center" vertical="center"/>
    </xf>
    <xf numFmtId="49" fontId="43" fillId="2" borderId="40" applyNumberFormat="1" applyFont="1" applyFill="1" applyBorder="1" applyAlignment="1" applyProtection="0">
      <alignment vertical="top"/>
    </xf>
    <xf numFmtId="49" fontId="73" fillId="5" borderId="40" applyNumberFormat="1" applyFont="1" applyFill="1" applyBorder="1" applyAlignment="1" applyProtection="0">
      <alignment vertical="top"/>
    </xf>
    <xf numFmtId="49" fontId="12" fillId="5" borderId="1" applyNumberFormat="1" applyFont="1" applyFill="1" applyBorder="1" applyAlignment="1" applyProtection="0">
      <alignment vertical="top"/>
    </xf>
    <xf numFmtId="49" fontId="68" fillId="5" borderId="1" applyNumberFormat="1" applyFont="1" applyFill="1" applyBorder="1" applyAlignment="1" applyProtection="0">
      <alignment vertical="top"/>
    </xf>
    <xf numFmtId="49" fontId="74" borderId="40" applyNumberFormat="1" applyFont="1" applyFill="0" applyBorder="1" applyAlignment="1" applyProtection="0">
      <alignment vertical="bottom"/>
    </xf>
    <xf numFmtId="49" fontId="75" borderId="1" applyNumberFormat="1" applyFont="1" applyFill="0" applyBorder="1" applyAlignment="1" applyProtection="0">
      <alignment horizontal="center" vertical="bottom"/>
    </xf>
    <xf numFmtId="59" fontId="12" fillId="2" borderId="1" applyNumberFormat="1" applyFont="1" applyFill="1" applyBorder="1" applyAlignment="1" applyProtection="0">
      <alignment vertical="top"/>
    </xf>
    <xf numFmtId="0" fontId="12" fillId="2" borderId="1" applyNumberFormat="1" applyFont="1" applyFill="1" applyBorder="1" applyAlignment="1" applyProtection="0">
      <alignment horizontal="right" vertical="top" wrapText="1"/>
    </xf>
    <xf numFmtId="10" fontId="12" fillId="2" borderId="1" applyNumberFormat="1" applyFont="1" applyFill="1" applyBorder="1" applyAlignment="1" applyProtection="0">
      <alignment horizontal="right" vertical="top" wrapText="1"/>
    </xf>
    <xf numFmtId="0" fontId="0" borderId="120" applyNumberFormat="0" applyFont="1" applyFill="0" applyBorder="1" applyAlignment="1" applyProtection="0">
      <alignment vertical="bottom"/>
    </xf>
    <xf numFmtId="0" fontId="0" applyNumberFormat="1" applyFont="1" applyFill="0" applyBorder="0" applyAlignment="1" applyProtection="0">
      <alignment vertical="bottom"/>
    </xf>
    <xf numFmtId="49" fontId="76" fillId="32" borderId="51" applyNumberFormat="1" applyFont="1" applyFill="1" applyBorder="1" applyAlignment="1" applyProtection="0">
      <alignment vertical="bottom"/>
    </xf>
    <xf numFmtId="49" fontId="76" fillId="32" borderId="1" applyNumberFormat="1" applyFont="1" applyFill="1" applyBorder="1" applyAlignment="1" applyProtection="0">
      <alignment vertical="bottom"/>
    </xf>
    <xf numFmtId="49" fontId="77" fillId="32" borderId="1" applyNumberFormat="1" applyFont="1" applyFill="1" applyBorder="1" applyAlignment="1" applyProtection="0">
      <alignment vertical="bottom"/>
    </xf>
    <xf numFmtId="49" fontId="77" fillId="32" borderId="1" applyNumberFormat="1" applyFont="1" applyFill="1" applyBorder="1" applyAlignment="1" applyProtection="0">
      <alignment vertical="bottom" wrapText="1"/>
    </xf>
    <xf numFmtId="49" fontId="77" fillId="13" borderId="1" applyNumberFormat="1" applyFont="1" applyFill="1" applyBorder="1" applyAlignment="1" applyProtection="0">
      <alignment vertical="bottom"/>
    </xf>
    <xf numFmtId="0" fontId="18" fillId="21" borderId="1" applyNumberFormat="1" applyFont="1" applyFill="1" applyBorder="1" applyAlignment="1" applyProtection="0">
      <alignment horizontal="right" vertical="top"/>
    </xf>
    <xf numFmtId="0" fontId="18" fillId="33" borderId="1" applyNumberFormat="1" applyFont="1" applyFill="1" applyBorder="1" applyAlignment="1" applyProtection="0">
      <alignment horizontal="right" vertical="top"/>
    </xf>
    <xf numFmtId="0" fontId="0" fillId="21" borderId="1" applyNumberFormat="0" applyFont="1" applyFill="1" applyBorder="1" applyAlignment="1" applyProtection="0">
      <alignment vertical="top"/>
    </xf>
    <xf numFmtId="49" fontId="43" fillId="34" borderId="1" applyNumberFormat="1" applyFont="1" applyFill="1" applyBorder="1" applyAlignment="1" applyProtection="0">
      <alignment vertical="bottom"/>
    </xf>
    <xf numFmtId="49" fontId="0" fillId="34" borderId="1" applyNumberFormat="1" applyFont="1" applyFill="1" applyBorder="1" applyAlignment="1" applyProtection="0">
      <alignment vertical="bottom"/>
    </xf>
    <xf numFmtId="0" fontId="0" fillId="34" borderId="1" applyNumberFormat="1" applyFont="1" applyFill="1" applyBorder="1" applyAlignment="1" applyProtection="0">
      <alignment horizontal="right" vertical="bottom"/>
    </xf>
    <xf numFmtId="49" fontId="0" fillId="8" borderId="1" applyNumberFormat="1" applyFont="1" applyFill="1" applyBorder="1" applyAlignment="1" applyProtection="0">
      <alignment vertical="bottom"/>
    </xf>
    <xf numFmtId="0" fontId="18" fillId="33" borderId="1" applyNumberFormat="1" applyFont="1" applyFill="1" applyBorder="1" applyAlignment="1" applyProtection="0">
      <alignment horizontal="right" vertical="bottom"/>
    </xf>
    <xf numFmtId="49" fontId="18" fillId="34" borderId="1" applyNumberFormat="1" applyFont="1" applyFill="1" applyBorder="1" applyAlignment="1" applyProtection="0">
      <alignment horizontal="right" vertical="bottom"/>
    </xf>
    <xf numFmtId="49" fontId="18" fillId="34" borderId="1" applyNumberFormat="1" applyFont="1" applyFill="1" applyBorder="1" applyAlignment="1" applyProtection="0">
      <alignment vertical="bottom"/>
    </xf>
    <xf numFmtId="49" fontId="0" fillId="34" borderId="1" applyNumberFormat="1" applyFont="1" applyFill="1" applyBorder="1" applyAlignment="1" applyProtection="0">
      <alignment horizontal="center" vertical="bottom"/>
    </xf>
    <xf numFmtId="0" fontId="0" fillId="34" borderId="1" applyNumberFormat="0" applyFont="1" applyFill="1" applyBorder="1" applyAlignment="1" applyProtection="0">
      <alignment vertical="bottom"/>
    </xf>
    <xf numFmtId="0" fontId="62" fillId="3" borderId="1" applyNumberFormat="1" applyFont="1" applyFill="1" applyBorder="1" applyAlignment="1" applyProtection="0">
      <alignment horizontal="right" vertical="top"/>
    </xf>
    <xf numFmtId="0" fontId="18" fillId="34" borderId="1" applyNumberFormat="1" applyFont="1" applyFill="1" applyBorder="1" applyAlignment="1" applyProtection="0">
      <alignment horizontal="right" vertical="bottom"/>
    </xf>
    <xf numFmtId="0" fontId="0" fillId="35" borderId="1" applyNumberFormat="0" applyFont="1" applyFill="1" applyBorder="1" applyAlignment="1" applyProtection="0">
      <alignment vertical="bottom"/>
    </xf>
    <xf numFmtId="0" fontId="0" fillId="35" borderId="1" applyNumberFormat="1" applyFont="1" applyFill="1" applyBorder="1" applyAlignment="1" applyProtection="0">
      <alignment horizontal="right" vertical="bottom"/>
    </xf>
    <xf numFmtId="0" fontId="48" fillId="36" borderId="1" applyNumberFormat="1" applyFont="1" applyFill="1" applyBorder="1" applyAlignment="1" applyProtection="0">
      <alignment horizontal="right" vertical="bottom"/>
    </xf>
    <xf numFmtId="0" fontId="0" fillId="36" borderId="1" applyNumberFormat="0" applyFont="1" applyFill="1" applyBorder="1" applyAlignment="1" applyProtection="0">
      <alignment vertical="bottom"/>
    </xf>
    <xf numFmtId="0" fontId="18" fillId="34" borderId="1" applyNumberFormat="1" applyFont="1" applyFill="1" applyBorder="1" applyAlignment="1" applyProtection="0">
      <alignment horizontal="right" vertical="top"/>
    </xf>
    <xf numFmtId="49" fontId="43" fillId="33" borderId="1" applyNumberFormat="1" applyFont="1" applyFill="1" applyBorder="1" applyAlignment="1" applyProtection="0">
      <alignment vertical="bottom"/>
    </xf>
    <xf numFmtId="49" fontId="0" fillId="33" borderId="1" applyNumberFormat="1" applyFont="1" applyFill="1" applyBorder="1" applyAlignment="1" applyProtection="0">
      <alignment vertical="bottom"/>
    </xf>
    <xf numFmtId="0" fontId="0" fillId="33" borderId="1" applyNumberFormat="1" applyFont="1" applyFill="1" applyBorder="1" applyAlignment="1" applyProtection="0">
      <alignment horizontal="right" vertical="bottom"/>
    </xf>
    <xf numFmtId="49" fontId="18" fillId="33" borderId="1" applyNumberFormat="1" applyFont="1" applyFill="1" applyBorder="1" applyAlignment="1" applyProtection="0">
      <alignment horizontal="right" vertical="bottom"/>
    </xf>
    <xf numFmtId="49" fontId="18" fillId="33" borderId="1" applyNumberFormat="1" applyFont="1" applyFill="1" applyBorder="1" applyAlignment="1" applyProtection="0">
      <alignment vertical="bottom"/>
    </xf>
    <xf numFmtId="49" fontId="0" fillId="33" borderId="1" applyNumberFormat="1" applyFont="1" applyFill="1" applyBorder="1" applyAlignment="1" applyProtection="0">
      <alignment horizontal="center" vertical="bottom"/>
    </xf>
    <xf numFmtId="0" fontId="0" fillId="33" borderId="1" applyNumberFormat="0" applyFont="1" applyFill="1" applyBorder="1" applyAlignment="1" applyProtection="0">
      <alignment vertical="bottom"/>
    </xf>
    <xf numFmtId="0" fontId="62" fillId="33" borderId="1" applyNumberFormat="1" applyFont="1" applyFill="1" applyBorder="1" applyAlignment="1" applyProtection="0">
      <alignment horizontal="right" vertical="top"/>
    </xf>
    <xf numFmtId="49" fontId="62" fillId="33" borderId="1" applyNumberFormat="1" applyFont="1" applyFill="1" applyBorder="1" applyAlignment="1" applyProtection="0">
      <alignment horizontal="right" vertical="top"/>
    </xf>
    <xf numFmtId="0" fontId="0" fillId="33" borderId="1" applyNumberFormat="0" applyFont="1" applyFill="1" applyBorder="1" applyAlignment="1" applyProtection="0">
      <alignment vertical="top"/>
    </xf>
    <xf numFmtId="49" fontId="48" fillId="10" borderId="1" applyNumberFormat="1" applyFont="1" applyFill="1" applyBorder="1" applyAlignment="1" applyProtection="0">
      <alignment vertical="bottom"/>
    </xf>
    <xf numFmtId="0" fontId="62" fillId="34" borderId="1" applyNumberFormat="1" applyFont="1" applyFill="1" applyBorder="1" applyAlignment="1" applyProtection="0">
      <alignment horizontal="right" vertical="top"/>
    </xf>
    <xf numFmtId="49" fontId="62" fillId="34" borderId="1" applyNumberFormat="1" applyFont="1" applyFill="1" applyBorder="1" applyAlignment="1" applyProtection="0">
      <alignment horizontal="right" vertical="top"/>
    </xf>
    <xf numFmtId="0" fontId="0" fillId="34" borderId="1" applyNumberFormat="0" applyFont="1" applyFill="1" applyBorder="1" applyAlignment="1" applyProtection="0">
      <alignment vertical="top"/>
    </xf>
    <xf numFmtId="49" fontId="48" fillId="34" borderId="1" applyNumberFormat="1" applyFont="1" applyFill="1" applyBorder="1" applyAlignment="1" applyProtection="0">
      <alignment vertical="bottom"/>
    </xf>
    <xf numFmtId="49" fontId="0" fillId="37" borderId="1" applyNumberFormat="1" applyFont="1" applyFill="1" applyBorder="1" applyAlignment="1" applyProtection="0">
      <alignment vertical="bottom"/>
    </xf>
    <xf numFmtId="49" fontId="48" fillId="33" borderId="1" applyNumberFormat="1" applyFont="1" applyFill="1" applyBorder="1" applyAlignment="1" applyProtection="0">
      <alignment vertical="bottom"/>
    </xf>
    <xf numFmtId="0" fontId="18" fillId="22" borderId="1" applyNumberFormat="1" applyFont="1" applyFill="1" applyBorder="1" applyAlignment="1" applyProtection="0">
      <alignment horizontal="right" vertical="top"/>
    </xf>
    <xf numFmtId="0" fontId="0" fillId="22" borderId="1" applyNumberFormat="0" applyFont="1" applyFill="1" applyBorder="1" applyAlignment="1" applyProtection="0">
      <alignment vertical="top"/>
    </xf>
    <xf numFmtId="0" fontId="18" fillId="23" borderId="1" applyNumberFormat="1" applyFont="1" applyFill="1" applyBorder="1" applyAlignment="1" applyProtection="0">
      <alignment horizontal="right" vertical="top"/>
    </xf>
    <xf numFmtId="0" fontId="0" fillId="23" borderId="1" applyNumberFormat="0" applyFont="1" applyFill="1" applyBorder="1" applyAlignment="1" applyProtection="0">
      <alignment vertical="top"/>
    </xf>
    <xf numFmtId="0" fontId="0" fillId="3" borderId="1" applyNumberFormat="0" applyFont="1" applyFill="1" applyBorder="1" applyAlignment="1" applyProtection="0">
      <alignment vertical="top"/>
    </xf>
    <xf numFmtId="0" fontId="18" fillId="35" borderId="1" applyNumberFormat="1" applyFont="1" applyFill="1" applyBorder="1" applyAlignment="1" applyProtection="0">
      <alignment horizontal="right" vertical="bottom"/>
    </xf>
    <xf numFmtId="49" fontId="62" fillId="3" borderId="1" applyNumberFormat="1" applyFont="1" applyFill="1" applyBorder="1" applyAlignment="1" applyProtection="0">
      <alignment horizontal="right" vertical="top"/>
    </xf>
    <xf numFmtId="0" fontId="62" fillId="5" borderId="1" applyNumberFormat="1" applyFont="1" applyFill="1" applyBorder="1" applyAlignment="1" applyProtection="0">
      <alignment horizontal="right" vertical="top"/>
    </xf>
    <xf numFmtId="0" fontId="0" fillId="5" borderId="1" applyNumberFormat="0" applyFont="1" applyFill="1" applyBorder="1" applyAlignment="1" applyProtection="0">
      <alignment vertical="top"/>
    </xf>
    <xf numFmtId="0" fontId="18" fillId="24" borderId="1" applyNumberFormat="1" applyFont="1" applyFill="1" applyBorder="1" applyAlignment="1" applyProtection="0">
      <alignment horizontal="right" vertical="top"/>
    </xf>
    <xf numFmtId="0" fontId="0" fillId="24" borderId="1" applyNumberFormat="0" applyFont="1" applyFill="1" applyBorder="1" applyAlignment="1" applyProtection="0">
      <alignment vertical="top"/>
    </xf>
    <xf numFmtId="49" fontId="0" borderId="121" applyNumberFormat="1" applyFont="1" applyFill="0" applyBorder="1" applyAlignment="1" applyProtection="0">
      <alignment vertical="bottom"/>
    </xf>
    <xf numFmtId="49" fontId="0" fillId="33" borderId="122" applyNumberFormat="1" applyFont="1" applyFill="1" applyBorder="1" applyAlignment="1" applyProtection="0">
      <alignment vertical="bottom"/>
    </xf>
    <xf numFmtId="49" fontId="0" fillId="11" borderId="123" applyNumberFormat="1" applyFont="1" applyFill="1" applyBorder="1" applyAlignment="1" applyProtection="0">
      <alignment vertical="bottom"/>
    </xf>
    <xf numFmtId="49" fontId="0" fillId="38" borderId="1" applyNumberFormat="1" applyFont="1" applyFill="1" applyBorder="1" applyAlignment="1" applyProtection="0">
      <alignment vertical="bottom"/>
    </xf>
    <xf numFmtId="0" fontId="18" fillId="25" borderId="1" applyNumberFormat="1" applyFont="1" applyFill="1" applyBorder="1" applyAlignment="1" applyProtection="0">
      <alignment horizontal="right" vertical="top"/>
    </xf>
    <xf numFmtId="0" fontId="0" fillId="25" borderId="1" applyNumberFormat="0" applyFont="1" applyFill="1" applyBorder="1" applyAlignment="1" applyProtection="0">
      <alignment vertical="top"/>
    </xf>
    <xf numFmtId="0" fontId="18" fillId="26" borderId="1" applyNumberFormat="1" applyFont="1" applyFill="1" applyBorder="1" applyAlignment="1" applyProtection="0">
      <alignment horizontal="right" vertical="top"/>
    </xf>
    <xf numFmtId="0" fontId="0" fillId="26" borderId="1" applyNumberFormat="0" applyFont="1" applyFill="1" applyBorder="1" applyAlignment="1" applyProtection="0">
      <alignment vertical="top"/>
    </xf>
    <xf numFmtId="0" fontId="18" fillId="28" borderId="1" applyNumberFormat="1" applyFont="1" applyFill="1" applyBorder="1" applyAlignment="1" applyProtection="0">
      <alignment horizontal="right" vertical="top"/>
    </xf>
    <xf numFmtId="0" fontId="0" fillId="28" borderId="1" applyNumberFormat="0" applyFont="1" applyFill="1" applyBorder="1" applyAlignment="1" applyProtection="0">
      <alignment vertical="top"/>
    </xf>
    <xf numFmtId="49" fontId="6" fillId="33" borderId="1" applyNumberFormat="1" applyFont="1" applyFill="1" applyBorder="1" applyAlignment="1" applyProtection="0">
      <alignment vertical="bottom"/>
    </xf>
    <xf numFmtId="49" fontId="48" fillId="3" borderId="1" applyNumberFormat="1" applyFont="1" applyFill="1" applyBorder="1" applyAlignment="1" applyProtection="0">
      <alignment vertical="bottom"/>
    </xf>
    <xf numFmtId="49" fontId="18" fillId="3" borderId="1" applyNumberFormat="1" applyFont="1" applyFill="1" applyBorder="1" applyAlignment="1" applyProtection="0">
      <alignment vertical="center"/>
    </xf>
    <xf numFmtId="0" fontId="0" borderId="124" applyNumberFormat="0" applyFont="1" applyFill="0" applyBorder="1" applyAlignment="1" applyProtection="0">
      <alignment vertical="bottom"/>
    </xf>
    <xf numFmtId="0" fontId="0" borderId="105" applyNumberFormat="0" applyFont="1" applyFill="0" applyBorder="1" applyAlignment="1" applyProtection="0">
      <alignment vertical="bottom"/>
    </xf>
    <xf numFmtId="49" fontId="0" borderId="97" applyNumberFormat="1" applyFont="1" applyFill="0" applyBorder="1" applyAlignment="1" applyProtection="0">
      <alignment vertical="bottom"/>
    </xf>
    <xf numFmtId="49" fontId="43" fillId="33" borderId="14" applyNumberFormat="1" applyFont="1" applyFill="1" applyBorder="1" applyAlignment="1" applyProtection="0">
      <alignment vertical="bottom"/>
    </xf>
    <xf numFmtId="0" fontId="0" borderId="98" applyNumberFormat="1" applyFont="1" applyFill="0" applyBorder="1" applyAlignment="1" applyProtection="0">
      <alignment vertical="bottom"/>
    </xf>
    <xf numFmtId="0" fontId="18" fillId="28" borderId="14" applyNumberFormat="1" applyFont="1" applyFill="1" applyBorder="1" applyAlignment="1" applyProtection="0">
      <alignment horizontal="right" vertical="top"/>
    </xf>
    <xf numFmtId="0" fontId="0" borderId="72" applyNumberFormat="1" applyFont="1" applyFill="0" applyBorder="1" applyAlignment="1" applyProtection="0">
      <alignment vertical="bottom"/>
    </xf>
    <xf numFmtId="0" fontId="0" borderId="73" applyNumberFormat="1" applyFont="1" applyFill="0" applyBorder="1" applyAlignment="1" applyProtection="0">
      <alignment vertical="bottom"/>
    </xf>
    <xf numFmtId="9" fontId="0" borderId="73" applyNumberFormat="1" applyFont="1" applyFill="0" applyBorder="1" applyAlignment="1" applyProtection="0">
      <alignment vertical="bottom"/>
    </xf>
    <xf numFmtId="0" fontId="0" applyNumberFormat="1" applyFont="1" applyFill="0" applyBorder="0" applyAlignment="1" applyProtection="0">
      <alignment vertical="bottom"/>
    </xf>
    <xf numFmtId="0" fontId="0" borderId="125" applyNumberFormat="0" applyFont="1" applyFill="0" applyBorder="1" applyAlignment="1" applyProtection="0">
      <alignment vertical="bottom"/>
    </xf>
    <xf numFmtId="49" fontId="65" fillId="2" borderId="126" applyNumberFormat="1" applyFont="1" applyFill="1" applyBorder="1" applyAlignment="1" applyProtection="0">
      <alignment horizontal="center" vertical="top"/>
    </xf>
    <xf numFmtId="49" fontId="0" borderId="127" applyNumberFormat="1" applyFont="1" applyFill="0" applyBorder="1" applyAlignment="1" applyProtection="0">
      <alignment vertical="bottom"/>
    </xf>
    <xf numFmtId="49" fontId="0" borderId="125" applyNumberFormat="1" applyFont="1" applyFill="0" applyBorder="1" applyAlignment="1" applyProtection="0">
      <alignment vertical="bottom"/>
    </xf>
    <xf numFmtId="49" fontId="65" fillId="2" borderId="126" applyNumberFormat="1" applyFont="1" applyFill="1" applyBorder="1" applyAlignment="1" applyProtection="0">
      <alignment horizontal="left" vertical="top"/>
    </xf>
    <xf numFmtId="49" fontId="65" fillId="2" borderId="128" applyNumberFormat="1" applyFont="1" applyFill="1" applyBorder="1" applyAlignment="1" applyProtection="0">
      <alignment horizontal="left" vertical="top"/>
    </xf>
    <xf numFmtId="49" fontId="0" fillId="39" borderId="129" applyNumberFormat="1" applyFont="1" applyFill="1" applyBorder="1" applyAlignment="1" applyProtection="0">
      <alignment vertical="bottom"/>
    </xf>
    <xf numFmtId="49" fontId="18" borderId="9" applyNumberFormat="1" applyFont="1" applyFill="0" applyBorder="1" applyAlignment="1" applyProtection="0">
      <alignment vertical="bottom"/>
    </xf>
    <xf numFmtId="0" fontId="18" fillId="2" borderId="1" applyNumberFormat="1" applyFont="1" applyFill="1" applyBorder="1" applyAlignment="1" applyProtection="0">
      <alignment horizontal="left" vertical="top"/>
    </xf>
    <xf numFmtId="49" fontId="18" fillId="2" borderId="40" applyNumberFormat="1" applyFont="1" applyFill="1" applyBorder="1" applyAlignment="1" applyProtection="0">
      <alignment horizontal="left" vertical="top"/>
    </xf>
    <xf numFmtId="0" fontId="0" borderId="63" applyNumberFormat="0" applyFont="1" applyFill="0" applyBorder="1" applyAlignment="1" applyProtection="0">
      <alignment vertical="bottom"/>
    </xf>
    <xf numFmtId="49" fontId="0" fillId="17" borderId="1" applyNumberFormat="1" applyFont="1" applyFill="1" applyBorder="1" applyAlignment="1" applyProtection="0">
      <alignment vertical="top"/>
    </xf>
    <xf numFmtId="49" fontId="39" fillId="9" borderId="1" applyNumberFormat="1" applyFont="1" applyFill="1" applyBorder="1" applyAlignment="1" applyProtection="0">
      <alignment horizontal="left" vertical="bottom"/>
    </xf>
    <xf numFmtId="49" fontId="18" borderId="63" applyNumberFormat="1" applyFont="1" applyFill="0" applyBorder="1" applyAlignment="1" applyProtection="0">
      <alignment vertical="bottom"/>
    </xf>
    <xf numFmtId="0" fontId="0" borderId="64" applyNumberFormat="0" applyFont="1" applyFill="0" applyBorder="1" applyAlignment="1" applyProtection="0">
      <alignment vertical="bottom"/>
    </xf>
    <xf numFmtId="49" fontId="0" borderId="1" applyNumberFormat="1" applyFont="1" applyFill="0" applyBorder="1" applyAlignment="1" applyProtection="0">
      <alignment horizontal="left" vertical="bottom"/>
    </xf>
    <xf numFmtId="49" fontId="0" borderId="33" applyNumberFormat="1" applyFont="1" applyFill="0" applyBorder="1" applyAlignment="1" applyProtection="0">
      <alignment vertical="bottom"/>
    </xf>
    <xf numFmtId="0" fontId="0" borderId="130" applyNumberFormat="0" applyFont="1" applyFill="0" applyBorder="1" applyAlignment="1" applyProtection="0">
      <alignment vertical="bottom"/>
    </xf>
    <xf numFmtId="0" fontId="0" borderId="131" applyNumberFormat="0" applyFont="1" applyFill="0" applyBorder="1" applyAlignment="1" applyProtection="0">
      <alignment vertical="bottom"/>
    </xf>
    <xf numFmtId="0" fontId="0" borderId="132" applyNumberFormat="0" applyFont="1" applyFill="0" applyBorder="1" applyAlignment="1" applyProtection="0">
      <alignment vertical="bottom"/>
    </xf>
    <xf numFmtId="49" fontId="18" fillId="2" borderId="46" applyNumberFormat="1" applyFont="1" applyFill="1" applyBorder="1" applyAlignment="1" applyProtection="0">
      <alignment horizontal="left" vertical="top"/>
    </xf>
    <xf numFmtId="0" fontId="0" borderId="133" applyNumberFormat="0" applyFont="1" applyFill="0" applyBorder="1" applyAlignment="1" applyProtection="0">
      <alignment vertical="bottom"/>
    </xf>
    <xf numFmtId="49" fontId="0" borderId="63" applyNumberFormat="1" applyFont="1" applyFill="0" applyBorder="1" applyAlignment="1" applyProtection="0">
      <alignment vertical="bottom"/>
    </xf>
    <xf numFmtId="49" fontId="0" fillId="2" borderId="40" applyNumberFormat="1" applyFont="1" applyFill="1" applyBorder="1" applyAlignment="1" applyProtection="0">
      <alignment vertical="top"/>
    </xf>
    <xf numFmtId="49" fontId="18" borderId="1" applyNumberFormat="1" applyFont="1" applyFill="0" applyBorder="1" applyAlignment="1" applyProtection="0">
      <alignment horizontal="left" vertical="bottom"/>
    </xf>
    <xf numFmtId="0" fontId="18" fillId="2" borderId="1" applyNumberFormat="1" applyFont="1" applyFill="1" applyBorder="1" applyAlignment="1" applyProtection="0">
      <alignment horizontal="right" vertical="top"/>
    </xf>
    <xf numFmtId="49" fontId="39" borderId="1" applyNumberFormat="1" applyFont="1" applyFill="0" applyBorder="1" applyAlignment="1" applyProtection="0">
      <alignment horizontal="left" vertical="bottom"/>
    </xf>
    <xf numFmtId="49" fontId="18" fillId="2" borderId="1" applyNumberFormat="1" applyFont="1" applyFill="1" applyBorder="1" applyAlignment="1" applyProtection="0">
      <alignment horizontal="left" vertical="center"/>
    </xf>
    <xf numFmtId="0" fontId="18" fillId="2" borderId="59" applyNumberFormat="1" applyFont="1" applyFill="1" applyBorder="1" applyAlignment="1" applyProtection="0">
      <alignment horizontal="right" vertical="top"/>
    </xf>
    <xf numFmtId="49" fontId="18" fillId="2" borderId="59" applyNumberFormat="1" applyFont="1" applyFill="1" applyBorder="1" applyAlignment="1" applyProtection="0">
      <alignment horizontal="left" vertical="top"/>
    </xf>
    <xf numFmtId="49" fontId="18" borderId="59" applyNumberFormat="1" applyFont="1" applyFill="0" applyBorder="1" applyAlignment="1" applyProtection="0">
      <alignment horizontal="left" vertical="bottom"/>
    </xf>
    <xf numFmtId="0" fontId="18" fillId="2" borderId="59" applyNumberFormat="1" applyFont="1" applyFill="1" applyBorder="1" applyAlignment="1" applyProtection="0">
      <alignment horizontal="left" vertical="top"/>
    </xf>
    <xf numFmtId="49" fontId="18" fillId="2" borderId="61" applyNumberFormat="1" applyFont="1" applyFill="1" applyBorder="1" applyAlignment="1" applyProtection="0">
      <alignment horizontal="left" vertical="top"/>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65" fillId="40" borderId="1" applyNumberFormat="1" applyFont="1" applyFill="1" applyBorder="1" applyAlignment="1" applyProtection="0">
      <alignment vertical="top"/>
    </xf>
    <xf numFmtId="49" fontId="79" fillId="40" borderId="1" applyNumberFormat="1" applyFont="1" applyFill="1" applyBorder="1" applyAlignment="1" applyProtection="0">
      <alignment vertical="top"/>
    </xf>
    <xf numFmtId="49" fontId="65" fillId="40" borderId="1" applyNumberFormat="1" applyFont="1" applyFill="1" applyBorder="1" applyAlignment="1" applyProtection="0">
      <alignment horizontal="center" vertical="top"/>
    </xf>
    <xf numFmtId="49" fontId="65" fillId="40" borderId="1" applyNumberFormat="1" applyFont="1" applyFill="1" applyBorder="1" applyAlignment="1" applyProtection="0">
      <alignment horizontal="right" vertical="top"/>
    </xf>
    <xf numFmtId="49" fontId="2" fillId="41" borderId="1" applyNumberFormat="1" applyFont="1" applyFill="1" applyBorder="1" applyAlignment="1" applyProtection="0">
      <alignment vertical="top"/>
    </xf>
    <xf numFmtId="49" fontId="48" fillId="40" borderId="1" applyNumberFormat="1" applyFont="1" applyFill="1" applyBorder="1" applyAlignment="1" applyProtection="0">
      <alignment horizontal="center" vertical="top"/>
    </xf>
    <xf numFmtId="0" fontId="48" borderId="1" applyNumberFormat="1" applyFont="1" applyFill="0" applyBorder="1" applyAlignment="1" applyProtection="0">
      <alignment horizontal="center" vertical="bottom"/>
    </xf>
    <xf numFmtId="49" fontId="61" borderId="1" applyNumberFormat="1" applyFont="1" applyFill="0" applyBorder="1" applyAlignment="1" applyProtection="0">
      <alignment horizontal="center" vertical="bottom"/>
    </xf>
    <xf numFmtId="0" fontId="0" borderId="24" applyNumberFormat="0" applyFont="1" applyFill="0" applyBorder="1" applyAlignment="1" applyProtection="0">
      <alignment vertical="bottom"/>
    </xf>
    <xf numFmtId="49" fontId="48" fillId="42" borderId="1" applyNumberFormat="1" applyFont="1" applyFill="1" applyBorder="1" applyAlignment="1" applyProtection="0">
      <alignment horizontal="center" vertical="bottom"/>
    </xf>
    <xf numFmtId="49" fontId="48" borderId="1" applyNumberFormat="1" applyFont="1" applyFill="0" applyBorder="1" applyAlignment="1" applyProtection="0">
      <alignment horizontal="center" vertical="bottom"/>
    </xf>
    <xf numFmtId="49" fontId="0" borderId="31" applyNumberFormat="1" applyFont="1" applyFill="0" applyBorder="1" applyAlignment="1" applyProtection="0">
      <alignment vertical="bottom"/>
    </xf>
    <xf numFmtId="0" fontId="10" fillId="2" borderId="1" applyNumberFormat="1" applyFont="1" applyFill="1" applyBorder="1" applyAlignment="1" applyProtection="0">
      <alignment horizontal="right" vertical="bottom" wrapText="1"/>
    </xf>
    <xf numFmtId="49" fontId="48" borderId="134" applyNumberFormat="1" applyFont="1" applyFill="0" applyBorder="1" applyAlignment="1" applyProtection="0">
      <alignment horizontal="center" vertical="bottom"/>
    </xf>
    <xf numFmtId="49" fontId="48" fillId="10" borderId="1" applyNumberFormat="1" applyFont="1" applyFill="1" applyBorder="1" applyAlignment="1" applyProtection="0">
      <alignment horizontal="center" vertical="bottom"/>
    </xf>
    <xf numFmtId="3" fontId="10" fillId="2" borderId="1" applyNumberFormat="1" applyFont="1" applyFill="1" applyBorder="1" applyAlignment="1" applyProtection="0">
      <alignment horizontal="right" vertical="bottom" wrapText="1"/>
    </xf>
    <xf numFmtId="0" fontId="10" borderId="1" applyNumberFormat="0" applyFont="1" applyFill="0" applyBorder="1" applyAlignment="1" applyProtection="0">
      <alignment vertical="bottom"/>
    </xf>
    <xf numFmtId="49" fontId="48" fillId="43" borderId="1" applyNumberFormat="1" applyFont="1" applyFill="1" applyBorder="1" applyAlignment="1" applyProtection="0">
      <alignment horizontal="center" vertical="bottom"/>
    </xf>
    <xf numFmtId="49" fontId="80" borderId="1" applyNumberFormat="1" applyFont="1" applyFill="0" applyBorder="1" applyAlignment="1" applyProtection="0">
      <alignment vertical="bottom"/>
    </xf>
    <xf numFmtId="49" fontId="11" borderId="1" applyNumberFormat="1" applyFont="1" applyFill="0" applyBorder="1" applyAlignment="1" applyProtection="0">
      <alignment vertical="bottom"/>
    </xf>
    <xf numFmtId="49" fontId="10" borderId="1" applyNumberFormat="1" applyFont="1" applyFill="0" applyBorder="1" applyAlignment="1" applyProtection="0">
      <alignment vertical="bottom"/>
    </xf>
    <xf numFmtId="49" fontId="53" fillId="11" borderId="5" applyNumberFormat="1" applyFont="1" applyFill="1" applyBorder="1" applyAlignment="1" applyProtection="0">
      <alignment vertical="bottom"/>
    </xf>
    <xf numFmtId="49" fontId="53" fillId="11" borderId="6" applyNumberFormat="1" applyFont="1" applyFill="1" applyBorder="1" applyAlignment="1" applyProtection="0">
      <alignment vertical="bottom"/>
    </xf>
    <xf numFmtId="49" fontId="53" fillId="11" borderId="7" applyNumberFormat="1" applyFont="1" applyFill="1" applyBorder="1" applyAlignment="1" applyProtection="0">
      <alignment vertical="bottom"/>
    </xf>
    <xf numFmtId="49" fontId="81" borderId="1" applyNumberFormat="1" applyFont="1" applyFill="0" applyBorder="1" applyAlignment="1" applyProtection="0">
      <alignment vertical="bottom"/>
    </xf>
    <xf numFmtId="0" fontId="48" borderId="27" applyNumberFormat="1" applyFont="1" applyFill="0" applyBorder="1" applyAlignment="1" applyProtection="0">
      <alignment horizontal="center" vertical="bottom"/>
    </xf>
    <xf numFmtId="0" fontId="48" borderId="33" applyNumberFormat="1" applyFont="1" applyFill="0" applyBorder="1" applyAlignment="1" applyProtection="0">
      <alignment horizontal="center" vertical="bottom"/>
    </xf>
    <xf numFmtId="49" fontId="48" borderId="9" applyNumberFormat="1" applyFont="1" applyFill="0" applyBorder="1" applyAlignment="1" applyProtection="0">
      <alignment horizontal="center" vertical="bottom"/>
    </xf>
    <xf numFmtId="0" fontId="48" borderId="32" applyNumberFormat="1" applyFont="1" applyFill="0" applyBorder="1" applyAlignment="1" applyProtection="0">
      <alignment horizontal="center" vertical="bottom"/>
    </xf>
    <xf numFmtId="49" fontId="61" fillId="11" borderId="1" applyNumberFormat="1" applyFont="1" applyFill="1" applyBorder="1" applyAlignment="1" applyProtection="0">
      <alignment vertical="bottom"/>
    </xf>
    <xf numFmtId="0" fontId="10" fillId="2" borderId="1" applyNumberFormat="0" applyFont="1" applyFill="1" applyBorder="1" applyAlignment="1" applyProtection="0">
      <alignment vertical="bottom" wrapText="1"/>
    </xf>
    <xf numFmtId="0" fontId="10" fillId="2" borderId="1" applyNumberFormat="0" applyFont="1" applyFill="1" applyBorder="1" applyAlignment="1" applyProtection="0">
      <alignment vertical="center"/>
    </xf>
    <xf numFmtId="49" fontId="61" fillId="2" borderId="1" applyNumberFormat="1" applyFont="1" applyFill="1" applyBorder="1" applyAlignment="1" applyProtection="0">
      <alignment vertical="top"/>
    </xf>
    <xf numFmtId="49" fontId="48" borderId="9" applyNumberFormat="1" applyFont="1" applyFill="0" applyBorder="1" applyAlignment="1" applyProtection="0">
      <alignment vertical="bottom"/>
    </xf>
    <xf numFmtId="49" fontId="61" borderId="9" applyNumberFormat="1" applyFont="1" applyFill="0" applyBorder="1" applyAlignment="1" applyProtection="0">
      <alignment horizontal="center" vertical="bottom"/>
    </xf>
    <xf numFmtId="0" fontId="0" applyNumberFormat="1" applyFont="1" applyFill="0" applyBorder="0" applyAlignment="1" applyProtection="0">
      <alignment vertical="bottom"/>
    </xf>
    <xf numFmtId="49" fontId="67" fillId="2" borderId="1" applyNumberFormat="1" applyFont="1" applyFill="1" applyBorder="1" applyAlignment="1" applyProtection="0">
      <alignment vertical="top"/>
    </xf>
    <xf numFmtId="49" fontId="82" fillId="6" borderId="1" applyNumberFormat="1" applyFont="1" applyFill="1" applyBorder="1" applyAlignment="1" applyProtection="0">
      <alignment vertical="top"/>
    </xf>
    <xf numFmtId="49" fontId="67" fillId="6" borderId="1" applyNumberFormat="1" applyFont="1" applyFill="1" applyBorder="1" applyAlignment="1" applyProtection="0">
      <alignment vertical="top" wrapText="1"/>
    </xf>
    <xf numFmtId="49" fontId="67" fillId="6" borderId="1" applyNumberFormat="1" applyFont="1" applyFill="1" applyBorder="1" applyAlignment="1" applyProtection="0">
      <alignment vertical="top"/>
    </xf>
    <xf numFmtId="49" fontId="67" fillId="5" borderId="1" applyNumberFormat="1" applyFont="1" applyFill="1" applyBorder="1" applyAlignment="1" applyProtection="0">
      <alignment vertical="top"/>
    </xf>
    <xf numFmtId="49" fontId="67" fillId="13" borderId="1" applyNumberFormat="1" applyFont="1" applyFill="1" applyBorder="1" applyAlignment="1" applyProtection="0">
      <alignment vertical="top"/>
    </xf>
    <xf numFmtId="49" fontId="83" fillId="2" borderId="1" applyNumberFormat="1" applyFont="1" applyFill="1" applyBorder="1" applyAlignment="1" applyProtection="0">
      <alignment vertical="top"/>
    </xf>
    <xf numFmtId="49" fontId="67" fillId="11" borderId="1" applyNumberFormat="1" applyFont="1" applyFill="1" applyBorder="1" applyAlignment="1" applyProtection="0">
      <alignment vertical="top"/>
    </xf>
    <xf numFmtId="49" fontId="83" fillId="36" borderId="1" applyNumberFormat="1" applyFont="1" applyFill="1" applyBorder="1" applyAlignment="1" applyProtection="0">
      <alignment vertical="top"/>
    </xf>
    <xf numFmtId="0" fontId="62" fillId="2" borderId="1" applyNumberFormat="1" applyFont="1" applyFill="1" applyBorder="1" applyAlignment="1" applyProtection="0">
      <alignment vertical="top"/>
    </xf>
    <xf numFmtId="0" fontId="84" fillId="2" borderId="1" applyNumberFormat="1" applyFont="1" applyFill="1" applyBorder="1" applyAlignment="1" applyProtection="0">
      <alignment vertical="top"/>
    </xf>
    <xf numFmtId="49" fontId="85" fillId="2" borderId="1" applyNumberFormat="1" applyFont="1" applyFill="1" applyBorder="1" applyAlignment="1" applyProtection="0">
      <alignment vertical="top"/>
    </xf>
    <xf numFmtId="49" fontId="84" fillId="2" borderId="1" applyNumberFormat="1" applyFont="1" applyFill="1" applyBorder="1" applyAlignment="1" applyProtection="0">
      <alignment vertical="top"/>
    </xf>
    <xf numFmtId="0" fontId="84" fillId="17" borderId="1" applyNumberFormat="1" applyFont="1" applyFill="1" applyBorder="1" applyAlignment="1" applyProtection="0">
      <alignment vertical="top"/>
    </xf>
    <xf numFmtId="0" fontId="0" fillId="17" borderId="1" applyNumberFormat="0" applyFont="1" applyFill="1" applyBorder="1" applyAlignment="1" applyProtection="0">
      <alignment vertical="top"/>
    </xf>
    <xf numFmtId="49" fontId="84" fillId="2" borderId="1" applyNumberFormat="1" applyFont="1" applyFill="1" applyBorder="1" applyAlignment="1" applyProtection="0">
      <alignment vertical="center"/>
    </xf>
    <xf numFmtId="0" fontId="67" fillId="22" borderId="1" applyNumberFormat="1" applyFont="1" applyFill="1" applyBorder="1" applyAlignment="1" applyProtection="0">
      <alignment vertical="top"/>
    </xf>
    <xf numFmtId="0" fontId="86" fillId="22" borderId="1" applyNumberFormat="1" applyFont="1" applyFill="1" applyBorder="1" applyAlignment="1" applyProtection="0">
      <alignment vertical="top"/>
    </xf>
    <xf numFmtId="49" fontId="86" fillId="22" borderId="1" applyNumberFormat="1" applyFont="1" applyFill="1" applyBorder="1" applyAlignment="1" applyProtection="0">
      <alignment vertical="center"/>
    </xf>
    <xf numFmtId="49" fontId="62" fillId="2" borderId="1" applyNumberFormat="1" applyFont="1" applyFill="1" applyBorder="1" applyAlignment="1" applyProtection="0">
      <alignment vertical="top"/>
    </xf>
    <xf numFmtId="49" fontId="86" fillId="2" borderId="1" applyNumberFormat="1" applyFont="1" applyFill="1" applyBorder="1" applyAlignment="1" applyProtection="0">
      <alignment vertical="top"/>
    </xf>
    <xf numFmtId="0" fontId="86" fillId="2" borderId="1" applyNumberFormat="1" applyFont="1" applyFill="1" applyBorder="1" applyAlignment="1" applyProtection="0">
      <alignment vertical="top"/>
    </xf>
    <xf numFmtId="3" fontId="87" fillId="2" borderId="1" applyNumberFormat="1" applyFont="1" applyFill="1" applyBorder="1" applyAlignment="1" applyProtection="0">
      <alignment vertical="top"/>
    </xf>
    <xf numFmtId="0" fontId="87" fillId="2" borderId="1" applyNumberFormat="1" applyFont="1" applyFill="1" applyBorder="1" applyAlignment="1" applyProtection="0">
      <alignment vertical="top"/>
    </xf>
    <xf numFmtId="0" fontId="67" fillId="2" borderId="1" applyNumberFormat="1" applyFont="1" applyFill="1" applyBorder="1" applyAlignment="1" applyProtection="0">
      <alignment vertical="top"/>
    </xf>
    <xf numFmtId="3" fontId="62" fillId="2" borderId="1" applyNumberFormat="1" applyFont="1" applyFill="1" applyBorder="1" applyAlignment="1" applyProtection="0">
      <alignment vertical="top"/>
    </xf>
    <xf numFmtId="0" fontId="67" fillId="23" borderId="1" applyNumberFormat="1" applyFont="1" applyFill="1" applyBorder="1" applyAlignment="1" applyProtection="0">
      <alignment vertical="top"/>
    </xf>
    <xf numFmtId="0" fontId="86" fillId="23" borderId="1" applyNumberFormat="1" applyFont="1" applyFill="1" applyBorder="1" applyAlignment="1" applyProtection="0">
      <alignment vertical="top"/>
    </xf>
    <xf numFmtId="49" fontId="86" fillId="23" borderId="1" applyNumberFormat="1" applyFont="1" applyFill="1" applyBorder="1" applyAlignment="1" applyProtection="0">
      <alignment vertical="center"/>
    </xf>
    <xf numFmtId="49" fontId="88" fillId="2" borderId="1" applyNumberFormat="1" applyFont="1" applyFill="1" applyBorder="1" applyAlignment="1" applyProtection="0">
      <alignment vertical="top"/>
    </xf>
    <xf numFmtId="0" fontId="88" fillId="2" borderId="1" applyNumberFormat="1" applyFont="1" applyFill="1" applyBorder="1" applyAlignment="1" applyProtection="0">
      <alignment vertical="top"/>
    </xf>
    <xf numFmtId="0" fontId="62" borderId="1" applyNumberFormat="1" applyFont="1" applyFill="0" applyBorder="1" applyAlignment="1" applyProtection="0">
      <alignment horizontal="right" vertical="bottom"/>
    </xf>
    <xf numFmtId="49" fontId="72" fillId="2" borderId="1" applyNumberFormat="1" applyFont="1" applyFill="1" applyBorder="1" applyAlignment="1" applyProtection="0">
      <alignment vertical="top"/>
    </xf>
    <xf numFmtId="3" fontId="84" fillId="2" borderId="1" applyNumberFormat="1" applyFont="1" applyFill="1" applyBorder="1" applyAlignment="1" applyProtection="0">
      <alignment vertical="top"/>
    </xf>
    <xf numFmtId="0" fontId="18" fillId="17" borderId="1" applyNumberFormat="1" applyFont="1" applyFill="1" applyBorder="1" applyAlignment="1" applyProtection="0">
      <alignment horizontal="right" vertical="bottom"/>
    </xf>
    <xf numFmtId="49" fontId="84" fillId="5" borderId="1" applyNumberFormat="1" applyFont="1" applyFill="1" applyBorder="1" applyAlignment="1" applyProtection="0">
      <alignment vertical="top"/>
    </xf>
    <xf numFmtId="49" fontId="39" fillId="11" borderId="5" applyNumberFormat="1" applyFont="1" applyFill="1" applyBorder="1" applyAlignment="1" applyProtection="0">
      <alignment vertical="bottom"/>
    </xf>
    <xf numFmtId="0" fontId="62" fillId="3" borderId="1" applyNumberFormat="1" applyFont="1" applyFill="1" applyBorder="1" applyAlignment="1" applyProtection="0">
      <alignment vertical="top"/>
    </xf>
    <xf numFmtId="49" fontId="86" fillId="5" borderId="1" applyNumberFormat="1" applyFont="1" applyFill="1" applyBorder="1" applyAlignment="1" applyProtection="0">
      <alignment vertical="top"/>
    </xf>
    <xf numFmtId="49" fontId="72" fillId="2" borderId="1" applyNumberFormat="1" applyFont="1" applyFill="1" applyBorder="1" applyAlignment="1" applyProtection="0">
      <alignment vertical="center"/>
    </xf>
    <xf numFmtId="0" fontId="72" fillId="2" borderId="1" applyNumberFormat="1" applyFont="1" applyFill="1" applyBorder="1" applyAlignment="1" applyProtection="0">
      <alignment vertical="top"/>
    </xf>
    <xf numFmtId="49" fontId="89" fillId="44" borderId="1" applyNumberFormat="1" applyFont="1" applyFill="1" applyBorder="1" applyAlignment="1" applyProtection="0">
      <alignment vertical="top"/>
    </xf>
    <xf numFmtId="49" fontId="89" fillId="2" borderId="1" applyNumberFormat="1" applyFont="1" applyFill="1" applyBorder="1" applyAlignment="1" applyProtection="0">
      <alignment vertical="top"/>
    </xf>
    <xf numFmtId="0" fontId="89" fillId="44" borderId="1" applyNumberFormat="1" applyFont="1" applyFill="1" applyBorder="1" applyAlignment="1" applyProtection="0">
      <alignment vertical="top"/>
    </xf>
    <xf numFmtId="0" fontId="0" fillId="44" borderId="1" applyNumberFormat="0" applyFont="1" applyFill="1" applyBorder="1" applyAlignment="1" applyProtection="0">
      <alignment vertical="top"/>
    </xf>
    <xf numFmtId="49" fontId="62" fillId="2" borderId="1" applyNumberFormat="1" applyFont="1" applyFill="1" applyBorder="1" applyAlignment="1" applyProtection="0">
      <alignment vertical="center"/>
    </xf>
    <xf numFmtId="49" fontId="89" fillId="45" borderId="1" applyNumberFormat="1" applyFont="1" applyFill="1" applyBorder="1" applyAlignment="1" applyProtection="0">
      <alignment vertical="top"/>
    </xf>
    <xf numFmtId="0" fontId="89" fillId="45" borderId="1" applyNumberFormat="1" applyFont="1" applyFill="1" applyBorder="1" applyAlignment="1" applyProtection="0">
      <alignment vertical="top"/>
    </xf>
    <xf numFmtId="49" fontId="62" fillId="5" borderId="1" applyNumberFormat="1" applyFont="1" applyFill="1" applyBorder="1" applyAlignment="1" applyProtection="0">
      <alignment vertical="top"/>
    </xf>
    <xf numFmtId="0" fontId="48" fillId="3" borderId="1" applyNumberFormat="1" applyFont="1" applyFill="1" applyBorder="1" applyAlignment="1" applyProtection="0">
      <alignment horizontal="center" vertical="bottom"/>
    </xf>
    <xf numFmtId="0" fontId="0" fillId="46" borderId="1" applyNumberFormat="0" applyFont="1" applyFill="1" applyBorder="1" applyAlignment="1" applyProtection="0">
      <alignment vertical="bottom"/>
    </xf>
    <xf numFmtId="49" fontId="48" fillId="46" borderId="1" applyNumberFormat="1" applyFont="1" applyFill="1" applyBorder="1" applyAlignment="1" applyProtection="0">
      <alignment vertical="center"/>
    </xf>
    <xf numFmtId="49" fontId="84" fillId="17" borderId="1" applyNumberFormat="1" applyFont="1" applyFill="1" applyBorder="1" applyAlignment="1" applyProtection="0">
      <alignment vertical="top"/>
    </xf>
    <xf numFmtId="49" fontId="90" fillId="2" borderId="1" applyNumberFormat="1" applyFont="1" applyFill="1" applyBorder="1" applyAlignment="1" applyProtection="0">
      <alignment vertical="center"/>
    </xf>
    <xf numFmtId="49" fontId="43" fillId="12" borderId="1" applyNumberFormat="1" applyFont="1" applyFill="1" applyBorder="1" applyAlignment="1" applyProtection="0">
      <alignment vertical="bottom"/>
    </xf>
    <xf numFmtId="49" fontId="0" fillId="17" borderId="1" applyNumberFormat="1" applyFont="1" applyFill="1" applyBorder="1" applyAlignment="1" applyProtection="0">
      <alignment horizontal="right" vertical="bottom"/>
    </xf>
    <xf numFmtId="0" fontId="82" fillId="26" borderId="1" applyNumberFormat="1" applyFont="1" applyFill="1" applyBorder="1" applyAlignment="1" applyProtection="0">
      <alignment vertical="top"/>
    </xf>
    <xf numFmtId="49" fontId="86" fillId="26" borderId="1" applyNumberFormat="1" applyFont="1" applyFill="1" applyBorder="1" applyAlignment="1" applyProtection="0">
      <alignment vertical="top"/>
    </xf>
    <xf numFmtId="49" fontId="89" fillId="5" borderId="1" applyNumberFormat="1" applyFont="1" applyFill="1" applyBorder="1" applyAlignment="1" applyProtection="0">
      <alignment vertical="top"/>
    </xf>
    <xf numFmtId="49" fontId="90" fillId="5" borderId="1" applyNumberFormat="1" applyFont="1" applyFill="1" applyBorder="1" applyAlignment="1" applyProtection="0">
      <alignment vertical="top"/>
    </xf>
    <xf numFmtId="49" fontId="90" fillId="2" borderId="1" applyNumberFormat="1" applyFont="1" applyFill="1" applyBorder="1" applyAlignment="1" applyProtection="0">
      <alignment vertical="top"/>
    </xf>
    <xf numFmtId="0" fontId="84" fillId="3" borderId="1" applyNumberFormat="1" applyFont="1" applyFill="1" applyBorder="1" applyAlignment="1" applyProtection="0">
      <alignment vertical="top"/>
    </xf>
    <xf numFmtId="0" fontId="90" fillId="2" borderId="1" applyNumberFormat="1" applyFont="1" applyFill="1" applyBorder="1" applyAlignment="1" applyProtection="0">
      <alignment vertical="top"/>
    </xf>
    <xf numFmtId="0" fontId="82" fillId="2" borderId="1" applyNumberFormat="1" applyFont="1" applyFill="1" applyBorder="1" applyAlignment="1" applyProtection="0">
      <alignment vertical="top"/>
    </xf>
    <xf numFmtId="49" fontId="84" borderId="1" applyNumberFormat="1" applyFont="1" applyFill="0" applyBorder="1" applyAlignment="1" applyProtection="0">
      <alignment vertical="bottom"/>
    </xf>
    <xf numFmtId="49" fontId="62" borderId="1" applyNumberFormat="1" applyFont="1" applyFill="0" applyBorder="1" applyAlignment="1" applyProtection="0">
      <alignment vertical="bottom"/>
    </xf>
    <xf numFmtId="0" fontId="84" borderId="1" applyNumberFormat="1" applyFont="1" applyFill="0" applyBorder="1" applyAlignment="1" applyProtection="0">
      <alignment horizontal="right" vertical="bottom"/>
    </xf>
    <xf numFmtId="0" fontId="62" borderId="1" applyNumberFormat="1" applyFont="1" applyFill="0" applyBorder="1" applyAlignment="1" applyProtection="0">
      <alignment vertical="bottom"/>
    </xf>
    <xf numFmtId="0" fontId="84" borderId="1" applyNumberFormat="1" applyFont="1" applyFill="0" applyBorder="1" applyAlignment="1" applyProtection="0">
      <alignment vertical="bottom"/>
    </xf>
    <xf numFmtId="3" fontId="84" borderId="1" applyNumberFormat="1" applyFont="1" applyFill="0" applyBorder="1" applyAlignment="1" applyProtection="0">
      <alignment vertical="bottom"/>
    </xf>
    <xf numFmtId="49" fontId="86" borderId="1" applyNumberFormat="1" applyFont="1" applyFill="0" applyBorder="1" applyAlignment="1" applyProtection="0">
      <alignment vertical="bottom"/>
    </xf>
    <xf numFmtId="49" fontId="83" fillId="2" borderId="1" applyNumberFormat="1" applyFont="1" applyFill="1" applyBorder="1" applyAlignment="1" applyProtection="0">
      <alignment vertical="center"/>
    </xf>
    <xf numFmtId="49" fontId="91" fillId="5" borderId="1" applyNumberFormat="1" applyFont="1" applyFill="1" applyBorder="1" applyAlignment="1" applyProtection="0">
      <alignment vertical="top"/>
    </xf>
    <xf numFmtId="49" fontId="86" fillId="11" borderId="1" applyNumberFormat="1" applyFont="1" applyFill="1" applyBorder="1" applyAlignment="1" applyProtection="0">
      <alignment vertical="top"/>
    </xf>
    <xf numFmtId="49" fontId="84" borderId="1" applyNumberFormat="1" applyFont="1" applyFill="0" applyBorder="1" applyAlignment="1" applyProtection="0">
      <alignment horizontal="right" vertical="bottom"/>
    </xf>
    <xf numFmtId="49" fontId="86" fillId="26" borderId="1" applyNumberFormat="1" applyFont="1" applyFill="1" applyBorder="1" applyAlignment="1" applyProtection="0">
      <alignment vertical="center"/>
    </xf>
    <xf numFmtId="49" fontId="92" fillId="2" borderId="1" applyNumberFormat="1" applyFont="1" applyFill="1" applyBorder="1" applyAlignment="1" applyProtection="0">
      <alignment vertical="top"/>
    </xf>
    <xf numFmtId="0" fontId="82" fillId="28" borderId="1" applyNumberFormat="1" applyFont="1" applyFill="1" applyBorder="1" applyAlignment="1" applyProtection="0">
      <alignment vertical="top"/>
    </xf>
    <xf numFmtId="49" fontId="86" fillId="28" borderId="1" applyNumberFormat="1" applyFont="1" applyFill="1" applyBorder="1" applyAlignment="1" applyProtection="0">
      <alignment vertical="center"/>
    </xf>
    <xf numFmtId="49" fontId="84" fillId="11" borderId="1" applyNumberFormat="1" applyFont="1" applyFill="1" applyBorder="1" applyAlignment="1" applyProtection="0">
      <alignment vertical="top"/>
    </xf>
    <xf numFmtId="0" fontId="0" applyNumberFormat="1" applyFont="1" applyFill="0" applyBorder="0" applyAlignment="1" applyProtection="0">
      <alignment vertical="bottom"/>
    </xf>
    <xf numFmtId="49" fontId="18" fillId="2" borderId="35" applyNumberFormat="1" applyFont="1" applyFill="1" applyBorder="1" applyAlignment="1" applyProtection="0">
      <alignment vertical="top"/>
    </xf>
    <xf numFmtId="49" fontId="5" fillId="2" borderId="1" applyNumberFormat="1" applyFont="1" applyFill="1" applyBorder="1" applyAlignment="1" applyProtection="0">
      <alignment horizontal="center" vertical="top"/>
    </xf>
    <xf numFmtId="49" fontId="5" fillId="2" borderId="135" applyNumberFormat="1" applyFont="1" applyFill="1" applyBorder="1" applyAlignment="1" applyProtection="0">
      <alignment vertical="top"/>
    </xf>
    <xf numFmtId="49" fontId="5" borderId="75" applyNumberFormat="1" applyFont="1" applyFill="0" applyBorder="1" applyAlignment="1" applyProtection="0">
      <alignment horizontal="left" vertical="bottom" readingOrder="1"/>
    </xf>
    <xf numFmtId="49" fontId="6" borderId="77" applyNumberFormat="1" applyFont="1" applyFill="0" applyBorder="1" applyAlignment="1" applyProtection="0">
      <alignment horizontal="left" vertical="bottom" readingOrder="1"/>
    </xf>
    <xf numFmtId="49" fontId="18" borderId="136" applyNumberFormat="1" applyFont="1" applyFill="0" applyBorder="1" applyAlignment="1" applyProtection="0">
      <alignment vertical="bottom"/>
    </xf>
    <xf numFmtId="49" fontId="18" fillId="2" borderId="1" applyNumberFormat="1" applyFont="1" applyFill="1" applyBorder="1" applyAlignment="1" applyProtection="0">
      <alignment horizontal="center" vertical="top"/>
    </xf>
    <xf numFmtId="0" fontId="0" borderId="135" applyNumberFormat="1" applyFont="1" applyFill="0" applyBorder="1" applyAlignment="1" applyProtection="0">
      <alignment horizontal="right" vertical="bottom"/>
    </xf>
    <xf numFmtId="0" fontId="0" borderId="79" applyNumberFormat="0" applyFont="1" applyFill="0" applyBorder="1" applyAlignment="1" applyProtection="0">
      <alignment horizontal="left" vertical="bottom" readingOrder="1"/>
    </xf>
    <xf numFmtId="0" fontId="0" borderId="81" applyNumberFormat="0" applyFont="1" applyFill="0" applyBorder="1" applyAlignment="1" applyProtection="0">
      <alignment horizontal="left" vertical="bottom" readingOrder="1"/>
    </xf>
    <xf numFmtId="0" fontId="0" borderId="137" applyNumberFormat="0" applyFont="1" applyFill="0" applyBorder="1" applyAlignment="1" applyProtection="0">
      <alignment vertical="bottom"/>
    </xf>
    <xf numFmtId="49" fontId="18" fillId="2" borderId="135" applyNumberFormat="1" applyFont="1" applyFill="1" applyBorder="1" applyAlignment="1" applyProtection="0">
      <alignment vertical="top"/>
    </xf>
    <xf numFmtId="49" fontId="0" borderId="135" applyNumberFormat="1" applyFont="1" applyFill="0" applyBorder="1" applyAlignment="1" applyProtection="0">
      <alignment vertical="bottom"/>
    </xf>
    <xf numFmtId="49" fontId="18" borderId="137" applyNumberFormat="1" applyFont="1" applyFill="0" applyBorder="1" applyAlignment="1" applyProtection="0">
      <alignment vertical="bottom"/>
    </xf>
    <xf numFmtId="0" fontId="0" borderId="135" applyNumberFormat="0" applyFont="1" applyFill="0" applyBorder="1" applyAlignment="1" applyProtection="0">
      <alignment vertical="bottom"/>
    </xf>
    <xf numFmtId="49" fontId="0" fillId="17" borderId="1" applyNumberFormat="1" applyFont="1" applyFill="1" applyBorder="1" applyAlignment="1" applyProtection="0">
      <alignment vertical="center"/>
    </xf>
    <xf numFmtId="0" fontId="0" borderId="90" applyNumberFormat="0" applyFont="1" applyFill="0" applyBorder="1" applyAlignment="1" applyProtection="0">
      <alignment horizontal="left" vertical="bottom" readingOrder="1"/>
    </xf>
    <xf numFmtId="0" fontId="0" borderId="91" applyNumberFormat="0" applyFont="1" applyFill="0" applyBorder="1" applyAlignment="1" applyProtection="0">
      <alignment horizontal="left" vertical="bottom" readingOrder="1"/>
    </xf>
    <xf numFmtId="0" fontId="0" borderId="138" applyNumberFormat="0" applyFont="1" applyFill="0" applyBorder="1" applyAlignment="1" applyProtection="0">
      <alignment vertical="bottom"/>
    </xf>
    <xf numFmtId="0" fontId="0" applyNumberFormat="1" applyFont="1" applyFill="0" applyBorder="0" applyAlignment="1" applyProtection="0">
      <alignment vertical="bottom"/>
    </xf>
    <xf numFmtId="49" fontId="18" fillId="2" borderId="59" applyNumberFormat="1" applyFont="1" applyFill="1" applyBorder="1" applyAlignment="1" applyProtection="0">
      <alignment horizontal="center" vertical="top"/>
    </xf>
    <xf numFmtId="49" fontId="18" fillId="2" borderId="59" applyNumberFormat="1" applyFont="1" applyFill="1" applyBorder="1" applyAlignment="1" applyProtection="0">
      <alignment vertical="top"/>
    </xf>
    <xf numFmtId="49" fontId="18" fillId="2" borderId="139" applyNumberFormat="1" applyFont="1" applyFill="1" applyBorder="1" applyAlignment="1" applyProtection="0">
      <alignment horizontal="center" vertical="top"/>
    </xf>
    <xf numFmtId="0" fontId="18" fillId="2" borderId="139" applyNumberFormat="1" applyFont="1" applyFill="1" applyBorder="1" applyAlignment="1" applyProtection="0">
      <alignment horizontal="right" vertical="top"/>
    </xf>
    <xf numFmtId="49" fontId="18" fillId="2" borderId="139" applyNumberFormat="1" applyFont="1" applyFill="1" applyBorder="1" applyAlignment="1" applyProtection="0">
      <alignment vertical="top"/>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93" fillId="2" borderId="1" applyNumberFormat="1" applyFont="1" applyFill="1" applyBorder="1" applyAlignment="1" applyProtection="0">
      <alignment horizontal="center" vertical="center"/>
    </xf>
    <xf numFmtId="49" fontId="93" fillId="2" borderId="140" applyNumberFormat="1" applyFont="1" applyFill="1" applyBorder="1" applyAlignment="1" applyProtection="0">
      <alignment horizontal="center" vertical="center"/>
    </xf>
    <xf numFmtId="49" fontId="93" fillId="2" borderId="140" applyNumberFormat="1" applyFont="1" applyFill="1" applyBorder="1" applyAlignment="1" applyProtection="0">
      <alignment horizontal="left" vertical="top"/>
    </xf>
    <xf numFmtId="49" fontId="93" fillId="47" borderId="2" applyNumberFormat="1" applyFont="1" applyFill="1" applyBorder="1" applyAlignment="1" applyProtection="0">
      <alignment horizontal="center" vertical="bottom" wrapText="1"/>
    </xf>
    <xf numFmtId="49" fontId="5" fillId="5" borderId="1" applyNumberFormat="1" applyFont="1" applyFill="1" applyBorder="1" applyAlignment="1" applyProtection="0">
      <alignment vertical="bottom"/>
    </xf>
    <xf numFmtId="49" fontId="5" borderId="1" applyNumberFormat="1" applyFont="1" applyFill="0" applyBorder="1" applyAlignment="1" applyProtection="0">
      <alignment vertical="bottom"/>
    </xf>
    <xf numFmtId="0" fontId="94" fillId="48" borderId="1" applyNumberFormat="1" applyFont="1" applyFill="1" applyBorder="1" applyAlignment="1" applyProtection="0">
      <alignment horizontal="center" vertical="center"/>
    </xf>
    <xf numFmtId="0" fontId="94" fillId="48" borderId="1" applyNumberFormat="1" applyFont="1" applyFill="1" applyBorder="1" applyAlignment="1" applyProtection="0">
      <alignment horizontal="right" vertical="center"/>
    </xf>
    <xf numFmtId="49" fontId="94" fillId="48" borderId="1" applyNumberFormat="1" applyFont="1" applyFill="1" applyBorder="1" applyAlignment="1" applyProtection="0">
      <alignment vertical="center"/>
    </xf>
    <xf numFmtId="49" fontId="0" fillId="48" borderId="1" applyNumberFormat="1" applyFont="1" applyFill="1" applyBorder="1" applyAlignment="1" applyProtection="0">
      <alignment vertical="center"/>
    </xf>
    <xf numFmtId="49" fontId="95" fillId="48" borderId="1" applyNumberFormat="1" applyFont="1" applyFill="1" applyBorder="1" applyAlignment="1" applyProtection="0">
      <alignment vertical="center"/>
    </xf>
    <xf numFmtId="0" fontId="12" fillId="48" borderId="1" applyNumberFormat="0" applyFont="1" applyFill="1" applyBorder="1" applyAlignment="1" applyProtection="0">
      <alignment vertical="bottom" wrapText="1"/>
    </xf>
    <xf numFmtId="49" fontId="94" fillId="2" borderId="1" applyNumberFormat="1" applyFont="1" applyFill="1" applyBorder="1" applyAlignment="1" applyProtection="0">
      <alignment horizontal="center" vertical="center"/>
    </xf>
    <xf numFmtId="49" fontId="94" fillId="48" borderId="1" applyNumberFormat="1" applyFont="1" applyFill="1" applyBorder="1" applyAlignment="1" applyProtection="0">
      <alignment horizontal="center" vertical="center"/>
    </xf>
    <xf numFmtId="0" fontId="94" fillId="2" borderId="1" applyNumberFormat="1" applyFont="1" applyFill="1" applyBorder="1" applyAlignment="1" applyProtection="0">
      <alignment horizontal="right" vertical="center"/>
    </xf>
    <xf numFmtId="0" fontId="94" borderId="1" applyNumberFormat="1" applyFont="1" applyFill="0" applyBorder="1" applyAlignment="1" applyProtection="0">
      <alignment horizontal="right" vertical="bottom"/>
    </xf>
    <xf numFmtId="0" fontId="48" fillId="48" borderId="1" applyNumberFormat="1" applyFont="1" applyFill="1" applyBorder="1" applyAlignment="1" applyProtection="0">
      <alignment horizontal="right" vertical="bottom"/>
    </xf>
    <xf numFmtId="49" fontId="94" fillId="48" borderId="1" applyNumberFormat="1" applyFont="1" applyFill="1" applyBorder="1" applyAlignment="1" applyProtection="0">
      <alignment horizontal="left" vertical="top"/>
    </xf>
    <xf numFmtId="0" fontId="94" fillId="3" borderId="1" applyNumberFormat="1" applyFont="1" applyFill="1" applyBorder="1" applyAlignment="1" applyProtection="0">
      <alignment horizontal="center" vertical="center"/>
    </xf>
    <xf numFmtId="0" fontId="94" fillId="3" borderId="1" applyNumberFormat="1" applyFont="1" applyFill="1" applyBorder="1" applyAlignment="1" applyProtection="0">
      <alignment horizontal="right" vertical="center"/>
    </xf>
    <xf numFmtId="49" fontId="94" fillId="3" borderId="1" applyNumberFormat="1" applyFont="1" applyFill="1" applyBorder="1" applyAlignment="1" applyProtection="0">
      <alignment vertical="center"/>
    </xf>
    <xf numFmtId="49" fontId="94" fillId="3" borderId="1" applyNumberFormat="1" applyFont="1" applyFill="1" applyBorder="1" applyAlignment="1" applyProtection="0">
      <alignment horizontal="left" vertical="top"/>
    </xf>
    <xf numFmtId="49" fontId="0" fillId="11" borderId="1" applyNumberFormat="1" applyFont="1" applyFill="1" applyBorder="1" applyAlignment="1" applyProtection="0">
      <alignment vertical="center"/>
    </xf>
    <xf numFmtId="49" fontId="95" fillId="3" borderId="1" applyNumberFormat="1" applyFont="1" applyFill="1" applyBorder="1" applyAlignment="1" applyProtection="0">
      <alignment vertical="center"/>
    </xf>
    <xf numFmtId="0" fontId="12" fillId="3" borderId="1" applyNumberFormat="0" applyFont="1" applyFill="1" applyBorder="1" applyAlignment="1" applyProtection="0">
      <alignment vertical="bottom" wrapText="1"/>
    </xf>
    <xf numFmtId="49" fontId="94" fillId="3" borderId="1" applyNumberFormat="1" applyFont="1" applyFill="1" applyBorder="1" applyAlignment="1" applyProtection="0">
      <alignment horizontal="center" vertical="center"/>
    </xf>
    <xf numFmtId="0" fontId="48" fillId="3" borderId="1" applyNumberFormat="1" applyFont="1" applyFill="1" applyBorder="1" applyAlignment="1" applyProtection="0">
      <alignment horizontal="right" vertical="bottom"/>
    </xf>
    <xf numFmtId="49" fontId="94" borderId="1" applyNumberFormat="1" applyFont="1" applyFill="0" applyBorder="1" applyAlignment="1" applyProtection="0">
      <alignment vertical="bottom"/>
    </xf>
    <xf numFmtId="49" fontId="0" fillId="3" borderId="1" applyNumberFormat="1" applyFont="1" applyFill="1" applyBorder="1" applyAlignment="1" applyProtection="0">
      <alignment vertical="center"/>
    </xf>
    <xf numFmtId="0" fontId="94" fillId="49" borderId="1" applyNumberFormat="1" applyFont="1" applyFill="1" applyBorder="1" applyAlignment="1" applyProtection="0">
      <alignment horizontal="center" vertical="center"/>
    </xf>
    <xf numFmtId="0" fontId="94" fillId="49" borderId="1" applyNumberFormat="1" applyFont="1" applyFill="1" applyBorder="1" applyAlignment="1" applyProtection="0">
      <alignment horizontal="right" vertical="center"/>
    </xf>
    <xf numFmtId="49" fontId="94" fillId="49" borderId="1" applyNumberFormat="1" applyFont="1" applyFill="1" applyBorder="1" applyAlignment="1" applyProtection="0">
      <alignment vertical="center"/>
    </xf>
    <xf numFmtId="49" fontId="94" fillId="49" borderId="1" applyNumberFormat="1" applyFont="1" applyFill="1" applyBorder="1" applyAlignment="1" applyProtection="0">
      <alignment horizontal="left" vertical="top"/>
    </xf>
    <xf numFmtId="49" fontId="0" fillId="49" borderId="1" applyNumberFormat="1" applyFont="1" applyFill="1" applyBorder="1" applyAlignment="1" applyProtection="0">
      <alignment vertical="center"/>
    </xf>
    <xf numFmtId="49" fontId="95" fillId="49" borderId="1" applyNumberFormat="1" applyFont="1" applyFill="1" applyBorder="1" applyAlignment="1" applyProtection="0">
      <alignment vertical="center"/>
    </xf>
    <xf numFmtId="49" fontId="94" fillId="49" borderId="1" applyNumberFormat="1" applyFont="1" applyFill="1" applyBorder="1" applyAlignment="1" applyProtection="0">
      <alignment vertical="bottom" wrapText="1"/>
    </xf>
    <xf numFmtId="49" fontId="94" fillId="49" borderId="1" applyNumberFormat="1" applyFont="1" applyFill="1" applyBorder="1" applyAlignment="1" applyProtection="0">
      <alignment horizontal="center" vertical="center"/>
    </xf>
    <xf numFmtId="49" fontId="0" fillId="49" borderId="1" applyNumberFormat="1" applyFont="1" applyFill="1" applyBorder="1" applyAlignment="1" applyProtection="0">
      <alignment vertical="bottom" wrapText="1"/>
    </xf>
    <xf numFmtId="0" fontId="12" fillId="49" borderId="1" applyNumberFormat="0" applyFont="1" applyFill="1" applyBorder="1" applyAlignment="1" applyProtection="0">
      <alignment vertical="bottom" wrapText="1"/>
    </xf>
    <xf numFmtId="0" fontId="94" fillId="50" borderId="1" applyNumberFormat="1" applyFont="1" applyFill="1" applyBorder="1" applyAlignment="1" applyProtection="0">
      <alignment horizontal="center" vertical="center"/>
    </xf>
    <xf numFmtId="0" fontId="94" fillId="50" borderId="1" applyNumberFormat="1" applyFont="1" applyFill="1" applyBorder="1" applyAlignment="1" applyProtection="0">
      <alignment horizontal="right" vertical="center"/>
    </xf>
    <xf numFmtId="49" fontId="94" fillId="50" borderId="1" applyNumberFormat="1" applyFont="1" applyFill="1" applyBorder="1" applyAlignment="1" applyProtection="0">
      <alignment vertical="center"/>
    </xf>
    <xf numFmtId="49" fontId="94" fillId="50" borderId="1" applyNumberFormat="1" applyFont="1" applyFill="1" applyBorder="1" applyAlignment="1" applyProtection="0">
      <alignment horizontal="left" vertical="top"/>
    </xf>
    <xf numFmtId="49" fontId="0" fillId="50" borderId="1" applyNumberFormat="1" applyFont="1" applyFill="1" applyBorder="1" applyAlignment="1" applyProtection="0">
      <alignment vertical="center"/>
    </xf>
    <xf numFmtId="49" fontId="95" fillId="50" borderId="1" applyNumberFormat="1" applyFont="1" applyFill="1" applyBorder="1" applyAlignment="1" applyProtection="0">
      <alignment vertical="center"/>
    </xf>
    <xf numFmtId="0" fontId="12" fillId="50" borderId="1" applyNumberFormat="0" applyFont="1" applyFill="1" applyBorder="1" applyAlignment="1" applyProtection="0">
      <alignment vertical="bottom" wrapText="1"/>
    </xf>
    <xf numFmtId="49" fontId="94" fillId="50" borderId="1" applyNumberFormat="1" applyFont="1" applyFill="1" applyBorder="1" applyAlignment="1" applyProtection="0">
      <alignment horizontal="center" vertical="center"/>
    </xf>
    <xf numFmtId="0" fontId="48" fillId="50" borderId="1" applyNumberFormat="1" applyFont="1" applyFill="1" applyBorder="1" applyAlignment="1" applyProtection="0">
      <alignment horizontal="right" vertical="bottom"/>
    </xf>
    <xf numFmtId="49" fontId="48" fillId="50" borderId="1" applyNumberFormat="1" applyFont="1" applyFill="1" applyBorder="1" applyAlignment="1" applyProtection="0">
      <alignment vertical="bottom"/>
    </xf>
    <xf numFmtId="0" fontId="94" fillId="51" borderId="1" applyNumberFormat="1" applyFont="1" applyFill="1" applyBorder="1" applyAlignment="1" applyProtection="0">
      <alignment horizontal="center" vertical="center"/>
    </xf>
    <xf numFmtId="0" fontId="94" fillId="51" borderId="1" applyNumberFormat="1" applyFont="1" applyFill="1" applyBorder="1" applyAlignment="1" applyProtection="0">
      <alignment horizontal="right" vertical="center"/>
    </xf>
    <xf numFmtId="49" fontId="94" fillId="51" borderId="1" applyNumberFormat="1" applyFont="1" applyFill="1" applyBorder="1" applyAlignment="1" applyProtection="0">
      <alignment vertical="center"/>
    </xf>
    <xf numFmtId="49" fontId="0" fillId="51" borderId="1" applyNumberFormat="1" applyFont="1" applyFill="1" applyBorder="1" applyAlignment="1" applyProtection="0">
      <alignment vertical="center"/>
    </xf>
    <xf numFmtId="49" fontId="95" fillId="51" borderId="1" applyNumberFormat="1" applyFont="1" applyFill="1" applyBorder="1" applyAlignment="1" applyProtection="0">
      <alignment vertical="center"/>
    </xf>
    <xf numFmtId="0" fontId="12" fillId="51" borderId="1" applyNumberFormat="0" applyFont="1" applyFill="1" applyBorder="1" applyAlignment="1" applyProtection="0">
      <alignment vertical="bottom" wrapText="1"/>
    </xf>
    <xf numFmtId="49" fontId="94" fillId="51" borderId="1" applyNumberFormat="1" applyFont="1" applyFill="1" applyBorder="1" applyAlignment="1" applyProtection="0">
      <alignment horizontal="center" vertical="center"/>
    </xf>
    <xf numFmtId="0" fontId="48" fillId="51" borderId="1" applyNumberFormat="1" applyFont="1" applyFill="1" applyBorder="1" applyAlignment="1" applyProtection="0">
      <alignment horizontal="right" vertical="bottom"/>
    </xf>
    <xf numFmtId="0" fontId="94" fillId="52" borderId="1" applyNumberFormat="1" applyFont="1" applyFill="1" applyBorder="1" applyAlignment="1" applyProtection="0">
      <alignment horizontal="center" vertical="center"/>
    </xf>
    <xf numFmtId="0" fontId="94" fillId="52" borderId="1" applyNumberFormat="1" applyFont="1" applyFill="1" applyBorder="1" applyAlignment="1" applyProtection="0">
      <alignment horizontal="right" vertical="center"/>
    </xf>
    <xf numFmtId="49" fontId="94" fillId="52" borderId="1" applyNumberFormat="1" applyFont="1" applyFill="1" applyBorder="1" applyAlignment="1" applyProtection="0">
      <alignment vertical="center"/>
    </xf>
    <xf numFmtId="49" fontId="94" fillId="52" borderId="1" applyNumberFormat="1" applyFont="1" applyFill="1" applyBorder="1" applyAlignment="1" applyProtection="0">
      <alignment horizontal="left" vertical="top"/>
    </xf>
    <xf numFmtId="49" fontId="0" fillId="52" borderId="1" applyNumberFormat="1" applyFont="1" applyFill="1" applyBorder="1" applyAlignment="1" applyProtection="0">
      <alignment vertical="center"/>
    </xf>
    <xf numFmtId="49" fontId="95" fillId="52" borderId="1" applyNumberFormat="1" applyFont="1" applyFill="1" applyBorder="1" applyAlignment="1" applyProtection="0">
      <alignment vertical="center"/>
    </xf>
    <xf numFmtId="0" fontId="12" fillId="52" borderId="1" applyNumberFormat="0" applyFont="1" applyFill="1" applyBorder="1" applyAlignment="1" applyProtection="0">
      <alignment vertical="bottom" wrapText="1"/>
    </xf>
    <xf numFmtId="49" fontId="94" fillId="52" borderId="1" applyNumberFormat="1" applyFont="1" applyFill="1" applyBorder="1" applyAlignment="1" applyProtection="0">
      <alignment horizontal="center" vertical="center"/>
    </xf>
    <xf numFmtId="0" fontId="48" fillId="52" borderId="1" applyNumberFormat="1" applyFont="1" applyFill="1" applyBorder="1" applyAlignment="1" applyProtection="0">
      <alignment horizontal="right" vertical="bottom"/>
    </xf>
    <xf numFmtId="49" fontId="94" fillId="2" borderId="1" applyNumberFormat="1" applyFont="1" applyFill="1" applyBorder="1" applyAlignment="1" applyProtection="0">
      <alignment vertical="center"/>
    </xf>
    <xf numFmtId="0" fontId="94" fillId="53" borderId="1" applyNumberFormat="1" applyFont="1" applyFill="1" applyBorder="1" applyAlignment="1" applyProtection="0">
      <alignment horizontal="center" vertical="center"/>
    </xf>
    <xf numFmtId="0" fontId="48" fillId="53" borderId="1" applyNumberFormat="1" applyFont="1" applyFill="1" applyBorder="1" applyAlignment="1" applyProtection="0">
      <alignment horizontal="right" vertical="bottom"/>
    </xf>
    <xf numFmtId="0" fontId="94" fillId="53" borderId="1" applyNumberFormat="1" applyFont="1" applyFill="1" applyBorder="1" applyAlignment="1" applyProtection="0">
      <alignment horizontal="right" vertical="center"/>
    </xf>
    <xf numFmtId="49" fontId="94" fillId="53" borderId="1" applyNumberFormat="1" applyFont="1" applyFill="1" applyBorder="1" applyAlignment="1" applyProtection="0">
      <alignment vertical="center"/>
    </xf>
    <xf numFmtId="49" fontId="0" fillId="53" borderId="1" applyNumberFormat="1" applyFont="1" applyFill="1" applyBorder="1" applyAlignment="1" applyProtection="0">
      <alignment vertical="top"/>
    </xf>
    <xf numFmtId="49" fontId="0" fillId="53" borderId="1" applyNumberFormat="1" applyFont="1" applyFill="1" applyBorder="1" applyAlignment="1" applyProtection="0">
      <alignment vertical="center"/>
    </xf>
    <xf numFmtId="49" fontId="95" fillId="53" borderId="1" applyNumberFormat="1" applyFont="1" applyFill="1" applyBorder="1" applyAlignment="1" applyProtection="0">
      <alignment vertical="center"/>
    </xf>
    <xf numFmtId="0" fontId="12" fillId="53" borderId="1" applyNumberFormat="0" applyFont="1" applyFill="1" applyBorder="1" applyAlignment="1" applyProtection="0">
      <alignment vertical="bottom" wrapText="1"/>
    </xf>
    <xf numFmtId="49" fontId="94" fillId="53" borderId="1" applyNumberFormat="1" applyFont="1" applyFill="1" applyBorder="1" applyAlignment="1" applyProtection="0">
      <alignment horizontal="center" vertical="center"/>
    </xf>
    <xf numFmtId="49" fontId="94" fillId="11" borderId="1" applyNumberFormat="1" applyFont="1" applyFill="1" applyBorder="1" applyAlignment="1" applyProtection="0">
      <alignment vertical="center"/>
    </xf>
    <xf numFmtId="49" fontId="94" fillId="53" borderId="1" applyNumberFormat="1" applyFont="1" applyFill="1" applyBorder="1" applyAlignment="1" applyProtection="0">
      <alignment vertical="center" wrapText="1"/>
    </xf>
    <xf numFmtId="49" fontId="94" fillId="53" borderId="1" applyNumberFormat="1" applyFont="1" applyFill="1" applyBorder="1" applyAlignment="1" applyProtection="0">
      <alignment vertical="bottom" wrapText="1"/>
    </xf>
    <xf numFmtId="0" fontId="94" fillId="54" borderId="1" applyNumberFormat="1" applyFont="1" applyFill="1" applyBorder="1" applyAlignment="1" applyProtection="0">
      <alignment horizontal="center" vertical="center"/>
    </xf>
    <xf numFmtId="0" fontId="94" fillId="54" borderId="1" applyNumberFormat="1" applyFont="1" applyFill="1" applyBorder="1" applyAlignment="1" applyProtection="0">
      <alignment horizontal="right" vertical="center"/>
    </xf>
    <xf numFmtId="49" fontId="94" fillId="54" borderId="1" applyNumberFormat="1" applyFont="1" applyFill="1" applyBorder="1" applyAlignment="1" applyProtection="0">
      <alignment vertical="center"/>
    </xf>
    <xf numFmtId="49" fontId="18" fillId="11" borderId="1" applyNumberFormat="1" applyFont="1" applyFill="1" applyBorder="1" applyAlignment="1" applyProtection="0">
      <alignment vertical="bottom"/>
    </xf>
    <xf numFmtId="49" fontId="95" fillId="54" borderId="1" applyNumberFormat="1" applyFont="1" applyFill="1" applyBorder="1" applyAlignment="1" applyProtection="0">
      <alignment vertical="center"/>
    </xf>
    <xf numFmtId="49" fontId="94" fillId="54" borderId="1" applyNumberFormat="1" applyFont="1" applyFill="1" applyBorder="1" applyAlignment="1" applyProtection="0">
      <alignment vertical="bottom" wrapText="1"/>
    </xf>
    <xf numFmtId="49" fontId="94" fillId="54" borderId="1" applyNumberFormat="1" applyFont="1" applyFill="1" applyBorder="1" applyAlignment="1" applyProtection="0">
      <alignment horizontal="center" vertical="center"/>
    </xf>
    <xf numFmtId="0" fontId="48" fillId="54" borderId="1" applyNumberFormat="1" applyFont="1" applyFill="1" applyBorder="1" applyAlignment="1" applyProtection="0">
      <alignment horizontal="right" vertical="bottom"/>
    </xf>
    <xf numFmtId="49" fontId="0" fillId="54" borderId="1" applyNumberFormat="1" applyFont="1" applyFill="1" applyBorder="1" applyAlignment="1" applyProtection="0">
      <alignment vertical="center"/>
    </xf>
    <xf numFmtId="0" fontId="12" fillId="54" borderId="1" applyNumberFormat="0" applyFont="1" applyFill="1" applyBorder="1" applyAlignment="1" applyProtection="0">
      <alignment vertical="bottom" wrapText="1"/>
    </xf>
    <xf numFmtId="49" fontId="48" fillId="54" borderId="1" applyNumberFormat="1" applyFont="1" applyFill="1" applyBorder="1" applyAlignment="1" applyProtection="0">
      <alignment vertical="bottom"/>
    </xf>
    <xf numFmtId="49" fontId="94" fillId="54" borderId="141" applyNumberFormat="1" applyFont="1" applyFill="1" applyBorder="1" applyAlignment="1" applyProtection="0">
      <alignment horizontal="center" vertical="center"/>
    </xf>
    <xf numFmtId="49" fontId="48" borderId="140" applyNumberFormat="1" applyFont="1" applyFill="0" applyBorder="1" applyAlignment="1" applyProtection="0">
      <alignment vertical="bottom"/>
    </xf>
    <xf numFmtId="49" fontId="94" fillId="54" borderId="142" applyNumberFormat="1" applyFont="1" applyFill="1" applyBorder="1" applyAlignment="1" applyProtection="0">
      <alignment vertical="center"/>
    </xf>
    <xf numFmtId="49" fontId="0" fillId="11" borderId="56" applyNumberFormat="1" applyFont="1" applyFill="1" applyBorder="1" applyAlignment="1" applyProtection="0">
      <alignment vertical="bottom"/>
    </xf>
    <xf numFmtId="49" fontId="95" fillId="54" borderId="142" applyNumberFormat="1" applyFont="1" applyFill="1" applyBorder="1" applyAlignment="1" applyProtection="0">
      <alignment vertical="center"/>
    </xf>
    <xf numFmtId="0" fontId="94" fillId="54" borderId="5" applyNumberFormat="1" applyFont="1" applyFill="1" applyBorder="1" applyAlignment="1" applyProtection="0">
      <alignment horizontal="center" vertical="center"/>
    </xf>
    <xf numFmtId="49" fontId="0" fillId="2" borderId="143" applyNumberFormat="1" applyFont="1" applyFill="1" applyBorder="1" applyAlignment="1" applyProtection="0">
      <alignment vertical="top"/>
    </xf>
    <xf numFmtId="49" fontId="0" borderId="57" applyNumberFormat="1" applyFont="1" applyFill="0" applyBorder="1" applyAlignment="1" applyProtection="0">
      <alignment vertical="bottom"/>
    </xf>
    <xf numFmtId="49" fontId="0" borderId="143" applyNumberFormat="1" applyFont="1" applyFill="0" applyBorder="1" applyAlignment="1" applyProtection="0">
      <alignment vertical="bottom"/>
    </xf>
    <xf numFmtId="0" fontId="94" fillId="2" borderId="27" applyNumberFormat="1" applyFont="1" applyFill="1" applyBorder="1" applyAlignment="1" applyProtection="0">
      <alignment horizontal="right" vertical="center"/>
    </xf>
    <xf numFmtId="0" fontId="94" fillId="54" borderId="6" applyNumberFormat="1" applyFont="1" applyFill="1" applyBorder="1" applyAlignment="1" applyProtection="0">
      <alignment horizontal="center" vertical="center"/>
    </xf>
    <xf numFmtId="0" fontId="0" fillId="2" borderId="144" applyNumberFormat="0" applyFont="1" applyFill="1" applyBorder="1" applyAlignment="1" applyProtection="0">
      <alignment vertical="top"/>
    </xf>
    <xf numFmtId="0" fontId="0" borderId="144" applyNumberFormat="0" applyFont="1" applyFill="0" applyBorder="1" applyAlignment="1" applyProtection="0">
      <alignment vertical="bottom"/>
    </xf>
    <xf numFmtId="0" fontId="12" fillId="2" borderId="1" applyNumberFormat="0" applyFont="1" applyFill="1" applyBorder="1" applyAlignment="1" applyProtection="0">
      <alignment vertical="bottom" wrapText="1"/>
    </xf>
    <xf numFmtId="49" fontId="94" fillId="54" borderId="14" applyNumberFormat="1" applyFont="1" applyFill="1" applyBorder="1" applyAlignment="1" applyProtection="0">
      <alignment vertical="center"/>
    </xf>
    <xf numFmtId="49" fontId="0" fillId="2" borderId="72" applyNumberFormat="1" applyFont="1" applyFill="1" applyBorder="1" applyAlignment="1" applyProtection="0">
      <alignment vertical="top"/>
    </xf>
    <xf numFmtId="0" fontId="0" applyNumberFormat="1" applyFont="1" applyFill="0" applyBorder="0" applyAlignment="1" applyProtection="0">
      <alignment vertical="bottom"/>
    </xf>
    <xf numFmtId="49" fontId="50" fillId="6" borderId="145" applyNumberFormat="1" applyFont="1" applyFill="1" applyBorder="1" applyAlignment="1" applyProtection="0">
      <alignment vertical="top"/>
    </xf>
    <xf numFmtId="49" fontId="50" fillId="6" borderId="146" applyNumberFormat="1" applyFont="1" applyFill="1" applyBorder="1" applyAlignment="1" applyProtection="0">
      <alignment vertical="top"/>
    </xf>
    <xf numFmtId="49" fontId="2" fillId="6" borderId="11" applyNumberFormat="1" applyFont="1" applyFill="1" applyBorder="1" applyAlignment="1" applyProtection="0">
      <alignment vertical="top" wrapText="1"/>
    </xf>
    <xf numFmtId="49" fontId="2" fillId="6" borderId="147" applyNumberFormat="1" applyFont="1" applyFill="1" applyBorder="1" applyAlignment="1" applyProtection="0">
      <alignment vertical="top"/>
    </xf>
    <xf numFmtId="49" fontId="0" fillId="11" borderId="148" applyNumberFormat="1" applyFont="1" applyFill="1" applyBorder="1" applyAlignment="1" applyProtection="0">
      <alignment vertical="bottom"/>
    </xf>
    <xf numFmtId="49" fontId="2" fillId="6" borderId="149" applyNumberFormat="1" applyFont="1" applyFill="1" applyBorder="1" applyAlignment="1" applyProtection="0">
      <alignment vertical="top"/>
    </xf>
    <xf numFmtId="49" fontId="2" fillId="6" borderId="11" applyNumberFormat="1" applyFont="1" applyFill="1" applyBorder="1" applyAlignment="1" applyProtection="0">
      <alignment vertical="top"/>
    </xf>
    <xf numFmtId="49" fontId="2" fillId="6" borderId="11" applyNumberFormat="1" applyFont="1" applyFill="1" applyBorder="1" applyAlignment="1" applyProtection="0">
      <alignment horizontal="center" vertical="top"/>
    </xf>
    <xf numFmtId="49" fontId="2" fillId="5" borderId="11" applyNumberFormat="1" applyFont="1" applyFill="1" applyBorder="1" applyAlignment="1" applyProtection="0">
      <alignment horizontal="center" vertical="top"/>
    </xf>
    <xf numFmtId="49" fontId="2" fillId="5" borderId="11" applyNumberFormat="1" applyFont="1" applyFill="1" applyBorder="1" applyAlignment="1" applyProtection="0">
      <alignment vertical="top"/>
    </xf>
    <xf numFmtId="49" fontId="2" fillId="38" borderId="12" applyNumberFormat="1" applyFont="1" applyFill="1" applyBorder="1" applyAlignment="1" applyProtection="0">
      <alignment vertical="top"/>
    </xf>
    <xf numFmtId="0" fontId="2" fillId="21" borderId="150" applyNumberFormat="0" applyFont="1" applyFill="1" applyBorder="1" applyAlignment="1" applyProtection="0">
      <alignment vertical="top"/>
    </xf>
    <xf numFmtId="49" fontId="63" fillId="21" borderId="150" applyNumberFormat="1" applyFont="1" applyFill="1" applyBorder="1" applyAlignment="1" applyProtection="0">
      <alignment vertical="top"/>
    </xf>
    <xf numFmtId="49" fontId="96" fillId="2" borderId="151" applyNumberFormat="1" applyFont="1" applyFill="1" applyBorder="1" applyAlignment="1" applyProtection="0">
      <alignment vertical="top"/>
    </xf>
    <xf numFmtId="49" fontId="63" fillId="2" borderId="73" applyNumberFormat="1" applyFont="1" applyFill="1" applyBorder="1" applyAlignment="1" applyProtection="0">
      <alignment vertical="top"/>
    </xf>
    <xf numFmtId="49" fontId="63" fillId="2" borderId="152" applyNumberFormat="1" applyFont="1" applyFill="1" applyBorder="1" applyAlignment="1" applyProtection="0">
      <alignment vertical="top"/>
    </xf>
    <xf numFmtId="49" fontId="12" fillId="2" borderId="73" applyNumberFormat="1" applyFont="1" applyFill="1" applyBorder="1" applyAlignment="1" applyProtection="0">
      <alignment vertical="top"/>
    </xf>
    <xf numFmtId="0" fontId="45" fillId="2" borderId="73" applyNumberFormat="1" applyFont="1" applyFill="1" applyBorder="1" applyAlignment="1" applyProtection="0">
      <alignment horizontal="center" vertical="top"/>
    </xf>
    <xf numFmtId="0" fontId="12" fillId="2" borderId="73" applyNumberFormat="1" applyFont="1" applyFill="1" applyBorder="1" applyAlignment="1" applyProtection="0">
      <alignment horizontal="center" vertical="top"/>
    </xf>
    <xf numFmtId="49" fontId="45" fillId="2" borderId="73" applyNumberFormat="1" applyFont="1" applyFill="1" applyBorder="1" applyAlignment="1" applyProtection="0">
      <alignment horizontal="center" vertical="top"/>
    </xf>
    <xf numFmtId="49" fontId="12" fillId="2" borderId="73" applyNumberFormat="1" applyFont="1" applyFill="1" applyBorder="1" applyAlignment="1" applyProtection="0">
      <alignment horizontal="center" vertical="top"/>
    </xf>
    <xf numFmtId="0" fontId="12" fillId="2" borderId="73" applyNumberFormat="0" applyFont="1" applyFill="1" applyBorder="1" applyAlignment="1" applyProtection="0">
      <alignment vertical="top"/>
    </xf>
    <xf numFmtId="0" fontId="12" fillId="2" borderId="73" applyNumberFormat="0" applyFont="1" applyFill="1" applyBorder="1" applyAlignment="1" applyProtection="0">
      <alignment horizontal="center" vertical="top"/>
    </xf>
    <xf numFmtId="49" fontId="16" borderId="73" applyNumberFormat="1" applyFont="1" applyFill="0" applyBorder="1" applyAlignment="1" applyProtection="0">
      <alignment vertical="bottom"/>
    </xf>
    <xf numFmtId="0" fontId="0" borderId="153" applyNumberFormat="0" applyFont="1" applyFill="0" applyBorder="1" applyAlignment="1" applyProtection="0">
      <alignment vertical="bottom"/>
    </xf>
    <xf numFmtId="0" fontId="2" fillId="21" borderId="150" applyNumberFormat="1" applyFont="1" applyFill="1" applyBorder="1" applyAlignment="1" applyProtection="0">
      <alignment vertical="top"/>
    </xf>
    <xf numFmtId="49" fontId="96" fillId="2" borderId="154" applyNumberFormat="1" applyFont="1" applyFill="1" applyBorder="1" applyAlignment="1" applyProtection="0">
      <alignment vertical="top"/>
    </xf>
    <xf numFmtId="49" fontId="63" fillId="2" borderId="97" applyNumberFormat="1" applyFont="1" applyFill="1" applyBorder="1" applyAlignment="1" applyProtection="0">
      <alignment vertical="top"/>
    </xf>
    <xf numFmtId="49" fontId="12" fillId="2" borderId="97" applyNumberFormat="1" applyFont="1" applyFill="1" applyBorder="1" applyAlignment="1" applyProtection="0">
      <alignment vertical="top"/>
    </xf>
    <xf numFmtId="0" fontId="12" fillId="2" borderId="97" applyNumberFormat="1" applyFont="1" applyFill="1" applyBorder="1" applyAlignment="1" applyProtection="0">
      <alignment horizontal="center" vertical="top"/>
    </xf>
    <xf numFmtId="49" fontId="12" fillId="2" borderId="97" applyNumberFormat="1" applyFont="1" applyFill="1" applyBorder="1" applyAlignment="1" applyProtection="0">
      <alignment horizontal="center" vertical="top"/>
    </xf>
    <xf numFmtId="0" fontId="12" fillId="2" borderId="97" applyNumberFormat="0" applyFont="1" applyFill="1" applyBorder="1" applyAlignment="1" applyProtection="0">
      <alignment horizontal="center" vertical="top"/>
    </xf>
    <xf numFmtId="0" fontId="12" fillId="2" borderId="97" applyNumberFormat="0" applyFont="1" applyFill="1" applyBorder="1" applyAlignment="1" applyProtection="0">
      <alignment vertical="top"/>
    </xf>
    <xf numFmtId="49" fontId="96" fillId="27" borderId="155" applyNumberFormat="1" applyFont="1" applyFill="1" applyBorder="1" applyAlignment="1" applyProtection="0">
      <alignment vertical="top"/>
    </xf>
    <xf numFmtId="49" fontId="63" fillId="27" borderId="14" applyNumberFormat="1" applyFont="1" applyFill="1" applyBorder="1" applyAlignment="1" applyProtection="0">
      <alignment vertical="top"/>
    </xf>
    <xf numFmtId="49" fontId="12" fillId="27" borderId="14" applyNumberFormat="1" applyFont="1" applyFill="1" applyBorder="1" applyAlignment="1" applyProtection="0">
      <alignment vertical="top"/>
    </xf>
    <xf numFmtId="49" fontId="0" fillId="27" borderId="14" applyNumberFormat="1" applyFont="1" applyFill="1" applyBorder="1" applyAlignment="1" applyProtection="0">
      <alignment vertical="bottom"/>
    </xf>
    <xf numFmtId="49" fontId="12" fillId="27" borderId="14" applyNumberFormat="1" applyFont="1" applyFill="1" applyBorder="1" applyAlignment="1" applyProtection="0">
      <alignment horizontal="center" vertical="top"/>
    </xf>
    <xf numFmtId="0" fontId="12" fillId="27" borderId="14" applyNumberFormat="1" applyFont="1" applyFill="1" applyBorder="1" applyAlignment="1" applyProtection="0">
      <alignment horizontal="center" vertical="top"/>
    </xf>
    <xf numFmtId="0" fontId="12" fillId="27" borderId="14" applyNumberFormat="0" applyFont="1" applyFill="1" applyBorder="1" applyAlignment="1" applyProtection="0">
      <alignment horizontal="center" vertical="top"/>
    </xf>
    <xf numFmtId="49" fontId="16" fillId="27" borderId="14" applyNumberFormat="1" applyFont="1" applyFill="1" applyBorder="1" applyAlignment="1" applyProtection="0">
      <alignment vertical="bottom"/>
    </xf>
    <xf numFmtId="0" fontId="12" fillId="27" borderId="14" applyNumberFormat="0" applyFont="1" applyFill="1" applyBorder="1" applyAlignment="1" applyProtection="0">
      <alignment horizontal="right" vertical="top"/>
    </xf>
    <xf numFmtId="0" fontId="12" fillId="27" borderId="14" applyNumberFormat="0" applyFont="1" applyFill="1" applyBorder="1" applyAlignment="1" applyProtection="0">
      <alignment vertical="top"/>
    </xf>
    <xf numFmtId="0" fontId="0" fillId="27" borderId="14" applyNumberFormat="0" applyFont="1" applyFill="1" applyBorder="1" applyAlignment="1" applyProtection="0">
      <alignment horizontal="center" vertical="bottom"/>
    </xf>
    <xf numFmtId="0" fontId="0" fillId="27" borderId="14" applyNumberFormat="0" applyFont="1" applyFill="1" applyBorder="1" applyAlignment="1" applyProtection="0">
      <alignment vertical="bottom"/>
    </xf>
    <xf numFmtId="0" fontId="0" fillId="27" borderId="15" applyNumberFormat="0" applyFont="1" applyFill="1" applyBorder="1" applyAlignment="1" applyProtection="0">
      <alignment vertical="bottom"/>
    </xf>
    <xf numFmtId="49" fontId="96" fillId="2" borderId="156" applyNumberFormat="1" applyFont="1" applyFill="1" applyBorder="1" applyAlignment="1" applyProtection="0">
      <alignment vertical="top"/>
    </xf>
    <xf numFmtId="49" fontId="63" fillId="2" borderId="153" applyNumberFormat="1" applyFont="1" applyFill="1" applyBorder="1" applyAlignment="1" applyProtection="0">
      <alignment vertical="top"/>
    </xf>
    <xf numFmtId="49" fontId="12" fillId="2" borderId="153" applyNumberFormat="1" applyFont="1" applyFill="1" applyBorder="1" applyAlignment="1" applyProtection="0">
      <alignment vertical="top"/>
    </xf>
    <xf numFmtId="0" fontId="12" fillId="2" borderId="153" applyNumberFormat="1" applyFont="1" applyFill="1" applyBorder="1" applyAlignment="1" applyProtection="0">
      <alignment horizontal="center" vertical="top"/>
    </xf>
    <xf numFmtId="49" fontId="12" fillId="2" borderId="153" applyNumberFormat="1" applyFont="1" applyFill="1" applyBorder="1" applyAlignment="1" applyProtection="0">
      <alignment horizontal="center" vertical="top"/>
    </xf>
    <xf numFmtId="0" fontId="12" fillId="2" borderId="153" applyNumberFormat="0" applyFont="1" applyFill="1" applyBorder="1" applyAlignment="1" applyProtection="0">
      <alignment horizontal="center" vertical="top"/>
    </xf>
    <xf numFmtId="0" fontId="12" fillId="2" borderId="153" applyNumberFormat="0" applyFont="1" applyFill="1" applyBorder="1" applyAlignment="1" applyProtection="0">
      <alignment vertical="top"/>
    </xf>
    <xf numFmtId="49" fontId="0" borderId="153" applyNumberFormat="1" applyFont="1" applyFill="0" applyBorder="1" applyAlignment="1" applyProtection="0">
      <alignment vertical="bottom"/>
    </xf>
    <xf numFmtId="49" fontId="0" fillId="27" borderId="155" applyNumberFormat="1" applyFont="1" applyFill="1" applyBorder="1" applyAlignment="1" applyProtection="0">
      <alignment vertical="bottom"/>
    </xf>
    <xf numFmtId="49" fontId="0" fillId="27" borderId="14" applyNumberFormat="1" applyFont="1" applyFill="1" applyBorder="1" applyAlignment="1" applyProtection="0">
      <alignment horizontal="center" vertical="bottom"/>
    </xf>
    <xf numFmtId="49" fontId="16" fillId="27" borderId="15" applyNumberFormat="1" applyFont="1" applyFill="1" applyBorder="1" applyAlignment="1" applyProtection="0">
      <alignment vertical="bottom"/>
    </xf>
    <xf numFmtId="49" fontId="0" fillId="27" borderId="15" applyNumberFormat="1" applyFont="1" applyFill="1" applyBorder="1" applyAlignment="1" applyProtection="0">
      <alignment vertical="bottom"/>
    </xf>
    <xf numFmtId="0" fontId="2" fillId="22" borderId="150" applyNumberFormat="1" applyFont="1" applyFill="1" applyBorder="1" applyAlignment="1" applyProtection="0">
      <alignment vertical="top"/>
    </xf>
    <xf numFmtId="49" fontId="63" fillId="22" borderId="157" applyNumberFormat="1" applyFont="1" applyFill="1" applyBorder="1" applyAlignment="1" applyProtection="0">
      <alignment vertical="top"/>
    </xf>
    <xf numFmtId="49" fontId="12" fillId="2" borderId="18" applyNumberFormat="1" applyFont="1" applyFill="1" applyBorder="1" applyAlignment="1" applyProtection="0">
      <alignment vertical="top"/>
    </xf>
    <xf numFmtId="49" fontId="16" borderId="153" applyNumberFormat="1" applyFont="1" applyFill="0" applyBorder="1" applyAlignment="1" applyProtection="0">
      <alignment vertical="bottom"/>
    </xf>
    <xf numFmtId="0" fontId="2" fillId="22" borderId="150" applyNumberFormat="0" applyFont="1" applyFill="1" applyBorder="1" applyAlignment="1" applyProtection="0">
      <alignment vertical="top"/>
    </xf>
    <xf numFmtId="49" fontId="12" fillId="2" borderId="72" applyNumberFormat="1" applyFont="1" applyFill="1" applyBorder="1" applyAlignment="1" applyProtection="0">
      <alignment vertical="top"/>
    </xf>
    <xf numFmtId="49" fontId="63" fillId="2" borderId="9" applyNumberFormat="1" applyFont="1" applyFill="1" applyBorder="1" applyAlignment="1" applyProtection="0">
      <alignment vertical="top"/>
    </xf>
    <xf numFmtId="49" fontId="12" fillId="2" borderId="9" applyNumberFormat="1" applyFont="1" applyFill="1" applyBorder="1" applyAlignment="1" applyProtection="0">
      <alignment vertical="top"/>
    </xf>
    <xf numFmtId="0" fontId="12" fillId="2" borderId="9" applyNumberFormat="1" applyFont="1" applyFill="1" applyBorder="1" applyAlignment="1" applyProtection="0">
      <alignment horizontal="center" vertical="top"/>
    </xf>
    <xf numFmtId="49" fontId="12" fillId="2" borderId="9" applyNumberFormat="1" applyFont="1" applyFill="1" applyBorder="1" applyAlignment="1" applyProtection="0">
      <alignment horizontal="center" vertical="top"/>
    </xf>
    <xf numFmtId="0" fontId="12" fillId="2" borderId="9" applyNumberFormat="0" applyFont="1" applyFill="1" applyBorder="1" applyAlignment="1" applyProtection="0">
      <alignment horizontal="center" vertical="top"/>
    </xf>
    <xf numFmtId="0" fontId="12" fillId="2" borderId="9" applyNumberFormat="0" applyFont="1" applyFill="1" applyBorder="1" applyAlignment="1" applyProtection="0">
      <alignment vertical="top"/>
    </xf>
    <xf numFmtId="0" fontId="0" borderId="98" applyNumberFormat="0" applyFont="1" applyFill="0" applyBorder="1" applyAlignment="1" applyProtection="0">
      <alignment horizontal="center" vertical="bottom"/>
    </xf>
    <xf numFmtId="49" fontId="16" fillId="55" borderId="15" applyNumberFormat="1" applyFont="1" applyFill="1" applyBorder="1" applyAlignment="1" applyProtection="0">
      <alignment vertical="bottom"/>
    </xf>
    <xf numFmtId="49" fontId="63" fillId="22" borderId="158" applyNumberFormat="1" applyFont="1" applyFill="1" applyBorder="1" applyAlignment="1" applyProtection="0">
      <alignment vertical="top"/>
    </xf>
    <xf numFmtId="49" fontId="45" fillId="2" borderId="9" applyNumberFormat="1" applyFont="1" applyFill="1" applyBorder="1" applyAlignment="1" applyProtection="0">
      <alignment horizontal="center" vertical="top"/>
    </xf>
    <xf numFmtId="0" fontId="12" fillId="2" borderId="98" applyNumberFormat="0" applyFont="1" applyFill="1" applyBorder="1" applyAlignment="1" applyProtection="0">
      <alignment horizontal="center" vertical="top"/>
    </xf>
    <xf numFmtId="0" fontId="2" fillId="23" borderId="150" applyNumberFormat="0" applyFont="1" applyFill="1" applyBorder="1" applyAlignment="1" applyProtection="0">
      <alignment vertical="top"/>
    </xf>
    <xf numFmtId="49" fontId="63" fillId="23" borderId="159" applyNumberFormat="1" applyFont="1" applyFill="1" applyBorder="1" applyAlignment="1" applyProtection="0">
      <alignment vertical="top"/>
    </xf>
    <xf numFmtId="49" fontId="12" fillId="2" borderId="160" applyNumberFormat="1" applyFont="1" applyFill="1" applyBorder="1" applyAlignment="1" applyProtection="0">
      <alignment vertical="top"/>
    </xf>
    <xf numFmtId="3" fontId="12" fillId="2" borderId="9" applyNumberFormat="1" applyFont="1" applyFill="1" applyBorder="1" applyAlignment="1" applyProtection="0">
      <alignment horizontal="center" vertical="top"/>
    </xf>
    <xf numFmtId="49" fontId="63" fillId="23" borderId="150" applyNumberFormat="1" applyFont="1" applyFill="1" applyBorder="1" applyAlignment="1" applyProtection="0">
      <alignment vertical="top"/>
    </xf>
    <xf numFmtId="49" fontId="12" fillId="2" borderId="154" applyNumberFormat="1" applyFont="1" applyFill="1" applyBorder="1" applyAlignment="1" applyProtection="0">
      <alignment vertical="top"/>
    </xf>
    <xf numFmtId="3" fontId="12" fillId="2" borderId="97" applyNumberFormat="1" applyFont="1" applyFill="1" applyBorder="1" applyAlignment="1" applyProtection="0">
      <alignment horizontal="center" vertical="top"/>
    </xf>
    <xf numFmtId="49" fontId="16" borderId="97" applyNumberFormat="1" applyFont="1" applyFill="0" applyBorder="1" applyAlignment="1" applyProtection="0">
      <alignment vertical="bottom"/>
    </xf>
    <xf numFmtId="0" fontId="2" fillId="23" borderId="150" applyNumberFormat="1" applyFont="1" applyFill="1" applyBorder="1" applyAlignment="1" applyProtection="0">
      <alignment vertical="top"/>
    </xf>
    <xf numFmtId="49" fontId="12" fillId="27" borderId="155" applyNumberFormat="1" applyFont="1" applyFill="1" applyBorder="1" applyAlignment="1" applyProtection="0">
      <alignment vertical="top"/>
    </xf>
    <xf numFmtId="49" fontId="63" fillId="27" borderId="14" applyNumberFormat="1" applyFont="1" applyFill="1" applyBorder="1" applyAlignment="1" applyProtection="0">
      <alignment horizontal="left" vertical="top"/>
    </xf>
    <xf numFmtId="49" fontId="63" fillId="27" borderId="15" applyNumberFormat="1" applyFont="1" applyFill="1" applyBorder="1" applyAlignment="1" applyProtection="0">
      <alignment vertical="top"/>
    </xf>
    <xf numFmtId="49" fontId="12" fillId="2" borderId="151" applyNumberFormat="1" applyFont="1" applyFill="1" applyBorder="1" applyAlignment="1" applyProtection="0">
      <alignment vertical="top"/>
    </xf>
    <xf numFmtId="49" fontId="63" fillId="23" borderId="161" applyNumberFormat="1" applyFont="1" applyFill="1" applyBorder="1" applyAlignment="1" applyProtection="0">
      <alignment vertical="top"/>
    </xf>
    <xf numFmtId="0" fontId="2" fillId="24" borderId="150" applyNumberFormat="1" applyFont="1" applyFill="1" applyBorder="1" applyAlignment="1" applyProtection="0">
      <alignment vertical="top"/>
    </xf>
    <xf numFmtId="49" fontId="63" fillId="24" borderId="159" applyNumberFormat="1" applyFont="1" applyFill="1" applyBorder="1" applyAlignment="1" applyProtection="0">
      <alignment vertical="top"/>
    </xf>
    <xf numFmtId="0" fontId="12" fillId="27" borderId="14" applyNumberFormat="1" applyFont="1" applyFill="1" applyBorder="1" applyAlignment="1" applyProtection="0">
      <alignment horizontal="right" vertical="top"/>
    </xf>
    <xf numFmtId="49" fontId="63" fillId="24" borderId="150" applyNumberFormat="1" applyFont="1" applyFill="1" applyBorder="1" applyAlignment="1" applyProtection="0">
      <alignment vertical="top"/>
    </xf>
    <xf numFmtId="0" fontId="2" fillId="56" borderId="150" applyNumberFormat="1" applyFont="1" applyFill="1" applyBorder="1" applyAlignment="1" applyProtection="0">
      <alignment vertical="top"/>
    </xf>
    <xf numFmtId="49" fontId="63" fillId="56" borderId="150" applyNumberFormat="1" applyFont="1" applyFill="1" applyBorder="1" applyAlignment="1" applyProtection="0">
      <alignment vertical="top"/>
    </xf>
    <xf numFmtId="0" fontId="12" fillId="2" borderId="156" applyNumberFormat="0" applyFont="1" applyFill="1" applyBorder="1" applyAlignment="1" applyProtection="0">
      <alignment vertical="top"/>
    </xf>
    <xf numFmtId="0" fontId="2" fillId="25" borderId="150" applyNumberFormat="1" applyFont="1" applyFill="1" applyBorder="1" applyAlignment="1" applyProtection="0">
      <alignment vertical="top"/>
    </xf>
    <xf numFmtId="49" fontId="63" fillId="25" borderId="150" applyNumberFormat="1" applyFont="1" applyFill="1" applyBorder="1" applyAlignment="1" applyProtection="0">
      <alignment vertical="top"/>
    </xf>
    <xf numFmtId="49" fontId="16" fillId="27" borderId="155" applyNumberFormat="1" applyFont="1" applyFill="1" applyBorder="1" applyAlignment="1" applyProtection="0">
      <alignment vertical="bottom"/>
    </xf>
    <xf numFmtId="49" fontId="0" fillId="27" borderId="109" applyNumberFormat="1" applyFont="1" applyFill="1" applyBorder="1" applyAlignment="1" applyProtection="0">
      <alignment vertical="bottom"/>
    </xf>
    <xf numFmtId="0" fontId="0" fillId="27" borderId="14" applyNumberFormat="1" applyFont="1" applyFill="1" applyBorder="1" applyAlignment="1" applyProtection="0">
      <alignment horizontal="center" vertical="bottom"/>
    </xf>
    <xf numFmtId="0" fontId="0" fillId="27" borderId="14" applyNumberFormat="0" applyFont="1" applyFill="1" applyBorder="1" applyAlignment="1" applyProtection="0">
      <alignment horizontal="right" vertical="bottom"/>
    </xf>
    <xf numFmtId="49" fontId="12" fillId="27" borderId="162" applyNumberFormat="1" applyFont="1" applyFill="1" applyBorder="1" applyAlignment="1" applyProtection="0">
      <alignment vertical="top"/>
    </xf>
    <xf numFmtId="49" fontId="12" fillId="27" borderId="42" applyNumberFormat="1" applyFont="1" applyFill="1" applyBorder="1" applyAlignment="1" applyProtection="0">
      <alignment vertical="top"/>
    </xf>
    <xf numFmtId="0" fontId="16" fillId="27" borderId="14" applyNumberFormat="0" applyFont="1" applyFill="1" applyBorder="1" applyAlignment="1" applyProtection="0">
      <alignment vertical="bottom"/>
    </xf>
    <xf numFmtId="49" fontId="0" fillId="27" borderId="34" applyNumberFormat="1" applyFont="1" applyFill="1" applyBorder="1" applyAlignment="1" applyProtection="0">
      <alignment vertical="bottom"/>
    </xf>
    <xf numFmtId="49" fontId="50" fillId="26" borderId="150" applyNumberFormat="1" applyFont="1" applyFill="1" applyBorder="1" applyAlignment="1" applyProtection="0">
      <alignment vertical="top"/>
    </xf>
    <xf numFmtId="49" fontId="63" fillId="26" borderId="150" applyNumberFormat="1" applyFont="1" applyFill="1" applyBorder="1" applyAlignment="1" applyProtection="0">
      <alignment vertical="top"/>
    </xf>
    <xf numFmtId="49" fontId="12" fillId="2" borderId="156" applyNumberFormat="1" applyFont="1" applyFill="1" applyBorder="1" applyAlignment="1" applyProtection="0">
      <alignment vertical="top"/>
    </xf>
    <xf numFmtId="49" fontId="63" fillId="26" borderId="161" applyNumberFormat="1" applyFont="1" applyFill="1" applyBorder="1" applyAlignment="1" applyProtection="0">
      <alignment vertical="top"/>
    </xf>
    <xf numFmtId="49" fontId="16" fillId="27" borderId="14" applyNumberFormat="1" applyFont="1" applyFill="1" applyBorder="1" applyAlignment="1" applyProtection="0">
      <alignment horizontal="center" vertical="bottom"/>
    </xf>
    <xf numFmtId="0" fontId="0" fillId="27" borderId="14" applyNumberFormat="1" applyFont="1" applyFill="1" applyBorder="1" applyAlignment="1" applyProtection="0">
      <alignment horizontal="right" vertical="bottom"/>
    </xf>
    <xf numFmtId="49" fontId="50" fillId="26" borderId="161" applyNumberFormat="1" applyFont="1" applyFill="1" applyBorder="1" applyAlignment="1" applyProtection="0">
      <alignment vertical="top"/>
    </xf>
    <xf numFmtId="49" fontId="63" fillId="26" borderId="163" applyNumberFormat="1" applyFont="1" applyFill="1" applyBorder="1" applyAlignment="1" applyProtection="0">
      <alignment vertical="top"/>
    </xf>
    <xf numFmtId="49" fontId="50" fillId="26" borderId="163" applyNumberFormat="1" applyFont="1" applyFill="1" applyBorder="1" applyAlignment="1" applyProtection="0">
      <alignment vertical="top"/>
    </xf>
    <xf numFmtId="0" fontId="16" fillId="27" borderId="14" applyNumberFormat="1" applyFont="1" applyFill="1" applyBorder="1" applyAlignment="1" applyProtection="0">
      <alignment horizontal="center" vertical="bottom"/>
    </xf>
    <xf numFmtId="49" fontId="97" borderId="153" applyNumberFormat="1" applyFont="1" applyFill="0" applyBorder="1" applyAlignment="1" applyProtection="0">
      <alignment vertical="bottom"/>
    </xf>
    <xf numFmtId="49" fontId="50" fillId="26" borderId="159" applyNumberFormat="1" applyFont="1" applyFill="1" applyBorder="1" applyAlignment="1" applyProtection="0">
      <alignment vertical="top"/>
    </xf>
    <xf numFmtId="49" fontId="63" fillId="26" borderId="159" applyNumberFormat="1" applyFont="1" applyFill="1" applyBorder="1" applyAlignment="1" applyProtection="0">
      <alignment vertical="top"/>
    </xf>
    <xf numFmtId="49" fontId="97" borderId="97" applyNumberFormat="1" applyFont="1" applyFill="0" applyBorder="1" applyAlignment="1" applyProtection="0">
      <alignment vertical="bottom"/>
    </xf>
    <xf numFmtId="49" fontId="97" fillId="27" borderId="14" applyNumberFormat="1" applyFont="1" applyFill="1" applyBorder="1" applyAlignment="1" applyProtection="0">
      <alignment vertical="bottom"/>
    </xf>
    <xf numFmtId="49" fontId="63" fillId="11" borderId="14" applyNumberFormat="1" applyFont="1" applyFill="1" applyBorder="1" applyAlignment="1" applyProtection="0">
      <alignment vertical="top"/>
    </xf>
    <xf numFmtId="0" fontId="0" borderId="73" applyNumberFormat="1" applyFont="1" applyFill="0" applyBorder="1" applyAlignment="1" applyProtection="0">
      <alignment horizontal="center" vertical="bottom"/>
    </xf>
    <xf numFmtId="0" fontId="12" fillId="30" borderId="14" applyNumberFormat="1" applyFont="1" applyFill="1" applyBorder="1" applyAlignment="1" applyProtection="0">
      <alignment horizontal="center" vertical="top"/>
    </xf>
    <xf numFmtId="49" fontId="98" fillId="27" borderId="14" applyNumberFormat="1" applyFont="1" applyFill="1" applyBorder="1" applyAlignment="1" applyProtection="0">
      <alignment vertical="bottom"/>
    </xf>
    <xf numFmtId="49" fontId="97" borderId="73" applyNumberFormat="1" applyFont="1" applyFill="0" applyBorder="1" applyAlignment="1" applyProtection="0">
      <alignment vertical="bottom"/>
    </xf>
    <xf numFmtId="49" fontId="16" borderId="9" applyNumberFormat="1" applyFont="1" applyFill="0" applyBorder="1" applyAlignment="1" applyProtection="0">
      <alignment vertical="bottom"/>
    </xf>
    <xf numFmtId="49" fontId="63" fillId="2" borderId="96" applyNumberFormat="1" applyFont="1" applyFill="1" applyBorder="1" applyAlignment="1" applyProtection="0">
      <alignment vertical="top"/>
    </xf>
    <xf numFmtId="49" fontId="63" fillId="27" borderId="162" applyNumberFormat="1" applyFont="1" applyFill="1" applyBorder="1" applyAlignment="1" applyProtection="0">
      <alignment vertical="top"/>
    </xf>
    <xf numFmtId="49" fontId="53" fillId="11" borderId="1" applyNumberFormat="1" applyFont="1" applyFill="1" applyBorder="1" applyAlignment="1" applyProtection="0">
      <alignment vertical="bottom"/>
    </xf>
    <xf numFmtId="49" fontId="16" fillId="27" borderId="42" applyNumberFormat="1" applyFont="1" applyFill="1" applyBorder="1" applyAlignment="1" applyProtection="0">
      <alignment vertical="bottom"/>
    </xf>
    <xf numFmtId="49" fontId="0" fillId="27" borderId="14" applyNumberFormat="1" applyFont="1" applyFill="1" applyBorder="1" applyAlignment="1" applyProtection="0">
      <alignment horizontal="right" vertical="bottom"/>
    </xf>
    <xf numFmtId="49" fontId="63" fillId="27" borderId="34" applyNumberFormat="1" applyFont="1" applyFill="1" applyBorder="1" applyAlignment="1" applyProtection="0">
      <alignment vertical="top"/>
    </xf>
    <xf numFmtId="49" fontId="16" fillId="27" borderId="14" applyNumberFormat="1" applyFont="1" applyFill="1" applyBorder="1" applyAlignment="1" applyProtection="0">
      <alignment horizontal="center" vertical="center"/>
    </xf>
    <xf numFmtId="49" fontId="12" fillId="27" borderId="15" applyNumberFormat="1" applyFont="1" applyFill="1" applyBorder="1" applyAlignment="1" applyProtection="0">
      <alignment horizontal="left" vertical="top"/>
    </xf>
    <xf numFmtId="0" fontId="12" fillId="27" borderId="15" applyNumberFormat="0" applyFont="1" applyFill="1" applyBorder="1" applyAlignment="1" applyProtection="0">
      <alignment horizontal="left" vertical="top"/>
    </xf>
    <xf numFmtId="0" fontId="16" fillId="27" borderId="14" applyNumberFormat="0" applyFont="1" applyFill="1" applyBorder="1" applyAlignment="1" applyProtection="0">
      <alignment horizontal="center" vertical="bottom"/>
    </xf>
    <xf numFmtId="49" fontId="0" borderId="73" applyNumberFormat="1" applyFont="1" applyFill="0" applyBorder="1" applyAlignment="1" applyProtection="0">
      <alignment vertical="bottom"/>
    </xf>
    <xf numFmtId="0" fontId="2" fillId="57" borderId="150" applyNumberFormat="1" applyFont="1" applyFill="1" applyBorder="1" applyAlignment="1" applyProtection="0">
      <alignment vertical="top"/>
    </xf>
    <xf numFmtId="49" fontId="63" fillId="57" borderId="158" applyNumberFormat="1" applyFont="1" applyFill="1" applyBorder="1" applyAlignment="1" applyProtection="0">
      <alignment vertical="top"/>
    </xf>
    <xf numFmtId="0" fontId="12" fillId="2" borderId="18" applyNumberFormat="0" applyFont="1" applyFill="1" applyBorder="1" applyAlignment="1" applyProtection="0">
      <alignment vertical="top"/>
    </xf>
    <xf numFmtId="49" fontId="50" fillId="28" borderId="150" applyNumberFormat="1" applyFont="1" applyFill="1" applyBorder="1" applyAlignment="1" applyProtection="0">
      <alignment vertical="top"/>
    </xf>
    <xf numFmtId="49" fontId="63" fillId="28" borderId="159" applyNumberFormat="1" applyFont="1" applyFill="1" applyBorder="1" applyAlignment="1" applyProtection="0">
      <alignment vertical="top"/>
    </xf>
    <xf numFmtId="49" fontId="63" fillId="2" borderId="98" applyNumberFormat="1" applyFont="1" applyFill="1" applyBorder="1" applyAlignment="1" applyProtection="0">
      <alignment vertical="top"/>
    </xf>
    <xf numFmtId="49" fontId="0" fillId="11" borderId="14" applyNumberFormat="1" applyFont="1" applyFill="1" applyBorder="1" applyAlignment="1" applyProtection="0">
      <alignment vertical="bottom"/>
    </xf>
    <xf numFmtId="49" fontId="63" fillId="28" borderId="150" applyNumberFormat="1" applyFont="1" applyFill="1" applyBorder="1" applyAlignment="1" applyProtection="0">
      <alignment vertical="top"/>
    </xf>
    <xf numFmtId="49" fontId="63" fillId="28" borderId="157" applyNumberFormat="1" applyFont="1" applyFill="1" applyBorder="1" applyAlignment="1" applyProtection="0">
      <alignment vertical="top"/>
    </xf>
    <xf numFmtId="49" fontId="12" fillId="2" borderId="12" applyNumberFormat="1" applyFont="1" applyFill="1" applyBorder="1" applyAlignment="1" applyProtection="0">
      <alignment vertical="top"/>
    </xf>
    <xf numFmtId="49" fontId="63" fillId="2" borderId="10" applyNumberFormat="1" applyFont="1" applyFill="1" applyBorder="1" applyAlignment="1" applyProtection="0">
      <alignment vertical="top"/>
    </xf>
    <xf numFmtId="2" fontId="12" fillId="2" borderId="97" applyNumberFormat="1" applyFont="1" applyFill="1" applyBorder="1" applyAlignment="1" applyProtection="0">
      <alignment horizontal="center" vertical="top"/>
    </xf>
    <xf numFmtId="49" fontId="12" fillId="11" borderId="14" applyNumberFormat="1" applyFont="1" applyFill="1" applyBorder="1" applyAlignment="1" applyProtection="0">
      <alignment vertical="bottom"/>
    </xf>
    <xf numFmtId="49" fontId="63" fillId="2" borderId="16" applyNumberFormat="1" applyFont="1" applyFill="1" applyBorder="1" applyAlignment="1" applyProtection="0">
      <alignment vertical="top"/>
    </xf>
    <xf numFmtId="49" fontId="39" fillId="11" borderId="14" applyNumberFormat="1" applyFont="1" applyFill="1" applyBorder="1" applyAlignment="1" applyProtection="0">
      <alignment vertical="bottom"/>
    </xf>
    <xf numFmtId="3" fontId="12" fillId="2" borderId="73" applyNumberFormat="1" applyFont="1" applyFill="1" applyBorder="1" applyAlignment="1" applyProtection="0">
      <alignment horizontal="center" vertical="top"/>
    </xf>
    <xf numFmtId="49" fontId="12" fillId="2" borderId="15" applyNumberFormat="1" applyFont="1" applyFill="1" applyBorder="1" applyAlignment="1" applyProtection="0">
      <alignment vertical="top"/>
    </xf>
    <xf numFmtId="49" fontId="63" borderId="153" applyNumberFormat="1" applyFont="1" applyFill="0" applyBorder="1" applyAlignment="1" applyProtection="0">
      <alignment vertical="bottom"/>
    </xf>
    <xf numFmtId="49" fontId="53" fillId="11" borderId="14" applyNumberFormat="1" applyFont="1" applyFill="1" applyBorder="1" applyAlignment="1" applyProtection="0">
      <alignment vertical="bottom"/>
    </xf>
    <xf numFmtId="49" fontId="63" borderId="73" applyNumberFormat="1" applyFont="1" applyFill="0" applyBorder="1" applyAlignment="1" applyProtection="0">
      <alignment vertical="bottom"/>
    </xf>
    <xf numFmtId="0" fontId="0" borderId="97" applyNumberFormat="0" applyFont="1" applyFill="0" applyBorder="1" applyAlignment="1" applyProtection="0">
      <alignment horizontal="center" vertical="bottom"/>
    </xf>
    <xf numFmtId="49" fontId="0" fillId="27" borderId="14" applyNumberFormat="1" applyFont="1" applyFill="1" applyBorder="1" applyAlignment="1" applyProtection="0">
      <alignment horizontal="left" vertical="bottom"/>
    </xf>
    <xf numFmtId="49" fontId="12" fillId="27" borderId="14" applyNumberFormat="1" applyFont="1" applyFill="1" applyBorder="1" applyAlignment="1" applyProtection="0">
      <alignment vertical="center"/>
    </xf>
    <xf numFmtId="49" fontId="97" fillId="27" borderId="14" applyNumberFormat="1" applyFont="1" applyFill="1" applyBorder="1" applyAlignment="1" applyProtection="0">
      <alignment horizontal="left" vertical="bottom"/>
    </xf>
    <xf numFmtId="0" fontId="0" fillId="27" borderId="14" applyNumberFormat="1" applyFont="1" applyFill="1" applyBorder="1" applyAlignment="1" applyProtection="0">
      <alignment horizontal="center" vertical="center"/>
    </xf>
    <xf numFmtId="49" fontId="16" fillId="27" borderId="14" applyNumberFormat="1" applyFont="1" applyFill="1" applyBorder="1" applyAlignment="1" applyProtection="0">
      <alignment horizontal="right" vertical="bottom"/>
    </xf>
    <xf numFmtId="49" fontId="63" fillId="28" borderId="158" applyNumberFormat="1" applyFont="1" applyFill="1" applyBorder="1" applyAlignment="1" applyProtection="0">
      <alignment vertical="top"/>
    </xf>
    <xf numFmtId="0" fontId="0" borderId="164" applyNumberFormat="0" applyFont="1" applyFill="0" applyBorder="1" applyAlignment="1" applyProtection="0">
      <alignment vertical="bottom"/>
    </xf>
    <xf numFmtId="0" fontId="0" applyNumberFormat="1" applyFont="1" applyFill="0" applyBorder="0" applyAlignment="1" applyProtection="0">
      <alignment vertical="bottom"/>
    </xf>
    <xf numFmtId="0" fontId="0" borderId="165" applyNumberFormat="0" applyFont="1" applyFill="0" applyBorder="1" applyAlignment="1" applyProtection="0">
      <alignment vertical="bottom"/>
    </xf>
    <xf numFmtId="0" fontId="2" fillId="21" borderId="166" applyNumberFormat="1" applyFont="1" applyFill="1" applyBorder="1" applyAlignment="1" applyProtection="0">
      <alignment horizontal="right" vertical="top"/>
    </xf>
    <xf numFmtId="49" fontId="101" fillId="2" borderId="1" applyNumberFormat="1" applyFont="1" applyFill="1" applyBorder="1" applyAlignment="1" applyProtection="0">
      <alignment vertical="top"/>
    </xf>
    <xf numFmtId="0" fontId="0" borderId="167" applyNumberFormat="0" applyFont="1" applyFill="0" applyBorder="1" applyAlignment="1" applyProtection="0">
      <alignment vertical="bottom"/>
    </xf>
    <xf numFmtId="0" fontId="2" fillId="22" borderId="166" applyNumberFormat="1" applyFont="1" applyFill="1" applyBorder="1" applyAlignment="1" applyProtection="0">
      <alignment horizontal="right" vertical="top"/>
    </xf>
    <xf numFmtId="0" fontId="2" fillId="23" borderId="166" applyNumberFormat="1" applyFont="1" applyFill="1" applyBorder="1" applyAlignment="1" applyProtection="0">
      <alignment horizontal="right" vertical="top"/>
    </xf>
    <xf numFmtId="0" fontId="2" fillId="24" borderId="166" applyNumberFormat="1" applyFont="1" applyFill="1" applyBorder="1" applyAlignment="1" applyProtection="0">
      <alignment horizontal="right" vertical="top"/>
    </xf>
    <xf numFmtId="0" fontId="2" fillId="56" borderId="166" applyNumberFormat="1" applyFont="1" applyFill="1" applyBorder="1" applyAlignment="1" applyProtection="0">
      <alignment horizontal="right" vertical="top"/>
    </xf>
    <xf numFmtId="49" fontId="63" fillId="56" borderId="1" applyNumberFormat="1" applyFont="1" applyFill="1" applyBorder="1" applyAlignment="1" applyProtection="0">
      <alignment vertical="top"/>
    </xf>
    <xf numFmtId="0" fontId="2" fillId="25" borderId="166" applyNumberFormat="1" applyFont="1" applyFill="1" applyBorder="1" applyAlignment="1" applyProtection="0">
      <alignment horizontal="right" vertical="top"/>
    </xf>
    <xf numFmtId="49" fontId="50" fillId="26" borderId="166" applyNumberFormat="1" applyFont="1" applyFill="1" applyBorder="1" applyAlignment="1" applyProtection="0">
      <alignment vertical="top"/>
    </xf>
    <xf numFmtId="0" fontId="2" fillId="57" borderId="166" applyNumberFormat="1" applyFont="1" applyFill="1" applyBorder="1" applyAlignment="1" applyProtection="0">
      <alignment horizontal="right" vertical="top"/>
    </xf>
    <xf numFmtId="49" fontId="63" fillId="57" borderId="1" applyNumberFormat="1" applyFont="1" applyFill="1" applyBorder="1" applyAlignment="1" applyProtection="0">
      <alignment vertical="top"/>
    </xf>
    <xf numFmtId="49" fontId="50" fillId="28" borderId="166" applyNumberFormat="1" applyFont="1" applyFill="1" applyBorder="1" applyAlignment="1" applyProtection="0">
      <alignment vertical="top"/>
    </xf>
    <xf numFmtId="49" fontId="0" fillId="58" borderId="1" applyNumberFormat="1" applyFont="1" applyFill="1" applyBorder="1" applyAlignment="1" applyProtection="0">
      <alignment vertical="bottom"/>
    </xf>
    <xf numFmtId="0" fontId="0" fillId="58" borderId="1" applyNumberFormat="1" applyFont="1" applyFill="1" applyBorder="1" applyAlignment="1" applyProtection="0">
      <alignment horizontal="right" vertical="bottom"/>
    </xf>
    <xf numFmtId="0" fontId="12" fillId="58" borderId="1" applyNumberFormat="0" applyFont="1" applyFill="1" applyBorder="1" applyAlignment="1" applyProtection="0">
      <alignment vertical="bottom"/>
    </xf>
    <xf numFmtId="11" fontId="0" fillId="58" borderId="1" applyNumberFormat="1" applyFont="1" applyFill="1" applyBorder="1" applyAlignment="1" applyProtection="0">
      <alignment vertical="bottom"/>
    </xf>
    <xf numFmtId="11" fontId="0" fillId="5" borderId="1" applyNumberFormat="1" applyFont="1" applyFill="1" applyBorder="1" applyAlignment="1" applyProtection="0">
      <alignment vertical="bottom"/>
    </xf>
    <xf numFmtId="49" fontId="0" fillId="58" borderId="1" applyNumberFormat="1" applyFont="1" applyFill="1" applyBorder="1" applyAlignment="1" applyProtection="0">
      <alignment vertical="center"/>
    </xf>
    <xf numFmtId="49" fontId="18" fillId="17" borderId="1" applyNumberFormat="1" applyFont="1" applyFill="1" applyBorder="1" applyAlignment="1" applyProtection="0">
      <alignment vertical="bottom"/>
    </xf>
    <xf numFmtId="49" fontId="0" fillId="59" borderId="1" applyNumberFormat="1" applyFont="1" applyFill="1" applyBorder="1" applyAlignment="1" applyProtection="0">
      <alignment vertical="center"/>
    </xf>
    <xf numFmtId="0" fontId="0" fillId="59" borderId="1" applyNumberFormat="1" applyFont="1" applyFill="1" applyBorder="1" applyAlignment="1" applyProtection="0">
      <alignment horizontal="right" vertical="bottom"/>
    </xf>
    <xf numFmtId="49" fontId="0" fillId="59" borderId="1" applyNumberFormat="1" applyFont="1" applyFill="1" applyBorder="1" applyAlignment="1" applyProtection="0">
      <alignment vertical="bottom"/>
    </xf>
    <xf numFmtId="0" fontId="12" fillId="59" borderId="1" applyNumberFormat="0" applyFont="1" applyFill="1" applyBorder="1" applyAlignment="1" applyProtection="0">
      <alignment vertical="bottom"/>
    </xf>
    <xf numFmtId="11" fontId="0" fillId="59" borderId="1" applyNumberFormat="1" applyFont="1" applyFill="1" applyBorder="1" applyAlignment="1" applyProtection="0">
      <alignment vertical="bottom"/>
    </xf>
    <xf numFmtId="49" fontId="0" fillId="42" borderId="1" applyNumberFormat="1" applyFont="1" applyFill="1" applyBorder="1" applyAlignment="1" applyProtection="0">
      <alignment vertical="bottom"/>
    </xf>
    <xf numFmtId="0" fontId="0" fillId="42" borderId="1" applyNumberFormat="1" applyFont="1" applyFill="1" applyBorder="1" applyAlignment="1" applyProtection="0">
      <alignment horizontal="right" vertical="bottom"/>
    </xf>
    <xf numFmtId="11" fontId="0" fillId="42" borderId="1" applyNumberFormat="1" applyFont="1" applyFill="1" applyBorder="1" applyAlignment="1" applyProtection="0">
      <alignment vertical="bottom"/>
    </xf>
    <xf numFmtId="49" fontId="0" fillId="42" borderId="1" applyNumberFormat="1" applyFont="1" applyFill="1" applyBorder="1" applyAlignment="1" applyProtection="0">
      <alignment vertical="center"/>
    </xf>
    <xf numFmtId="49" fontId="16" borderId="1" applyNumberFormat="1" applyFont="1" applyFill="0" applyBorder="1" applyAlignment="1" applyProtection="0">
      <alignment vertical="bottom"/>
    </xf>
    <xf numFmtId="0" fontId="16" borderId="1" applyNumberFormat="1" applyFont="1" applyFill="0" applyBorder="1" applyAlignment="1" applyProtection="0">
      <alignment horizontal="right" vertical="bottom"/>
    </xf>
    <xf numFmtId="49" fontId="23" fillId="60" borderId="1" applyNumberFormat="1" applyFont="1" applyFill="1" applyBorder="1" applyAlignment="1" applyProtection="0">
      <alignment vertical="bottom"/>
    </xf>
    <xf numFmtId="49" fontId="23" fillId="60" borderId="1" applyNumberFormat="1" applyFont="1" applyFill="1" applyBorder="1" applyAlignment="1" applyProtection="0">
      <alignment vertical="center"/>
    </xf>
    <xf numFmtId="49" fontId="12" fillId="60" borderId="1" applyNumberFormat="1" applyFont="1" applyFill="1" applyBorder="1" applyAlignment="1" applyProtection="0">
      <alignment vertical="bottom"/>
    </xf>
    <xf numFmtId="49" fontId="26" fillId="60" borderId="1" applyNumberFormat="1" applyFont="1" applyFill="1" applyBorder="1" applyAlignment="1" applyProtection="0">
      <alignment vertical="bottom"/>
    </xf>
    <xf numFmtId="49" fontId="26" fillId="11" borderId="1" applyNumberFormat="1" applyFont="1" applyFill="1" applyBorder="1" applyAlignment="1" applyProtection="0">
      <alignment vertical="bottom"/>
    </xf>
    <xf numFmtId="49" fontId="102" fillId="60" borderId="1" applyNumberFormat="1" applyFont="1" applyFill="1" applyBorder="1" applyAlignment="1" applyProtection="0">
      <alignment vertical="bottom"/>
    </xf>
    <xf numFmtId="49" fontId="23" fillId="61" borderId="1" applyNumberFormat="1" applyFont="1" applyFill="1" applyBorder="1" applyAlignment="1" applyProtection="0">
      <alignment vertical="bottom"/>
    </xf>
    <xf numFmtId="49" fontId="23" fillId="61" borderId="1" applyNumberFormat="1" applyFont="1" applyFill="1" applyBorder="1" applyAlignment="1" applyProtection="0">
      <alignment vertical="center"/>
    </xf>
    <xf numFmtId="49" fontId="12" fillId="61" borderId="1" applyNumberFormat="1" applyFont="1" applyFill="1" applyBorder="1" applyAlignment="1" applyProtection="0">
      <alignment vertical="bottom"/>
    </xf>
    <xf numFmtId="49" fontId="26" fillId="61" borderId="1" applyNumberFormat="1" applyFont="1" applyFill="1" applyBorder="1" applyAlignment="1" applyProtection="0">
      <alignment vertical="bottom"/>
    </xf>
    <xf numFmtId="49" fontId="26" borderId="1" applyNumberFormat="1" applyFont="1" applyFill="0" applyBorder="1" applyAlignment="1" applyProtection="0">
      <alignment vertical="bottom"/>
    </xf>
    <xf numFmtId="0" fontId="23" fillId="61" borderId="1" applyNumberFormat="1" applyFont="1" applyFill="1" applyBorder="1" applyAlignment="1" applyProtection="0">
      <alignment horizontal="center" vertical="bottom"/>
    </xf>
    <xf numFmtId="49" fontId="102" fillId="61" borderId="1" applyNumberFormat="1" applyFont="1" applyFill="1" applyBorder="1" applyAlignment="1" applyProtection="0">
      <alignment vertical="bottom"/>
    </xf>
    <xf numFmtId="49" fontId="23" fillId="62" borderId="1" applyNumberFormat="1" applyFont="1" applyFill="1" applyBorder="1" applyAlignment="1" applyProtection="0">
      <alignment vertical="bottom"/>
    </xf>
    <xf numFmtId="49" fontId="12" fillId="62" borderId="1" applyNumberFormat="1" applyFont="1" applyFill="1" applyBorder="1" applyAlignment="1" applyProtection="0">
      <alignment vertical="bottom"/>
    </xf>
    <xf numFmtId="49" fontId="26" fillId="62" borderId="1" applyNumberFormat="1" applyFont="1" applyFill="1" applyBorder="1" applyAlignment="1" applyProtection="0">
      <alignment vertical="bottom"/>
    </xf>
    <xf numFmtId="0" fontId="23" fillId="62" borderId="1" applyNumberFormat="1" applyFont="1" applyFill="1" applyBorder="1" applyAlignment="1" applyProtection="0">
      <alignment horizontal="center" vertical="bottom"/>
    </xf>
    <xf numFmtId="49" fontId="102" fillId="62" borderId="1" applyNumberFormat="1" applyFont="1" applyFill="1" applyBorder="1" applyAlignment="1" applyProtection="0">
      <alignment vertical="bottom"/>
    </xf>
    <xf numFmtId="49" fontId="23" fillId="62" borderId="1" applyNumberFormat="1" applyFont="1" applyFill="1" applyBorder="1" applyAlignment="1" applyProtection="0">
      <alignment vertical="center"/>
    </xf>
    <xf numFmtId="0" fontId="4" fillId="63" borderId="1" applyNumberFormat="1" applyFont="1" applyFill="1" applyBorder="1" applyAlignment="1" applyProtection="0">
      <alignment horizontal="center" vertical="bottom"/>
    </xf>
    <xf numFmtId="49" fontId="4" fillId="63" borderId="1" applyNumberFormat="1" applyFont="1" applyFill="1" applyBorder="1" applyAlignment="1" applyProtection="0">
      <alignment vertical="bottom"/>
    </xf>
    <xf numFmtId="49" fontId="4" fillId="63" borderId="1" applyNumberFormat="1" applyFont="1" applyFill="1" applyBorder="1" applyAlignment="1" applyProtection="0">
      <alignment vertical="center"/>
    </xf>
    <xf numFmtId="49" fontId="12" fillId="63" borderId="1" applyNumberFormat="1" applyFont="1" applyFill="1" applyBorder="1" applyAlignment="1" applyProtection="0">
      <alignment vertical="bottom"/>
    </xf>
    <xf numFmtId="49" fontId="103" fillId="63" borderId="1" applyNumberFormat="1" applyFont="1" applyFill="1" applyBorder="1" applyAlignment="1" applyProtection="0">
      <alignment vertical="bottom"/>
    </xf>
    <xf numFmtId="49" fontId="103" borderId="1" applyNumberFormat="1" applyFont="1" applyFill="0" applyBorder="1" applyAlignment="1" applyProtection="0">
      <alignment vertical="bottom"/>
    </xf>
    <xf numFmtId="49" fontId="104" fillId="63" borderId="1" applyNumberFormat="1" applyFont="1" applyFill="1" applyBorder="1" applyAlignment="1" applyProtection="0">
      <alignment vertical="bottom"/>
    </xf>
    <xf numFmtId="49" fontId="23" fillId="63" borderId="1" applyNumberFormat="1" applyFont="1" applyFill="1" applyBorder="1" applyAlignment="1" applyProtection="0">
      <alignment vertical="bottom"/>
    </xf>
    <xf numFmtId="49" fontId="26" fillId="63" borderId="1" applyNumberFormat="1" applyFont="1" applyFill="1" applyBorder="1" applyAlignment="1" applyProtection="0">
      <alignment vertical="bottom"/>
    </xf>
    <xf numFmtId="0" fontId="23" fillId="63" borderId="1" applyNumberFormat="1" applyFont="1" applyFill="1" applyBorder="1" applyAlignment="1" applyProtection="0">
      <alignment horizontal="center" vertical="bottom"/>
    </xf>
    <xf numFmtId="49" fontId="102" fillId="63" borderId="1" applyNumberFormat="1" applyFont="1" applyFill="1" applyBorder="1" applyAlignment="1" applyProtection="0">
      <alignment vertical="bottom"/>
    </xf>
    <xf numFmtId="49" fontId="23" fillId="64" borderId="1" applyNumberFormat="1" applyFont="1" applyFill="1" applyBorder="1" applyAlignment="1" applyProtection="0">
      <alignment vertical="bottom"/>
    </xf>
    <xf numFmtId="49" fontId="23" fillId="64" borderId="1" applyNumberFormat="1" applyFont="1" applyFill="1" applyBorder="1" applyAlignment="1" applyProtection="0">
      <alignment vertical="center"/>
    </xf>
    <xf numFmtId="49" fontId="12" fillId="64" borderId="1" applyNumberFormat="1" applyFont="1" applyFill="1" applyBorder="1" applyAlignment="1" applyProtection="0">
      <alignment vertical="bottom"/>
    </xf>
    <xf numFmtId="49" fontId="26" fillId="64" borderId="1" applyNumberFormat="1" applyFont="1" applyFill="1" applyBorder="1" applyAlignment="1" applyProtection="0">
      <alignment vertical="bottom"/>
    </xf>
    <xf numFmtId="0" fontId="23" fillId="64" borderId="1" applyNumberFormat="1" applyFont="1" applyFill="1" applyBorder="1" applyAlignment="1" applyProtection="0">
      <alignment horizontal="center" vertical="bottom"/>
    </xf>
    <xf numFmtId="49" fontId="102" fillId="64" borderId="1" applyNumberFormat="1" applyFont="1" applyFill="1" applyBorder="1" applyAlignment="1" applyProtection="0">
      <alignment vertical="bottom"/>
    </xf>
    <xf numFmtId="0" fontId="23" fillId="60" borderId="1" applyNumberFormat="1" applyFont="1" applyFill="1" applyBorder="1" applyAlignment="1" applyProtection="0">
      <alignment horizontal="center" vertical="bottom"/>
    </xf>
    <xf numFmtId="49" fontId="105" fillId="60" borderId="1" applyNumberFormat="1" applyFont="1" applyFill="1" applyBorder="1" applyAlignment="1" applyProtection="0">
      <alignment vertical="bottom"/>
    </xf>
    <xf numFmtId="49" fontId="105" fillId="64" borderId="1" applyNumberFormat="1" applyFont="1" applyFill="1" applyBorder="1" applyAlignment="1" applyProtection="0">
      <alignment vertical="bottom"/>
    </xf>
    <xf numFmtId="49" fontId="26" borderId="5" applyNumberFormat="1" applyFont="1" applyFill="0" applyBorder="1" applyAlignment="1" applyProtection="0">
      <alignment vertical="bottom"/>
    </xf>
    <xf numFmtId="49" fontId="106" fillId="64" borderId="1" applyNumberFormat="1" applyFont="1" applyFill="1" applyBorder="1" applyAlignment="1" applyProtection="0">
      <alignment vertical="bottom"/>
    </xf>
    <xf numFmtId="49" fontId="106" fillId="64" borderId="1" applyNumberFormat="1" applyFont="1" applyFill="1" applyBorder="1" applyAlignment="1" applyProtection="0">
      <alignment vertical="center"/>
    </xf>
    <xf numFmtId="49" fontId="107" fillId="64" borderId="168" applyNumberFormat="1" applyFont="1" applyFill="1" applyBorder="1" applyAlignment="1" applyProtection="0">
      <alignment vertical="bottom"/>
    </xf>
    <xf numFmtId="49" fontId="39" fillId="11" borderId="169" applyNumberFormat="1" applyFont="1" applyFill="1" applyBorder="1" applyAlignment="1" applyProtection="0">
      <alignment vertical="bottom"/>
    </xf>
    <xf numFmtId="0" fontId="106" fillId="64" borderId="1" applyNumberFormat="1" applyFont="1" applyFill="1" applyBorder="1" applyAlignment="1" applyProtection="0">
      <alignment horizontal="center" vertical="bottom"/>
    </xf>
    <xf numFmtId="49" fontId="107" fillId="64" borderId="1" applyNumberFormat="1" applyFont="1" applyFill="1" applyBorder="1" applyAlignment="1" applyProtection="0">
      <alignment vertical="bottom"/>
    </xf>
    <xf numFmtId="49" fontId="107" borderId="1" applyNumberFormat="1" applyFont="1" applyFill="0" applyBorder="1" applyAlignment="1" applyProtection="0">
      <alignment vertical="bottom"/>
    </xf>
    <xf numFmtId="0" fontId="12" fillId="64" borderId="1" applyNumberFormat="0" applyFont="1" applyFill="1" applyBorder="1" applyAlignment="1" applyProtection="0">
      <alignment vertical="bottom"/>
    </xf>
    <xf numFmtId="49" fontId="107" borderId="5" applyNumberFormat="1" applyFont="1" applyFill="0" applyBorder="1" applyAlignment="1" applyProtection="0">
      <alignment vertical="bottom"/>
    </xf>
    <xf numFmtId="0" fontId="107" fillId="64" borderId="1" applyNumberFormat="1" applyFont="1" applyFill="1" applyBorder="1" applyAlignment="1" applyProtection="0">
      <alignment horizontal="center" vertical="bottom"/>
    </xf>
    <xf numFmtId="49" fontId="0" fillId="11" borderId="170" applyNumberFormat="1" applyFont="1" applyFill="1" applyBorder="1" applyAlignment="1" applyProtection="0">
      <alignment vertical="bottom"/>
    </xf>
    <xf numFmtId="49" fontId="0" fillId="11" borderId="169" applyNumberFormat="1" applyFont="1" applyFill="1" applyBorder="1" applyAlignment="1" applyProtection="0">
      <alignment vertical="bottom"/>
    </xf>
    <xf numFmtId="49" fontId="26" fillId="11" borderId="1" applyNumberFormat="1" applyFont="1" applyFill="1" applyBorder="1" applyAlignment="1" applyProtection="0">
      <alignment vertical="bottom" wrapText="1"/>
    </xf>
    <xf numFmtId="49" fontId="0" borderId="3" applyNumberFormat="1" applyFont="1" applyFill="0" applyBorder="1" applyAlignment="1" applyProtection="0">
      <alignment vertical="bottom"/>
    </xf>
    <xf numFmtId="0" fontId="0" borderId="171" applyNumberFormat="0" applyFont="1" applyFill="0" applyBorder="1" applyAlignment="1" applyProtection="0">
      <alignment vertical="bottom"/>
    </xf>
    <xf numFmtId="49" fontId="12" borderId="9" applyNumberFormat="1" applyFont="1" applyFill="0" applyBorder="1" applyAlignment="1" applyProtection="0">
      <alignment vertical="bottom"/>
    </xf>
    <xf numFmtId="0" fontId="12" borderId="9" applyNumberFormat="1" applyFont="1" applyFill="0" applyBorder="1" applyAlignment="1" applyProtection="0">
      <alignment vertical="bottom"/>
    </xf>
    <xf numFmtId="0" fontId="0" applyNumberFormat="1" applyFont="1" applyFill="0" applyBorder="0" applyAlignment="1" applyProtection="0">
      <alignment vertical="bottom"/>
    </xf>
    <xf numFmtId="49" fontId="108" fillId="6" borderId="145" applyNumberFormat="1" applyFont="1" applyFill="1" applyBorder="1" applyAlignment="1" applyProtection="0">
      <alignment vertical="top"/>
    </xf>
    <xf numFmtId="49" fontId="108" fillId="6" borderId="146" applyNumberFormat="1" applyFont="1" applyFill="1" applyBorder="1" applyAlignment="1" applyProtection="0">
      <alignment vertical="top"/>
    </xf>
    <xf numFmtId="49" fontId="5" fillId="6" borderId="11" applyNumberFormat="1" applyFont="1" applyFill="1" applyBorder="1" applyAlignment="1" applyProtection="0">
      <alignment vertical="top"/>
    </xf>
    <xf numFmtId="49" fontId="18" fillId="6" borderId="11" applyNumberFormat="1" applyFont="1" applyFill="1" applyBorder="1" applyAlignment="1" applyProtection="0">
      <alignment vertical="top"/>
    </xf>
    <xf numFmtId="49" fontId="5" fillId="6" borderId="11" applyNumberFormat="1" applyFont="1" applyFill="1" applyBorder="1" applyAlignment="1" applyProtection="0">
      <alignment vertical="top" wrapText="1"/>
    </xf>
    <xf numFmtId="49" fontId="5" fillId="6" borderId="113" applyNumberFormat="1" applyFont="1" applyFill="1" applyBorder="1" applyAlignment="1" applyProtection="0">
      <alignment vertical="top"/>
    </xf>
    <xf numFmtId="49" fontId="5" fillId="6" borderId="113" applyNumberFormat="1" applyFont="1" applyFill="1" applyBorder="1" applyAlignment="1" applyProtection="0">
      <alignment vertical="top" wrapText="1"/>
    </xf>
    <xf numFmtId="49" fontId="5" fillId="5" borderId="11" applyNumberFormat="1" applyFont="1" applyFill="1" applyBorder="1" applyAlignment="1" applyProtection="0">
      <alignment vertical="top"/>
    </xf>
    <xf numFmtId="49" fontId="5" fillId="6" borderId="12" applyNumberFormat="1" applyFont="1" applyFill="1" applyBorder="1" applyAlignment="1" applyProtection="0">
      <alignment vertical="top"/>
    </xf>
    <xf numFmtId="0" fontId="108" fillId="26" borderId="150" applyNumberFormat="1" applyFont="1" applyFill="1" applyBorder="1" applyAlignment="1" applyProtection="0">
      <alignment horizontal="right" vertical="top"/>
    </xf>
    <xf numFmtId="0" fontId="18" fillId="26" borderId="150" applyNumberFormat="0" applyFont="1" applyFill="1" applyBorder="1" applyAlignment="1" applyProtection="0">
      <alignment vertical="top"/>
    </xf>
    <xf numFmtId="0" fontId="18" borderId="155" applyNumberFormat="1" applyFont="1" applyFill="0" applyBorder="1" applyAlignment="1" applyProtection="0">
      <alignment horizontal="right" vertical="bottom"/>
    </xf>
    <xf numFmtId="0" fontId="18" borderId="14" applyNumberFormat="1" applyFont="1" applyFill="0" applyBorder="1" applyAlignment="1" applyProtection="0">
      <alignment horizontal="right" vertical="bottom"/>
    </xf>
    <xf numFmtId="49" fontId="43" borderId="14" applyNumberFormat="1" applyFont="1" applyFill="0" applyBorder="1" applyAlignment="1" applyProtection="0">
      <alignment vertical="bottom"/>
    </xf>
    <xf numFmtId="49" fontId="109" borderId="14" applyNumberFormat="1" applyFont="1" applyFill="0" applyBorder="1" applyAlignment="1" applyProtection="0">
      <alignment vertical="bottom"/>
    </xf>
    <xf numFmtId="49" fontId="110" borderId="14" applyNumberFormat="1" applyFont="1" applyFill="0" applyBorder="1" applyAlignment="1" applyProtection="0">
      <alignment horizontal="right" vertical="bottom"/>
    </xf>
    <xf numFmtId="0" fontId="110" borderId="138" applyNumberFormat="1" applyFont="1" applyFill="0" applyBorder="1" applyAlignment="1" applyProtection="0">
      <alignment horizontal="right" vertical="bottom"/>
    </xf>
    <xf numFmtId="49" fontId="18" borderId="14" applyNumberFormat="1" applyFont="1" applyFill="0" applyBorder="1" applyAlignment="1" applyProtection="0">
      <alignment vertical="bottom"/>
    </xf>
    <xf numFmtId="49" fontId="110" borderId="138" applyNumberFormat="1" applyFont="1" applyFill="0" applyBorder="1" applyAlignment="1" applyProtection="0">
      <alignment horizontal="right" vertical="bottom"/>
    </xf>
    <xf numFmtId="0" fontId="18" borderId="14" applyNumberFormat="0" applyFont="1" applyFill="0" applyBorder="1" applyAlignment="1" applyProtection="0">
      <alignment vertical="bottom"/>
    </xf>
    <xf numFmtId="0" fontId="111" borderId="14" applyNumberFormat="1" applyFont="1" applyFill="0" applyBorder="1" applyAlignment="1" applyProtection="0">
      <alignment horizontal="right" vertical="bottom"/>
    </xf>
    <xf numFmtId="0" fontId="18" fillId="2" borderId="14" applyNumberFormat="1" applyFont="1" applyFill="1" applyBorder="1" applyAlignment="1" applyProtection="0">
      <alignment horizontal="right" vertical="top"/>
    </xf>
    <xf numFmtId="49" fontId="111" borderId="14" applyNumberFormat="1" applyFont="1" applyFill="0" applyBorder="1" applyAlignment="1" applyProtection="0">
      <alignment vertical="bottom"/>
    </xf>
    <xf numFmtId="60" fontId="112" borderId="14" applyNumberFormat="1" applyFont="1" applyFill="0" applyBorder="1" applyAlignment="1" applyProtection="0">
      <alignment horizontal="right" vertical="bottom"/>
    </xf>
    <xf numFmtId="0" fontId="111" fillId="2" borderId="14" applyNumberFormat="1" applyFont="1" applyFill="1" applyBorder="1" applyAlignment="1" applyProtection="0">
      <alignment horizontal="right" vertical="top"/>
    </xf>
    <xf numFmtId="49" fontId="18" borderId="15" applyNumberFormat="1" applyFont="1" applyFill="0" applyBorder="1" applyAlignment="1" applyProtection="0">
      <alignment vertical="bottom"/>
    </xf>
    <xf numFmtId="0" fontId="110" borderId="14" applyNumberFormat="1" applyFont="1" applyFill="0" applyBorder="1" applyAlignment="1" applyProtection="0">
      <alignment horizontal="right" vertical="bottom"/>
    </xf>
    <xf numFmtId="49" fontId="111" fillId="2" borderId="14" applyNumberFormat="1" applyFont="1" applyFill="1" applyBorder="1" applyAlignment="1" applyProtection="0">
      <alignment vertical="top"/>
    </xf>
    <xf numFmtId="0" fontId="18" borderId="15" applyNumberFormat="0" applyFont="1" applyFill="0" applyBorder="1" applyAlignment="1" applyProtection="0">
      <alignment vertical="bottom"/>
    </xf>
    <xf numFmtId="60" fontId="112" fillId="2" borderId="14" applyNumberFormat="1" applyFont="1" applyFill="1" applyBorder="1" applyAlignment="1" applyProtection="0">
      <alignment horizontal="right" vertical="top"/>
    </xf>
    <xf numFmtId="0" fontId="18" fillId="2" borderId="14" applyNumberFormat="0" applyFont="1" applyFill="1" applyBorder="1" applyAlignment="1" applyProtection="0">
      <alignment vertical="top"/>
    </xf>
    <xf numFmtId="49" fontId="18" fillId="2" borderId="15" applyNumberFormat="1" applyFont="1" applyFill="1" applyBorder="1" applyAlignment="1" applyProtection="0">
      <alignment vertical="top"/>
    </xf>
    <xf numFmtId="0" fontId="108" fillId="28" borderId="150" applyNumberFormat="1" applyFont="1" applyFill="1" applyBorder="1" applyAlignment="1" applyProtection="0">
      <alignment horizontal="right" vertical="top"/>
    </xf>
    <xf numFmtId="0" fontId="18" fillId="28" borderId="150" applyNumberFormat="0" applyFont="1" applyFill="1" applyBorder="1" applyAlignment="1" applyProtection="0">
      <alignment vertical="top"/>
    </xf>
    <xf numFmtId="2" fontId="111" fillId="2" borderId="14" applyNumberFormat="1" applyFont="1" applyFill="1" applyBorder="1" applyAlignment="1" applyProtection="0">
      <alignment horizontal="right" vertical="top"/>
    </xf>
    <xf numFmtId="49" fontId="18" fillId="2" borderId="14" applyNumberFormat="1" applyFont="1" applyFill="1" applyBorder="1" applyAlignment="1" applyProtection="0">
      <alignment vertical="top"/>
    </xf>
    <xf numFmtId="0" fontId="18" fillId="2" borderId="15" applyNumberFormat="0" applyFont="1" applyFill="1" applyBorder="1" applyAlignment="1" applyProtection="0">
      <alignment vertical="top"/>
    </xf>
    <xf numFmtId="49" fontId="18" fillId="28" borderId="150" applyNumberFormat="1" applyFont="1" applyFill="1" applyBorder="1" applyAlignment="1" applyProtection="0">
      <alignment vertical="top"/>
    </xf>
    <xf numFmtId="60" fontId="18" fillId="2" borderId="14" applyNumberFormat="1" applyFont="1" applyFill="1" applyBorder="1" applyAlignment="1" applyProtection="0">
      <alignment vertical="top"/>
    </xf>
    <xf numFmtId="49" fontId="44" fillId="28" borderId="150" applyNumberFormat="1" applyFont="1" applyFill="1" applyBorder="1" applyAlignment="1" applyProtection="0">
      <alignment vertical="top"/>
    </xf>
    <xf numFmtId="0" fontId="0" borderId="172" applyNumberFormat="0" applyFont="1" applyFill="0" applyBorder="1" applyAlignment="1" applyProtection="0">
      <alignment vertical="bottom"/>
    </xf>
    <xf numFmtId="0" fontId="0" borderId="173" applyNumberFormat="0" applyFont="1" applyFill="0" applyBorder="1" applyAlignment="1" applyProtection="0">
      <alignment vertical="bottom"/>
    </xf>
    <xf numFmtId="49" fontId="0" borderId="14" applyNumberFormat="1" applyFont="1" applyFill="0" applyBorder="1" applyAlignment="1" applyProtection="0">
      <alignment vertical="bottom"/>
    </xf>
    <xf numFmtId="49" fontId="0" borderId="15" applyNumberFormat="1" applyFont="1" applyFill="0" applyBorder="1" applyAlignment="1" applyProtection="0">
      <alignment vertical="bottom"/>
    </xf>
    <xf numFmtId="0" fontId="0" applyNumberFormat="1" applyFont="1" applyFill="0" applyBorder="0" applyAlignment="1" applyProtection="0">
      <alignment vertical="bottom"/>
    </xf>
    <xf numFmtId="0" fontId="48" borderId="174" applyNumberFormat="0" applyFont="1" applyFill="0" applyBorder="1" applyAlignment="1" applyProtection="0">
      <alignment vertical="bottom"/>
    </xf>
    <xf numFmtId="0" fontId="48" borderId="71" applyNumberFormat="0" applyFont="1" applyFill="0" applyBorder="1" applyAlignment="1" applyProtection="0">
      <alignment vertical="bottom"/>
    </xf>
    <xf numFmtId="0" fontId="48" fillId="9" borderId="71" applyNumberFormat="0" applyFont="1" applyFill="1" applyBorder="1" applyAlignment="1" applyProtection="0">
      <alignment vertical="bottom"/>
    </xf>
    <xf numFmtId="49" fontId="65" borderId="71" applyNumberFormat="1" applyFont="1" applyFill="0" applyBorder="1" applyAlignment="1" applyProtection="0">
      <alignment horizontal="right" vertical="bottom"/>
    </xf>
    <xf numFmtId="49" fontId="65" fillId="5" borderId="71" applyNumberFormat="1" applyFont="1" applyFill="1" applyBorder="1" applyAlignment="1" applyProtection="0">
      <alignment horizontal="center" vertical="bottom"/>
    </xf>
    <xf numFmtId="49" fontId="65" borderId="11" applyNumberFormat="1" applyFont="1" applyFill="0" applyBorder="1" applyAlignment="1" applyProtection="0">
      <alignment horizontal="right" vertical="bottom"/>
    </xf>
    <xf numFmtId="0" fontId="48" fillId="9" borderId="11" applyNumberFormat="0" applyFont="1" applyFill="1" applyBorder="1" applyAlignment="1" applyProtection="0">
      <alignment vertical="bottom"/>
    </xf>
    <xf numFmtId="0" fontId="48" borderId="72" applyNumberFormat="0" applyFont="1" applyFill="0" applyBorder="1" applyAlignment="1" applyProtection="0">
      <alignment vertical="bottom"/>
    </xf>
    <xf numFmtId="49" fontId="48" borderId="175" applyNumberFormat="1" applyFont="1" applyFill="0" applyBorder="1" applyAlignment="1" applyProtection="0">
      <alignment horizontal="center" vertical="bottom"/>
    </xf>
    <xf numFmtId="0" fontId="0" borderId="175" applyNumberFormat="0" applyFont="1" applyFill="0" applyBorder="1" applyAlignment="1" applyProtection="0">
      <alignment vertical="bottom"/>
    </xf>
    <xf numFmtId="0" fontId="48" borderId="9" applyNumberFormat="0" applyFont="1" applyFill="0" applyBorder="1" applyAlignment="1" applyProtection="0">
      <alignment vertical="bottom"/>
    </xf>
    <xf numFmtId="49" fontId="65" fillId="2" borderId="176" applyNumberFormat="1" applyFont="1" applyFill="1" applyBorder="1" applyAlignment="1" applyProtection="0">
      <alignment vertical="bottom" wrapText="1"/>
    </xf>
    <xf numFmtId="49" fontId="65" fillId="2" borderId="177" applyNumberFormat="1" applyFont="1" applyFill="1" applyBorder="1" applyAlignment="1" applyProtection="0">
      <alignment vertical="bottom" wrapText="1"/>
    </xf>
    <xf numFmtId="49" fontId="65" fillId="9" borderId="177" applyNumberFormat="1" applyFont="1" applyFill="1" applyBorder="1" applyAlignment="1" applyProtection="0">
      <alignment horizontal="right" vertical="bottom"/>
    </xf>
    <xf numFmtId="49" fontId="65" borderId="177" applyNumberFormat="1" applyFont="1" applyFill="0" applyBorder="1" applyAlignment="1" applyProtection="0">
      <alignment horizontal="right" vertical="bottom"/>
    </xf>
    <xf numFmtId="49" fontId="65" fillId="5" borderId="177" applyNumberFormat="1" applyFont="1" applyFill="1" applyBorder="1" applyAlignment="1" applyProtection="0">
      <alignment horizontal="center" vertical="bottom"/>
    </xf>
    <xf numFmtId="49" fontId="65" fillId="2" borderId="177" applyNumberFormat="1" applyFont="1" applyFill="1" applyBorder="1" applyAlignment="1" applyProtection="0">
      <alignment horizontal="right" vertical="bottom" wrapText="1"/>
    </xf>
    <xf numFmtId="49" fontId="65" fillId="9" borderId="14" applyNumberFormat="1" applyFont="1" applyFill="1" applyBorder="1" applyAlignment="1" applyProtection="0">
      <alignment horizontal="right" vertical="bottom"/>
    </xf>
    <xf numFmtId="0" fontId="48" borderId="178" applyNumberFormat="0" applyFont="1" applyFill="0" applyBorder="1" applyAlignment="1" applyProtection="0">
      <alignment vertical="bottom"/>
    </xf>
    <xf numFmtId="49" fontId="65" borderId="179" applyNumberFormat="1" applyFont="1" applyFill="0" applyBorder="1" applyAlignment="1" applyProtection="0">
      <alignment vertical="bottom"/>
    </xf>
    <xf numFmtId="49" fontId="65" borderId="9" applyNumberFormat="1" applyFont="1" applyFill="0" applyBorder="1" applyAlignment="1" applyProtection="0">
      <alignment vertical="bottom"/>
    </xf>
    <xf numFmtId="49" fontId="65" borderId="175" applyNumberFormat="1" applyFont="1" applyFill="0" applyBorder="1" applyAlignment="1" applyProtection="0">
      <alignment vertical="bottom"/>
    </xf>
    <xf numFmtId="49" fontId="48" fillId="2" borderId="174" applyNumberFormat="1" applyFont="1" applyFill="1" applyBorder="1" applyAlignment="1" applyProtection="0">
      <alignment vertical="bottom" wrapText="1"/>
    </xf>
    <xf numFmtId="49" fontId="61" fillId="2" borderId="71" applyNumberFormat="1" applyFont="1" applyFill="1" applyBorder="1" applyAlignment="1" applyProtection="0">
      <alignment vertical="bottom" wrapText="1"/>
    </xf>
    <xf numFmtId="49" fontId="48" fillId="2" borderId="71" applyNumberFormat="1" applyFont="1" applyFill="1" applyBorder="1" applyAlignment="1" applyProtection="0">
      <alignment vertical="bottom" wrapText="1"/>
    </xf>
    <xf numFmtId="49" fontId="48" fillId="9" borderId="71" applyNumberFormat="1" applyFont="1" applyFill="1" applyBorder="1" applyAlignment="1" applyProtection="0">
      <alignment horizontal="right" vertical="bottom"/>
    </xf>
    <xf numFmtId="49" fontId="48" fillId="5" borderId="71" applyNumberFormat="1" applyFont="1" applyFill="1" applyBorder="1" applyAlignment="1" applyProtection="0">
      <alignment horizontal="right" vertical="bottom"/>
    </xf>
    <xf numFmtId="49" fontId="48" borderId="71" applyNumberFormat="1" applyFont="1" applyFill="0" applyBorder="1" applyAlignment="1" applyProtection="0">
      <alignment horizontal="right" vertical="bottom"/>
    </xf>
    <xf numFmtId="49" fontId="48" fillId="9" borderId="14" applyNumberFormat="1" applyFont="1" applyFill="1" applyBorder="1" applyAlignment="1" applyProtection="0">
      <alignment horizontal="right" vertical="bottom"/>
    </xf>
    <xf numFmtId="0" fontId="48" borderId="180" applyNumberFormat="0" applyFont="1" applyFill="0" applyBorder="1" applyAlignment="1" applyProtection="0">
      <alignment vertical="bottom"/>
    </xf>
    <xf numFmtId="61" fontId="48" borderId="69" applyNumberFormat="1" applyFont="1" applyFill="0" applyBorder="1" applyAlignment="1" applyProtection="0">
      <alignment horizontal="right" vertical="bottom"/>
    </xf>
    <xf numFmtId="0" fontId="48" borderId="69" applyNumberFormat="0" applyFont="1" applyFill="0" applyBorder="1" applyAlignment="1" applyProtection="0">
      <alignment vertical="bottom"/>
    </xf>
    <xf numFmtId="49" fontId="48" fillId="2" borderId="13" applyNumberFormat="1" applyFont="1" applyFill="1" applyBorder="1" applyAlignment="1" applyProtection="0">
      <alignment vertical="bottom" wrapText="1"/>
    </xf>
    <xf numFmtId="49" fontId="61" fillId="2" borderId="14" applyNumberFormat="1" applyFont="1" applyFill="1" applyBorder="1" applyAlignment="1" applyProtection="0">
      <alignment vertical="bottom" wrapText="1"/>
    </xf>
    <xf numFmtId="49" fontId="48" fillId="2" borderId="14" applyNumberFormat="1" applyFont="1" applyFill="1" applyBorder="1" applyAlignment="1" applyProtection="0">
      <alignment vertical="bottom" wrapText="1"/>
    </xf>
    <xf numFmtId="0" fontId="48" borderId="14" applyNumberFormat="0" applyFont="1" applyFill="0" applyBorder="1" applyAlignment="1" applyProtection="0">
      <alignment vertical="bottom"/>
    </xf>
    <xf numFmtId="0" fontId="48" fillId="9" borderId="14" applyNumberFormat="0" applyFont="1" applyFill="1" applyBorder="1" applyAlignment="1" applyProtection="0">
      <alignment vertical="bottom"/>
    </xf>
    <xf numFmtId="49" fontId="48" fillId="5" borderId="14" applyNumberFormat="1" applyFont="1" applyFill="1" applyBorder="1" applyAlignment="1" applyProtection="0">
      <alignment horizontal="right" vertical="bottom"/>
    </xf>
    <xf numFmtId="49" fontId="48" borderId="14" applyNumberFormat="1" applyFont="1" applyFill="0" applyBorder="1" applyAlignment="1" applyProtection="0">
      <alignment horizontal="right" vertical="bottom"/>
    </xf>
    <xf numFmtId="61" fontId="48" borderId="9" applyNumberFormat="1" applyFont="1" applyFill="0" applyBorder="1" applyAlignment="1" applyProtection="0">
      <alignment horizontal="right" vertical="bottom"/>
    </xf>
    <xf numFmtId="0" fontId="48" borderId="9" applyNumberFormat="1" applyFont="1" applyFill="0" applyBorder="1" applyAlignment="1" applyProtection="0">
      <alignment horizontal="right" vertical="bottom"/>
    </xf>
    <xf numFmtId="0" fontId="48" borderId="13" applyNumberFormat="0" applyFont="1" applyFill="0" applyBorder="1" applyAlignment="1" applyProtection="0">
      <alignment vertical="bottom"/>
    </xf>
    <xf numFmtId="0" fontId="48" fillId="5" borderId="14" applyNumberFormat="0" applyFont="1" applyFill="1" applyBorder="1" applyAlignment="1" applyProtection="0">
      <alignment vertical="bottom"/>
    </xf>
    <xf numFmtId="61" fontId="48" borderId="9" applyNumberFormat="1" applyFont="1" applyFill="0" applyBorder="1" applyAlignment="1" applyProtection="0">
      <alignment vertical="bottom"/>
    </xf>
    <xf numFmtId="0" fontId="48" fillId="9" borderId="14" applyNumberFormat="1" applyFont="1" applyFill="1" applyBorder="1" applyAlignment="1" applyProtection="0">
      <alignment horizontal="right" vertical="bottom"/>
    </xf>
    <xf numFmtId="0" fontId="48" borderId="14" applyNumberFormat="1" applyFont="1" applyFill="0" applyBorder="1" applyAlignment="1" applyProtection="0">
      <alignment horizontal="right" vertical="bottom"/>
    </xf>
    <xf numFmtId="2" fontId="48" fillId="9" borderId="14" applyNumberFormat="1" applyFont="1" applyFill="1" applyBorder="1" applyAlignment="1" applyProtection="0">
      <alignment horizontal="right" vertical="bottom"/>
    </xf>
    <xf numFmtId="2" fontId="48" borderId="14" applyNumberFormat="1" applyFont="1" applyFill="0" applyBorder="1" applyAlignment="1" applyProtection="0">
      <alignment horizontal="right" vertical="bottom"/>
    </xf>
    <xf numFmtId="49" fontId="48" fillId="5" borderId="14" applyNumberFormat="1" applyFont="1" applyFill="1" applyBorder="1" applyAlignment="1" applyProtection="0">
      <alignment horizontal="right" vertical="bottom" wrapText="1"/>
    </xf>
    <xf numFmtId="49" fontId="48" fillId="9" borderId="14" applyNumberFormat="1" applyFont="1" applyFill="1" applyBorder="1" applyAlignment="1" applyProtection="0">
      <alignment horizontal="center" vertical="bottom"/>
    </xf>
    <xf numFmtId="2" fontId="48" borderId="14" applyNumberFormat="1" applyFont="1" applyFill="0" applyBorder="1" applyAlignment="1" applyProtection="0">
      <alignment vertical="bottom"/>
    </xf>
    <xf numFmtId="2" fontId="48" fillId="9" borderId="14" applyNumberFormat="1" applyFont="1" applyFill="1" applyBorder="1" applyAlignment="1" applyProtection="0">
      <alignment vertical="bottom"/>
    </xf>
    <xf numFmtId="62" fontId="48" borderId="14" applyNumberFormat="1" applyFont="1" applyFill="0" applyBorder="1" applyAlignment="1" applyProtection="0">
      <alignment vertical="bottom"/>
    </xf>
    <xf numFmtId="62" fontId="48" fillId="9" borderId="14" applyNumberFormat="1" applyFont="1" applyFill="1" applyBorder="1" applyAlignment="1" applyProtection="0">
      <alignment horizontal="right" vertical="bottom"/>
    </xf>
    <xf numFmtId="62" fontId="48" fillId="9" borderId="14" applyNumberFormat="1" applyFont="1" applyFill="1" applyBorder="1" applyAlignment="1" applyProtection="0">
      <alignment vertical="bottom"/>
    </xf>
    <xf numFmtId="49" fontId="48" borderId="13" applyNumberFormat="1" applyFont="1" applyFill="0" applyBorder="1" applyAlignment="1" applyProtection="0">
      <alignment vertical="bottom"/>
    </xf>
    <xf numFmtId="49" fontId="61" borderId="14" applyNumberFormat="1" applyFont="1" applyFill="0" applyBorder="1" applyAlignment="1" applyProtection="0">
      <alignment vertical="bottom"/>
    </xf>
    <xf numFmtId="49" fontId="48" fillId="2" borderId="176" applyNumberFormat="1" applyFont="1" applyFill="1" applyBorder="1" applyAlignment="1" applyProtection="0">
      <alignment vertical="bottom" wrapText="1"/>
    </xf>
    <xf numFmtId="49" fontId="61" fillId="2" borderId="177" applyNumberFormat="1" applyFont="1" applyFill="1" applyBorder="1" applyAlignment="1" applyProtection="0">
      <alignment vertical="bottom" wrapText="1"/>
    </xf>
    <xf numFmtId="49" fontId="48" fillId="2" borderId="177" applyNumberFormat="1" applyFont="1" applyFill="1" applyBorder="1" applyAlignment="1" applyProtection="0">
      <alignment vertical="bottom" wrapText="1"/>
    </xf>
    <xf numFmtId="0" fontId="48" fillId="9" borderId="177" applyNumberFormat="1" applyFont="1" applyFill="1" applyBorder="1" applyAlignment="1" applyProtection="0">
      <alignment horizontal="right" vertical="bottom"/>
    </xf>
    <xf numFmtId="0" fontId="48" borderId="177" applyNumberFormat="1" applyFont="1" applyFill="0" applyBorder="1" applyAlignment="1" applyProtection="0">
      <alignment horizontal="right" vertical="bottom"/>
    </xf>
    <xf numFmtId="0" fontId="48" fillId="9" borderId="177" applyNumberFormat="0" applyFont="1" applyFill="1" applyBorder="1" applyAlignment="1" applyProtection="0">
      <alignment vertical="bottom"/>
    </xf>
    <xf numFmtId="2" fontId="48" fillId="9" borderId="177" applyNumberFormat="1" applyFont="1" applyFill="1" applyBorder="1" applyAlignment="1" applyProtection="0">
      <alignment horizontal="right" vertical="bottom"/>
    </xf>
    <xf numFmtId="49" fontId="48" borderId="177" applyNumberFormat="1" applyFont="1" applyFill="0" applyBorder="1" applyAlignment="1" applyProtection="0">
      <alignment horizontal="right" vertical="bottom"/>
    </xf>
    <xf numFmtId="49" fontId="48" fillId="5" borderId="177" applyNumberFormat="1" applyFont="1" applyFill="1" applyBorder="1" applyAlignment="1" applyProtection="0">
      <alignment horizontal="right" vertical="bottom" wrapText="1"/>
    </xf>
    <xf numFmtId="49" fontId="48" fillId="9" borderId="177" applyNumberFormat="1" applyFont="1" applyFill="1" applyBorder="1" applyAlignment="1" applyProtection="0">
      <alignment horizontal="right" vertical="bottom"/>
    </xf>
    <xf numFmtId="0" fontId="48" fillId="5" borderId="71" applyNumberFormat="0" applyFont="1" applyFill="1" applyBorder="1" applyAlignment="1" applyProtection="0">
      <alignment vertical="bottom"/>
    </xf>
    <xf numFmtId="0" fontId="48" borderId="15" applyNumberFormat="0" applyFont="1" applyFill="0" applyBorder="1" applyAlignment="1" applyProtection="0">
      <alignment vertical="bottom"/>
    </xf>
    <xf numFmtId="0" fontId="48" borderId="153" applyNumberFormat="0" applyFont="1" applyFill="0" applyBorder="1" applyAlignment="1" applyProtection="0">
      <alignment vertical="bottom"/>
    </xf>
    <xf numFmtId="0" fontId="48" borderId="73" applyNumberFormat="0" applyFont="1" applyFill="0" applyBorder="1" applyAlignment="1" applyProtection="0">
      <alignment vertical="bottom"/>
    </xf>
    <xf numFmtId="0" fontId="48" borderId="16" applyNumberFormat="0" applyFont="1" applyFill="0" applyBorder="1" applyAlignment="1" applyProtection="0">
      <alignment vertical="bottom"/>
    </xf>
    <xf numFmtId="0" fontId="48" borderId="17" applyNumberFormat="0" applyFont="1" applyFill="0" applyBorder="1" applyAlignment="1" applyProtection="0">
      <alignment vertical="bottom"/>
    </xf>
    <xf numFmtId="0" fontId="48" borderId="18" applyNumberFormat="0" applyFont="1" applyFill="0" applyBorder="1" applyAlignment="1" applyProtection="0">
      <alignment vertical="bottom"/>
    </xf>
    <xf numFmtId="0" fontId="48" borderId="98" applyNumberFormat="0" applyFont="1" applyFill="0" applyBorder="1" applyAlignment="1" applyProtection="0">
      <alignment vertical="bottom"/>
    </xf>
    <xf numFmtId="0" fontId="48" borderId="181" applyNumberFormat="0" applyFont="1" applyFill="0" applyBorder="1" applyAlignment="1" applyProtection="0">
      <alignment vertical="bottom"/>
    </xf>
    <xf numFmtId="0" fontId="48" borderId="97" applyNumberFormat="0" applyFont="1" applyFill="0" applyBorder="1" applyAlignment="1" applyProtection="0">
      <alignment vertical="bottom"/>
    </xf>
    <xf numFmtId="0" fontId="48" borderId="10" applyNumberFormat="0" applyFont="1" applyFill="0" applyBorder="1" applyAlignment="1" applyProtection="0">
      <alignment vertical="bottom"/>
    </xf>
    <xf numFmtId="0" fontId="48" borderId="11" applyNumberFormat="0" applyFont="1" applyFill="0" applyBorder="1" applyAlignment="1" applyProtection="0">
      <alignment vertical="bottom"/>
    </xf>
    <xf numFmtId="0" fontId="48" borderId="12" applyNumberFormat="0" applyFont="1" applyFill="0" applyBorder="1" applyAlignment="1" applyProtection="0">
      <alignment vertical="bottom"/>
    </xf>
    <xf numFmtId="0" fontId="48" fillId="9" borderId="17" applyNumberFormat="0" applyFont="1" applyFill="1" applyBorder="1" applyAlignment="1" applyProtection="0">
      <alignment vertical="bottom"/>
    </xf>
    <xf numFmtId="0" fontId="48" fillId="5" borderId="17" applyNumberFormat="0" applyFont="1" applyFill="1" applyBorder="1" applyAlignment="1" applyProtection="0">
      <alignment vertical="bottom"/>
    </xf>
    <xf numFmtId="0" fontId="0" applyNumberFormat="1" applyFont="1" applyFill="0" applyBorder="0" applyAlignment="1" applyProtection="0">
      <alignment vertical="bottom"/>
    </xf>
    <xf numFmtId="49" fontId="65" fillId="2" borderId="182" applyNumberFormat="1" applyFont="1" applyFill="1" applyBorder="1" applyAlignment="1" applyProtection="0">
      <alignment horizontal="center" vertical="top"/>
    </xf>
    <xf numFmtId="0" fontId="48" borderId="116" applyNumberFormat="1" applyFont="1" applyFill="0" applyBorder="1" applyAlignment="1" applyProtection="0">
      <alignment vertical="bottom"/>
    </xf>
    <xf numFmtId="49" fontId="48" borderId="116" applyNumberFormat="1" applyFont="1" applyFill="0" applyBorder="1" applyAlignment="1" applyProtection="0">
      <alignment vertical="bottom"/>
    </xf>
    <xf numFmtId="0" fontId="48" borderId="9" applyNumberFormat="1" applyFont="1" applyFill="0" applyBorder="1" applyAlignment="1" applyProtection="0">
      <alignment vertical="bottom"/>
    </xf>
    <xf numFmtId="0" fontId="0" applyNumberFormat="1" applyFont="1" applyFill="0" applyBorder="0" applyAlignment="1" applyProtection="0">
      <alignment vertical="bottom"/>
    </xf>
    <xf numFmtId="49" fontId="93" fillId="65" borderId="183" applyNumberFormat="1" applyFont="1" applyFill="1" applyBorder="1" applyAlignment="1" applyProtection="0">
      <alignment horizontal="center" vertical="center" wrapText="1"/>
    </xf>
    <xf numFmtId="49" fontId="93" fillId="65" borderId="184" applyNumberFormat="1" applyFont="1" applyFill="1" applyBorder="1" applyAlignment="1" applyProtection="0">
      <alignment horizontal="center" vertical="center" wrapText="1"/>
    </xf>
    <xf numFmtId="0" fontId="0" borderId="185" applyNumberFormat="0" applyFont="1" applyFill="0" applyBorder="1" applyAlignment="1" applyProtection="0">
      <alignment vertical="bottom"/>
    </xf>
    <xf numFmtId="49" fontId="93" fillId="2" borderId="186" applyNumberFormat="1" applyFont="1" applyFill="1" applyBorder="1" applyAlignment="1" applyProtection="0">
      <alignment horizontal="center" vertical="center" wrapText="1"/>
    </xf>
    <xf numFmtId="0" fontId="0" borderId="187" applyNumberFormat="0" applyFont="1" applyFill="0" applyBorder="1" applyAlignment="1" applyProtection="0">
      <alignment vertical="bottom"/>
    </xf>
    <xf numFmtId="49" fontId="93" fillId="2" borderId="183" applyNumberFormat="1" applyFont="1" applyFill="1" applyBorder="1" applyAlignment="1" applyProtection="0">
      <alignment horizontal="center" vertical="center" wrapText="1"/>
    </xf>
    <xf numFmtId="0" fontId="110" fillId="2" borderId="63" applyNumberFormat="0" applyFont="1" applyFill="1" applyBorder="1" applyAlignment="1" applyProtection="0">
      <alignment vertical="center" wrapText="1"/>
    </xf>
    <xf numFmtId="49" fontId="93" fillId="2" borderId="183" applyNumberFormat="1" applyFont="1" applyFill="1" applyBorder="1" applyAlignment="1" applyProtection="0">
      <alignment vertical="center" wrapText="1"/>
    </xf>
    <xf numFmtId="0" fontId="94" fillId="2" borderId="183" applyNumberFormat="0" applyFont="1" applyFill="1" applyBorder="1" applyAlignment="1" applyProtection="0">
      <alignment vertical="center" wrapText="1"/>
    </xf>
    <xf numFmtId="0" fontId="94" fillId="2" borderId="186" applyNumberFormat="0" applyFont="1" applyFill="1" applyBorder="1" applyAlignment="1" applyProtection="0">
      <alignment vertical="center" wrapText="1"/>
    </xf>
    <xf numFmtId="0" fontId="94" fillId="2" borderId="188" applyNumberFormat="0" applyFont="1" applyFill="1" applyBorder="1" applyAlignment="1" applyProtection="0">
      <alignment vertical="center" wrapText="1"/>
    </xf>
    <xf numFmtId="49" fontId="94" fillId="2" borderId="188" applyNumberFormat="1" applyFont="1" applyFill="1" applyBorder="1" applyAlignment="1" applyProtection="0">
      <alignment vertical="center" wrapText="1"/>
    </xf>
    <xf numFmtId="49" fontId="94" fillId="2" borderId="62" applyNumberFormat="1" applyFont="1" applyFill="1" applyBorder="1" applyAlignment="1" applyProtection="0">
      <alignment vertical="center" wrapText="1"/>
    </xf>
    <xf numFmtId="0" fontId="0" borderId="189" applyNumberFormat="0" applyFont="1" applyFill="0" applyBorder="1" applyAlignment="1" applyProtection="0">
      <alignment vertical="bottom"/>
    </xf>
    <xf numFmtId="0" fontId="94" fillId="2" borderId="188" applyNumberFormat="1" applyFont="1" applyFill="1" applyBorder="1" applyAlignment="1" applyProtection="0">
      <alignment vertical="center" wrapText="1"/>
    </xf>
    <xf numFmtId="0" fontId="0" borderId="190" applyNumberFormat="0" applyFont="1" applyFill="0" applyBorder="1" applyAlignment="1" applyProtection="0">
      <alignment vertical="bottom"/>
    </xf>
    <xf numFmtId="49" fontId="94" fillId="2" borderId="191" applyNumberFormat="1" applyFont="1" applyFill="1" applyBorder="1" applyAlignment="1" applyProtection="0">
      <alignment vertical="center" wrapText="1"/>
    </xf>
    <xf numFmtId="0" fontId="0" borderId="192" applyNumberFormat="0" applyFont="1" applyFill="0" applyBorder="1" applyAlignment="1" applyProtection="0">
      <alignment vertical="bottom"/>
    </xf>
    <xf numFmtId="0" fontId="0" borderId="191" applyNumberFormat="0" applyFont="1" applyFill="0" applyBorder="1" applyAlignment="1" applyProtection="0">
      <alignment vertical="bottom"/>
    </xf>
    <xf numFmtId="49" fontId="94" fillId="2" borderId="183" applyNumberFormat="1" applyFont="1" applyFill="1" applyBorder="1" applyAlignment="1" applyProtection="0">
      <alignment vertical="center" wrapText="1"/>
    </xf>
    <xf numFmtId="49" fontId="94" fillId="2" borderId="186" applyNumberFormat="1" applyFont="1" applyFill="1" applyBorder="1" applyAlignment="1" applyProtection="0">
      <alignment vertical="center" wrapText="1"/>
    </xf>
    <xf numFmtId="0" fontId="94" fillId="2" borderId="183" applyNumberFormat="1" applyFont="1" applyFill="1" applyBorder="1" applyAlignment="1" applyProtection="0">
      <alignment vertical="center" wrapText="1"/>
    </xf>
    <xf numFmtId="0" fontId="110" fillId="2" borderId="191" applyNumberFormat="0" applyFont="1" applyFill="1" applyBorder="1" applyAlignment="1" applyProtection="0">
      <alignment vertical="center" wrapText="1"/>
    </xf>
    <xf numFmtId="0" fontId="0" borderId="179" applyNumberFormat="0" applyFont="1" applyFill="0" applyBorder="1" applyAlignment="1" applyProtection="0">
      <alignment vertical="bottom"/>
    </xf>
    <xf numFmtId="0" fontId="94" fillId="2" borderId="186" applyNumberFormat="1" applyFont="1" applyFill="1" applyBorder="1" applyAlignment="1" applyProtection="0">
      <alignment vertical="center" wrapText="1"/>
    </xf>
    <xf numFmtId="16" fontId="94" fillId="2" borderId="183" applyNumberFormat="1" applyFont="1" applyFill="1" applyBorder="1" applyAlignment="1" applyProtection="0">
      <alignment vertical="center" wrapText="1"/>
    </xf>
    <xf numFmtId="0" fontId="94" fillId="2" borderId="190" applyNumberFormat="0" applyFont="1" applyFill="1" applyBorder="1" applyAlignment="1" applyProtection="0">
      <alignment vertical="center" wrapText="1"/>
    </xf>
    <xf numFmtId="0" fontId="93" fillId="2" borderId="183" applyNumberFormat="0" applyFont="1" applyFill="1" applyBorder="1" applyAlignment="1" applyProtection="0">
      <alignment vertical="center" wrapText="1"/>
    </xf>
    <xf numFmtId="0" fontId="94" fillId="2" borderId="62" applyNumberFormat="0" applyFont="1" applyFill="1" applyBorder="1" applyAlignment="1" applyProtection="0">
      <alignment vertical="center" wrapText="1"/>
    </xf>
    <xf numFmtId="49" fontId="114" fillId="2" borderId="69" applyNumberFormat="1" applyFont="1" applyFill="1" applyBorder="1" applyAlignment="1" applyProtection="0">
      <alignment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cccccc"/>
      <rgbColor rgb="ffff9900"/>
      <rgbColor rgb="fffff2cc"/>
      <rgbColor rgb="ffffff00"/>
      <rgbColor rgb="ffcfe2f3"/>
      <rgbColor rgb="ffffd966"/>
      <rgbColor rgb="ff00ff00"/>
      <rgbColor rgb="ff2a3243"/>
      <rgbColor rgb="ffffcfc9"/>
      <rgbColor rgb="ff11734b"/>
      <rgbColor rgb="ffff0000"/>
      <rgbColor rgb="ff133819"/>
      <rgbColor rgb="ff473821"/>
      <rgbColor rgb="ff753800"/>
      <rgbColor rgb="ff842e2e"/>
      <rgbColor rgb="ff2c481f"/>
      <rgbColor rgb="ff3e4186"/>
      <rgbColor rgb="ff467886"/>
      <rgbColor rgb="ff3f4170"/>
      <rgbColor rgb="ff0a53a8"/>
      <rgbColor rgb="ff999999"/>
      <rgbColor rgb="fff2f2f2"/>
      <rgbColor rgb="ffe6e9eb"/>
      <rgbColor rgb="ff3f4528"/>
      <rgbColor rgb="ffb4c6e7"/>
      <rgbColor rgb="ff7030a0"/>
      <rgbColor rgb="ff1f1f1f"/>
      <rgbColor rgb="ffaaaaaa"/>
      <rgbColor rgb="ff61cbf3"/>
      <rgbColor rgb="ff00ffff"/>
      <rgbColor rgb="ffffe599"/>
      <rgbColor rgb="fff6b26b"/>
      <rgbColor rgb="ff52854c"/>
      <rgbColor rgb="fff9cb9c"/>
      <rgbColor rgb="ff3a7d22"/>
      <rgbColor rgb="ff666666"/>
      <rgbColor rgb="ffcaedfb"/>
      <rgbColor rgb="ffc0e6f5"/>
      <rgbColor rgb="ff4472c4"/>
      <rgbColor rgb="ffd0dfe5"/>
      <rgbColor rgb="ffc36640"/>
      <rgbColor rgb="fff1d157"/>
      <rgbColor rgb="ff9ccff3"/>
      <rgbColor rgb="ff6ec4e5"/>
      <rgbColor rgb="ff71b28f"/>
      <rgbColor rgb="ff837a43"/>
      <rgbColor rgb="ffacbdc4"/>
      <rgbColor rgb="ffceebf6"/>
      <rgbColor rgb="ffe3bfa6"/>
      <rgbColor rgb="ffe8e8e8"/>
      <rgbColor rgb="ff196b24"/>
      <rgbColor rgb="fff4cccc"/>
      <rgbColor rgb="ff156082"/>
      <rgbColor rgb="ff83cae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A7A7A7"/>
      </a:dk2>
      <a:lt2>
        <a:srgbClr val="535353"/>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Aptos Narrow"/>
            <a:ea typeface="Aptos Narrow"/>
            <a:cs typeface="Aptos Narrow"/>
            <a:sym typeface="Aptos Narrow"/>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Aptos Narrow"/>
            <a:ea typeface="Aptos Narrow"/>
            <a:cs typeface="Aptos Narrow"/>
            <a:sym typeface="Aptos Narrow"/>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scholar.unair.ac.id/en/publications/population-dynamics-and-sustainable-potential-of-longtail-tuna-th" TargetMode="External"/><Relationship Id="rId2" Type="http://schemas.openxmlformats.org/officeDocument/2006/relationships/hyperlink" Target="https://www.fish.gov.au/" TargetMode="External"/><Relationship Id="rId3" Type="http://schemas.openxmlformats.org/officeDocument/2006/relationships/hyperlink" Target="https://smujo.id/biodiv/article/view/13510" TargetMode="External"/><Relationship Id="rId4" Type="http://schemas.openxmlformats.org/officeDocument/2006/relationships/hyperlink" Targe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TargetMode="External"/><Relationship Id="rId5" Type="http://schemas.openxmlformats.org/officeDocument/2006/relationships/hyperlink" Target="https://www.fish.gov.au/" TargetMode="External"/><Relationship Id="rId6" Type="http://schemas.openxmlformats.org/officeDocument/2006/relationships/hyperlink" Target="https://www.fish.gov.au/" TargetMode="External"/><Relationship Id="rId7" Type="http://schemas.openxmlformats.org/officeDocument/2006/relationships/hyperlink" Target="https://www.fish.gov.au/" TargetMode="External"/><Relationship Id="rId8" Type="http://schemas.openxmlformats.org/officeDocument/2006/relationships/hyperlink" Target="https://www.fish.gov.au/" TargetMode="External"/><Relationship Id="rId9" Type="http://schemas.openxmlformats.org/officeDocument/2006/relationships/hyperlink" Target="https://www.fish.gov.au/" TargetMode="External"/><Relationship Id="rId10" Type="http://schemas.openxmlformats.org/officeDocument/2006/relationships/hyperlink" Target="https://www.fish.gov.au/" TargetMode="External"/><Relationship Id="rId11" Type="http://schemas.openxmlformats.org/officeDocument/2006/relationships/hyperlink" Target="https://www.sciencedirect.com/science/article/abs/pii/S2352485523000737" TargetMode="External"/><Relationship Id="rId12" Type="http://schemas.openxmlformats.org/officeDocument/2006/relationships/hyperlink" Target="https://www.fish.gov.au/" TargetMode="External"/><Relationship Id="rId13" Type="http://schemas.openxmlformats.org/officeDocument/2006/relationships/hyperlink" Target="https://www.fish.gov.au/" TargetMode="External"/><Relationship Id="rId14" Type="http://schemas.openxmlformats.org/officeDocument/2006/relationships/hyperlink" Target="https://www.fish.gov.au/" TargetMode="External"/><Relationship Id="rId15" Type="http://schemas.openxmlformats.org/officeDocument/2006/relationships/hyperlink" Target="https://www.fish.gov.au/" TargetMode="External"/></Relationships>

</file>

<file path=xl/worksheets/_rels/sheet10.xml.rels><?xml version="1.0" encoding="UTF-8"?>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11.xml.rels><?xml version="1.0" encoding="UTF-8"?>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15.xml.rels><?xml version="1.0" encoding="UTF-8"?>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19.xml.rels><?xml version="1.0" encoding="UTF-8"?>
<Relationships xmlns="http://schemas.openxmlformats.org/package/2006/relationships"><Relationship Id="rId1" Type="http://schemas.openxmlformats.org/officeDocument/2006/relationships/hyperlink" Target="https://scholar.unair.ac.id/en/publications/population-dynamics-and-sustainable-potential-of-longtail-tuna-th" TargetMode="External"/><Relationship Id="rId2" Type="http://schemas.openxmlformats.org/officeDocument/2006/relationships/hyperlink" Target="https://www.fish.gov.au/" TargetMode="External"/><Relationship Id="rId3" Type="http://schemas.openxmlformats.org/officeDocument/2006/relationships/hyperlink" Target="https://smujo.id/biodiv/article/view/13510" TargetMode="External"/><Relationship Id="rId4" Type="http://schemas.openxmlformats.org/officeDocument/2006/relationships/hyperlink" Targe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TargetMode="External"/><Relationship Id="rId5" Type="http://schemas.openxmlformats.org/officeDocument/2006/relationships/hyperlink" Target="https://www.fish.gov.au/" TargetMode="External"/><Relationship Id="rId6" Type="http://schemas.openxmlformats.org/officeDocument/2006/relationships/hyperlink" Target="https://www.fish.gov.au/" TargetMode="External"/><Relationship Id="rId7" Type="http://schemas.openxmlformats.org/officeDocument/2006/relationships/hyperlink" Target="https://www.fish.gov.au/" TargetMode="External"/><Relationship Id="rId8" Type="http://schemas.openxmlformats.org/officeDocument/2006/relationships/hyperlink" Target="https://www.fish.gov.au/" TargetMode="External"/><Relationship Id="rId9" Type="http://schemas.openxmlformats.org/officeDocument/2006/relationships/hyperlink" Target="https://www.fish.gov.au/" TargetMode="External"/><Relationship Id="rId10" Type="http://schemas.openxmlformats.org/officeDocument/2006/relationships/hyperlink" Target="https://www.fish.gov.au/" TargetMode="External"/><Relationship Id="rId11" Type="http://schemas.openxmlformats.org/officeDocument/2006/relationships/hyperlink" Target="https://www.sciencedirect.com/science/article/abs/pii/S2352485523000737" TargetMode="External"/><Relationship Id="rId12" Type="http://schemas.openxmlformats.org/officeDocument/2006/relationships/hyperlink" Target="https://www.fish.gov.au/" TargetMode="External"/><Relationship Id="rId13" Type="http://schemas.openxmlformats.org/officeDocument/2006/relationships/hyperlink" Target="https://www.fish.gov.au/" TargetMode="External"/><Relationship Id="rId14" Type="http://schemas.openxmlformats.org/officeDocument/2006/relationships/hyperlink" Target="https://www.fish.gov.au/" TargetMode="External"/><Relationship Id="rId15" Type="http://schemas.openxmlformats.org/officeDocument/2006/relationships/hyperlink" Target="https://www.fish.gov.au/" TargetMode="External"/></Relationships>

</file>

<file path=xl/worksheets/_rels/sheet21.xml.rels><?xml version="1.0" encoding="UTF-8"?>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4.vml"/><Relationship Id="rId3" Type="http://schemas.openxmlformats.org/officeDocument/2006/relationships/comments" Target="../comments4.xml"/></Relationships>

</file>

<file path=xl/worksheets/_rels/sheet22.xml.rels><?xml version="1.0" encoding="UTF-8"?>
<Relationships xmlns="http://schemas.openxmlformats.org/package/2006/relationships"><Relationship Id="rId1" Type="http://schemas.openxmlformats.org/officeDocument/2006/relationships/hyperlink" Target="https://www.fishbase.se/ComNames/CommonNameSummary.php?autoctr=311255" TargetMode="External"/></Relationships>

</file>

<file path=xl/worksheets/_rels/sheet24.xml.rels><?xml version="1.0" encoding="UTF-8"?>
<Relationships xmlns="http://schemas.openxmlformats.org/package/2006/relationships"><Relationship Id="rId1" Type="http://schemas.openxmlformats.org/officeDocument/2006/relationships/drawing" Target="../drawings/drawing5.xml"/><Relationship Id="rId2" Type="http://schemas.openxmlformats.org/officeDocument/2006/relationships/vmlDrawing" Target="../drawings/vmlDrawing5.vml"/><Relationship Id="rId3" Type="http://schemas.openxmlformats.org/officeDocument/2006/relationships/comments" Target="../comments5.xml"/></Relationships>

</file>

<file path=xl/worksheets/sheet1.xml><?xml version="1.0" encoding="utf-8"?>
<worksheet xmlns:r="http://schemas.openxmlformats.org/officeDocument/2006/relationships" xmlns="http://schemas.openxmlformats.org/spreadsheetml/2006/main">
  <dimension ref="A1:AW510"/>
  <sheetViews>
    <sheetView workbookViewId="0" showGridLines="0" defaultGridColor="1"/>
  </sheetViews>
  <sheetFormatPr defaultColWidth="12.6667" defaultRowHeight="15" customHeight="1" outlineLevelRow="0" outlineLevelCol="0"/>
  <cols>
    <col min="1" max="6" width="8.85156" style="1" customWidth="1"/>
    <col min="7" max="7" width="22.5" style="1" customWidth="1"/>
    <col min="8" max="8" width="28.6719" style="1" customWidth="1"/>
    <col min="9" max="9" width="22.8516" style="1" customWidth="1"/>
    <col min="10" max="11" width="8.85156" style="1" customWidth="1"/>
    <col min="12" max="32" width="9.17188" style="1" customWidth="1"/>
    <col min="33" max="49" width="8.85156" style="1" customWidth="1"/>
    <col min="50" max="16384" width="12.6719" style="1" customWidth="1"/>
  </cols>
  <sheetData>
    <row r="1" ht="15.75" customHeight="1">
      <c r="A1" t="s" s="2">
        <v>0</v>
      </c>
      <c r="B1" t="s" s="3">
        <v>1</v>
      </c>
      <c r="C1" t="s" s="3">
        <v>2</v>
      </c>
      <c r="D1" t="s" s="4">
        <v>3</v>
      </c>
      <c r="E1" t="s" s="3">
        <v>4</v>
      </c>
      <c r="F1" t="s" s="4">
        <v>5</v>
      </c>
      <c r="G1" t="s" s="4">
        <v>6</v>
      </c>
      <c r="H1" t="s" s="5">
        <v>7</v>
      </c>
      <c r="I1" t="s" s="6">
        <v>8</v>
      </c>
      <c r="J1" t="s" s="6">
        <v>9</v>
      </c>
      <c r="K1" t="s" s="6">
        <v>10</v>
      </c>
      <c r="L1" t="s" s="3">
        <v>11</v>
      </c>
      <c r="M1" t="s" s="3">
        <v>12</v>
      </c>
      <c r="N1" t="s" s="3">
        <v>13</v>
      </c>
      <c r="O1" t="s" s="3">
        <v>14</v>
      </c>
      <c r="P1" t="s" s="7">
        <v>15</v>
      </c>
      <c r="Q1" t="s" s="3">
        <v>16</v>
      </c>
      <c r="R1" t="s" s="2">
        <v>17</v>
      </c>
      <c r="S1" t="s" s="8">
        <v>18</v>
      </c>
      <c r="T1" t="s" s="8">
        <v>19</v>
      </c>
      <c r="U1" t="s" s="9">
        <v>20</v>
      </c>
      <c r="V1" t="s" s="9">
        <v>21</v>
      </c>
      <c r="W1" t="s" s="9">
        <v>22</v>
      </c>
      <c r="X1" t="s" s="9">
        <v>23</v>
      </c>
      <c r="Y1" t="s" s="9">
        <v>24</v>
      </c>
      <c r="Z1" t="s" s="9">
        <v>25</v>
      </c>
      <c r="AA1" t="s" s="9">
        <v>26</v>
      </c>
      <c r="AB1" t="s" s="10">
        <v>27</v>
      </c>
      <c r="AC1" t="s" s="11">
        <v>28</v>
      </c>
      <c r="AD1" t="s" s="11">
        <v>29</v>
      </c>
      <c r="AE1" t="s" s="11">
        <v>30</v>
      </c>
      <c r="AF1" t="s" s="11">
        <v>31</v>
      </c>
      <c r="AG1" t="s" s="12">
        <v>32</v>
      </c>
      <c r="AH1" t="s" s="12">
        <v>33</v>
      </c>
      <c r="AI1" t="s" s="12">
        <v>34</v>
      </c>
      <c r="AJ1" t="s" s="13">
        <v>35</v>
      </c>
      <c r="AK1" t="s" s="14">
        <v>36</v>
      </c>
      <c r="AL1" t="s" s="14">
        <v>36</v>
      </c>
      <c r="AM1" t="s" s="12">
        <v>37</v>
      </c>
      <c r="AN1" t="s" s="12">
        <v>38</v>
      </c>
      <c r="AO1" t="s" s="12">
        <v>39</v>
      </c>
      <c r="AP1" t="s" s="12">
        <v>40</v>
      </c>
      <c r="AQ1" t="s" s="10">
        <v>41</v>
      </c>
      <c r="AR1" t="s" s="10">
        <v>42</v>
      </c>
      <c r="AS1" t="s" s="15">
        <v>43</v>
      </c>
      <c r="AT1" t="s" s="15">
        <v>44</v>
      </c>
      <c r="AU1" t="s" s="16">
        <v>45</v>
      </c>
      <c r="AV1" t="s" s="17">
        <v>46</v>
      </c>
      <c r="AW1" t="s" s="18">
        <v>47</v>
      </c>
    </row>
    <row r="2" ht="15.75" customHeight="1">
      <c r="A2" s="19">
        <v>1</v>
      </c>
      <c r="B2" s="20">
        <v>3</v>
      </c>
      <c r="C2" s="20">
        <v>1</v>
      </c>
      <c r="D2" t="s" s="3">
        <v>48</v>
      </c>
      <c r="E2" s="19">
        <v>38</v>
      </c>
      <c r="F2" t="s" s="21">
        <v>49</v>
      </c>
      <c r="G2" t="s" s="22">
        <v>50</v>
      </c>
      <c r="H2" t="s" s="22">
        <v>50</v>
      </c>
      <c r="I2" t="s" s="23">
        <v>51</v>
      </c>
      <c r="J2" t="s" s="21">
        <v>52</v>
      </c>
      <c r="K2" s="24"/>
      <c r="L2" t="s" s="21">
        <v>53</v>
      </c>
      <c r="M2" t="s" s="25">
        <v>53</v>
      </c>
      <c r="N2" s="20">
        <v>2019</v>
      </c>
      <c r="O2" s="20">
        <v>1</v>
      </c>
      <c r="P2" t="s" s="26">
        <v>54</v>
      </c>
      <c r="Q2" t="s" s="27">
        <v>55</v>
      </c>
      <c r="R2" t="s" s="26">
        <v>56</v>
      </c>
      <c r="S2" s="24"/>
      <c r="T2" s="24"/>
      <c r="U2" s="24"/>
      <c r="V2" s="24"/>
      <c r="W2" s="24"/>
      <c r="X2" s="24"/>
      <c r="Y2" s="24"/>
      <c r="Z2" s="24"/>
      <c r="AA2" s="24"/>
      <c r="AB2" s="28"/>
      <c r="AC2" s="24"/>
      <c r="AD2" s="24"/>
      <c r="AE2" s="29">
        <v>0</v>
      </c>
      <c r="AF2" s="29">
        <v>255.5</v>
      </c>
      <c r="AG2" s="24"/>
      <c r="AH2" s="24"/>
      <c r="AI2" s="24"/>
      <c r="AJ2" s="30">
        <v>1</v>
      </c>
      <c r="AK2" s="24"/>
      <c r="AL2" s="24"/>
      <c r="AM2" s="24"/>
      <c r="AN2" s="24"/>
      <c r="AO2" s="28"/>
      <c r="AP2" s="28"/>
      <c r="AQ2" s="28"/>
      <c r="AR2" s="28"/>
      <c r="AS2" t="s" s="23">
        <v>57</v>
      </c>
      <c r="AT2" s="24"/>
      <c r="AU2" s="24"/>
      <c r="AV2" s="24"/>
      <c r="AW2" s="24"/>
    </row>
    <row r="3" ht="15.75" customHeight="1">
      <c r="A3" s="19">
        <v>1</v>
      </c>
      <c r="B3" s="20">
        <v>1</v>
      </c>
      <c r="C3" s="20">
        <v>2</v>
      </c>
      <c r="D3" s="24"/>
      <c r="E3" s="19">
        <v>38</v>
      </c>
      <c r="F3" t="s" s="31">
        <v>58</v>
      </c>
      <c r="G3" t="s" s="22">
        <v>59</v>
      </c>
      <c r="H3" t="s" s="22">
        <v>59</v>
      </c>
      <c r="I3" t="s" s="23">
        <v>60</v>
      </c>
      <c r="J3" t="s" s="32">
        <v>52</v>
      </c>
      <c r="K3" t="s" s="23">
        <v>61</v>
      </c>
      <c r="L3" t="s" s="21">
        <v>62</v>
      </c>
      <c r="M3" t="s" s="33">
        <v>63</v>
      </c>
      <c r="N3" s="20">
        <v>2016</v>
      </c>
      <c r="O3" s="20">
        <v>3</v>
      </c>
      <c r="P3" t="s" s="34">
        <v>64</v>
      </c>
      <c r="Q3" t="s" s="35">
        <v>65</v>
      </c>
      <c r="R3" t="s" s="36">
        <v>66</v>
      </c>
      <c r="S3" t="s" s="37">
        <v>67</v>
      </c>
      <c r="T3" s="24"/>
      <c r="U3" s="24"/>
      <c r="V3" s="24"/>
      <c r="W3" s="24"/>
      <c r="X3" s="24"/>
      <c r="Y3" s="24"/>
      <c r="Z3" s="24"/>
      <c r="AA3" s="24"/>
      <c r="AB3" s="28"/>
      <c r="AC3" s="24"/>
      <c r="AD3" s="24"/>
      <c r="AE3" s="24"/>
      <c r="AF3" s="24"/>
      <c r="AG3" s="24"/>
      <c r="AH3" s="24"/>
      <c r="AI3" s="24"/>
      <c r="AJ3" t="s" s="38">
        <v>68</v>
      </c>
      <c r="AK3" s="24"/>
      <c r="AL3" s="24"/>
      <c r="AM3" t="s" s="39">
        <v>69</v>
      </c>
      <c r="AN3" t="s" s="39">
        <v>70</v>
      </c>
      <c r="AO3" s="28"/>
      <c r="AP3" s="28"/>
      <c r="AQ3" s="28"/>
      <c r="AR3" s="28"/>
      <c r="AS3" s="24"/>
      <c r="AT3" s="24"/>
      <c r="AU3" s="24"/>
      <c r="AV3" t="s" s="40">
        <v>71</v>
      </c>
      <c r="AW3" s="24"/>
    </row>
    <row r="4" ht="15.75" customHeight="1">
      <c r="A4" s="19">
        <v>1</v>
      </c>
      <c r="B4" s="20">
        <v>1</v>
      </c>
      <c r="C4" s="20">
        <v>3</v>
      </c>
      <c r="D4" s="24"/>
      <c r="E4" s="19">
        <v>38</v>
      </c>
      <c r="F4" t="s" s="31">
        <v>58</v>
      </c>
      <c r="G4" t="s" s="22">
        <v>59</v>
      </c>
      <c r="H4" t="s" s="22">
        <v>59</v>
      </c>
      <c r="I4" t="s" s="23">
        <v>72</v>
      </c>
      <c r="J4" t="s" s="32">
        <v>52</v>
      </c>
      <c r="K4" t="s" s="23">
        <v>73</v>
      </c>
      <c r="L4" t="s" s="21">
        <v>74</v>
      </c>
      <c r="M4" t="s" s="33">
        <v>63</v>
      </c>
      <c r="N4" s="20">
        <v>2016</v>
      </c>
      <c r="O4" s="20">
        <v>3</v>
      </c>
      <c r="P4" t="s" s="34">
        <v>64</v>
      </c>
      <c r="Q4" t="s" s="35">
        <v>65</v>
      </c>
      <c r="R4" t="s" s="36">
        <v>66</v>
      </c>
      <c r="S4" t="s" s="37">
        <v>67</v>
      </c>
      <c r="T4" s="24"/>
      <c r="U4" s="24"/>
      <c r="V4" s="24"/>
      <c r="W4" s="24"/>
      <c r="X4" s="24"/>
      <c r="Y4" s="24"/>
      <c r="Z4" s="24"/>
      <c r="AA4" s="24"/>
      <c r="AB4" s="28"/>
      <c r="AC4" s="24"/>
      <c r="AD4" s="24"/>
      <c r="AE4" s="24"/>
      <c r="AF4" s="24"/>
      <c r="AG4" s="24"/>
      <c r="AH4" s="24"/>
      <c r="AI4" s="24"/>
      <c r="AJ4" t="s" s="38">
        <v>68</v>
      </c>
      <c r="AK4" s="24"/>
      <c r="AL4" s="24"/>
      <c r="AM4" s="29">
        <v>0</v>
      </c>
      <c r="AN4" s="29">
        <v>237</v>
      </c>
      <c r="AO4" s="28"/>
      <c r="AP4" s="28"/>
      <c r="AQ4" s="28"/>
      <c r="AR4" s="28"/>
      <c r="AS4" s="24"/>
      <c r="AT4" s="24"/>
      <c r="AU4" s="24"/>
      <c r="AV4" t="s" s="40">
        <v>71</v>
      </c>
      <c r="AW4" s="24"/>
    </row>
    <row r="5" ht="15.75" customHeight="1">
      <c r="A5" s="19">
        <v>1</v>
      </c>
      <c r="B5" s="20">
        <v>2</v>
      </c>
      <c r="C5" s="20">
        <v>4</v>
      </c>
      <c r="D5" s="24"/>
      <c r="E5" s="19">
        <v>38</v>
      </c>
      <c r="F5" t="s" s="31">
        <v>58</v>
      </c>
      <c r="G5" t="s" s="22">
        <v>59</v>
      </c>
      <c r="H5" t="s" s="22">
        <v>59</v>
      </c>
      <c r="I5" t="s" s="23">
        <v>75</v>
      </c>
      <c r="J5" t="s" s="32">
        <v>52</v>
      </c>
      <c r="K5" t="s" s="23">
        <v>73</v>
      </c>
      <c r="L5" t="s" s="21">
        <v>76</v>
      </c>
      <c r="M5" t="s" s="33">
        <v>63</v>
      </c>
      <c r="N5" s="20">
        <v>2016</v>
      </c>
      <c r="O5" s="20">
        <v>3</v>
      </c>
      <c r="P5" t="s" s="27">
        <v>77</v>
      </c>
      <c r="Q5" t="s" s="35">
        <v>65</v>
      </c>
      <c r="R5" t="s" s="36">
        <v>66</v>
      </c>
      <c r="S5" t="s" s="37">
        <v>67</v>
      </c>
      <c r="T5" s="24"/>
      <c r="U5" s="24"/>
      <c r="V5" s="24"/>
      <c r="W5" s="24"/>
      <c r="X5" s="24"/>
      <c r="Y5" s="24"/>
      <c r="Z5" s="24"/>
      <c r="AA5" s="24"/>
      <c r="AB5" s="28"/>
      <c r="AC5" s="24"/>
      <c r="AD5" s="24"/>
      <c r="AE5" s="24"/>
      <c r="AF5" s="24"/>
      <c r="AG5" s="24"/>
      <c r="AH5" s="24"/>
      <c r="AI5" s="24"/>
      <c r="AJ5" t="s" s="38">
        <v>68</v>
      </c>
      <c r="AK5" s="24"/>
      <c r="AL5" s="24"/>
      <c r="AM5" t="s" s="39">
        <v>78</v>
      </c>
      <c r="AN5" t="s" s="39">
        <v>79</v>
      </c>
      <c r="AO5" s="28"/>
      <c r="AP5" s="28"/>
      <c r="AQ5" s="28"/>
      <c r="AR5" s="28"/>
      <c r="AS5" s="24"/>
      <c r="AT5" s="24"/>
      <c r="AU5" s="24"/>
      <c r="AV5" t="s" s="40">
        <v>71</v>
      </c>
      <c r="AW5" s="24"/>
    </row>
    <row r="6" ht="15.75" customHeight="1">
      <c r="A6" s="19">
        <v>1</v>
      </c>
      <c r="B6" s="20">
        <v>2</v>
      </c>
      <c r="C6" s="20">
        <v>5</v>
      </c>
      <c r="D6" s="24"/>
      <c r="E6" s="19">
        <v>38</v>
      </c>
      <c r="F6" t="s" s="21">
        <v>80</v>
      </c>
      <c r="G6" t="s" s="22">
        <v>81</v>
      </c>
      <c r="H6" t="s" s="22">
        <v>81</v>
      </c>
      <c r="I6" t="s" s="23">
        <v>82</v>
      </c>
      <c r="J6" t="s" s="32">
        <v>52</v>
      </c>
      <c r="K6" t="s" s="32">
        <v>61</v>
      </c>
      <c r="L6" t="s" s="21">
        <v>83</v>
      </c>
      <c r="M6" t="s" s="41">
        <v>84</v>
      </c>
      <c r="N6" s="20">
        <v>2023</v>
      </c>
      <c r="O6" s="20">
        <v>3</v>
      </c>
      <c r="P6" t="s" s="27">
        <v>77</v>
      </c>
      <c r="Q6" t="s" s="35">
        <v>65</v>
      </c>
      <c r="R6" t="s" s="36">
        <v>66</v>
      </c>
      <c r="S6" t="s" s="37">
        <v>85</v>
      </c>
      <c r="T6" s="24"/>
      <c r="U6" s="24"/>
      <c r="V6" s="24"/>
      <c r="W6" s="24"/>
      <c r="X6" s="24"/>
      <c r="Y6" s="24"/>
      <c r="Z6" s="24"/>
      <c r="AA6" s="24"/>
      <c r="AB6" s="28"/>
      <c r="AC6" s="24"/>
      <c r="AD6" s="24"/>
      <c r="AE6" s="24"/>
      <c r="AF6" s="24"/>
      <c r="AG6" s="24"/>
      <c r="AH6" s="24"/>
      <c r="AI6" s="24"/>
      <c r="AJ6" s="30">
        <v>1</v>
      </c>
      <c r="AK6" s="24"/>
      <c r="AL6" s="24"/>
      <c r="AM6" s="29">
        <v>0</v>
      </c>
      <c r="AN6" t="s" s="39">
        <v>86</v>
      </c>
      <c r="AO6" s="28"/>
      <c r="AP6" s="28"/>
      <c r="AQ6" s="28"/>
      <c r="AR6" s="28"/>
      <c r="AS6" s="42">
        <v>77</v>
      </c>
      <c r="AT6" s="24"/>
      <c r="AU6" s="24"/>
      <c r="AV6" s="24"/>
      <c r="AW6" s="24"/>
    </row>
    <row r="7" ht="15.75" customHeight="1">
      <c r="A7" s="19">
        <v>1</v>
      </c>
      <c r="B7" s="20">
        <v>2</v>
      </c>
      <c r="C7" s="20">
        <v>6</v>
      </c>
      <c r="D7" s="24"/>
      <c r="E7" s="19">
        <v>38</v>
      </c>
      <c r="F7" t="s" s="21">
        <v>87</v>
      </c>
      <c r="G7" t="s" s="22">
        <v>88</v>
      </c>
      <c r="H7" t="s" s="22">
        <v>88</v>
      </c>
      <c r="I7" t="s" s="23">
        <v>89</v>
      </c>
      <c r="J7" t="s" s="32">
        <v>52</v>
      </c>
      <c r="K7" t="s" s="23">
        <v>50</v>
      </c>
      <c r="L7" t="s" s="21">
        <v>83</v>
      </c>
      <c r="M7" t="s" s="41">
        <v>84</v>
      </c>
      <c r="N7" s="20">
        <v>2023</v>
      </c>
      <c r="O7" s="20">
        <v>3</v>
      </c>
      <c r="P7" t="s" s="27">
        <v>77</v>
      </c>
      <c r="Q7" t="s" s="35">
        <v>65</v>
      </c>
      <c r="R7" t="s" s="36">
        <v>66</v>
      </c>
      <c r="S7" t="s" s="37">
        <v>85</v>
      </c>
      <c r="T7" s="24"/>
      <c r="U7" s="24"/>
      <c r="V7" s="24"/>
      <c r="W7" s="24"/>
      <c r="X7" s="24"/>
      <c r="Y7" s="24"/>
      <c r="Z7" s="24"/>
      <c r="AA7" s="24"/>
      <c r="AB7" s="28"/>
      <c r="AC7" s="24"/>
      <c r="AD7" s="24"/>
      <c r="AE7" s="24"/>
      <c r="AF7" s="24"/>
      <c r="AG7" s="24"/>
      <c r="AH7" s="24"/>
      <c r="AI7" s="24"/>
      <c r="AJ7" s="30">
        <v>1</v>
      </c>
      <c r="AK7" s="24"/>
      <c r="AL7" s="24"/>
      <c r="AM7" s="29">
        <v>0</v>
      </c>
      <c r="AN7" s="29">
        <v>13.2</v>
      </c>
      <c r="AO7" s="28"/>
      <c r="AP7" s="28"/>
      <c r="AQ7" s="28"/>
      <c r="AR7" s="28"/>
      <c r="AS7" s="42">
        <v>31</v>
      </c>
      <c r="AT7" s="24"/>
      <c r="AU7" s="24"/>
      <c r="AV7" s="24"/>
      <c r="AW7" s="24"/>
    </row>
    <row r="8" ht="15.75" customHeight="1">
      <c r="A8" s="19">
        <v>1</v>
      </c>
      <c r="B8" s="20">
        <v>3</v>
      </c>
      <c r="C8" s="20">
        <v>7</v>
      </c>
      <c r="D8" s="24"/>
      <c r="E8" s="19">
        <v>38</v>
      </c>
      <c r="F8" t="s" s="21">
        <v>90</v>
      </c>
      <c r="G8" t="s" s="22">
        <v>91</v>
      </c>
      <c r="H8" t="s" s="22">
        <v>91</v>
      </c>
      <c r="I8" t="s" s="23">
        <v>92</v>
      </c>
      <c r="J8" t="s" s="21">
        <v>52</v>
      </c>
      <c r="K8" s="24"/>
      <c r="L8" t="s" s="21">
        <v>53</v>
      </c>
      <c r="M8" t="s" s="25">
        <v>53</v>
      </c>
      <c r="N8" s="20">
        <v>2020</v>
      </c>
      <c r="O8" s="20">
        <v>3</v>
      </c>
      <c r="P8" t="s" s="26">
        <v>54</v>
      </c>
      <c r="Q8" t="s" s="43">
        <v>93</v>
      </c>
      <c r="R8" t="s" s="26">
        <v>56</v>
      </c>
      <c r="S8" s="24"/>
      <c r="T8" s="24"/>
      <c r="U8" s="24"/>
      <c r="V8" s="24"/>
      <c r="W8" s="24"/>
      <c r="X8" s="24"/>
      <c r="Y8" s="24"/>
      <c r="Z8" s="24"/>
      <c r="AA8" s="24"/>
      <c r="AB8" s="28"/>
      <c r="AC8" s="24"/>
      <c r="AD8" s="24"/>
      <c r="AE8" s="29">
        <v>0</v>
      </c>
      <c r="AF8" s="29">
        <v>381.1</v>
      </c>
      <c r="AG8" s="24"/>
      <c r="AH8" s="24"/>
      <c r="AI8" s="24"/>
      <c r="AJ8" s="30">
        <v>1</v>
      </c>
      <c r="AK8" s="24"/>
      <c r="AL8" s="24"/>
      <c r="AM8" s="24"/>
      <c r="AN8" s="24"/>
      <c r="AO8" s="28"/>
      <c r="AP8" s="28"/>
      <c r="AQ8" s="28"/>
      <c r="AR8" s="28"/>
      <c r="AS8" t="s" s="23">
        <v>57</v>
      </c>
      <c r="AT8" s="24"/>
      <c r="AU8" s="24"/>
      <c r="AV8" s="24"/>
      <c r="AW8" s="24"/>
    </row>
    <row r="9" ht="15.75" customHeight="1">
      <c r="A9" s="20">
        <v>2</v>
      </c>
      <c r="B9" s="20">
        <v>2</v>
      </c>
      <c r="C9" s="20">
        <v>10</v>
      </c>
      <c r="D9" t="s" s="3">
        <v>94</v>
      </c>
      <c r="E9" s="19">
        <v>36</v>
      </c>
      <c r="F9" t="s" s="21">
        <v>95</v>
      </c>
      <c r="G9" t="s" s="22">
        <v>96</v>
      </c>
      <c r="H9" t="s" s="22">
        <v>97</v>
      </c>
      <c r="I9" t="s" s="23">
        <v>98</v>
      </c>
      <c r="J9" t="s" s="21">
        <v>52</v>
      </c>
      <c r="K9" s="24"/>
      <c r="L9" t="s" s="21">
        <v>99</v>
      </c>
      <c r="M9" t="s" s="25">
        <v>53</v>
      </c>
      <c r="N9" s="20">
        <v>2022</v>
      </c>
      <c r="O9" s="20">
        <v>1</v>
      </c>
      <c r="P9" t="s" s="44">
        <v>77</v>
      </c>
      <c r="Q9" t="s" s="27">
        <v>55</v>
      </c>
      <c r="R9" t="s" s="26">
        <v>56</v>
      </c>
      <c r="S9" s="24"/>
      <c r="T9" s="24"/>
      <c r="U9" s="24"/>
      <c r="V9" s="24"/>
      <c r="W9" s="24"/>
      <c r="X9" s="24"/>
      <c r="Y9" s="24"/>
      <c r="Z9" s="24"/>
      <c r="AA9" s="24"/>
      <c r="AB9" s="28"/>
      <c r="AC9" s="24"/>
      <c r="AD9" s="24"/>
      <c r="AE9" t="s" s="39">
        <v>100</v>
      </c>
      <c r="AF9" t="s" s="39">
        <v>101</v>
      </c>
      <c r="AG9" t="s" s="38">
        <v>102</v>
      </c>
      <c r="AH9" s="24"/>
      <c r="AI9" s="24"/>
      <c r="AJ9" s="30">
        <v>1</v>
      </c>
      <c r="AK9" s="24"/>
      <c r="AL9" s="24"/>
      <c r="AM9" s="24"/>
      <c r="AN9" s="24"/>
      <c r="AO9" s="28"/>
      <c r="AP9" s="28"/>
      <c r="AQ9" s="28"/>
      <c r="AR9" s="28"/>
      <c r="AS9" t="s" s="40">
        <v>57</v>
      </c>
      <c r="AT9" s="24"/>
      <c r="AU9" s="24"/>
      <c r="AV9" s="24"/>
      <c r="AW9" s="24"/>
    </row>
    <row r="10" ht="15.75" customHeight="1">
      <c r="A10" s="20">
        <v>2</v>
      </c>
      <c r="B10" s="20">
        <v>2</v>
      </c>
      <c r="C10" s="20">
        <v>11</v>
      </c>
      <c r="D10" s="24"/>
      <c r="E10" s="19">
        <v>36</v>
      </c>
      <c r="F10" t="s" s="21">
        <v>103</v>
      </c>
      <c r="G10" t="s" s="22">
        <v>104</v>
      </c>
      <c r="H10" t="s" s="22">
        <v>97</v>
      </c>
      <c r="I10" t="s" s="23">
        <v>105</v>
      </c>
      <c r="J10" t="s" s="21">
        <v>52</v>
      </c>
      <c r="K10" s="24"/>
      <c r="L10" t="s" s="21">
        <v>99</v>
      </c>
      <c r="M10" t="s" s="25">
        <v>53</v>
      </c>
      <c r="N10" s="20">
        <v>2020</v>
      </c>
      <c r="O10" s="20">
        <v>1</v>
      </c>
      <c r="P10" t="s" s="27">
        <v>77</v>
      </c>
      <c r="Q10" t="s" s="27">
        <v>55</v>
      </c>
      <c r="R10" t="s" s="26">
        <v>56</v>
      </c>
      <c r="S10" s="24"/>
      <c r="T10" s="24"/>
      <c r="U10" s="24"/>
      <c r="V10" s="24"/>
      <c r="W10" s="24"/>
      <c r="X10" s="24"/>
      <c r="Y10" s="24"/>
      <c r="Z10" s="24"/>
      <c r="AA10" s="24"/>
      <c r="AB10" s="28"/>
      <c r="AC10" s="24"/>
      <c r="AD10" s="24"/>
      <c r="AE10" t="s" s="39">
        <v>106</v>
      </c>
      <c r="AF10" t="s" s="39">
        <v>107</v>
      </c>
      <c r="AG10" t="s" s="38">
        <v>102</v>
      </c>
      <c r="AH10" s="24"/>
      <c r="AI10" s="24"/>
      <c r="AJ10" s="30">
        <v>1</v>
      </c>
      <c r="AK10" s="24"/>
      <c r="AL10" s="24"/>
      <c r="AM10" s="24"/>
      <c r="AN10" s="24"/>
      <c r="AO10" s="28"/>
      <c r="AP10" s="28"/>
      <c r="AQ10" s="28"/>
      <c r="AR10" s="28"/>
      <c r="AS10" t="s" s="40">
        <v>57</v>
      </c>
      <c r="AT10" s="24"/>
      <c r="AU10" s="24"/>
      <c r="AV10" s="24"/>
      <c r="AW10" s="24"/>
    </row>
    <row r="11" ht="15.75" customHeight="1">
      <c r="A11" s="20">
        <v>2</v>
      </c>
      <c r="B11" s="20">
        <v>1</v>
      </c>
      <c r="C11" s="20">
        <v>12</v>
      </c>
      <c r="D11" s="24"/>
      <c r="E11" s="19">
        <v>36</v>
      </c>
      <c r="F11" t="s" s="21">
        <v>108</v>
      </c>
      <c r="G11" t="s" s="22">
        <v>109</v>
      </c>
      <c r="H11" t="s" s="22">
        <v>97</v>
      </c>
      <c r="I11" t="s" s="23">
        <v>110</v>
      </c>
      <c r="J11" t="s" s="21">
        <v>52</v>
      </c>
      <c r="K11" s="24"/>
      <c r="L11" t="s" s="21">
        <v>99</v>
      </c>
      <c r="M11" t="s" s="25">
        <v>53</v>
      </c>
      <c r="N11" s="20">
        <v>2021</v>
      </c>
      <c r="O11" s="20">
        <v>1</v>
      </c>
      <c r="P11" t="s" s="34">
        <v>64</v>
      </c>
      <c r="Q11" t="s" s="27">
        <v>55</v>
      </c>
      <c r="R11" t="s" s="26">
        <v>56</v>
      </c>
      <c r="S11" s="24"/>
      <c r="T11" s="24"/>
      <c r="U11" s="24"/>
      <c r="V11" s="24"/>
      <c r="W11" s="24"/>
      <c r="X11" s="24"/>
      <c r="Y11" s="24"/>
      <c r="Z11" s="24"/>
      <c r="AA11" s="24"/>
      <c r="AB11" s="28"/>
      <c r="AC11" s="24"/>
      <c r="AD11" s="24"/>
      <c r="AE11" s="29">
        <v>200</v>
      </c>
      <c r="AF11" t="s" s="39">
        <v>111</v>
      </c>
      <c r="AG11" t="s" s="38">
        <v>102</v>
      </c>
      <c r="AH11" s="24"/>
      <c r="AI11" s="24"/>
      <c r="AJ11" s="30">
        <v>1</v>
      </c>
      <c r="AK11" s="24"/>
      <c r="AL11" s="24"/>
      <c r="AM11" s="24"/>
      <c r="AN11" s="24"/>
      <c r="AO11" s="28"/>
      <c r="AP11" s="28"/>
      <c r="AQ11" s="28"/>
      <c r="AR11" s="28"/>
      <c r="AS11" t="s" s="40">
        <v>57</v>
      </c>
      <c r="AT11" s="24"/>
      <c r="AU11" s="24"/>
      <c r="AV11" s="24"/>
      <c r="AW11" s="24"/>
    </row>
    <row r="12" ht="15.75" customHeight="1">
      <c r="A12" s="20">
        <v>2</v>
      </c>
      <c r="B12" s="20">
        <v>1</v>
      </c>
      <c r="C12" s="20">
        <v>13</v>
      </c>
      <c r="D12" s="24"/>
      <c r="E12" s="19">
        <v>36</v>
      </c>
      <c r="F12" t="s" s="21">
        <v>112</v>
      </c>
      <c r="G12" t="s" s="22">
        <v>113</v>
      </c>
      <c r="H12" t="s" s="22">
        <v>97</v>
      </c>
      <c r="I12" t="s" s="23">
        <v>114</v>
      </c>
      <c r="J12" t="s" s="21">
        <v>52</v>
      </c>
      <c r="K12" s="24"/>
      <c r="L12" t="s" s="21">
        <v>99</v>
      </c>
      <c r="M12" t="s" s="25">
        <v>53</v>
      </c>
      <c r="N12" s="20">
        <v>2020</v>
      </c>
      <c r="O12" s="20">
        <v>1</v>
      </c>
      <c r="P12" t="s" s="34">
        <v>64</v>
      </c>
      <c r="Q12" t="s" s="27">
        <v>55</v>
      </c>
      <c r="R12" t="s" s="26">
        <v>56</v>
      </c>
      <c r="S12" s="24"/>
      <c r="T12" s="24"/>
      <c r="U12" s="24"/>
      <c r="V12" s="24"/>
      <c r="W12" s="24"/>
      <c r="X12" s="24"/>
      <c r="Y12" s="24"/>
      <c r="Z12" s="24"/>
      <c r="AA12" s="24"/>
      <c r="AB12" s="28"/>
      <c r="AC12" s="24"/>
      <c r="AD12" s="24"/>
      <c r="AE12" s="29">
        <v>0</v>
      </c>
      <c r="AF12" t="s" s="39">
        <v>115</v>
      </c>
      <c r="AG12" t="s" s="40">
        <v>102</v>
      </c>
      <c r="AH12" s="24"/>
      <c r="AI12" s="24"/>
      <c r="AJ12" s="30">
        <v>1</v>
      </c>
      <c r="AK12" s="24"/>
      <c r="AL12" s="24"/>
      <c r="AM12" s="24"/>
      <c r="AN12" s="24"/>
      <c r="AO12" s="28"/>
      <c r="AP12" s="28"/>
      <c r="AQ12" s="28"/>
      <c r="AR12" s="28"/>
      <c r="AS12" t="s" s="40">
        <v>57</v>
      </c>
      <c r="AT12" s="24"/>
      <c r="AU12" s="24"/>
      <c r="AV12" s="24"/>
      <c r="AW12" s="24"/>
    </row>
    <row r="13" ht="15.75" customHeight="1">
      <c r="A13" s="20">
        <v>2</v>
      </c>
      <c r="B13" s="20">
        <v>3</v>
      </c>
      <c r="C13" s="20">
        <v>14</v>
      </c>
      <c r="D13" s="24"/>
      <c r="E13" s="30">
        <v>36</v>
      </c>
      <c r="F13" t="s" s="21">
        <v>116</v>
      </c>
      <c r="G13" t="s" s="45">
        <v>117</v>
      </c>
      <c r="H13" t="s" s="45">
        <v>117</v>
      </c>
      <c r="I13" t="s" s="23">
        <v>116</v>
      </c>
      <c r="J13" t="s" s="46">
        <v>52</v>
      </c>
      <c r="K13" s="24"/>
      <c r="L13" t="s" s="47">
        <v>118</v>
      </c>
      <c r="M13" s="48"/>
      <c r="N13" s="24"/>
      <c r="O13" s="30">
        <v>2</v>
      </c>
      <c r="P13" t="s" s="26">
        <v>54</v>
      </c>
      <c r="Q13" t="s" s="49">
        <v>65</v>
      </c>
      <c r="R13" t="s" s="50">
        <v>56</v>
      </c>
      <c r="S13" s="24"/>
      <c r="T13" s="24"/>
      <c r="U13" s="51">
        <v>1.31e-09</v>
      </c>
      <c r="V13" s="29">
        <v>5.10039</v>
      </c>
      <c r="W13" s="51">
        <v>2.08e-11</v>
      </c>
      <c r="X13" s="29">
        <v>0.006093</v>
      </c>
      <c r="Y13" s="51">
        <v>6.54e-10</v>
      </c>
      <c r="Z13" s="51">
        <v>1.04e-11</v>
      </c>
      <c r="AA13" s="29">
        <v>0.003047</v>
      </c>
      <c r="AB13" s="28"/>
      <c r="AC13" s="24"/>
      <c r="AD13" s="24"/>
      <c r="AE13" s="29">
        <v>0</v>
      </c>
      <c r="AF13" t="s" s="39">
        <v>119</v>
      </c>
      <c r="AG13" s="24"/>
      <c r="AH13" s="24"/>
      <c r="AI13" s="24"/>
      <c r="AJ13" t="s" s="38">
        <v>68</v>
      </c>
      <c r="AK13" s="24"/>
      <c r="AL13" s="24"/>
      <c r="AM13" s="24"/>
      <c r="AN13" s="24"/>
      <c r="AO13" s="28"/>
      <c r="AP13" s="28"/>
      <c r="AQ13" s="28"/>
      <c r="AR13" s="28"/>
      <c r="AS13" t="s" s="23">
        <v>120</v>
      </c>
      <c r="AT13" s="24"/>
      <c r="AU13" s="24"/>
      <c r="AV13" t="s" s="52">
        <v>121</v>
      </c>
      <c r="AW13" s="24"/>
    </row>
    <row r="14" ht="15.75" customHeight="1">
      <c r="A14" s="20">
        <v>2</v>
      </c>
      <c r="B14" s="20">
        <v>3</v>
      </c>
      <c r="C14" s="20">
        <v>15</v>
      </c>
      <c r="D14" s="24"/>
      <c r="E14" s="19">
        <v>36</v>
      </c>
      <c r="F14" t="s" s="21">
        <v>116</v>
      </c>
      <c r="G14" t="s" s="22">
        <v>117</v>
      </c>
      <c r="H14" t="s" s="22">
        <v>117</v>
      </c>
      <c r="I14" t="s" s="23">
        <v>122</v>
      </c>
      <c r="J14" t="s" s="21">
        <v>52</v>
      </c>
      <c r="K14" s="24"/>
      <c r="L14" t="s" s="21">
        <v>123</v>
      </c>
      <c r="M14" t="s" s="33">
        <v>63</v>
      </c>
      <c r="N14" s="20">
        <v>2018</v>
      </c>
      <c r="O14" s="20">
        <v>3</v>
      </c>
      <c r="P14" t="s" s="26">
        <v>54</v>
      </c>
      <c r="Q14" t="s" s="35">
        <v>65</v>
      </c>
      <c r="R14" t="s" s="26">
        <v>56</v>
      </c>
      <c r="S14" t="s" s="53">
        <v>124</v>
      </c>
      <c r="T14" s="24"/>
      <c r="U14" s="24"/>
      <c r="V14" s="24"/>
      <c r="W14" s="24"/>
      <c r="X14" s="24"/>
      <c r="Y14" s="24"/>
      <c r="Z14" s="24"/>
      <c r="AA14" s="24"/>
      <c r="AB14" s="28"/>
      <c r="AC14" s="29">
        <v>0</v>
      </c>
      <c r="AD14" t="s" s="39">
        <v>125</v>
      </c>
      <c r="AE14" s="29">
        <v>0</v>
      </c>
      <c r="AF14" t="s" s="39">
        <v>119</v>
      </c>
      <c r="AG14" s="24"/>
      <c r="AH14" s="24"/>
      <c r="AI14" s="24"/>
      <c r="AJ14" s="30">
        <v>1</v>
      </c>
      <c r="AK14" s="24"/>
      <c r="AL14" s="24"/>
      <c r="AM14" s="24"/>
      <c r="AN14" s="24"/>
      <c r="AO14" s="28"/>
      <c r="AP14" s="28"/>
      <c r="AQ14" s="28"/>
      <c r="AR14" s="28"/>
      <c r="AS14" t="s" s="23">
        <v>120</v>
      </c>
      <c r="AT14" s="24"/>
      <c r="AU14" s="24"/>
      <c r="AV14" t="s" s="52">
        <v>121</v>
      </c>
      <c r="AW14" s="24"/>
    </row>
    <row r="15" ht="15.75" customHeight="1">
      <c r="A15" s="20">
        <v>2</v>
      </c>
      <c r="B15" s="20">
        <v>2</v>
      </c>
      <c r="C15" s="20">
        <v>16</v>
      </c>
      <c r="D15" s="24"/>
      <c r="E15" s="19">
        <v>36</v>
      </c>
      <c r="F15" t="s" s="21">
        <v>116</v>
      </c>
      <c r="G15" t="s" s="22">
        <v>117</v>
      </c>
      <c r="H15" t="s" s="22">
        <v>117</v>
      </c>
      <c r="I15" t="s" s="23">
        <v>126</v>
      </c>
      <c r="J15" t="s" s="21">
        <v>52</v>
      </c>
      <c r="K15" s="24"/>
      <c r="L15" t="s" s="21">
        <v>127</v>
      </c>
      <c r="M15" t="s" s="54">
        <v>127</v>
      </c>
      <c r="N15" s="20">
        <v>2018</v>
      </c>
      <c r="O15" s="20">
        <v>3</v>
      </c>
      <c r="P15" t="s" s="27">
        <v>77</v>
      </c>
      <c r="Q15" t="s" s="35">
        <v>65</v>
      </c>
      <c r="R15" t="s" s="26">
        <v>56</v>
      </c>
      <c r="S15" t="s" s="37">
        <v>128</v>
      </c>
      <c r="T15" s="24"/>
      <c r="U15" s="24"/>
      <c r="V15" s="24"/>
      <c r="W15" s="24"/>
      <c r="X15" s="24"/>
      <c r="Y15" s="24"/>
      <c r="Z15" s="24"/>
      <c r="AA15" s="24"/>
      <c r="AB15" s="28"/>
      <c r="AC15" s="24"/>
      <c r="AD15" s="24"/>
      <c r="AE15" s="29">
        <v>0</v>
      </c>
      <c r="AF15" t="s" s="39">
        <v>119</v>
      </c>
      <c r="AG15" s="24"/>
      <c r="AH15" s="24"/>
      <c r="AI15" s="24"/>
      <c r="AJ15" t="s" s="38">
        <v>68</v>
      </c>
      <c r="AK15" s="24"/>
      <c r="AL15" s="24"/>
      <c r="AM15" s="24"/>
      <c r="AN15" s="24"/>
      <c r="AO15" s="28"/>
      <c r="AP15" s="28"/>
      <c r="AQ15" s="28"/>
      <c r="AR15" s="28"/>
      <c r="AS15" t="s" s="23">
        <v>120</v>
      </c>
      <c r="AT15" s="24"/>
      <c r="AU15" s="24"/>
      <c r="AV15" t="s" s="52">
        <v>121</v>
      </c>
      <c r="AW15" s="24"/>
    </row>
    <row r="16" ht="15.75" customHeight="1">
      <c r="A16" s="30">
        <v>2</v>
      </c>
      <c r="B16" s="20">
        <v>3</v>
      </c>
      <c r="C16" s="20">
        <v>17</v>
      </c>
      <c r="D16" s="24"/>
      <c r="E16" s="30">
        <v>36</v>
      </c>
      <c r="F16" t="s" s="21">
        <v>129</v>
      </c>
      <c r="G16" t="s" s="45">
        <v>130</v>
      </c>
      <c r="H16" t="s" s="45">
        <v>130</v>
      </c>
      <c r="I16" t="s" s="23">
        <v>129</v>
      </c>
      <c r="J16" t="s" s="46">
        <v>52</v>
      </c>
      <c r="K16" s="24"/>
      <c r="L16" t="s" s="47">
        <v>118</v>
      </c>
      <c r="M16" s="48"/>
      <c r="N16" s="24"/>
      <c r="O16" s="30">
        <v>2</v>
      </c>
      <c r="P16" t="s" s="26">
        <v>54</v>
      </c>
      <c r="Q16" t="s" s="49">
        <v>65</v>
      </c>
      <c r="R16" t="s" s="50">
        <v>56</v>
      </c>
      <c r="S16" s="24"/>
      <c r="T16" s="24"/>
      <c r="U16" s="51">
        <v>3.24e-09</v>
      </c>
      <c r="V16" s="29">
        <v>6.689864</v>
      </c>
      <c r="W16" s="51">
        <v>1.95e-11</v>
      </c>
      <c r="X16" s="29">
        <v>0.125641</v>
      </c>
      <c r="Y16" s="51">
        <v>1.62e-09</v>
      </c>
      <c r="Z16" s="51">
        <v>9.73e-12</v>
      </c>
      <c r="AA16" s="29">
        <v>0.062821</v>
      </c>
      <c r="AB16" s="28"/>
      <c r="AC16" s="24"/>
      <c r="AD16" s="24"/>
      <c r="AE16" s="29">
        <v>0</v>
      </c>
      <c r="AF16" t="s" s="39">
        <v>131</v>
      </c>
      <c r="AG16" s="24"/>
      <c r="AH16" s="24"/>
      <c r="AI16" s="24"/>
      <c r="AJ16" t="s" s="38">
        <v>68</v>
      </c>
      <c r="AK16" s="24"/>
      <c r="AL16" s="24"/>
      <c r="AM16" s="24"/>
      <c r="AN16" s="24"/>
      <c r="AO16" s="28"/>
      <c r="AP16" s="28"/>
      <c r="AQ16" s="28"/>
      <c r="AR16" s="28"/>
      <c r="AS16" t="s" s="40">
        <v>57</v>
      </c>
      <c r="AT16" s="24"/>
      <c r="AU16" s="24"/>
      <c r="AV16" s="24"/>
      <c r="AW16" s="24"/>
    </row>
    <row r="17" ht="15.75" customHeight="1">
      <c r="A17" s="20">
        <v>2</v>
      </c>
      <c r="B17" s="20">
        <v>3</v>
      </c>
      <c r="C17" s="20">
        <v>18</v>
      </c>
      <c r="D17" s="24"/>
      <c r="E17" s="19">
        <v>36</v>
      </c>
      <c r="F17" t="s" s="21">
        <v>129</v>
      </c>
      <c r="G17" t="s" s="22">
        <v>130</v>
      </c>
      <c r="H17" t="s" s="22">
        <v>130</v>
      </c>
      <c r="I17" t="s" s="23">
        <v>132</v>
      </c>
      <c r="J17" t="s" s="21">
        <v>52</v>
      </c>
      <c r="K17" s="24"/>
      <c r="L17" t="s" s="21">
        <v>133</v>
      </c>
      <c r="M17" t="s" s="33">
        <v>63</v>
      </c>
      <c r="N17" s="20">
        <v>2017</v>
      </c>
      <c r="O17" s="20">
        <v>3</v>
      </c>
      <c r="P17" t="s" s="26">
        <v>54</v>
      </c>
      <c r="Q17" t="s" s="35">
        <v>65</v>
      </c>
      <c r="R17" t="s" s="26">
        <v>56</v>
      </c>
      <c r="S17" t="s" s="37">
        <v>134</v>
      </c>
      <c r="T17" s="24"/>
      <c r="U17" s="24"/>
      <c r="V17" s="24"/>
      <c r="W17" s="24"/>
      <c r="X17" s="24"/>
      <c r="Y17" s="24"/>
      <c r="Z17" s="24"/>
      <c r="AA17" s="24"/>
      <c r="AB17" s="28"/>
      <c r="AC17" s="24"/>
      <c r="AD17" s="24"/>
      <c r="AE17" s="29">
        <v>0</v>
      </c>
      <c r="AF17" t="s" s="39">
        <v>131</v>
      </c>
      <c r="AG17" s="24"/>
      <c r="AH17" s="24"/>
      <c r="AI17" s="24"/>
      <c r="AJ17" s="30">
        <v>1</v>
      </c>
      <c r="AK17" s="24"/>
      <c r="AL17" s="24"/>
      <c r="AM17" s="24"/>
      <c r="AN17" s="24"/>
      <c r="AO17" s="28"/>
      <c r="AP17" s="28"/>
      <c r="AQ17" s="28"/>
      <c r="AR17" s="28"/>
      <c r="AS17" t="s" s="40">
        <v>57</v>
      </c>
      <c r="AT17" s="24"/>
      <c r="AU17" s="24"/>
      <c r="AV17" s="24"/>
      <c r="AW17" s="24"/>
    </row>
    <row r="18" ht="15.75" customHeight="1">
      <c r="A18" s="20">
        <v>2</v>
      </c>
      <c r="B18" s="20">
        <v>3</v>
      </c>
      <c r="C18" s="20">
        <v>19</v>
      </c>
      <c r="D18" s="24"/>
      <c r="E18" s="19">
        <v>36</v>
      </c>
      <c r="F18" t="s" s="21">
        <v>129</v>
      </c>
      <c r="G18" t="s" s="22">
        <v>130</v>
      </c>
      <c r="H18" t="s" s="22">
        <v>130</v>
      </c>
      <c r="I18" t="s" s="23">
        <v>135</v>
      </c>
      <c r="J18" t="s" s="21">
        <v>52</v>
      </c>
      <c r="K18" s="24"/>
      <c r="L18" t="s" s="21">
        <v>136</v>
      </c>
      <c r="M18" t="s" s="33">
        <v>63</v>
      </c>
      <c r="N18" s="20">
        <v>2016</v>
      </c>
      <c r="O18" s="20">
        <v>3</v>
      </c>
      <c r="P18" t="s" s="26">
        <v>54</v>
      </c>
      <c r="Q18" t="s" s="35">
        <v>65</v>
      </c>
      <c r="R18" t="s" s="26">
        <v>56</v>
      </c>
      <c r="S18" t="s" s="37">
        <v>137</v>
      </c>
      <c r="T18" s="24"/>
      <c r="U18" s="24"/>
      <c r="V18" s="24"/>
      <c r="W18" s="24"/>
      <c r="X18" s="24"/>
      <c r="Y18" s="24"/>
      <c r="Z18" s="24"/>
      <c r="AA18" s="24"/>
      <c r="AB18" s="28"/>
      <c r="AC18" s="24"/>
      <c r="AD18" s="24"/>
      <c r="AE18" s="29">
        <v>0</v>
      </c>
      <c r="AF18" t="s" s="39">
        <v>131</v>
      </c>
      <c r="AG18" s="24"/>
      <c r="AH18" s="24"/>
      <c r="AI18" s="24"/>
      <c r="AJ18" t="s" s="38">
        <v>68</v>
      </c>
      <c r="AK18" s="24"/>
      <c r="AL18" s="24"/>
      <c r="AM18" s="24"/>
      <c r="AN18" s="24"/>
      <c r="AO18" s="28"/>
      <c r="AP18" s="28"/>
      <c r="AQ18" s="28"/>
      <c r="AR18" s="28"/>
      <c r="AS18" t="s" s="40">
        <v>57</v>
      </c>
      <c r="AT18" s="24"/>
      <c r="AU18" s="24"/>
      <c r="AV18" s="24"/>
      <c r="AW18" s="24"/>
    </row>
    <row r="19" ht="15.75" customHeight="1">
      <c r="A19" s="30">
        <v>2</v>
      </c>
      <c r="B19" s="20">
        <v>3</v>
      </c>
      <c r="C19" s="20">
        <v>20</v>
      </c>
      <c r="D19" s="24"/>
      <c r="E19" s="30">
        <v>36</v>
      </c>
      <c r="F19" t="s" s="21">
        <v>138</v>
      </c>
      <c r="G19" t="s" s="45">
        <v>139</v>
      </c>
      <c r="H19" t="s" s="45">
        <v>139</v>
      </c>
      <c r="I19" t="s" s="23">
        <v>138</v>
      </c>
      <c r="J19" t="s" s="46">
        <v>52</v>
      </c>
      <c r="K19" s="24"/>
      <c r="L19" t="s" s="47">
        <v>118</v>
      </c>
      <c r="M19" s="48"/>
      <c r="N19" s="24"/>
      <c r="O19" s="30">
        <v>2</v>
      </c>
      <c r="P19" t="s" s="26">
        <v>54</v>
      </c>
      <c r="Q19" t="s" s="49">
        <v>65</v>
      </c>
      <c r="R19" t="s" s="50">
        <v>56</v>
      </c>
      <c r="S19" s="24"/>
      <c r="T19" s="24"/>
      <c r="U19" s="51">
        <v>1.72e-06</v>
      </c>
      <c r="V19" s="29">
        <v>10.97692</v>
      </c>
      <c r="W19" s="51">
        <v>1.81e-11</v>
      </c>
      <c r="X19" s="29">
        <v>0.411651</v>
      </c>
      <c r="Y19" s="51">
        <v>8.58e-07</v>
      </c>
      <c r="Z19" s="51">
        <v>9.04e-12</v>
      </c>
      <c r="AA19" s="29">
        <v>0.205825</v>
      </c>
      <c r="AB19" s="28"/>
      <c r="AC19" s="24"/>
      <c r="AD19" s="24"/>
      <c r="AE19" s="29">
        <v>0</v>
      </c>
      <c r="AF19" t="s" s="39">
        <v>140</v>
      </c>
      <c r="AG19" s="24"/>
      <c r="AH19" s="24"/>
      <c r="AI19" s="24"/>
      <c r="AJ19" t="s" s="38">
        <v>68</v>
      </c>
      <c r="AK19" s="24"/>
      <c r="AL19" s="24"/>
      <c r="AM19" s="24"/>
      <c r="AN19" s="24"/>
      <c r="AO19" s="28"/>
      <c r="AP19" s="28"/>
      <c r="AQ19" s="28"/>
      <c r="AR19" s="28"/>
      <c r="AS19" t="s" s="40">
        <v>57</v>
      </c>
      <c r="AT19" s="24"/>
      <c r="AU19" s="24"/>
      <c r="AV19" s="24"/>
      <c r="AW19" s="24"/>
    </row>
    <row r="20" ht="15.75" customHeight="1">
      <c r="A20" s="20">
        <v>2</v>
      </c>
      <c r="B20" s="20">
        <v>1</v>
      </c>
      <c r="C20" s="20">
        <v>21</v>
      </c>
      <c r="D20" s="24"/>
      <c r="E20" s="19">
        <v>36</v>
      </c>
      <c r="F20" t="s" s="21">
        <v>138</v>
      </c>
      <c r="G20" t="s" s="22">
        <v>139</v>
      </c>
      <c r="H20" t="s" s="22">
        <v>139</v>
      </c>
      <c r="I20" t="s" s="23">
        <v>141</v>
      </c>
      <c r="J20" t="s" s="21">
        <v>52</v>
      </c>
      <c r="K20" s="24"/>
      <c r="L20" t="s" s="21">
        <v>136</v>
      </c>
      <c r="M20" t="s" s="33">
        <v>63</v>
      </c>
      <c r="N20" s="20">
        <v>2016</v>
      </c>
      <c r="O20" s="20">
        <v>3</v>
      </c>
      <c r="P20" t="s" s="34">
        <v>64</v>
      </c>
      <c r="Q20" t="s" s="35">
        <v>65</v>
      </c>
      <c r="R20" t="s" s="26">
        <v>56</v>
      </c>
      <c r="S20" t="s" s="37">
        <v>137</v>
      </c>
      <c r="T20" s="24"/>
      <c r="U20" s="24"/>
      <c r="V20" s="24"/>
      <c r="W20" s="24"/>
      <c r="X20" s="24"/>
      <c r="Y20" s="24"/>
      <c r="Z20" s="24"/>
      <c r="AA20" s="24"/>
      <c r="AB20" s="28"/>
      <c r="AC20" s="24"/>
      <c r="AD20" s="24"/>
      <c r="AE20" s="29">
        <v>0</v>
      </c>
      <c r="AF20" t="s" s="39">
        <v>140</v>
      </c>
      <c r="AG20" s="24"/>
      <c r="AH20" s="24"/>
      <c r="AI20" s="24"/>
      <c r="AJ20" t="s" s="38">
        <v>68</v>
      </c>
      <c r="AK20" s="24"/>
      <c r="AL20" s="24"/>
      <c r="AM20" s="24"/>
      <c r="AN20" s="24"/>
      <c r="AO20" s="28"/>
      <c r="AP20" s="28"/>
      <c r="AQ20" s="28"/>
      <c r="AR20" s="28"/>
      <c r="AS20" t="s" s="40">
        <v>57</v>
      </c>
      <c r="AT20" s="24"/>
      <c r="AU20" s="24"/>
      <c r="AV20" s="24"/>
      <c r="AW20" s="24"/>
    </row>
    <row r="21" ht="15.75" customHeight="1">
      <c r="A21" s="20">
        <v>2</v>
      </c>
      <c r="B21" s="20">
        <v>3</v>
      </c>
      <c r="C21" s="20">
        <v>22</v>
      </c>
      <c r="D21" s="24"/>
      <c r="E21" s="19">
        <v>36</v>
      </c>
      <c r="F21" t="s" s="21">
        <v>138</v>
      </c>
      <c r="G21" t="s" s="22">
        <v>139</v>
      </c>
      <c r="H21" t="s" s="22">
        <v>139</v>
      </c>
      <c r="I21" t="s" s="23">
        <v>142</v>
      </c>
      <c r="J21" t="s" s="21">
        <v>52</v>
      </c>
      <c r="K21" s="24"/>
      <c r="L21" t="s" s="21">
        <v>133</v>
      </c>
      <c r="M21" t="s" s="33">
        <v>63</v>
      </c>
      <c r="N21" s="20">
        <v>2017</v>
      </c>
      <c r="O21" s="20">
        <v>3</v>
      </c>
      <c r="P21" t="s" s="26">
        <v>54</v>
      </c>
      <c r="Q21" t="s" s="35">
        <v>65</v>
      </c>
      <c r="R21" t="s" s="26">
        <v>56</v>
      </c>
      <c r="S21" t="s" s="37">
        <v>134</v>
      </c>
      <c r="T21" s="24"/>
      <c r="U21" s="24"/>
      <c r="V21" s="24"/>
      <c r="W21" s="24"/>
      <c r="X21" s="24"/>
      <c r="Y21" s="24"/>
      <c r="Z21" s="24"/>
      <c r="AA21" s="24"/>
      <c r="AB21" s="28"/>
      <c r="AC21" s="24"/>
      <c r="AD21" s="24"/>
      <c r="AE21" s="29">
        <v>0</v>
      </c>
      <c r="AF21" t="s" s="39">
        <v>140</v>
      </c>
      <c r="AG21" s="24"/>
      <c r="AH21" s="24"/>
      <c r="AI21" s="24"/>
      <c r="AJ21" s="30">
        <v>1</v>
      </c>
      <c r="AK21" s="24"/>
      <c r="AL21" s="24"/>
      <c r="AM21" s="24"/>
      <c r="AN21" s="24"/>
      <c r="AO21" s="28"/>
      <c r="AP21" s="28"/>
      <c r="AQ21" s="28"/>
      <c r="AR21" s="28"/>
      <c r="AS21" t="s" s="40">
        <v>57</v>
      </c>
      <c r="AT21" s="24"/>
      <c r="AU21" s="24"/>
      <c r="AV21" s="24"/>
      <c r="AW21" s="24"/>
    </row>
    <row r="22" ht="15.75" customHeight="1">
      <c r="A22" s="20">
        <v>2</v>
      </c>
      <c r="B22" s="20">
        <v>3</v>
      </c>
      <c r="C22" s="20">
        <v>23</v>
      </c>
      <c r="D22" s="24"/>
      <c r="E22" s="19">
        <v>36</v>
      </c>
      <c r="F22" t="s" s="21">
        <v>143</v>
      </c>
      <c r="G22" t="s" s="22">
        <v>144</v>
      </c>
      <c r="H22" t="s" s="22">
        <v>144</v>
      </c>
      <c r="I22" t="s" s="23">
        <v>145</v>
      </c>
      <c r="J22" t="s" s="21">
        <v>52</v>
      </c>
      <c r="K22" s="24"/>
      <c r="L22" t="s" s="21">
        <v>123</v>
      </c>
      <c r="M22" t="s" s="33">
        <v>63</v>
      </c>
      <c r="N22" s="20">
        <v>2019</v>
      </c>
      <c r="O22" s="20">
        <v>3</v>
      </c>
      <c r="P22" t="s" s="26">
        <v>54</v>
      </c>
      <c r="Q22" t="s" s="35">
        <v>65</v>
      </c>
      <c r="R22" t="s" s="26">
        <v>56</v>
      </c>
      <c r="S22" t="s" s="46">
        <v>146</v>
      </c>
      <c r="T22" t="s" s="46">
        <v>147</v>
      </c>
      <c r="U22" s="24"/>
      <c r="V22" s="24"/>
      <c r="W22" s="24"/>
      <c r="X22" s="24"/>
      <c r="Y22" s="24"/>
      <c r="Z22" s="24"/>
      <c r="AA22" s="24"/>
      <c r="AB22" s="28"/>
      <c r="AC22" s="29">
        <v>0</v>
      </c>
      <c r="AD22" t="s" s="39">
        <v>148</v>
      </c>
      <c r="AE22" t="s" s="39">
        <v>149</v>
      </c>
      <c r="AF22" t="s" s="39">
        <v>150</v>
      </c>
      <c r="AG22" s="24"/>
      <c r="AH22" t="s" s="40">
        <v>147</v>
      </c>
      <c r="AI22" s="24"/>
      <c r="AJ22" s="30">
        <v>1</v>
      </c>
      <c r="AK22" s="24"/>
      <c r="AL22" s="24"/>
      <c r="AM22" s="24"/>
      <c r="AN22" s="24"/>
      <c r="AO22" s="28"/>
      <c r="AP22" s="28"/>
      <c r="AQ22" s="28"/>
      <c r="AR22" s="28"/>
      <c r="AS22" t="s" s="23">
        <v>151</v>
      </c>
      <c r="AT22" s="24"/>
      <c r="AU22" s="24"/>
      <c r="AV22" s="24"/>
      <c r="AW22" s="24"/>
    </row>
    <row r="23" ht="15.75" customHeight="1">
      <c r="A23" s="20">
        <v>2</v>
      </c>
      <c r="B23" s="20">
        <v>3</v>
      </c>
      <c r="C23" s="20">
        <v>24</v>
      </c>
      <c r="D23" s="24"/>
      <c r="E23" s="19">
        <v>36</v>
      </c>
      <c r="F23" t="s" s="21">
        <v>143</v>
      </c>
      <c r="G23" t="s" s="22">
        <v>144</v>
      </c>
      <c r="H23" t="s" s="22">
        <v>144</v>
      </c>
      <c r="I23" t="s" s="23">
        <v>152</v>
      </c>
      <c r="J23" t="s" s="21">
        <v>52</v>
      </c>
      <c r="K23" s="24"/>
      <c r="L23" t="s" s="21">
        <v>133</v>
      </c>
      <c r="M23" t="s" s="33">
        <v>63</v>
      </c>
      <c r="N23" s="20">
        <v>2017</v>
      </c>
      <c r="O23" s="20">
        <v>3</v>
      </c>
      <c r="P23" t="s" s="26">
        <v>54</v>
      </c>
      <c r="Q23" t="s" s="35">
        <v>65</v>
      </c>
      <c r="R23" t="s" s="26">
        <v>56</v>
      </c>
      <c r="S23" t="s" s="46">
        <v>134</v>
      </c>
      <c r="T23" t="s" s="46">
        <v>147</v>
      </c>
      <c r="U23" s="24"/>
      <c r="V23" s="24"/>
      <c r="W23" s="24"/>
      <c r="X23" s="24"/>
      <c r="Y23" s="24"/>
      <c r="Z23" s="24"/>
      <c r="AA23" s="24"/>
      <c r="AB23" s="28"/>
      <c r="AC23" t="s" s="39">
        <v>153</v>
      </c>
      <c r="AD23" t="s" s="39">
        <v>154</v>
      </c>
      <c r="AE23" t="s" s="39">
        <v>149</v>
      </c>
      <c r="AF23" t="s" s="39">
        <v>150</v>
      </c>
      <c r="AG23" s="24"/>
      <c r="AH23" t="s" s="40">
        <v>147</v>
      </c>
      <c r="AI23" s="24"/>
      <c r="AJ23" t="s" s="38">
        <v>68</v>
      </c>
      <c r="AK23" s="24"/>
      <c r="AL23" s="24"/>
      <c r="AM23" s="24"/>
      <c r="AN23" s="24"/>
      <c r="AO23" s="28"/>
      <c r="AP23" s="28"/>
      <c r="AQ23" s="28"/>
      <c r="AR23" s="28"/>
      <c r="AS23" t="s" s="23">
        <v>151</v>
      </c>
      <c r="AT23" s="24"/>
      <c r="AU23" s="24"/>
      <c r="AV23" s="24"/>
      <c r="AW23" s="24"/>
    </row>
    <row r="24" ht="15.75" customHeight="1">
      <c r="A24" s="20">
        <v>2</v>
      </c>
      <c r="B24" s="20">
        <v>2</v>
      </c>
      <c r="C24" s="20">
        <v>25</v>
      </c>
      <c r="D24" s="24"/>
      <c r="E24" s="19">
        <v>36</v>
      </c>
      <c r="F24" t="s" s="21">
        <v>143</v>
      </c>
      <c r="G24" t="s" s="22">
        <v>144</v>
      </c>
      <c r="H24" t="s" s="22">
        <v>144</v>
      </c>
      <c r="I24" t="s" s="23">
        <v>155</v>
      </c>
      <c r="J24" t="s" s="21">
        <v>52</v>
      </c>
      <c r="K24" s="24"/>
      <c r="L24" t="s" s="21">
        <v>127</v>
      </c>
      <c r="M24" t="s" s="54">
        <v>127</v>
      </c>
      <c r="N24" s="20">
        <v>2018</v>
      </c>
      <c r="O24" s="20">
        <v>3</v>
      </c>
      <c r="P24" t="s" s="27">
        <v>77</v>
      </c>
      <c r="Q24" t="s" s="35">
        <v>65</v>
      </c>
      <c r="R24" t="s" s="26">
        <v>56</v>
      </c>
      <c r="S24" t="s" s="46">
        <v>156</v>
      </c>
      <c r="T24" t="s" s="46">
        <v>147</v>
      </c>
      <c r="U24" s="24"/>
      <c r="V24" s="24"/>
      <c r="W24" s="24"/>
      <c r="X24" s="24"/>
      <c r="Y24" s="24"/>
      <c r="Z24" s="24"/>
      <c r="AA24" s="24"/>
      <c r="AB24" s="28"/>
      <c r="AC24" s="24"/>
      <c r="AD24" s="24"/>
      <c r="AE24" t="s" s="39">
        <v>149</v>
      </c>
      <c r="AF24" t="s" s="39">
        <v>150</v>
      </c>
      <c r="AG24" s="24"/>
      <c r="AH24" t="s" s="40">
        <v>147</v>
      </c>
      <c r="AI24" s="24"/>
      <c r="AJ24" t="s" s="38">
        <v>68</v>
      </c>
      <c r="AK24" s="24"/>
      <c r="AL24" s="24"/>
      <c r="AM24" s="24"/>
      <c r="AN24" s="24"/>
      <c r="AO24" s="28"/>
      <c r="AP24" s="28"/>
      <c r="AQ24" s="28"/>
      <c r="AR24" s="28"/>
      <c r="AS24" t="s" s="23">
        <v>151</v>
      </c>
      <c r="AT24" s="24"/>
      <c r="AU24" s="24"/>
      <c r="AV24" s="24"/>
      <c r="AW24" s="24"/>
    </row>
    <row r="25" ht="15.75" customHeight="1">
      <c r="A25" s="19">
        <v>3</v>
      </c>
      <c r="B25" s="20">
        <v>1</v>
      </c>
      <c r="C25" s="20">
        <v>30</v>
      </c>
      <c r="D25" t="s" s="3">
        <v>157</v>
      </c>
      <c r="E25" s="19">
        <v>35</v>
      </c>
      <c r="F25" t="s" s="21">
        <v>158</v>
      </c>
      <c r="G25" t="s" s="22">
        <v>159</v>
      </c>
      <c r="H25" t="s" s="22">
        <v>159</v>
      </c>
      <c r="I25" t="s" s="23">
        <v>160</v>
      </c>
      <c r="J25" t="s" s="21">
        <v>52</v>
      </c>
      <c r="K25" s="24"/>
      <c r="L25" t="s" s="21">
        <v>161</v>
      </c>
      <c r="M25" t="s" s="33">
        <v>63</v>
      </c>
      <c r="N25" s="20">
        <v>2017</v>
      </c>
      <c r="O25" s="20">
        <v>3</v>
      </c>
      <c r="P25" t="s" s="34">
        <v>64</v>
      </c>
      <c r="Q25" t="s" s="35">
        <v>65</v>
      </c>
      <c r="R25" t="s" s="26">
        <v>56</v>
      </c>
      <c r="S25" t="s" s="46">
        <v>162</v>
      </c>
      <c r="T25" t="s" s="46">
        <v>147</v>
      </c>
      <c r="U25" s="24"/>
      <c r="V25" s="24"/>
      <c r="W25" s="24"/>
      <c r="X25" s="24"/>
      <c r="Y25" s="24"/>
      <c r="Z25" s="24"/>
      <c r="AA25" s="24"/>
      <c r="AB25" s="28"/>
      <c r="AC25" s="29">
        <v>0</v>
      </c>
      <c r="AD25" t="s" s="39">
        <v>163</v>
      </c>
      <c r="AE25" t="s" s="39">
        <v>78</v>
      </c>
      <c r="AF25" t="s" s="39">
        <v>164</v>
      </c>
      <c r="AG25" s="24"/>
      <c r="AH25" t="s" s="38">
        <v>147</v>
      </c>
      <c r="AI25" s="24"/>
      <c r="AJ25" t="s" s="38">
        <v>68</v>
      </c>
      <c r="AK25" s="24"/>
      <c r="AL25" s="24"/>
      <c r="AM25" s="24"/>
      <c r="AN25" s="24"/>
      <c r="AO25" s="28"/>
      <c r="AP25" s="28"/>
      <c r="AQ25" s="28"/>
      <c r="AR25" s="28"/>
      <c r="AS25" s="30">
        <v>71</v>
      </c>
      <c r="AT25" s="24"/>
      <c r="AU25" s="24"/>
      <c r="AV25" t="s" s="52">
        <v>165</v>
      </c>
      <c r="AW25" s="24"/>
    </row>
    <row r="26" ht="15.75" customHeight="1">
      <c r="A26" s="19">
        <v>3</v>
      </c>
      <c r="B26" s="20">
        <v>1</v>
      </c>
      <c r="C26" s="20">
        <v>31</v>
      </c>
      <c r="D26" s="24"/>
      <c r="E26" s="19">
        <v>35</v>
      </c>
      <c r="F26" t="s" s="21">
        <v>158</v>
      </c>
      <c r="G26" t="s" s="22">
        <v>159</v>
      </c>
      <c r="H26" t="s" s="22">
        <v>159</v>
      </c>
      <c r="I26" t="s" s="23">
        <v>166</v>
      </c>
      <c r="J26" t="s" s="21">
        <v>52</v>
      </c>
      <c r="K26" s="24"/>
      <c r="L26" t="s" s="21">
        <v>167</v>
      </c>
      <c r="M26" t="s" s="33">
        <v>63</v>
      </c>
      <c r="N26" s="20">
        <v>2017</v>
      </c>
      <c r="O26" s="20">
        <v>3</v>
      </c>
      <c r="P26" t="s" s="34">
        <v>64</v>
      </c>
      <c r="Q26" t="s" s="35">
        <v>65</v>
      </c>
      <c r="R26" t="s" s="26">
        <v>56</v>
      </c>
      <c r="S26" t="s" s="46">
        <v>162</v>
      </c>
      <c r="T26" t="s" s="46">
        <v>147</v>
      </c>
      <c r="U26" s="24"/>
      <c r="V26" s="24"/>
      <c r="W26" s="24"/>
      <c r="X26" s="24"/>
      <c r="Y26" s="24"/>
      <c r="Z26" s="24"/>
      <c r="AA26" s="24"/>
      <c r="AB26" s="28"/>
      <c r="AC26" s="29">
        <v>0</v>
      </c>
      <c r="AD26" t="s" s="39">
        <v>163</v>
      </c>
      <c r="AE26" t="s" s="39">
        <v>78</v>
      </c>
      <c r="AF26" t="s" s="39">
        <v>164</v>
      </c>
      <c r="AG26" s="24"/>
      <c r="AH26" t="s" s="38">
        <v>147</v>
      </c>
      <c r="AI26" s="24"/>
      <c r="AJ26" t="s" s="38">
        <v>68</v>
      </c>
      <c r="AK26" s="24"/>
      <c r="AL26" s="24"/>
      <c r="AM26" s="24"/>
      <c r="AN26" s="24"/>
      <c r="AO26" s="28"/>
      <c r="AP26" s="28"/>
      <c r="AQ26" s="28"/>
      <c r="AR26" s="28"/>
      <c r="AS26" s="30">
        <v>71</v>
      </c>
      <c r="AT26" s="24"/>
      <c r="AU26" s="24"/>
      <c r="AV26" t="s" s="52">
        <v>165</v>
      </c>
      <c r="AW26" s="24"/>
    </row>
    <row r="27" ht="15.75" customHeight="1">
      <c r="A27" s="19">
        <v>3</v>
      </c>
      <c r="B27" s="20">
        <v>3</v>
      </c>
      <c r="C27" s="20">
        <v>32</v>
      </c>
      <c r="D27" s="24"/>
      <c r="E27" s="19">
        <v>35</v>
      </c>
      <c r="F27" t="s" s="21">
        <v>158</v>
      </c>
      <c r="G27" t="s" s="22">
        <v>159</v>
      </c>
      <c r="H27" t="s" s="22">
        <v>159</v>
      </c>
      <c r="I27" t="s" s="23">
        <v>168</v>
      </c>
      <c r="J27" t="s" s="21">
        <v>52</v>
      </c>
      <c r="K27" s="24"/>
      <c r="L27" t="s" s="21">
        <v>169</v>
      </c>
      <c r="M27" t="s" s="33">
        <v>63</v>
      </c>
      <c r="N27" s="20">
        <v>2021</v>
      </c>
      <c r="O27" s="20">
        <v>3</v>
      </c>
      <c r="P27" t="s" s="26">
        <v>54</v>
      </c>
      <c r="Q27" t="s" s="35">
        <v>65</v>
      </c>
      <c r="R27" t="s" s="26">
        <v>56</v>
      </c>
      <c r="S27" t="s" s="46">
        <v>170</v>
      </c>
      <c r="T27" t="s" s="46">
        <v>147</v>
      </c>
      <c r="U27" s="24"/>
      <c r="V27" s="24"/>
      <c r="W27" s="24"/>
      <c r="X27" s="24"/>
      <c r="Y27" s="24"/>
      <c r="Z27" s="24"/>
      <c r="AA27" s="24"/>
      <c r="AB27" s="28"/>
      <c r="AC27" t="s" s="39">
        <v>78</v>
      </c>
      <c r="AD27" t="s" s="39">
        <v>171</v>
      </c>
      <c r="AE27" t="s" s="39">
        <v>78</v>
      </c>
      <c r="AF27" t="s" s="39">
        <v>164</v>
      </c>
      <c r="AG27" s="24"/>
      <c r="AH27" t="s" s="38">
        <v>147</v>
      </c>
      <c r="AI27" s="24"/>
      <c r="AJ27" s="30">
        <v>1</v>
      </c>
      <c r="AK27" s="24"/>
      <c r="AL27" s="24"/>
      <c r="AM27" s="24"/>
      <c r="AN27" s="24"/>
      <c r="AO27" s="28"/>
      <c r="AP27" s="28"/>
      <c r="AQ27" s="28"/>
      <c r="AR27" s="28"/>
      <c r="AS27" s="30">
        <v>71</v>
      </c>
      <c r="AT27" s="24"/>
      <c r="AU27" s="24"/>
      <c r="AV27" t="s" s="52">
        <v>165</v>
      </c>
      <c r="AW27" s="24"/>
    </row>
    <row r="28" ht="15.75" customHeight="1">
      <c r="A28" s="19">
        <v>3</v>
      </c>
      <c r="B28" s="20">
        <v>2</v>
      </c>
      <c r="C28" s="20">
        <v>33</v>
      </c>
      <c r="D28" s="24"/>
      <c r="E28" s="19">
        <v>35</v>
      </c>
      <c r="F28" t="s" s="21">
        <v>158</v>
      </c>
      <c r="G28" t="s" s="22">
        <v>159</v>
      </c>
      <c r="H28" t="s" s="22">
        <v>159</v>
      </c>
      <c r="I28" t="s" s="23">
        <v>172</v>
      </c>
      <c r="J28" t="s" s="21">
        <v>52</v>
      </c>
      <c r="K28" s="24"/>
      <c r="L28" t="s" s="21">
        <v>173</v>
      </c>
      <c r="M28" t="s" s="33">
        <v>63</v>
      </c>
      <c r="N28" s="20">
        <v>2021</v>
      </c>
      <c r="O28" s="20">
        <v>3</v>
      </c>
      <c r="P28" t="s" s="27">
        <v>77</v>
      </c>
      <c r="Q28" t="s" s="27">
        <v>55</v>
      </c>
      <c r="R28" t="s" s="26">
        <v>56</v>
      </c>
      <c r="S28" t="s" s="46">
        <v>174</v>
      </c>
      <c r="T28" t="s" s="46">
        <v>147</v>
      </c>
      <c r="U28" s="24"/>
      <c r="V28" s="24"/>
      <c r="W28" s="24"/>
      <c r="X28" s="24"/>
      <c r="Y28" s="24"/>
      <c r="Z28" s="24"/>
      <c r="AA28" s="24"/>
      <c r="AB28" s="28"/>
      <c r="AC28" t="s" s="39">
        <v>78</v>
      </c>
      <c r="AD28" t="s" s="39">
        <v>171</v>
      </c>
      <c r="AE28" t="s" s="39">
        <v>78</v>
      </c>
      <c r="AF28" t="s" s="39">
        <v>164</v>
      </c>
      <c r="AG28" s="24"/>
      <c r="AH28" t="s" s="38">
        <v>147</v>
      </c>
      <c r="AI28" s="24"/>
      <c r="AJ28" t="s" s="38">
        <v>68</v>
      </c>
      <c r="AK28" s="24"/>
      <c r="AL28" s="24"/>
      <c r="AM28" s="24"/>
      <c r="AN28" s="24"/>
      <c r="AO28" s="28"/>
      <c r="AP28" s="28"/>
      <c r="AQ28" s="28"/>
      <c r="AR28" s="28"/>
      <c r="AS28" s="30">
        <v>71</v>
      </c>
      <c r="AT28" s="24"/>
      <c r="AU28" s="24"/>
      <c r="AV28" t="s" s="52">
        <v>165</v>
      </c>
      <c r="AW28" s="24"/>
    </row>
    <row r="29" ht="15.75" customHeight="1">
      <c r="A29" s="19">
        <v>3</v>
      </c>
      <c r="B29" s="20">
        <v>1</v>
      </c>
      <c r="C29" s="20">
        <v>34</v>
      </c>
      <c r="D29" s="24"/>
      <c r="E29" s="19">
        <v>35</v>
      </c>
      <c r="F29" t="s" s="21">
        <v>175</v>
      </c>
      <c r="G29" t="s" s="22">
        <v>176</v>
      </c>
      <c r="H29" t="s" s="22">
        <v>176</v>
      </c>
      <c r="I29" t="s" s="23">
        <v>177</v>
      </c>
      <c r="J29" t="s" s="21">
        <v>52</v>
      </c>
      <c r="K29" s="24"/>
      <c r="L29" t="s" s="21">
        <v>173</v>
      </c>
      <c r="M29" t="s" s="33">
        <v>63</v>
      </c>
      <c r="N29" s="20">
        <v>2021</v>
      </c>
      <c r="O29" s="20">
        <v>3</v>
      </c>
      <c r="P29" t="s" s="34">
        <v>64</v>
      </c>
      <c r="Q29" t="s" s="27">
        <v>55</v>
      </c>
      <c r="R29" t="s" s="26">
        <v>56</v>
      </c>
      <c r="S29" t="s" s="46">
        <v>178</v>
      </c>
      <c r="T29" t="s" s="46">
        <v>147</v>
      </c>
      <c r="U29" s="24"/>
      <c r="V29" s="24"/>
      <c r="W29" s="24"/>
      <c r="X29" s="24"/>
      <c r="Y29" s="24"/>
      <c r="Z29" s="24"/>
      <c r="AA29" s="24"/>
      <c r="AB29" s="28"/>
      <c r="AC29" t="s" s="39">
        <v>179</v>
      </c>
      <c r="AD29" t="s" s="39">
        <v>180</v>
      </c>
      <c r="AE29" t="s" s="39">
        <v>179</v>
      </c>
      <c r="AF29" t="s" s="39">
        <v>180</v>
      </c>
      <c r="AG29" s="24"/>
      <c r="AH29" t="s" s="38">
        <v>147</v>
      </c>
      <c r="AI29" s="24"/>
      <c r="AJ29" t="s" s="38">
        <v>68</v>
      </c>
      <c r="AK29" s="24"/>
      <c r="AL29" s="24"/>
      <c r="AM29" s="24"/>
      <c r="AN29" s="24"/>
      <c r="AO29" s="28"/>
      <c r="AP29" s="28"/>
      <c r="AQ29" s="28"/>
      <c r="AR29" s="28"/>
      <c r="AS29" t="s" s="23">
        <v>181</v>
      </c>
      <c r="AT29" s="24"/>
      <c r="AU29" s="24"/>
      <c r="AV29" t="s" s="23">
        <v>123</v>
      </c>
      <c r="AW29" s="24"/>
    </row>
    <row r="30" ht="15.75" customHeight="1">
      <c r="A30" s="19">
        <v>3</v>
      </c>
      <c r="B30" s="20">
        <v>3</v>
      </c>
      <c r="C30" s="20">
        <v>35</v>
      </c>
      <c r="D30" s="24"/>
      <c r="E30" s="19">
        <v>35</v>
      </c>
      <c r="F30" t="s" s="21">
        <v>175</v>
      </c>
      <c r="G30" t="s" s="22">
        <v>176</v>
      </c>
      <c r="H30" t="s" s="22">
        <v>176</v>
      </c>
      <c r="I30" t="s" s="23">
        <v>182</v>
      </c>
      <c r="J30" t="s" s="21">
        <v>52</v>
      </c>
      <c r="K30" s="24"/>
      <c r="L30" t="s" s="21">
        <v>183</v>
      </c>
      <c r="M30" t="s" s="33">
        <v>63</v>
      </c>
      <c r="N30" s="20">
        <v>2017</v>
      </c>
      <c r="O30" s="20">
        <v>3</v>
      </c>
      <c r="P30" t="s" s="26">
        <v>54</v>
      </c>
      <c r="Q30" t="s" s="35">
        <v>65</v>
      </c>
      <c r="R30" t="s" s="26">
        <v>56</v>
      </c>
      <c r="S30" t="s" s="46">
        <v>162</v>
      </c>
      <c r="T30" t="s" s="46">
        <v>147</v>
      </c>
      <c r="U30" s="24"/>
      <c r="V30" s="24"/>
      <c r="W30" s="24"/>
      <c r="X30" s="24"/>
      <c r="Y30" s="24"/>
      <c r="Z30" s="24"/>
      <c r="AA30" s="24"/>
      <c r="AB30" s="28"/>
      <c r="AC30" s="24"/>
      <c r="AD30" s="24"/>
      <c r="AE30" t="s" s="39">
        <v>179</v>
      </c>
      <c r="AF30" t="s" s="39">
        <v>180</v>
      </c>
      <c r="AG30" s="24"/>
      <c r="AH30" t="s" s="38">
        <v>147</v>
      </c>
      <c r="AI30" s="24"/>
      <c r="AJ30" t="s" s="38">
        <v>68</v>
      </c>
      <c r="AK30" s="24"/>
      <c r="AL30" s="24"/>
      <c r="AM30" s="24"/>
      <c r="AN30" s="24"/>
      <c r="AO30" s="28"/>
      <c r="AP30" s="28"/>
      <c r="AQ30" s="28"/>
      <c r="AR30" s="28"/>
      <c r="AS30" t="s" s="23">
        <v>181</v>
      </c>
      <c r="AT30" s="24"/>
      <c r="AU30" s="24"/>
      <c r="AV30" t="s" s="23">
        <v>123</v>
      </c>
      <c r="AW30" s="24"/>
    </row>
    <row r="31" ht="15.75" customHeight="1">
      <c r="A31" s="19">
        <v>3</v>
      </c>
      <c r="B31" s="20">
        <v>2</v>
      </c>
      <c r="C31" s="20">
        <v>36</v>
      </c>
      <c r="D31" s="24"/>
      <c r="E31" s="19">
        <v>35</v>
      </c>
      <c r="F31" t="s" s="21">
        <v>175</v>
      </c>
      <c r="G31" t="s" s="22">
        <v>176</v>
      </c>
      <c r="H31" t="s" s="22">
        <v>176</v>
      </c>
      <c r="I31" t="s" s="23">
        <v>184</v>
      </c>
      <c r="J31" t="s" s="21">
        <v>52</v>
      </c>
      <c r="K31" s="24"/>
      <c r="L31" t="s" s="21">
        <v>185</v>
      </c>
      <c r="M31" t="s" s="33">
        <v>63</v>
      </c>
      <c r="N31" s="20">
        <v>2021</v>
      </c>
      <c r="O31" s="20">
        <v>3</v>
      </c>
      <c r="P31" t="s" s="27">
        <v>77</v>
      </c>
      <c r="Q31" t="s" s="27">
        <v>55</v>
      </c>
      <c r="R31" t="s" s="26">
        <v>56</v>
      </c>
      <c r="S31" t="s" s="46">
        <v>178</v>
      </c>
      <c r="T31" t="s" s="46">
        <v>147</v>
      </c>
      <c r="U31" s="24"/>
      <c r="V31" s="24"/>
      <c r="W31" s="24"/>
      <c r="X31" s="24"/>
      <c r="Y31" s="24"/>
      <c r="Z31" s="24"/>
      <c r="AA31" s="24"/>
      <c r="AB31" s="28"/>
      <c r="AC31" t="s" s="39">
        <v>179</v>
      </c>
      <c r="AD31" t="s" s="39">
        <v>180</v>
      </c>
      <c r="AE31" t="s" s="39">
        <v>179</v>
      </c>
      <c r="AF31" t="s" s="39">
        <v>180</v>
      </c>
      <c r="AG31" s="24"/>
      <c r="AH31" t="s" s="38">
        <v>147</v>
      </c>
      <c r="AI31" s="24"/>
      <c r="AJ31" s="30">
        <v>1</v>
      </c>
      <c r="AK31" s="24"/>
      <c r="AL31" s="24"/>
      <c r="AM31" s="24"/>
      <c r="AN31" s="24"/>
      <c r="AO31" s="28"/>
      <c r="AP31" s="28"/>
      <c r="AQ31" s="28"/>
      <c r="AR31" s="28"/>
      <c r="AS31" t="s" s="23">
        <v>181</v>
      </c>
      <c r="AT31" s="24"/>
      <c r="AU31" s="24"/>
      <c r="AV31" t="s" s="23">
        <v>123</v>
      </c>
      <c r="AW31" s="24"/>
    </row>
    <row r="32" ht="15.75" customHeight="1">
      <c r="A32" s="19">
        <v>3</v>
      </c>
      <c r="B32" s="20">
        <v>2</v>
      </c>
      <c r="C32" s="20">
        <v>37</v>
      </c>
      <c r="D32" s="24"/>
      <c r="E32" s="19">
        <v>35</v>
      </c>
      <c r="F32" t="s" s="21">
        <v>175</v>
      </c>
      <c r="G32" t="s" s="22">
        <v>176</v>
      </c>
      <c r="H32" t="s" s="22">
        <v>176</v>
      </c>
      <c r="I32" t="s" s="23">
        <v>186</v>
      </c>
      <c r="J32" t="s" s="21">
        <v>52</v>
      </c>
      <c r="K32" s="24"/>
      <c r="L32" t="s" s="21">
        <v>167</v>
      </c>
      <c r="M32" t="s" s="33">
        <v>63</v>
      </c>
      <c r="N32" s="20">
        <v>2018</v>
      </c>
      <c r="O32" s="20">
        <v>3</v>
      </c>
      <c r="P32" t="s" s="27">
        <v>77</v>
      </c>
      <c r="Q32" t="s" s="35">
        <v>65</v>
      </c>
      <c r="R32" t="s" s="26">
        <v>56</v>
      </c>
      <c r="S32" t="s" s="46">
        <v>187</v>
      </c>
      <c r="T32" t="s" s="46">
        <v>147</v>
      </c>
      <c r="U32" s="24"/>
      <c r="V32" s="24"/>
      <c r="W32" s="24"/>
      <c r="X32" s="24"/>
      <c r="Y32" s="24"/>
      <c r="Z32" s="24"/>
      <c r="AA32" s="24"/>
      <c r="AB32" s="28"/>
      <c r="AC32" s="24"/>
      <c r="AD32" s="24"/>
      <c r="AE32" t="s" s="39">
        <v>179</v>
      </c>
      <c r="AF32" t="s" s="39">
        <v>180</v>
      </c>
      <c r="AG32" s="24"/>
      <c r="AH32" t="s" s="38">
        <v>147</v>
      </c>
      <c r="AI32" s="24"/>
      <c r="AJ32" t="s" s="38">
        <v>68</v>
      </c>
      <c r="AK32" s="24"/>
      <c r="AL32" s="24"/>
      <c r="AM32" s="24"/>
      <c r="AN32" s="24"/>
      <c r="AO32" s="28"/>
      <c r="AP32" s="28"/>
      <c r="AQ32" s="28"/>
      <c r="AR32" s="28"/>
      <c r="AS32" t="s" s="23">
        <v>181</v>
      </c>
      <c r="AT32" s="24"/>
      <c r="AU32" s="24"/>
      <c r="AV32" t="s" s="23">
        <v>123</v>
      </c>
      <c r="AW32" s="24"/>
    </row>
    <row r="33" ht="15.75" customHeight="1">
      <c r="A33" s="30">
        <v>3</v>
      </c>
      <c r="B33" s="20">
        <v>3</v>
      </c>
      <c r="C33" s="20">
        <v>38</v>
      </c>
      <c r="D33" s="24"/>
      <c r="E33" s="42">
        <v>35</v>
      </c>
      <c r="F33" t="s" s="23">
        <v>188</v>
      </c>
      <c r="G33" t="s" s="45">
        <v>189</v>
      </c>
      <c r="H33" t="s" s="45">
        <v>189</v>
      </c>
      <c r="I33" t="s" s="23">
        <v>188</v>
      </c>
      <c r="J33" t="s" s="46">
        <v>52</v>
      </c>
      <c r="K33" s="24"/>
      <c r="L33" t="s" s="47">
        <v>118</v>
      </c>
      <c r="M33" s="48"/>
      <c r="N33" s="24"/>
      <c r="O33" s="30">
        <v>2</v>
      </c>
      <c r="P33" t="s" s="26">
        <v>54</v>
      </c>
      <c r="Q33" t="s" s="49">
        <v>65</v>
      </c>
      <c r="R33" t="s" s="50">
        <v>56</v>
      </c>
      <c r="S33" s="24"/>
      <c r="T33" s="24"/>
      <c r="U33" s="51">
        <v>1.85e-08</v>
      </c>
      <c r="V33" s="29">
        <v>8.962545</v>
      </c>
      <c r="W33" s="51">
        <v>1.04e-11</v>
      </c>
      <c r="X33" s="29">
        <v>0.691547</v>
      </c>
      <c r="Y33" s="51">
        <v>9.26e-09</v>
      </c>
      <c r="Z33" s="51">
        <v>5.21e-12</v>
      </c>
      <c r="AA33" s="29">
        <v>0.345774</v>
      </c>
      <c r="AB33" s="28"/>
      <c r="AC33" s="24"/>
      <c r="AD33" s="24"/>
      <c r="AE33" s="29">
        <v>0</v>
      </c>
      <c r="AF33" t="s" s="39">
        <v>190</v>
      </c>
      <c r="AG33" s="24"/>
      <c r="AH33" s="24"/>
      <c r="AI33" s="24"/>
      <c r="AJ33" s="30">
        <v>1</v>
      </c>
      <c r="AK33" s="24"/>
      <c r="AL33" s="24"/>
      <c r="AM33" s="24"/>
      <c r="AN33" s="24"/>
      <c r="AO33" s="28"/>
      <c r="AP33" s="28"/>
      <c r="AQ33" s="28"/>
      <c r="AR33" s="28"/>
      <c r="AS33" t="s" s="40">
        <v>181</v>
      </c>
      <c r="AT33" s="24"/>
      <c r="AU33" s="24"/>
      <c r="AV33" t="s" s="52">
        <v>191</v>
      </c>
      <c r="AW33" s="24"/>
    </row>
    <row r="34" ht="15.75" customHeight="1">
      <c r="A34" s="30">
        <v>3</v>
      </c>
      <c r="B34" s="20">
        <v>3</v>
      </c>
      <c r="C34" s="20">
        <v>39</v>
      </c>
      <c r="D34" s="24"/>
      <c r="E34" s="42">
        <v>35</v>
      </c>
      <c r="F34" t="s" s="23">
        <v>192</v>
      </c>
      <c r="G34" t="s" s="45">
        <v>193</v>
      </c>
      <c r="H34" t="s" s="45">
        <v>193</v>
      </c>
      <c r="I34" t="s" s="23">
        <v>192</v>
      </c>
      <c r="J34" t="s" s="46">
        <v>52</v>
      </c>
      <c r="K34" s="24"/>
      <c r="L34" t="s" s="47">
        <v>118</v>
      </c>
      <c r="M34" s="48"/>
      <c r="N34" s="24"/>
      <c r="O34" s="30">
        <v>2</v>
      </c>
      <c r="P34" t="s" s="26">
        <v>54</v>
      </c>
      <c r="Q34" t="s" s="49">
        <v>65</v>
      </c>
      <c r="R34" t="s" s="50">
        <v>56</v>
      </c>
      <c r="S34" s="24"/>
      <c r="T34" s="24"/>
      <c r="U34" s="51">
        <v>8.99e-05</v>
      </c>
      <c r="V34" s="29">
        <v>10.70389</v>
      </c>
      <c r="W34" s="51">
        <v>2.64e-11</v>
      </c>
      <c r="X34" s="29">
        <v>0.892444</v>
      </c>
      <c r="Y34" s="51">
        <v>4.49e-05</v>
      </c>
      <c r="Z34" s="51">
        <v>1.32e-11</v>
      </c>
      <c r="AA34" s="29">
        <v>0.446222</v>
      </c>
      <c r="AB34" s="28"/>
      <c r="AC34" s="24"/>
      <c r="AD34" s="24"/>
      <c r="AE34" t="s" s="55">
        <v>194</v>
      </c>
      <c r="AF34" t="s" s="39">
        <v>195</v>
      </c>
      <c r="AG34" t="s" s="38">
        <v>196</v>
      </c>
      <c r="AH34" s="24"/>
      <c r="AI34" s="24"/>
      <c r="AJ34" s="30">
        <v>1</v>
      </c>
      <c r="AK34" s="24"/>
      <c r="AL34" s="24"/>
      <c r="AM34" s="24"/>
      <c r="AN34" s="24"/>
      <c r="AO34" s="28"/>
      <c r="AP34" s="28"/>
      <c r="AQ34" s="28"/>
      <c r="AR34" s="28"/>
      <c r="AS34" t="s" s="23">
        <v>181</v>
      </c>
      <c r="AT34" s="24"/>
      <c r="AU34" s="24"/>
      <c r="AV34" t="s" s="52">
        <v>197</v>
      </c>
      <c r="AW34" s="24"/>
    </row>
    <row r="35" ht="15.75" customHeight="1">
      <c r="A35" s="19">
        <v>3</v>
      </c>
      <c r="B35" s="20">
        <v>2</v>
      </c>
      <c r="C35" s="20">
        <v>40</v>
      </c>
      <c r="D35" s="24"/>
      <c r="E35" s="19">
        <v>35</v>
      </c>
      <c r="F35" t="s" s="31">
        <v>198</v>
      </c>
      <c r="G35" t="s" s="22">
        <v>199</v>
      </c>
      <c r="H35" t="s" s="22">
        <v>199</v>
      </c>
      <c r="I35" t="s" s="23">
        <v>200</v>
      </c>
      <c r="J35" t="s" s="32">
        <v>52</v>
      </c>
      <c r="K35" t="s" s="23">
        <v>201</v>
      </c>
      <c r="L35" t="s" s="21">
        <v>74</v>
      </c>
      <c r="M35" t="s" s="33">
        <v>63</v>
      </c>
      <c r="N35" s="20">
        <v>2021</v>
      </c>
      <c r="O35" s="20">
        <v>1</v>
      </c>
      <c r="P35" t="s" s="27">
        <v>77</v>
      </c>
      <c r="Q35" t="s" s="27">
        <v>55</v>
      </c>
      <c r="R35" t="s" s="26">
        <v>56</v>
      </c>
      <c r="S35" t="s" s="37">
        <v>202</v>
      </c>
      <c r="T35" s="24"/>
      <c r="U35" s="24"/>
      <c r="V35" s="24"/>
      <c r="W35" s="24"/>
      <c r="X35" s="24"/>
      <c r="Y35" s="24"/>
      <c r="Z35" s="24"/>
      <c r="AA35" s="24"/>
      <c r="AB35" s="28"/>
      <c r="AC35" s="24"/>
      <c r="AD35" s="24"/>
      <c r="AE35" s="24"/>
      <c r="AF35" s="24"/>
      <c r="AG35" s="24"/>
      <c r="AH35" s="24"/>
      <c r="AI35" s="24"/>
      <c r="AJ35" s="30">
        <v>1</v>
      </c>
      <c r="AK35" s="24"/>
      <c r="AL35" s="24"/>
      <c r="AM35" s="29">
        <v>0</v>
      </c>
      <c r="AN35" t="s" s="39">
        <v>203</v>
      </c>
      <c r="AO35" s="28"/>
      <c r="AP35" s="28"/>
      <c r="AQ35" s="28"/>
      <c r="AR35" s="28"/>
      <c r="AS35" s="24"/>
      <c r="AT35" s="24"/>
      <c r="AU35" s="24"/>
      <c r="AV35" t="s" s="40">
        <v>71</v>
      </c>
      <c r="AW35" s="24"/>
    </row>
    <row r="36" ht="15.75" customHeight="1">
      <c r="A36" s="19">
        <v>3</v>
      </c>
      <c r="B36" s="20">
        <v>1</v>
      </c>
      <c r="C36" s="20">
        <v>41</v>
      </c>
      <c r="D36" s="24"/>
      <c r="E36" s="19">
        <v>35</v>
      </c>
      <c r="F36" t="s" s="31">
        <v>198</v>
      </c>
      <c r="G36" t="s" s="22">
        <v>199</v>
      </c>
      <c r="H36" t="s" s="22">
        <v>199</v>
      </c>
      <c r="I36" t="s" s="23">
        <v>204</v>
      </c>
      <c r="J36" t="s" s="32">
        <v>52</v>
      </c>
      <c r="K36" t="s" s="23">
        <v>61</v>
      </c>
      <c r="L36" t="s" s="21">
        <v>136</v>
      </c>
      <c r="M36" t="s" s="33">
        <v>63</v>
      </c>
      <c r="N36" s="20">
        <v>2016</v>
      </c>
      <c r="O36" s="20">
        <v>3</v>
      </c>
      <c r="P36" t="s" s="34">
        <v>64</v>
      </c>
      <c r="Q36" t="s" s="35">
        <v>65</v>
      </c>
      <c r="R36" t="s" s="26">
        <v>56</v>
      </c>
      <c r="S36" t="s" s="37">
        <v>137</v>
      </c>
      <c r="T36" s="24"/>
      <c r="U36" s="24"/>
      <c r="V36" s="24"/>
      <c r="W36" s="24"/>
      <c r="X36" s="24"/>
      <c r="Y36" s="24"/>
      <c r="Z36" s="24"/>
      <c r="AA36" s="24"/>
      <c r="AB36" s="28"/>
      <c r="AC36" s="24"/>
      <c r="AD36" s="24"/>
      <c r="AE36" s="24"/>
      <c r="AF36" s="24"/>
      <c r="AG36" s="24"/>
      <c r="AH36" s="24"/>
      <c r="AI36" s="24"/>
      <c r="AJ36" t="s" s="38">
        <v>68</v>
      </c>
      <c r="AK36" s="24"/>
      <c r="AL36" s="24"/>
      <c r="AM36" t="s" s="39">
        <v>205</v>
      </c>
      <c r="AN36" t="s" s="39">
        <v>206</v>
      </c>
      <c r="AO36" s="28"/>
      <c r="AP36" s="28"/>
      <c r="AQ36" s="28"/>
      <c r="AR36" s="28"/>
      <c r="AS36" s="24"/>
      <c r="AT36" s="24"/>
      <c r="AU36" s="24"/>
      <c r="AV36" t="s" s="40">
        <v>71</v>
      </c>
      <c r="AW36" s="24"/>
    </row>
    <row r="37" ht="15.75" customHeight="1">
      <c r="A37" s="30">
        <v>3</v>
      </c>
      <c r="B37" s="20">
        <v>3</v>
      </c>
      <c r="C37" s="20">
        <v>42</v>
      </c>
      <c r="D37" s="24"/>
      <c r="E37" s="30">
        <v>35</v>
      </c>
      <c r="F37" t="s" s="23">
        <v>207</v>
      </c>
      <c r="G37" t="s" s="45">
        <v>208</v>
      </c>
      <c r="H37" t="s" s="45">
        <v>208</v>
      </c>
      <c r="I37" t="s" s="23">
        <v>207</v>
      </c>
      <c r="J37" t="s" s="46">
        <v>52</v>
      </c>
      <c r="K37" s="24"/>
      <c r="L37" t="s" s="47">
        <v>118</v>
      </c>
      <c r="M37" s="48"/>
      <c r="N37" s="24"/>
      <c r="O37" s="30">
        <v>2</v>
      </c>
      <c r="P37" t="s" s="26">
        <v>54</v>
      </c>
      <c r="Q37" t="s" s="49">
        <v>65</v>
      </c>
      <c r="R37" t="s" s="50">
        <v>56</v>
      </c>
      <c r="S37" s="24"/>
      <c r="T37" s="24"/>
      <c r="U37" s="29">
        <v>0.307403</v>
      </c>
      <c r="V37" s="29">
        <v>0.541678</v>
      </c>
      <c r="W37" s="29">
        <v>0.124987</v>
      </c>
      <c r="X37" s="29">
        <v>0.725849</v>
      </c>
      <c r="Y37" s="29">
        <v>0.153701</v>
      </c>
      <c r="Z37" s="29">
        <v>0.062494</v>
      </c>
      <c r="AA37" s="29">
        <v>0.362924</v>
      </c>
      <c r="AB37" s="28"/>
      <c r="AC37" s="24"/>
      <c r="AD37" s="24"/>
      <c r="AE37" s="29">
        <v>100</v>
      </c>
      <c r="AF37" t="s" s="39">
        <v>209</v>
      </c>
      <c r="AG37" s="24"/>
      <c r="AH37" s="24"/>
      <c r="AI37" s="24"/>
      <c r="AJ37" s="30">
        <v>1</v>
      </c>
      <c r="AK37" s="24"/>
      <c r="AL37" s="24"/>
      <c r="AM37" s="24"/>
      <c r="AN37" s="24"/>
      <c r="AO37" s="28"/>
      <c r="AP37" s="28"/>
      <c r="AQ37" s="28"/>
      <c r="AR37" s="28"/>
      <c r="AS37" t="s" s="23">
        <v>210</v>
      </c>
      <c r="AT37" s="24"/>
      <c r="AU37" s="24"/>
      <c r="AV37" t="s" s="52">
        <v>211</v>
      </c>
      <c r="AW37" s="24"/>
    </row>
    <row r="38" ht="15.75" customHeight="1">
      <c r="A38" s="19">
        <v>4</v>
      </c>
      <c r="B38" s="20">
        <v>2</v>
      </c>
      <c r="C38" s="20">
        <v>50</v>
      </c>
      <c r="D38" t="s" s="3">
        <v>212</v>
      </c>
      <c r="E38" s="42">
        <v>33</v>
      </c>
      <c r="F38" t="s" s="9">
        <v>213</v>
      </c>
      <c r="G38" t="s" s="45">
        <v>214</v>
      </c>
      <c r="H38" t="s" s="45">
        <v>214</v>
      </c>
      <c r="I38" t="s" s="23">
        <v>213</v>
      </c>
      <c r="J38" t="s" s="46">
        <v>52</v>
      </c>
      <c r="K38" s="24"/>
      <c r="L38" t="s" s="47">
        <v>118</v>
      </c>
      <c r="M38" s="48"/>
      <c r="N38" s="24"/>
      <c r="O38" s="30">
        <v>2</v>
      </c>
      <c r="P38" t="s" s="27">
        <v>77</v>
      </c>
      <c r="Q38" t="s" s="49">
        <v>65</v>
      </c>
      <c r="R38" t="s" s="50">
        <v>56</v>
      </c>
      <c r="S38" s="24"/>
      <c r="T38" s="24"/>
      <c r="U38" s="29">
        <v>1.37346</v>
      </c>
      <c r="V38" s="29">
        <v>1.168039</v>
      </c>
      <c r="W38" s="29">
        <v>0.646221</v>
      </c>
      <c r="X38" s="29">
        <v>2.823621</v>
      </c>
      <c r="Y38" s="29">
        <v>0.68673</v>
      </c>
      <c r="Z38" s="29">
        <v>0.323111</v>
      </c>
      <c r="AA38" s="29">
        <v>1.41181</v>
      </c>
      <c r="AB38" s="28"/>
      <c r="AC38" s="24"/>
      <c r="AD38" s="24"/>
      <c r="AE38" s="29">
        <v>500</v>
      </c>
      <c r="AF38" t="s" s="39">
        <v>215</v>
      </c>
      <c r="AG38" t="s" s="38">
        <v>196</v>
      </c>
      <c r="AH38" s="24"/>
      <c r="AI38" s="24"/>
      <c r="AJ38" s="30">
        <v>1</v>
      </c>
      <c r="AK38" s="24"/>
      <c r="AL38" s="24"/>
      <c r="AM38" s="24"/>
      <c r="AN38" s="24"/>
      <c r="AO38" s="28"/>
      <c r="AP38" s="28"/>
      <c r="AQ38" s="28"/>
      <c r="AR38" s="28"/>
      <c r="AS38" t="s" s="23">
        <v>181</v>
      </c>
      <c r="AT38" s="24"/>
      <c r="AU38" s="24"/>
      <c r="AV38" t="s" s="52">
        <v>216</v>
      </c>
      <c r="AW38" s="24"/>
    </row>
    <row r="39" ht="15.75" customHeight="1">
      <c r="A39" s="19">
        <v>4</v>
      </c>
      <c r="B39" s="20">
        <v>3</v>
      </c>
      <c r="C39" s="20">
        <v>51</v>
      </c>
      <c r="D39" s="24"/>
      <c r="E39" s="42">
        <v>33</v>
      </c>
      <c r="F39" t="s" s="9">
        <v>217</v>
      </c>
      <c r="G39" t="s" s="45">
        <v>218</v>
      </c>
      <c r="H39" t="s" s="45">
        <v>218</v>
      </c>
      <c r="I39" t="s" s="23">
        <v>217</v>
      </c>
      <c r="J39" t="s" s="46">
        <v>52</v>
      </c>
      <c r="K39" s="24"/>
      <c r="L39" t="s" s="47">
        <v>118</v>
      </c>
      <c r="M39" s="48"/>
      <c r="N39" s="24"/>
      <c r="O39" s="30">
        <v>2</v>
      </c>
      <c r="P39" t="s" s="26">
        <v>54</v>
      </c>
      <c r="Q39" t="s" s="49">
        <v>65</v>
      </c>
      <c r="R39" t="s" s="56">
        <v>66</v>
      </c>
      <c r="S39" s="24"/>
      <c r="T39" s="24"/>
      <c r="U39" s="29">
        <v>0.622448</v>
      </c>
      <c r="V39" s="29">
        <v>3.901828</v>
      </c>
      <c r="W39" s="29">
        <v>0.293251</v>
      </c>
      <c r="X39" s="29">
        <v>2.626995</v>
      </c>
      <c r="Y39" s="29">
        <v>0.311224</v>
      </c>
      <c r="Z39" s="29">
        <v>0.146626</v>
      </c>
      <c r="AA39" s="29">
        <v>1.313497</v>
      </c>
      <c r="AB39" s="28"/>
      <c r="AC39" s="24"/>
      <c r="AD39" s="24"/>
      <c r="AE39" t="s" s="55">
        <v>219</v>
      </c>
      <c r="AF39" t="s" s="39">
        <v>220</v>
      </c>
      <c r="AG39" s="24"/>
      <c r="AH39" s="24"/>
      <c r="AI39" s="24"/>
      <c r="AJ39" s="30">
        <v>1</v>
      </c>
      <c r="AK39" s="24"/>
      <c r="AL39" s="24"/>
      <c r="AM39" s="24"/>
      <c r="AN39" s="24"/>
      <c r="AO39" s="28"/>
      <c r="AP39" s="28"/>
      <c r="AQ39" s="28"/>
      <c r="AR39" s="28"/>
      <c r="AS39" t="s" s="23">
        <v>210</v>
      </c>
      <c r="AT39" s="24"/>
      <c r="AU39" s="24"/>
      <c r="AV39" t="s" s="52">
        <v>221</v>
      </c>
      <c r="AW39" s="24"/>
    </row>
    <row r="40" ht="15.75" customHeight="1">
      <c r="A40" s="19">
        <v>4</v>
      </c>
      <c r="B40" s="20">
        <v>2</v>
      </c>
      <c r="C40" s="20">
        <v>52</v>
      </c>
      <c r="D40" s="24"/>
      <c r="E40" s="19">
        <v>33</v>
      </c>
      <c r="F40" t="s" s="21">
        <v>222</v>
      </c>
      <c r="G40" t="s" s="22">
        <v>223</v>
      </c>
      <c r="H40" t="s" s="22">
        <v>223</v>
      </c>
      <c r="I40" t="s" s="23">
        <v>224</v>
      </c>
      <c r="J40" t="s" s="21">
        <v>52</v>
      </c>
      <c r="K40" s="24"/>
      <c r="L40" t="s" s="21">
        <v>225</v>
      </c>
      <c r="M40" t="s" s="41">
        <v>84</v>
      </c>
      <c r="N40" s="20">
        <v>2022</v>
      </c>
      <c r="O40" s="20">
        <v>3</v>
      </c>
      <c r="P40" t="s" s="27">
        <v>77</v>
      </c>
      <c r="Q40" t="s" s="43">
        <v>93</v>
      </c>
      <c r="R40" t="s" s="36">
        <v>66</v>
      </c>
      <c r="S40" t="s" s="57">
        <v>226</v>
      </c>
      <c r="T40" s="24"/>
      <c r="U40" s="24"/>
      <c r="V40" s="24"/>
      <c r="W40" s="24"/>
      <c r="X40" s="24"/>
      <c r="Y40" s="24"/>
      <c r="Z40" s="24"/>
      <c r="AA40" s="24"/>
      <c r="AB40" s="28"/>
      <c r="AC40" s="24"/>
      <c r="AD40" s="24"/>
      <c r="AE40" s="29">
        <v>0</v>
      </c>
      <c r="AF40" s="29">
        <v>10</v>
      </c>
      <c r="AG40" s="24"/>
      <c r="AH40" s="24"/>
      <c r="AI40" s="24"/>
      <c r="AJ40" s="30">
        <v>1</v>
      </c>
      <c r="AK40" s="24"/>
      <c r="AL40" s="24"/>
      <c r="AM40" s="24"/>
      <c r="AN40" s="24"/>
      <c r="AO40" s="28"/>
      <c r="AP40" s="28"/>
      <c r="AQ40" s="28"/>
      <c r="AR40" s="28"/>
      <c r="AS40" t="s" s="23">
        <v>227</v>
      </c>
      <c r="AT40" s="24"/>
      <c r="AU40" s="24"/>
      <c r="AV40" t="s" s="52">
        <v>228</v>
      </c>
      <c r="AW40" s="24"/>
    </row>
    <row r="41" ht="15.75" customHeight="1">
      <c r="A41" s="19">
        <v>4</v>
      </c>
      <c r="B41" s="20">
        <v>3</v>
      </c>
      <c r="C41" s="20">
        <v>53</v>
      </c>
      <c r="D41" s="24"/>
      <c r="E41" s="30">
        <v>33</v>
      </c>
      <c r="F41" t="s" s="9">
        <v>229</v>
      </c>
      <c r="G41" t="s" s="45">
        <v>230</v>
      </c>
      <c r="H41" t="s" s="45">
        <v>230</v>
      </c>
      <c r="I41" t="s" s="23">
        <v>231</v>
      </c>
      <c r="J41" t="s" s="32">
        <v>52</v>
      </c>
      <c r="K41" t="s" s="23">
        <v>61</v>
      </c>
      <c r="L41" t="s" s="40">
        <v>232</v>
      </c>
      <c r="M41" t="s" s="58">
        <v>84</v>
      </c>
      <c r="N41" s="30">
        <v>2022</v>
      </c>
      <c r="O41" s="30">
        <v>2</v>
      </c>
      <c r="P41" t="s" s="26">
        <v>54</v>
      </c>
      <c r="Q41" t="s" s="49">
        <v>65</v>
      </c>
      <c r="R41" t="s" s="56">
        <v>66</v>
      </c>
      <c r="S41" t="s" s="38">
        <v>233</v>
      </c>
      <c r="T41" s="24"/>
      <c r="U41" s="59">
        <v>0.150078244</v>
      </c>
      <c r="V41" s="59">
        <v>0.228094029</v>
      </c>
      <c r="W41" s="59">
        <v>0.105911651</v>
      </c>
      <c r="X41" s="59">
        <v>0.217310247</v>
      </c>
      <c r="Y41" s="60">
        <v>0.083686</v>
      </c>
      <c r="Z41" s="60">
        <v>0.057508</v>
      </c>
      <c r="AA41" s="60">
        <v>0.121747</v>
      </c>
      <c r="AB41" s="28"/>
      <c r="AC41" s="24"/>
      <c r="AD41" s="24"/>
      <c r="AE41" s="29">
        <v>0</v>
      </c>
      <c r="AF41" s="29">
        <v>52</v>
      </c>
      <c r="AG41" s="24"/>
      <c r="AH41" s="24"/>
      <c r="AI41" s="24"/>
      <c r="AJ41" s="30">
        <v>1</v>
      </c>
      <c r="AK41" s="24"/>
      <c r="AL41" s="24"/>
      <c r="AM41" s="24"/>
      <c r="AN41" s="24"/>
      <c r="AO41" s="28"/>
      <c r="AP41" s="28"/>
      <c r="AQ41" s="28"/>
      <c r="AR41" s="28"/>
      <c r="AS41" t="s" s="23">
        <v>234</v>
      </c>
      <c r="AT41" s="24"/>
      <c r="AU41" s="24"/>
      <c r="AV41" t="s" s="52">
        <v>235</v>
      </c>
      <c r="AW41" s="24"/>
    </row>
    <row r="42" ht="15.75" customHeight="1">
      <c r="A42" s="19">
        <v>4</v>
      </c>
      <c r="B42" s="20">
        <v>3</v>
      </c>
      <c r="C42" s="20">
        <v>54</v>
      </c>
      <c r="D42" s="24"/>
      <c r="E42" s="42">
        <v>33</v>
      </c>
      <c r="F42" t="s" s="9">
        <v>236</v>
      </c>
      <c r="G42" t="s" s="45">
        <v>237</v>
      </c>
      <c r="H42" t="s" s="45">
        <v>237</v>
      </c>
      <c r="I42" t="s" s="23">
        <v>236</v>
      </c>
      <c r="J42" t="s" s="46">
        <v>52</v>
      </c>
      <c r="K42" s="24"/>
      <c r="L42" t="s" s="47">
        <v>118</v>
      </c>
      <c r="M42" s="48"/>
      <c r="N42" s="24"/>
      <c r="O42" s="30">
        <v>2</v>
      </c>
      <c r="P42" t="s" s="26">
        <v>54</v>
      </c>
      <c r="Q42" t="s" s="49">
        <v>65</v>
      </c>
      <c r="R42" t="s" s="61">
        <v>238</v>
      </c>
      <c r="S42" s="24"/>
      <c r="T42" s="24"/>
      <c r="U42" s="29">
        <v>0.112272</v>
      </c>
      <c r="V42" s="29">
        <v>6.867845</v>
      </c>
      <c r="W42" s="51">
        <v>2.26e-11</v>
      </c>
      <c r="X42" s="29">
        <v>1.995434</v>
      </c>
      <c r="Y42" s="29">
        <v>0.056136</v>
      </c>
      <c r="Z42" s="51">
        <v>1.13e-11</v>
      </c>
      <c r="AA42" s="29">
        <v>0.997717</v>
      </c>
      <c r="AB42" s="28"/>
      <c r="AC42" s="24"/>
      <c r="AD42" s="24"/>
      <c r="AE42" s="29">
        <v>0</v>
      </c>
      <c r="AF42" t="s" s="39">
        <v>239</v>
      </c>
      <c r="AG42" s="24"/>
      <c r="AH42" s="24"/>
      <c r="AI42" s="24"/>
      <c r="AJ42" s="30">
        <v>1</v>
      </c>
      <c r="AK42" s="24"/>
      <c r="AL42" s="24"/>
      <c r="AM42" s="24"/>
      <c r="AN42" s="24"/>
      <c r="AO42" s="28"/>
      <c r="AP42" s="28"/>
      <c r="AQ42" s="28"/>
      <c r="AR42" s="28"/>
      <c r="AS42" t="s" s="23">
        <v>240</v>
      </c>
      <c r="AT42" s="24"/>
      <c r="AU42" s="24"/>
      <c r="AV42" t="s" s="52">
        <v>241</v>
      </c>
      <c r="AW42" s="24"/>
    </row>
    <row r="43" ht="15.75" customHeight="1">
      <c r="A43" s="19">
        <v>4</v>
      </c>
      <c r="B43" s="20">
        <v>3</v>
      </c>
      <c r="C43" s="20">
        <v>55</v>
      </c>
      <c r="D43" s="24"/>
      <c r="E43" s="19">
        <v>33</v>
      </c>
      <c r="F43" t="s" s="21">
        <v>242</v>
      </c>
      <c r="G43" t="s" s="22">
        <v>243</v>
      </c>
      <c r="H43" t="s" s="22">
        <v>243</v>
      </c>
      <c r="I43" t="s" s="23">
        <v>244</v>
      </c>
      <c r="J43" t="s" s="21">
        <v>52</v>
      </c>
      <c r="K43" s="24"/>
      <c r="L43" t="s" s="21">
        <v>123</v>
      </c>
      <c r="M43" t="s" s="33">
        <v>63</v>
      </c>
      <c r="N43" s="20">
        <v>2019</v>
      </c>
      <c r="O43" s="20">
        <v>3</v>
      </c>
      <c r="P43" t="s" s="26">
        <v>54</v>
      </c>
      <c r="Q43" t="s" s="35">
        <v>65</v>
      </c>
      <c r="R43" t="s" s="62">
        <v>238</v>
      </c>
      <c r="S43" t="s" s="63">
        <v>245</v>
      </c>
      <c r="T43" s="24"/>
      <c r="U43" s="24"/>
      <c r="V43" s="24"/>
      <c r="W43" s="24"/>
      <c r="X43" s="24"/>
      <c r="Y43" s="24"/>
      <c r="Z43" s="24"/>
      <c r="AA43" s="24"/>
      <c r="AB43" s="28"/>
      <c r="AC43" s="24"/>
      <c r="AD43" s="24"/>
      <c r="AE43" s="29">
        <v>0</v>
      </c>
      <c r="AF43" s="29">
        <v>104</v>
      </c>
      <c r="AG43" s="24"/>
      <c r="AH43" s="24"/>
      <c r="AI43" s="24"/>
      <c r="AJ43" s="30">
        <v>1</v>
      </c>
      <c r="AK43" s="24"/>
      <c r="AL43" s="24"/>
      <c r="AM43" s="24"/>
      <c r="AN43" s="24"/>
      <c r="AO43" s="28"/>
      <c r="AP43" s="28"/>
      <c r="AQ43" s="28"/>
      <c r="AR43" s="28"/>
      <c r="AS43" s="42">
        <v>71</v>
      </c>
      <c r="AT43" s="24"/>
      <c r="AU43" s="24"/>
      <c r="AV43" t="s" s="52">
        <v>235</v>
      </c>
      <c r="AW43" s="24"/>
    </row>
    <row r="44" ht="15.75" customHeight="1">
      <c r="A44" s="19">
        <v>4</v>
      </c>
      <c r="B44" s="20">
        <v>1</v>
      </c>
      <c r="C44" s="20">
        <v>56</v>
      </c>
      <c r="D44" s="24"/>
      <c r="E44" s="19">
        <v>33</v>
      </c>
      <c r="F44" t="s" s="21">
        <v>246</v>
      </c>
      <c r="G44" t="s" s="22">
        <v>247</v>
      </c>
      <c r="H44" t="s" s="22">
        <v>247</v>
      </c>
      <c r="I44" t="s" s="23">
        <v>248</v>
      </c>
      <c r="J44" t="s" s="21">
        <v>52</v>
      </c>
      <c r="K44" s="24"/>
      <c r="L44" t="s" s="21">
        <v>249</v>
      </c>
      <c r="M44" t="s" s="41">
        <v>84</v>
      </c>
      <c r="N44" s="20">
        <v>2016</v>
      </c>
      <c r="O44" s="20">
        <v>3</v>
      </c>
      <c r="P44" t="s" s="34">
        <v>64</v>
      </c>
      <c r="Q44" t="s" s="35">
        <v>65</v>
      </c>
      <c r="R44" t="s" s="36">
        <v>66</v>
      </c>
      <c r="S44" t="s" s="37">
        <v>250</v>
      </c>
      <c r="T44" s="24"/>
      <c r="U44" s="24"/>
      <c r="V44" s="24"/>
      <c r="W44" s="24"/>
      <c r="X44" s="24"/>
      <c r="Y44" s="24"/>
      <c r="Z44" s="24"/>
      <c r="AA44" s="24"/>
      <c r="AB44" s="28"/>
      <c r="AC44" s="24"/>
      <c r="AD44" s="24"/>
      <c r="AE44" s="29">
        <v>0</v>
      </c>
      <c r="AF44" s="29">
        <v>3</v>
      </c>
      <c r="AG44" s="24"/>
      <c r="AH44" s="24"/>
      <c r="AI44" s="24"/>
      <c r="AJ44" s="30">
        <v>1</v>
      </c>
      <c r="AK44" s="24"/>
      <c r="AL44" s="24"/>
      <c r="AM44" s="24"/>
      <c r="AN44" s="24"/>
      <c r="AO44" s="28"/>
      <c r="AP44" s="28"/>
      <c r="AQ44" s="28"/>
      <c r="AR44" s="28"/>
      <c r="AS44" t="s" s="23">
        <v>251</v>
      </c>
      <c r="AT44" s="24"/>
      <c r="AU44" s="24"/>
      <c r="AV44" t="s" s="40">
        <v>252</v>
      </c>
      <c r="AW44" s="24"/>
    </row>
    <row r="45" ht="15.75" customHeight="1">
      <c r="A45" s="19">
        <v>4</v>
      </c>
      <c r="B45" s="20">
        <v>3</v>
      </c>
      <c r="C45" s="20">
        <v>57</v>
      </c>
      <c r="D45" s="24"/>
      <c r="E45" s="19">
        <v>33</v>
      </c>
      <c r="F45" t="s" s="21">
        <v>246</v>
      </c>
      <c r="G45" t="s" s="22">
        <v>247</v>
      </c>
      <c r="H45" t="s" s="22">
        <v>247</v>
      </c>
      <c r="I45" t="s" s="23">
        <v>253</v>
      </c>
      <c r="J45" t="s" s="21">
        <v>52</v>
      </c>
      <c r="K45" s="24"/>
      <c r="L45" t="s" s="21">
        <v>254</v>
      </c>
      <c r="M45" t="s" s="41">
        <v>84</v>
      </c>
      <c r="N45" s="20">
        <v>2022</v>
      </c>
      <c r="O45" s="20">
        <v>3</v>
      </c>
      <c r="P45" t="s" s="26">
        <v>54</v>
      </c>
      <c r="Q45" t="s" s="43">
        <v>93</v>
      </c>
      <c r="R45" t="s" s="36">
        <v>66</v>
      </c>
      <c r="S45" t="s" s="64">
        <v>255</v>
      </c>
      <c r="T45" s="24"/>
      <c r="U45" s="24"/>
      <c r="V45" s="24"/>
      <c r="W45" s="24"/>
      <c r="X45" s="24"/>
      <c r="Y45" s="24"/>
      <c r="Z45" s="24"/>
      <c r="AA45" s="24"/>
      <c r="AB45" s="28"/>
      <c r="AC45" s="24"/>
      <c r="AD45" s="24"/>
      <c r="AE45" s="29">
        <v>0</v>
      </c>
      <c r="AF45" s="29">
        <v>3</v>
      </c>
      <c r="AG45" s="24"/>
      <c r="AH45" s="24"/>
      <c r="AI45" s="24"/>
      <c r="AJ45" t="s" s="38">
        <v>68</v>
      </c>
      <c r="AK45" s="24"/>
      <c r="AL45" s="24"/>
      <c r="AM45" s="24"/>
      <c r="AN45" s="24"/>
      <c r="AO45" s="28"/>
      <c r="AP45" s="28"/>
      <c r="AQ45" s="28"/>
      <c r="AR45" s="28"/>
      <c r="AS45" t="s" s="23">
        <v>251</v>
      </c>
      <c r="AT45" s="24"/>
      <c r="AU45" s="24"/>
      <c r="AV45" t="s" s="40">
        <v>252</v>
      </c>
      <c r="AW45" s="24"/>
    </row>
    <row r="46" ht="15.75" customHeight="1">
      <c r="A46" s="19">
        <v>4</v>
      </c>
      <c r="B46" s="20">
        <v>2</v>
      </c>
      <c r="C46" s="20">
        <v>58</v>
      </c>
      <c r="D46" s="24"/>
      <c r="E46" s="19">
        <v>33</v>
      </c>
      <c r="F46" t="s" s="21">
        <v>246</v>
      </c>
      <c r="G46" t="s" s="22">
        <v>247</v>
      </c>
      <c r="H46" t="s" s="22">
        <v>247</v>
      </c>
      <c r="I46" t="s" s="23">
        <v>256</v>
      </c>
      <c r="J46" t="s" s="32">
        <v>52</v>
      </c>
      <c r="K46" t="s" s="23">
        <v>61</v>
      </c>
      <c r="L46" t="s" s="21">
        <v>83</v>
      </c>
      <c r="M46" t="s" s="41">
        <v>84</v>
      </c>
      <c r="N46" s="20">
        <v>2018</v>
      </c>
      <c r="O46" s="20">
        <v>3</v>
      </c>
      <c r="P46" t="s" s="27">
        <v>77</v>
      </c>
      <c r="Q46" t="s" s="35">
        <v>65</v>
      </c>
      <c r="R46" t="s" s="36">
        <v>66</v>
      </c>
      <c r="S46" t="s" s="57">
        <v>257</v>
      </c>
      <c r="T46" s="24"/>
      <c r="U46" s="24"/>
      <c r="V46" s="24"/>
      <c r="W46" s="24"/>
      <c r="X46" s="24"/>
      <c r="Y46" s="24"/>
      <c r="Z46" s="24"/>
      <c r="AA46" s="24"/>
      <c r="AB46" s="28"/>
      <c r="AC46" s="24"/>
      <c r="AD46" s="24"/>
      <c r="AE46" s="29">
        <v>0</v>
      </c>
      <c r="AF46" s="29">
        <v>3</v>
      </c>
      <c r="AG46" s="24"/>
      <c r="AH46" s="24"/>
      <c r="AI46" s="24"/>
      <c r="AJ46" t="s" s="38">
        <v>68</v>
      </c>
      <c r="AK46" s="24"/>
      <c r="AL46" s="24"/>
      <c r="AM46" s="29">
        <v>0</v>
      </c>
      <c r="AN46" t="s" s="39">
        <v>86</v>
      </c>
      <c r="AO46" s="28"/>
      <c r="AP46" s="28"/>
      <c r="AQ46" s="28"/>
      <c r="AR46" s="28"/>
      <c r="AS46" t="s" s="23">
        <v>251</v>
      </c>
      <c r="AT46" s="24"/>
      <c r="AU46" s="24"/>
      <c r="AV46" t="s" s="40">
        <v>252</v>
      </c>
      <c r="AW46" s="24"/>
    </row>
    <row r="47" ht="15.75" customHeight="1">
      <c r="A47" s="19">
        <v>4</v>
      </c>
      <c r="B47" s="20">
        <v>1</v>
      </c>
      <c r="C47" s="20">
        <v>59</v>
      </c>
      <c r="D47" s="24"/>
      <c r="E47" s="19">
        <v>33</v>
      </c>
      <c r="F47" t="s" s="21">
        <v>258</v>
      </c>
      <c r="G47" t="s" s="22">
        <v>259</v>
      </c>
      <c r="H47" t="s" s="22">
        <v>259</v>
      </c>
      <c r="I47" t="s" s="23">
        <v>260</v>
      </c>
      <c r="J47" t="s" s="21">
        <v>52</v>
      </c>
      <c r="K47" s="24"/>
      <c r="L47" t="s" s="21">
        <v>123</v>
      </c>
      <c r="M47" t="s" s="33">
        <v>63</v>
      </c>
      <c r="N47" s="20">
        <v>2019</v>
      </c>
      <c r="O47" s="20">
        <v>3</v>
      </c>
      <c r="P47" t="s" s="34">
        <v>64</v>
      </c>
      <c r="Q47" t="s" s="35">
        <v>65</v>
      </c>
      <c r="R47" t="s" s="62">
        <v>238</v>
      </c>
      <c r="S47" t="s" s="37">
        <v>261</v>
      </c>
      <c r="T47" s="24"/>
      <c r="U47" s="24"/>
      <c r="V47" s="24"/>
      <c r="W47" s="24"/>
      <c r="X47" s="24"/>
      <c r="Y47" s="24"/>
      <c r="Z47" s="24"/>
      <c r="AA47" s="24"/>
      <c r="AB47" s="28"/>
      <c r="AC47" s="29">
        <v>0</v>
      </c>
      <c r="AD47" s="29">
        <v>659</v>
      </c>
      <c r="AE47" s="29">
        <v>0</v>
      </c>
      <c r="AF47" s="29">
        <v>659</v>
      </c>
      <c r="AG47" s="24"/>
      <c r="AH47" s="24"/>
      <c r="AI47" s="24"/>
      <c r="AJ47" s="30">
        <v>1</v>
      </c>
      <c r="AK47" s="24"/>
      <c r="AL47" s="24"/>
      <c r="AM47" s="24"/>
      <c r="AN47" s="24"/>
      <c r="AO47" s="28"/>
      <c r="AP47" s="28"/>
      <c r="AQ47" s="28"/>
      <c r="AR47" s="28"/>
      <c r="AS47" t="s" s="40">
        <v>262</v>
      </c>
      <c r="AT47" s="24"/>
      <c r="AU47" s="24"/>
      <c r="AV47" t="s" s="52">
        <v>263</v>
      </c>
      <c r="AW47" s="24"/>
    </row>
    <row r="48" ht="15.75" customHeight="1">
      <c r="A48" s="19">
        <v>4</v>
      </c>
      <c r="B48" s="20">
        <v>3</v>
      </c>
      <c r="C48" s="20">
        <v>60</v>
      </c>
      <c r="D48" s="24"/>
      <c r="E48" s="19">
        <v>33</v>
      </c>
      <c r="F48" t="s" s="21">
        <v>258</v>
      </c>
      <c r="G48" t="s" s="22">
        <v>259</v>
      </c>
      <c r="H48" t="s" s="22">
        <v>259</v>
      </c>
      <c r="I48" t="s" s="23">
        <v>264</v>
      </c>
      <c r="J48" t="s" s="21">
        <v>52</v>
      </c>
      <c r="K48" s="24"/>
      <c r="L48" t="s" s="21">
        <v>136</v>
      </c>
      <c r="M48" t="s" s="33">
        <v>63</v>
      </c>
      <c r="N48" s="20">
        <v>2016</v>
      </c>
      <c r="O48" s="20">
        <v>3</v>
      </c>
      <c r="P48" t="s" s="26">
        <v>54</v>
      </c>
      <c r="Q48" t="s" s="35">
        <v>65</v>
      </c>
      <c r="R48" t="s" s="62">
        <v>238</v>
      </c>
      <c r="S48" t="s" s="37">
        <v>137</v>
      </c>
      <c r="T48" s="24"/>
      <c r="U48" s="24"/>
      <c r="V48" s="24"/>
      <c r="W48" s="24"/>
      <c r="X48" s="24"/>
      <c r="Y48" s="24"/>
      <c r="Z48" s="24"/>
      <c r="AA48" s="24"/>
      <c r="AB48" s="28"/>
      <c r="AC48" s="24"/>
      <c r="AD48" s="24"/>
      <c r="AE48" s="29">
        <v>0</v>
      </c>
      <c r="AF48" s="29">
        <v>659</v>
      </c>
      <c r="AG48" s="24"/>
      <c r="AH48" s="24"/>
      <c r="AI48" s="24"/>
      <c r="AJ48" t="s" s="38">
        <v>68</v>
      </c>
      <c r="AK48" s="24"/>
      <c r="AL48" s="24"/>
      <c r="AM48" s="24"/>
      <c r="AN48" s="24"/>
      <c r="AO48" s="28"/>
      <c r="AP48" s="28"/>
      <c r="AQ48" s="28"/>
      <c r="AR48" s="28"/>
      <c r="AS48" t="s" s="40">
        <v>262</v>
      </c>
      <c r="AT48" s="24"/>
      <c r="AU48" s="24"/>
      <c r="AV48" t="s" s="52">
        <v>263</v>
      </c>
      <c r="AW48" s="24"/>
    </row>
    <row r="49" ht="15.75" customHeight="1">
      <c r="A49" s="19">
        <v>4</v>
      </c>
      <c r="B49" s="20">
        <v>1</v>
      </c>
      <c r="C49" s="20">
        <v>61</v>
      </c>
      <c r="D49" s="24"/>
      <c r="E49" s="19">
        <v>33</v>
      </c>
      <c r="F49" t="s" s="21">
        <v>265</v>
      </c>
      <c r="G49" t="s" s="22">
        <v>266</v>
      </c>
      <c r="H49" t="s" s="22">
        <v>266</v>
      </c>
      <c r="I49" t="s" s="23">
        <v>267</v>
      </c>
      <c r="J49" t="s" s="21">
        <v>52</v>
      </c>
      <c r="K49" s="24"/>
      <c r="L49" t="s" s="21">
        <v>268</v>
      </c>
      <c r="M49" t="s" s="41">
        <v>84</v>
      </c>
      <c r="N49" s="20">
        <v>2018</v>
      </c>
      <c r="O49" s="20">
        <v>3</v>
      </c>
      <c r="P49" t="s" s="34">
        <v>64</v>
      </c>
      <c r="Q49" t="s" s="35">
        <v>65</v>
      </c>
      <c r="R49" t="s" s="36">
        <v>66</v>
      </c>
      <c r="S49" t="s" s="57">
        <v>269</v>
      </c>
      <c r="T49" s="24"/>
      <c r="U49" s="24"/>
      <c r="V49" s="24"/>
      <c r="W49" s="24"/>
      <c r="X49" s="24"/>
      <c r="Y49" s="24"/>
      <c r="Z49" s="24"/>
      <c r="AA49" s="24"/>
      <c r="AB49" s="28"/>
      <c r="AC49" s="24"/>
      <c r="AD49" s="24"/>
      <c r="AE49" s="29">
        <v>0</v>
      </c>
      <c r="AF49" s="29">
        <v>1.3</v>
      </c>
      <c r="AG49" s="24"/>
      <c r="AH49" s="24"/>
      <c r="AI49" s="24"/>
      <c r="AJ49" s="30">
        <v>1</v>
      </c>
      <c r="AK49" s="24"/>
      <c r="AL49" s="24"/>
      <c r="AM49" s="24"/>
      <c r="AN49" s="24"/>
      <c r="AO49" s="28"/>
      <c r="AP49" s="28"/>
      <c r="AQ49" s="28"/>
      <c r="AR49" s="28"/>
      <c r="AS49" t="s" s="23">
        <v>270</v>
      </c>
      <c r="AT49" s="24"/>
      <c r="AU49" s="24"/>
      <c r="AV49" t="s" s="40">
        <v>252</v>
      </c>
      <c r="AW49" s="24"/>
    </row>
    <row r="50" ht="15.75" customHeight="1">
      <c r="A50" s="19">
        <v>4</v>
      </c>
      <c r="B50" s="20">
        <v>1</v>
      </c>
      <c r="C50" s="20">
        <v>62</v>
      </c>
      <c r="D50" s="24"/>
      <c r="E50" s="19">
        <v>33</v>
      </c>
      <c r="F50" t="s" s="21">
        <v>265</v>
      </c>
      <c r="G50" t="s" s="22">
        <v>266</v>
      </c>
      <c r="H50" t="s" s="22">
        <v>266</v>
      </c>
      <c r="I50" t="s" s="23">
        <v>271</v>
      </c>
      <c r="J50" t="s" s="21">
        <v>52</v>
      </c>
      <c r="K50" s="24"/>
      <c r="L50" t="s" s="21">
        <v>272</v>
      </c>
      <c r="M50" t="s" s="58">
        <v>84</v>
      </c>
      <c r="N50" s="30">
        <v>2018</v>
      </c>
      <c r="O50" s="30">
        <v>3</v>
      </c>
      <c r="P50" t="s" s="65">
        <v>64</v>
      </c>
      <c r="Q50" t="s" s="49">
        <v>65</v>
      </c>
      <c r="R50" t="s" s="36">
        <v>66</v>
      </c>
      <c r="S50" t="s" s="57">
        <v>273</v>
      </c>
      <c r="T50" s="24"/>
      <c r="U50" s="24"/>
      <c r="V50" s="24"/>
      <c r="W50" s="24"/>
      <c r="X50" s="24"/>
      <c r="Y50" s="24"/>
      <c r="Z50" s="24"/>
      <c r="AA50" s="24"/>
      <c r="AB50" s="28"/>
      <c r="AC50" s="24"/>
      <c r="AD50" s="24"/>
      <c r="AE50" s="29">
        <v>0</v>
      </c>
      <c r="AF50" s="29">
        <v>1.3</v>
      </c>
      <c r="AG50" s="24"/>
      <c r="AH50" s="24"/>
      <c r="AI50" s="24"/>
      <c r="AJ50" t="s" s="38">
        <v>68</v>
      </c>
      <c r="AK50" s="24"/>
      <c r="AL50" s="24"/>
      <c r="AM50" s="24"/>
      <c r="AN50" s="24"/>
      <c r="AO50" s="28"/>
      <c r="AP50" s="28"/>
      <c r="AQ50" s="28"/>
      <c r="AR50" s="28"/>
      <c r="AS50" t="s" s="23">
        <v>270</v>
      </c>
      <c r="AT50" s="24"/>
      <c r="AU50" s="24"/>
      <c r="AV50" t="s" s="40">
        <v>252</v>
      </c>
      <c r="AW50" s="24"/>
    </row>
    <row r="51" ht="15.75" customHeight="1">
      <c r="A51" s="19">
        <v>4</v>
      </c>
      <c r="B51" s="20">
        <v>1</v>
      </c>
      <c r="C51" s="20">
        <v>63</v>
      </c>
      <c r="D51" s="24"/>
      <c r="E51" s="19">
        <v>33</v>
      </c>
      <c r="F51" t="s" s="21">
        <v>265</v>
      </c>
      <c r="G51" t="s" s="22">
        <v>266</v>
      </c>
      <c r="H51" t="s" s="22">
        <v>266</v>
      </c>
      <c r="I51" t="s" s="23">
        <v>274</v>
      </c>
      <c r="J51" t="s" s="21">
        <v>52</v>
      </c>
      <c r="K51" s="24"/>
      <c r="L51" t="s" s="21">
        <v>249</v>
      </c>
      <c r="M51" t="s" s="58">
        <v>84</v>
      </c>
      <c r="N51" s="20">
        <v>2016</v>
      </c>
      <c r="O51" s="20">
        <v>3</v>
      </c>
      <c r="P51" t="s" s="65">
        <v>64</v>
      </c>
      <c r="Q51" t="s" s="35">
        <v>65</v>
      </c>
      <c r="R51" t="s" s="36">
        <v>66</v>
      </c>
      <c r="S51" t="s" s="37">
        <v>250</v>
      </c>
      <c r="T51" s="24"/>
      <c r="U51" s="24"/>
      <c r="V51" s="24"/>
      <c r="W51" s="24"/>
      <c r="X51" s="24"/>
      <c r="Y51" s="24"/>
      <c r="Z51" s="24"/>
      <c r="AA51" s="24"/>
      <c r="AB51" s="28"/>
      <c r="AC51" s="24"/>
      <c r="AD51" s="24"/>
      <c r="AE51" s="29">
        <v>0</v>
      </c>
      <c r="AF51" s="29">
        <v>1.3</v>
      </c>
      <c r="AG51" s="24"/>
      <c r="AH51" s="24"/>
      <c r="AI51" s="24"/>
      <c r="AJ51" t="s" s="38">
        <v>68</v>
      </c>
      <c r="AK51" s="24"/>
      <c r="AL51" s="24"/>
      <c r="AM51" s="24"/>
      <c r="AN51" s="24"/>
      <c r="AO51" s="28"/>
      <c r="AP51" s="28"/>
      <c r="AQ51" s="28"/>
      <c r="AR51" s="28"/>
      <c r="AS51" t="s" s="23">
        <v>270</v>
      </c>
      <c r="AT51" s="24"/>
      <c r="AU51" s="24"/>
      <c r="AV51" t="s" s="40">
        <v>252</v>
      </c>
      <c r="AW51" s="24"/>
    </row>
    <row r="52" ht="15.75" customHeight="1">
      <c r="A52" s="19">
        <v>4</v>
      </c>
      <c r="B52" s="20">
        <v>3</v>
      </c>
      <c r="C52" s="20">
        <v>64</v>
      </c>
      <c r="D52" s="24"/>
      <c r="E52" s="19">
        <v>33</v>
      </c>
      <c r="F52" t="s" s="21">
        <v>265</v>
      </c>
      <c r="G52" t="s" s="22">
        <v>266</v>
      </c>
      <c r="H52" t="s" s="22">
        <v>266</v>
      </c>
      <c r="I52" t="s" s="23">
        <v>275</v>
      </c>
      <c r="J52" t="s" s="21">
        <v>52</v>
      </c>
      <c r="K52" s="24"/>
      <c r="L52" t="s" s="21">
        <v>225</v>
      </c>
      <c r="M52" t="s" s="41">
        <v>84</v>
      </c>
      <c r="N52" s="20">
        <v>2022</v>
      </c>
      <c r="O52" s="20">
        <v>3</v>
      </c>
      <c r="P52" t="s" s="26">
        <v>54</v>
      </c>
      <c r="Q52" t="s" s="43">
        <v>93</v>
      </c>
      <c r="R52" t="s" s="36">
        <v>66</v>
      </c>
      <c r="S52" t="s" s="57">
        <v>226</v>
      </c>
      <c r="T52" s="24"/>
      <c r="U52" s="24"/>
      <c r="V52" s="24"/>
      <c r="W52" s="24"/>
      <c r="X52" s="24"/>
      <c r="Y52" s="24"/>
      <c r="Z52" s="24"/>
      <c r="AA52" s="24"/>
      <c r="AB52" s="28"/>
      <c r="AC52" s="24"/>
      <c r="AD52" s="24"/>
      <c r="AE52" s="29">
        <v>0</v>
      </c>
      <c r="AF52" s="29">
        <v>1.3</v>
      </c>
      <c r="AG52" s="24"/>
      <c r="AH52" s="24"/>
      <c r="AI52" s="24"/>
      <c r="AJ52" t="s" s="38">
        <v>68</v>
      </c>
      <c r="AK52" s="24"/>
      <c r="AL52" s="24"/>
      <c r="AM52" s="24"/>
      <c r="AN52" s="24"/>
      <c r="AO52" s="28"/>
      <c r="AP52" s="28"/>
      <c r="AQ52" s="28"/>
      <c r="AR52" s="28"/>
      <c r="AS52" t="s" s="23">
        <v>270</v>
      </c>
      <c r="AT52" s="24"/>
      <c r="AU52" s="24"/>
      <c r="AV52" t="s" s="40">
        <v>252</v>
      </c>
      <c r="AW52" s="24"/>
    </row>
    <row r="53" ht="15.75" customHeight="1">
      <c r="A53" s="19">
        <v>4</v>
      </c>
      <c r="B53" s="20">
        <v>2</v>
      </c>
      <c r="C53" s="20">
        <v>65</v>
      </c>
      <c r="D53" s="24"/>
      <c r="E53" s="19">
        <v>33</v>
      </c>
      <c r="F53" t="s" s="21">
        <v>265</v>
      </c>
      <c r="G53" t="s" s="22">
        <v>266</v>
      </c>
      <c r="H53" t="s" s="22">
        <v>266</v>
      </c>
      <c r="I53" t="s" s="23">
        <v>276</v>
      </c>
      <c r="J53" t="s" s="21">
        <v>52</v>
      </c>
      <c r="K53" s="24"/>
      <c r="L53" t="s" s="21">
        <v>254</v>
      </c>
      <c r="M53" t="s" s="41">
        <v>84</v>
      </c>
      <c r="N53" s="20">
        <v>2022</v>
      </c>
      <c r="O53" s="20">
        <v>3</v>
      </c>
      <c r="P53" t="s" s="27">
        <v>77</v>
      </c>
      <c r="Q53" t="s" s="43">
        <v>93</v>
      </c>
      <c r="R53" t="s" s="36">
        <v>66</v>
      </c>
      <c r="S53" t="s" s="64">
        <v>255</v>
      </c>
      <c r="T53" s="24"/>
      <c r="U53" s="24"/>
      <c r="V53" s="24"/>
      <c r="W53" s="24"/>
      <c r="X53" s="24"/>
      <c r="Y53" s="24"/>
      <c r="Z53" s="24"/>
      <c r="AA53" s="24"/>
      <c r="AB53" s="28"/>
      <c r="AC53" s="24"/>
      <c r="AD53" s="24"/>
      <c r="AE53" s="29">
        <v>0</v>
      </c>
      <c r="AF53" s="29">
        <v>1.3</v>
      </c>
      <c r="AG53" s="24"/>
      <c r="AH53" s="24"/>
      <c r="AI53" s="24"/>
      <c r="AJ53" t="s" s="38">
        <v>68</v>
      </c>
      <c r="AK53" s="24"/>
      <c r="AL53" s="24"/>
      <c r="AM53" s="24"/>
      <c r="AN53" s="24"/>
      <c r="AO53" s="28"/>
      <c r="AP53" s="28"/>
      <c r="AQ53" s="28"/>
      <c r="AR53" s="28"/>
      <c r="AS53" t="s" s="23">
        <v>270</v>
      </c>
      <c r="AT53" s="24"/>
      <c r="AU53" s="24"/>
      <c r="AV53" t="s" s="40">
        <v>252</v>
      </c>
      <c r="AW53" s="24"/>
    </row>
    <row r="54" ht="15.75" customHeight="1">
      <c r="A54" s="19">
        <v>4</v>
      </c>
      <c r="B54" s="20">
        <v>2</v>
      </c>
      <c r="C54" s="20">
        <v>66</v>
      </c>
      <c r="D54" s="24"/>
      <c r="E54" s="19">
        <v>33</v>
      </c>
      <c r="F54" t="s" s="21">
        <v>277</v>
      </c>
      <c r="G54" t="s" s="22">
        <v>278</v>
      </c>
      <c r="H54" t="s" s="22">
        <v>278</v>
      </c>
      <c r="I54" t="s" s="23">
        <v>279</v>
      </c>
      <c r="J54" t="s" s="32">
        <v>52</v>
      </c>
      <c r="K54" t="s" s="23">
        <v>61</v>
      </c>
      <c r="L54" t="s" s="21">
        <v>254</v>
      </c>
      <c r="M54" t="s" s="41">
        <v>84</v>
      </c>
      <c r="N54" s="20">
        <v>2022</v>
      </c>
      <c r="O54" s="20">
        <v>3</v>
      </c>
      <c r="P54" t="s" s="27">
        <v>77</v>
      </c>
      <c r="Q54" t="s" s="43">
        <v>93</v>
      </c>
      <c r="R54" t="s" s="36">
        <v>66</v>
      </c>
      <c r="S54" t="s" s="64">
        <v>255</v>
      </c>
      <c r="T54" s="24"/>
      <c r="U54" s="24"/>
      <c r="V54" s="24"/>
      <c r="W54" s="24"/>
      <c r="X54" s="24"/>
      <c r="Y54" s="24"/>
      <c r="Z54" s="24"/>
      <c r="AA54" s="24"/>
      <c r="AB54" s="28"/>
      <c r="AC54" s="24"/>
      <c r="AD54" s="24"/>
      <c r="AE54" s="24"/>
      <c r="AF54" s="24"/>
      <c r="AG54" s="24"/>
      <c r="AH54" s="24"/>
      <c r="AI54" s="24"/>
      <c r="AJ54" s="30">
        <v>1</v>
      </c>
      <c r="AK54" s="24"/>
      <c r="AL54" s="24"/>
      <c r="AM54" s="29">
        <v>0</v>
      </c>
      <c r="AN54" s="29">
        <v>990</v>
      </c>
      <c r="AO54" s="28"/>
      <c r="AP54" s="28"/>
      <c r="AQ54" s="28"/>
      <c r="AR54" s="28"/>
      <c r="AS54" t="s" s="23">
        <v>270</v>
      </c>
      <c r="AT54" s="24"/>
      <c r="AU54" s="24"/>
      <c r="AV54" s="24"/>
      <c r="AW54" s="24"/>
    </row>
    <row r="55" ht="15.75" customHeight="1">
      <c r="A55" s="19">
        <v>4</v>
      </c>
      <c r="B55" s="20">
        <v>3</v>
      </c>
      <c r="C55" s="20">
        <v>67</v>
      </c>
      <c r="D55" s="24"/>
      <c r="E55" s="42">
        <v>33</v>
      </c>
      <c r="F55" t="s" s="66">
        <v>265</v>
      </c>
      <c r="G55" t="s" s="45">
        <v>266</v>
      </c>
      <c r="H55" t="s" s="45">
        <v>266</v>
      </c>
      <c r="I55" t="s" s="23">
        <v>280</v>
      </c>
      <c r="J55" t="s" s="32">
        <v>52</v>
      </c>
      <c r="K55" t="s" s="23">
        <v>61</v>
      </c>
      <c r="L55" t="s" s="40">
        <v>232</v>
      </c>
      <c r="M55" t="s" s="58">
        <v>84</v>
      </c>
      <c r="N55" s="30">
        <v>2022</v>
      </c>
      <c r="O55" s="30">
        <v>2</v>
      </c>
      <c r="P55" t="s" s="26">
        <v>54</v>
      </c>
      <c r="Q55" t="s" s="49">
        <v>65</v>
      </c>
      <c r="R55" t="s" s="56">
        <v>66</v>
      </c>
      <c r="S55" t="s" s="38">
        <v>233</v>
      </c>
      <c r="T55" s="24"/>
      <c r="U55" s="59">
        <v>0.504132493</v>
      </c>
      <c r="V55" s="59">
        <v>0.185806982</v>
      </c>
      <c r="W55" s="59">
        <v>0.372454183</v>
      </c>
      <c r="X55" s="59">
        <v>0.672296556</v>
      </c>
      <c r="Y55" s="60">
        <v>0.263553</v>
      </c>
      <c r="Z55" s="60">
        <v>0.102628</v>
      </c>
      <c r="AA55" s="60">
        <v>0.5790419999999999</v>
      </c>
      <c r="AB55" s="28"/>
      <c r="AC55" s="24"/>
      <c r="AD55" s="24"/>
      <c r="AE55" s="24"/>
      <c r="AF55" s="24"/>
      <c r="AG55" s="24"/>
      <c r="AH55" s="24"/>
      <c r="AI55" s="24"/>
      <c r="AJ55" t="s" s="38">
        <v>68</v>
      </c>
      <c r="AK55" s="24"/>
      <c r="AL55" s="24"/>
      <c r="AM55" s="29">
        <v>300</v>
      </c>
      <c r="AN55" s="29">
        <v>191.6</v>
      </c>
      <c r="AO55" s="28"/>
      <c r="AP55" s="28"/>
      <c r="AQ55" s="28"/>
      <c r="AR55" s="28"/>
      <c r="AS55" t="s" s="67">
        <v>281</v>
      </c>
      <c r="AT55" s="24"/>
      <c r="AU55" s="24"/>
      <c r="AV55" s="24"/>
      <c r="AW55" s="24"/>
    </row>
    <row r="56" ht="15.75" customHeight="1">
      <c r="A56" s="19">
        <v>4</v>
      </c>
      <c r="B56" s="20">
        <v>3</v>
      </c>
      <c r="C56" s="20">
        <v>68</v>
      </c>
      <c r="D56" s="24"/>
      <c r="E56" s="30">
        <v>33</v>
      </c>
      <c r="F56" t="s" s="68">
        <v>282</v>
      </c>
      <c r="G56" t="s" s="69">
        <v>283</v>
      </c>
      <c r="H56" t="s" s="69">
        <v>283</v>
      </c>
      <c r="I56" t="s" s="23">
        <v>282</v>
      </c>
      <c r="J56" t="s" s="46">
        <v>52</v>
      </c>
      <c r="K56" t="s" s="46">
        <v>284</v>
      </c>
      <c r="L56" t="s" s="47">
        <v>118</v>
      </c>
      <c r="M56" s="48"/>
      <c r="N56" s="24"/>
      <c r="O56" s="30">
        <v>2</v>
      </c>
      <c r="P56" t="s" s="26">
        <v>54</v>
      </c>
      <c r="Q56" t="s" s="49">
        <v>65</v>
      </c>
      <c r="R56" t="s" s="61">
        <v>238</v>
      </c>
      <c r="S56" s="24"/>
      <c r="T56" s="24"/>
      <c r="U56" s="51">
        <v>7.689999999999999e-06</v>
      </c>
      <c r="V56" s="29">
        <v>10.76013</v>
      </c>
      <c r="W56" s="51">
        <v>5.51e-11</v>
      </c>
      <c r="X56" s="29">
        <v>0.60994</v>
      </c>
      <c r="Y56" s="51">
        <v>3.85e-06</v>
      </c>
      <c r="Z56" s="51">
        <v>2.75e-11</v>
      </c>
      <c r="AA56" s="29">
        <v>0.30497</v>
      </c>
      <c r="AB56" s="28"/>
      <c r="AC56" s="24"/>
      <c r="AD56" s="24"/>
      <c r="AE56" s="24"/>
      <c r="AF56" s="24"/>
      <c r="AG56" s="24"/>
      <c r="AH56" s="24"/>
      <c r="AI56" s="24"/>
      <c r="AJ56" s="30">
        <v>1</v>
      </c>
      <c r="AK56" s="24"/>
      <c r="AL56" s="24"/>
      <c r="AM56" s="29">
        <v>500</v>
      </c>
      <c r="AN56" t="s" s="39">
        <v>285</v>
      </c>
      <c r="AO56" s="28"/>
      <c r="AP56" s="28"/>
      <c r="AQ56" s="28"/>
      <c r="AR56" s="28"/>
      <c r="AS56" t="s" s="40">
        <v>210</v>
      </c>
      <c r="AT56" s="24"/>
      <c r="AU56" s="24"/>
      <c r="AV56" s="24"/>
      <c r="AW56" s="24"/>
    </row>
    <row r="57" ht="15.75" customHeight="1">
      <c r="A57" s="19">
        <v>4</v>
      </c>
      <c r="B57" s="20">
        <v>3</v>
      </c>
      <c r="C57" s="20">
        <v>69</v>
      </c>
      <c r="D57" s="24"/>
      <c r="E57" s="42">
        <v>33</v>
      </c>
      <c r="F57" s="70"/>
      <c r="G57" t="s" s="45">
        <v>283</v>
      </c>
      <c r="H57" t="s" s="45">
        <v>283</v>
      </c>
      <c r="I57" t="s" s="23">
        <v>286</v>
      </c>
      <c r="J57" t="s" s="32">
        <v>52</v>
      </c>
      <c r="K57" t="s" s="23">
        <v>61</v>
      </c>
      <c r="L57" t="s" s="40">
        <v>232</v>
      </c>
      <c r="M57" t="s" s="58">
        <v>84</v>
      </c>
      <c r="N57" s="30">
        <v>2022</v>
      </c>
      <c r="O57" s="30">
        <v>2</v>
      </c>
      <c r="P57" t="s" s="26">
        <v>54</v>
      </c>
      <c r="Q57" t="s" s="49">
        <v>65</v>
      </c>
      <c r="R57" t="s" s="56">
        <v>66</v>
      </c>
      <c r="S57" t="s" s="38">
        <v>233</v>
      </c>
      <c r="T57" s="24"/>
      <c r="U57" s="59">
        <v>0.277449917</v>
      </c>
      <c r="V57" s="59">
        <v>0.552555328</v>
      </c>
      <c r="W57" s="59">
        <v>0.11400847</v>
      </c>
      <c r="X57" s="59">
        <v>0.636412627</v>
      </c>
      <c r="Y57" s="71"/>
      <c r="Z57" s="71"/>
      <c r="AA57" s="71"/>
      <c r="AB57" s="28"/>
      <c r="AC57" s="24"/>
      <c r="AD57" s="24"/>
      <c r="AE57" s="24"/>
      <c r="AF57" s="24"/>
      <c r="AG57" s="24"/>
      <c r="AH57" s="24"/>
      <c r="AI57" s="24"/>
      <c r="AJ57" s="30">
        <v>1</v>
      </c>
      <c r="AK57" s="24"/>
      <c r="AL57" s="24"/>
      <c r="AM57" s="24"/>
      <c r="AN57" s="24"/>
      <c r="AO57" s="28"/>
      <c r="AP57" s="28"/>
      <c r="AQ57" s="28"/>
      <c r="AR57" s="28"/>
      <c r="AS57" s="24"/>
      <c r="AT57" s="24"/>
      <c r="AU57" s="24"/>
      <c r="AV57" s="24"/>
      <c r="AW57" s="24"/>
    </row>
    <row r="58" ht="15.75" customHeight="1">
      <c r="A58" s="19">
        <v>4</v>
      </c>
      <c r="B58" s="20">
        <v>3</v>
      </c>
      <c r="C58" s="20">
        <v>70</v>
      </c>
      <c r="D58" s="24"/>
      <c r="E58" s="19">
        <v>33</v>
      </c>
      <c r="F58" t="s" s="68">
        <v>282</v>
      </c>
      <c r="G58" t="s" s="72">
        <v>283</v>
      </c>
      <c r="H58" t="s" s="72">
        <v>283</v>
      </c>
      <c r="I58" t="s" s="23">
        <v>287</v>
      </c>
      <c r="J58" t="s" s="32">
        <v>52</v>
      </c>
      <c r="K58" t="s" s="23">
        <v>288</v>
      </c>
      <c r="L58" t="s" s="21">
        <v>123</v>
      </c>
      <c r="M58" t="s" s="33">
        <v>63</v>
      </c>
      <c r="N58" s="20">
        <v>2021</v>
      </c>
      <c r="O58" s="20">
        <v>3</v>
      </c>
      <c r="P58" t="s" s="26">
        <v>54</v>
      </c>
      <c r="Q58" t="s" s="35">
        <v>65</v>
      </c>
      <c r="R58" t="s" s="62">
        <v>238</v>
      </c>
      <c r="S58" t="s" s="37">
        <v>289</v>
      </c>
      <c r="T58" s="24"/>
      <c r="U58" s="24"/>
      <c r="V58" s="24"/>
      <c r="W58" s="24"/>
      <c r="X58" s="24"/>
      <c r="Y58" s="24"/>
      <c r="Z58" s="24"/>
      <c r="AA58" s="24"/>
      <c r="AB58" s="28"/>
      <c r="AC58" s="24"/>
      <c r="AD58" s="24"/>
      <c r="AE58" s="24"/>
      <c r="AF58" s="24"/>
      <c r="AG58" s="24"/>
      <c r="AH58" s="24"/>
      <c r="AI58" s="24"/>
      <c r="AJ58" t="s" s="38">
        <v>68</v>
      </c>
      <c r="AK58" s="24"/>
      <c r="AL58" s="24"/>
      <c r="AM58" s="29">
        <v>0</v>
      </c>
      <c r="AN58" t="s" s="39">
        <v>290</v>
      </c>
      <c r="AO58" s="28"/>
      <c r="AP58" s="28"/>
      <c r="AQ58" s="28"/>
      <c r="AR58" s="28"/>
      <c r="AS58" t="s" s="40">
        <v>210</v>
      </c>
      <c r="AT58" s="24"/>
      <c r="AU58" s="24"/>
      <c r="AV58" s="24"/>
      <c r="AW58" s="24"/>
    </row>
    <row r="59" ht="15.75" customHeight="1">
      <c r="A59" s="19">
        <v>4</v>
      </c>
      <c r="B59" s="20">
        <v>3</v>
      </c>
      <c r="C59" s="20">
        <v>71</v>
      </c>
      <c r="D59" s="24"/>
      <c r="E59" s="19">
        <v>33</v>
      </c>
      <c r="F59" t="s" s="31">
        <v>291</v>
      </c>
      <c r="G59" t="s" s="22">
        <v>292</v>
      </c>
      <c r="H59" t="s" s="22">
        <v>292</v>
      </c>
      <c r="I59" t="s" s="23">
        <v>293</v>
      </c>
      <c r="J59" t="s" s="32">
        <v>52</v>
      </c>
      <c r="K59" t="s" s="23">
        <v>294</v>
      </c>
      <c r="L59" t="s" s="21">
        <v>74</v>
      </c>
      <c r="M59" t="s" s="33">
        <v>63</v>
      </c>
      <c r="N59" s="20">
        <v>2021</v>
      </c>
      <c r="O59" s="20">
        <v>1</v>
      </c>
      <c r="P59" t="s" s="26">
        <v>54</v>
      </c>
      <c r="Q59" t="s" s="27">
        <v>55</v>
      </c>
      <c r="R59" t="s" s="26">
        <v>56</v>
      </c>
      <c r="S59" t="s" s="37">
        <v>202</v>
      </c>
      <c r="T59" s="24"/>
      <c r="U59" s="24"/>
      <c r="V59" s="24"/>
      <c r="W59" s="24"/>
      <c r="X59" s="24"/>
      <c r="Y59" s="24"/>
      <c r="Z59" s="24"/>
      <c r="AA59" s="24"/>
      <c r="AB59" s="28"/>
      <c r="AC59" s="24"/>
      <c r="AD59" s="24"/>
      <c r="AE59" s="24"/>
      <c r="AF59" s="24"/>
      <c r="AG59" s="24"/>
      <c r="AH59" s="24"/>
      <c r="AI59" s="24"/>
      <c r="AJ59" s="30">
        <v>1</v>
      </c>
      <c r="AK59" s="24"/>
      <c r="AL59" s="24"/>
      <c r="AM59" s="29">
        <v>0</v>
      </c>
      <c r="AN59" t="s" s="39">
        <v>295</v>
      </c>
      <c r="AO59" s="28"/>
      <c r="AP59" s="28"/>
      <c r="AQ59" s="28"/>
      <c r="AR59" s="28"/>
      <c r="AS59" s="24"/>
      <c r="AT59" s="24"/>
      <c r="AU59" s="24"/>
      <c r="AV59" t="s" s="40">
        <v>71</v>
      </c>
      <c r="AW59" s="24"/>
    </row>
    <row r="60" ht="15.75" customHeight="1">
      <c r="A60" s="19">
        <v>4</v>
      </c>
      <c r="B60" s="20">
        <v>3</v>
      </c>
      <c r="C60" s="20">
        <v>72</v>
      </c>
      <c r="D60" s="24"/>
      <c r="E60" s="19">
        <v>33</v>
      </c>
      <c r="F60" t="s" s="31">
        <v>291</v>
      </c>
      <c r="G60" t="s" s="22">
        <v>292</v>
      </c>
      <c r="H60" t="s" s="22">
        <v>292</v>
      </c>
      <c r="I60" t="s" s="23">
        <v>296</v>
      </c>
      <c r="J60" t="s" s="32">
        <v>52</v>
      </c>
      <c r="K60" t="s" s="23">
        <v>61</v>
      </c>
      <c r="L60" t="s" s="21">
        <v>136</v>
      </c>
      <c r="M60" t="s" s="33">
        <v>63</v>
      </c>
      <c r="N60" s="20">
        <v>2016</v>
      </c>
      <c r="O60" s="20">
        <v>3</v>
      </c>
      <c r="P60" t="s" s="26">
        <v>54</v>
      </c>
      <c r="Q60" t="s" s="35">
        <v>65</v>
      </c>
      <c r="R60" t="s" s="26">
        <v>56</v>
      </c>
      <c r="S60" t="s" s="37">
        <v>137</v>
      </c>
      <c r="T60" s="24"/>
      <c r="U60" s="24"/>
      <c r="V60" s="24"/>
      <c r="W60" s="24"/>
      <c r="X60" s="24"/>
      <c r="Y60" s="24"/>
      <c r="Z60" s="24"/>
      <c r="AA60" s="24"/>
      <c r="AB60" s="28"/>
      <c r="AC60" s="24"/>
      <c r="AD60" s="24"/>
      <c r="AE60" s="24"/>
      <c r="AF60" s="24"/>
      <c r="AG60" s="24"/>
      <c r="AH60" s="24"/>
      <c r="AI60" s="24"/>
      <c r="AJ60" t="s" s="38">
        <v>68</v>
      </c>
      <c r="AK60" s="24"/>
      <c r="AL60" s="24"/>
      <c r="AM60" t="s" s="39">
        <v>205</v>
      </c>
      <c r="AN60" t="s" s="39">
        <v>206</v>
      </c>
      <c r="AO60" s="28"/>
      <c r="AP60" s="28"/>
      <c r="AQ60" s="28"/>
      <c r="AR60" s="28"/>
      <c r="AS60" s="24"/>
      <c r="AT60" s="24"/>
      <c r="AU60" s="24"/>
      <c r="AV60" t="s" s="40">
        <v>71</v>
      </c>
      <c r="AW60" s="24"/>
    </row>
    <row r="61" ht="15.75" customHeight="1">
      <c r="A61" s="19">
        <v>4</v>
      </c>
      <c r="B61" s="20">
        <v>3</v>
      </c>
      <c r="C61" s="20">
        <v>73</v>
      </c>
      <c r="D61" s="24"/>
      <c r="E61" s="19">
        <v>33</v>
      </c>
      <c r="F61" t="s" s="21">
        <v>297</v>
      </c>
      <c r="G61" t="s" s="22">
        <v>298</v>
      </c>
      <c r="H61" t="s" s="22">
        <v>298</v>
      </c>
      <c r="I61" t="s" s="23">
        <v>299</v>
      </c>
      <c r="J61" t="s" s="32">
        <v>52</v>
      </c>
      <c r="K61" t="s" s="23">
        <v>61</v>
      </c>
      <c r="L61" t="s" s="21">
        <v>136</v>
      </c>
      <c r="M61" t="s" s="33">
        <v>63</v>
      </c>
      <c r="N61" s="20">
        <v>2016</v>
      </c>
      <c r="O61" s="20">
        <v>3</v>
      </c>
      <c r="P61" t="s" s="26">
        <v>54</v>
      </c>
      <c r="Q61" t="s" s="35">
        <v>65</v>
      </c>
      <c r="R61" t="s" s="26">
        <v>56</v>
      </c>
      <c r="S61" t="s" s="37">
        <v>137</v>
      </c>
      <c r="T61" s="24"/>
      <c r="U61" s="24"/>
      <c r="V61" s="24"/>
      <c r="W61" s="24"/>
      <c r="X61" s="24"/>
      <c r="Y61" s="24"/>
      <c r="Z61" s="24"/>
      <c r="AA61" s="24"/>
      <c r="AB61" s="28"/>
      <c r="AC61" s="24"/>
      <c r="AD61" s="24"/>
      <c r="AE61" s="29">
        <v>0</v>
      </c>
      <c r="AF61" s="29">
        <v>0</v>
      </c>
      <c r="AG61" s="24"/>
      <c r="AH61" s="24"/>
      <c r="AI61" s="24"/>
      <c r="AJ61" s="30">
        <v>1</v>
      </c>
      <c r="AK61" s="24"/>
      <c r="AL61" s="24"/>
      <c r="AM61" t="s" s="39">
        <v>205</v>
      </c>
      <c r="AN61" t="s" s="39">
        <v>206</v>
      </c>
      <c r="AO61" s="28"/>
      <c r="AP61" s="28"/>
      <c r="AQ61" s="28"/>
      <c r="AR61" s="28"/>
      <c r="AS61" t="s" s="23">
        <v>300</v>
      </c>
      <c r="AT61" s="24"/>
      <c r="AU61" s="24"/>
      <c r="AV61" t="s" s="52">
        <v>221</v>
      </c>
      <c r="AW61" s="24"/>
    </row>
    <row r="62" ht="15.75" customHeight="1">
      <c r="A62" s="19">
        <v>4</v>
      </c>
      <c r="B62" s="20">
        <v>2</v>
      </c>
      <c r="C62" s="20">
        <v>74</v>
      </c>
      <c r="D62" s="24"/>
      <c r="E62" s="19">
        <v>33</v>
      </c>
      <c r="F62" t="s" s="21">
        <v>301</v>
      </c>
      <c r="G62" t="s" s="22">
        <v>302</v>
      </c>
      <c r="H62" t="s" s="22">
        <v>302</v>
      </c>
      <c r="I62" t="s" s="23">
        <v>303</v>
      </c>
      <c r="J62" t="s" s="32">
        <v>52</v>
      </c>
      <c r="K62" t="s" s="23">
        <v>294</v>
      </c>
      <c r="L62" t="s" s="21">
        <v>74</v>
      </c>
      <c r="M62" t="s" s="33">
        <v>63</v>
      </c>
      <c r="N62" s="20">
        <v>2021</v>
      </c>
      <c r="O62" s="20">
        <v>1</v>
      </c>
      <c r="P62" t="s" s="27">
        <v>77</v>
      </c>
      <c r="Q62" t="s" s="27">
        <v>55</v>
      </c>
      <c r="R62" t="s" s="26">
        <v>56</v>
      </c>
      <c r="S62" t="s" s="37">
        <v>202</v>
      </c>
      <c r="T62" s="24"/>
      <c r="U62" s="24"/>
      <c r="V62" s="24"/>
      <c r="W62" s="24"/>
      <c r="X62" s="24"/>
      <c r="Y62" s="24"/>
      <c r="Z62" s="24"/>
      <c r="AA62" s="24"/>
      <c r="AB62" s="28"/>
      <c r="AC62" s="24"/>
      <c r="AD62" s="24"/>
      <c r="AE62" s="24"/>
      <c r="AF62" s="24"/>
      <c r="AG62" s="24"/>
      <c r="AH62" s="24"/>
      <c r="AI62" s="24"/>
      <c r="AJ62" s="30">
        <v>1</v>
      </c>
      <c r="AK62" s="24"/>
      <c r="AL62" s="24"/>
      <c r="AM62" s="29">
        <v>0</v>
      </c>
      <c r="AN62" t="s" s="39">
        <v>295</v>
      </c>
      <c r="AO62" s="28"/>
      <c r="AP62" s="28"/>
      <c r="AQ62" s="28"/>
      <c r="AR62" s="28"/>
      <c r="AS62" t="s" s="23">
        <v>304</v>
      </c>
      <c r="AT62" s="24"/>
      <c r="AU62" s="24"/>
      <c r="AV62" s="24"/>
      <c r="AW62" s="24"/>
    </row>
    <row r="63" ht="15.75" customHeight="1">
      <c r="A63" s="19">
        <v>4</v>
      </c>
      <c r="B63" s="20">
        <v>2</v>
      </c>
      <c r="C63" s="20">
        <v>75</v>
      </c>
      <c r="D63" s="24"/>
      <c r="E63" s="19">
        <v>33</v>
      </c>
      <c r="F63" t="s" s="21">
        <v>305</v>
      </c>
      <c r="G63" t="s" s="22">
        <v>306</v>
      </c>
      <c r="H63" t="s" s="22">
        <v>306</v>
      </c>
      <c r="I63" t="s" s="23">
        <v>307</v>
      </c>
      <c r="J63" t="s" s="32">
        <v>52</v>
      </c>
      <c r="K63" t="s" s="23">
        <v>308</v>
      </c>
      <c r="L63" t="s" s="21">
        <v>249</v>
      </c>
      <c r="M63" t="s" s="41">
        <v>84</v>
      </c>
      <c r="N63" s="20">
        <v>2016</v>
      </c>
      <c r="O63" s="20">
        <v>3</v>
      </c>
      <c r="P63" t="s" s="27">
        <v>77</v>
      </c>
      <c r="Q63" t="s" s="35">
        <v>65</v>
      </c>
      <c r="R63" t="s" s="36">
        <v>66</v>
      </c>
      <c r="S63" t="s" s="37">
        <v>250</v>
      </c>
      <c r="T63" s="24"/>
      <c r="U63" s="24"/>
      <c r="V63" s="24"/>
      <c r="W63" s="24"/>
      <c r="X63" s="24"/>
      <c r="Y63" s="24"/>
      <c r="Z63" s="24"/>
      <c r="AA63" s="24"/>
      <c r="AB63" s="28"/>
      <c r="AC63" s="24"/>
      <c r="AD63" s="24"/>
      <c r="AE63" s="29">
        <v>0</v>
      </c>
      <c r="AF63" s="29">
        <v>0</v>
      </c>
      <c r="AG63" s="24"/>
      <c r="AH63" s="24"/>
      <c r="AI63" s="24"/>
      <c r="AJ63" s="30">
        <v>1</v>
      </c>
      <c r="AK63" s="24"/>
      <c r="AL63" s="24"/>
      <c r="AM63" s="29">
        <v>0</v>
      </c>
      <c r="AN63" s="29">
        <v>0</v>
      </c>
      <c r="AO63" s="28"/>
      <c r="AP63" s="28"/>
      <c r="AQ63" s="28"/>
      <c r="AR63" s="28"/>
      <c r="AS63" s="30">
        <v>71</v>
      </c>
      <c r="AT63" s="24"/>
      <c r="AU63" s="24"/>
      <c r="AV63" t="s" s="40">
        <v>309</v>
      </c>
      <c r="AW63" s="24"/>
    </row>
    <row r="64" ht="15.75" customHeight="1">
      <c r="A64" s="19">
        <v>4</v>
      </c>
      <c r="B64" s="20">
        <v>3</v>
      </c>
      <c r="C64" s="20">
        <v>76</v>
      </c>
      <c r="D64" s="24"/>
      <c r="E64" s="42">
        <v>33</v>
      </c>
      <c r="F64" t="s" s="8">
        <v>310</v>
      </c>
      <c r="G64" t="s" s="45">
        <v>311</v>
      </c>
      <c r="H64" t="s" s="45">
        <v>311</v>
      </c>
      <c r="I64" t="s" s="23">
        <v>312</v>
      </c>
      <c r="J64" t="s" s="32">
        <v>52</v>
      </c>
      <c r="K64" t="s" s="23">
        <v>61</v>
      </c>
      <c r="L64" t="s" s="40">
        <v>232</v>
      </c>
      <c r="M64" t="s" s="58">
        <v>84</v>
      </c>
      <c r="N64" s="30">
        <v>2022</v>
      </c>
      <c r="O64" s="30">
        <v>2</v>
      </c>
      <c r="P64" t="s" s="26">
        <v>54</v>
      </c>
      <c r="Q64" t="s" s="49">
        <v>65</v>
      </c>
      <c r="R64" t="s" s="56">
        <v>66</v>
      </c>
      <c r="S64" t="s" s="38">
        <v>233</v>
      </c>
      <c r="T64" s="24"/>
      <c r="U64" s="59">
        <v>0.241568828</v>
      </c>
      <c r="V64" s="59">
        <v>0.161013152</v>
      </c>
      <c r="W64" s="59">
        <v>0.185211804</v>
      </c>
      <c r="X64" s="59">
        <v>0.313789764</v>
      </c>
      <c r="Y64" s="71"/>
      <c r="Z64" s="71"/>
      <c r="AA64" s="71"/>
      <c r="AB64" s="28"/>
      <c r="AC64" s="24"/>
      <c r="AD64" s="24"/>
      <c r="AE64" s="24"/>
      <c r="AF64" s="24"/>
      <c r="AG64" t="s" s="38">
        <v>196</v>
      </c>
      <c r="AH64" s="24"/>
      <c r="AI64" s="24"/>
      <c r="AJ64" s="30">
        <v>1</v>
      </c>
      <c r="AK64" s="24"/>
      <c r="AL64" s="24"/>
      <c r="AM64" s="24"/>
      <c r="AN64" s="24"/>
      <c r="AO64" s="28"/>
      <c r="AP64" s="28"/>
      <c r="AQ64" s="28"/>
      <c r="AR64" s="28"/>
      <c r="AS64" s="24"/>
      <c r="AT64" s="24"/>
      <c r="AU64" s="24"/>
      <c r="AV64" s="24"/>
      <c r="AW64" s="24"/>
    </row>
    <row r="65" ht="15.75" customHeight="1">
      <c r="A65" s="19">
        <v>4</v>
      </c>
      <c r="B65" s="20">
        <v>2</v>
      </c>
      <c r="C65" s="20">
        <v>77</v>
      </c>
      <c r="D65" s="24"/>
      <c r="E65" s="19">
        <v>33</v>
      </c>
      <c r="F65" t="s" s="21">
        <v>305</v>
      </c>
      <c r="G65" t="s" s="22">
        <v>306</v>
      </c>
      <c r="H65" t="s" s="22">
        <v>306</v>
      </c>
      <c r="I65" t="s" s="23">
        <v>313</v>
      </c>
      <c r="J65" t="s" s="21">
        <v>52</v>
      </c>
      <c r="K65" t="s" s="21">
        <v>61</v>
      </c>
      <c r="L65" t="s" s="21">
        <v>314</v>
      </c>
      <c r="M65" t="s" s="58">
        <v>84</v>
      </c>
      <c r="N65" s="20">
        <v>2018</v>
      </c>
      <c r="O65" s="20">
        <v>3</v>
      </c>
      <c r="P65" t="s" s="73">
        <v>77</v>
      </c>
      <c r="Q65" t="s" s="35">
        <v>65</v>
      </c>
      <c r="R65" t="s" s="56">
        <v>66</v>
      </c>
      <c r="S65" t="s" s="57">
        <v>315</v>
      </c>
      <c r="T65" s="24"/>
      <c r="U65" s="24"/>
      <c r="V65" s="24"/>
      <c r="W65" s="24"/>
      <c r="X65" s="24"/>
      <c r="Y65" s="24"/>
      <c r="Z65" s="24"/>
      <c r="AA65" s="24"/>
      <c r="AB65" s="28"/>
      <c r="AC65" s="24"/>
      <c r="AD65" s="24"/>
      <c r="AE65" s="29">
        <v>0</v>
      </c>
      <c r="AF65" s="29">
        <v>0</v>
      </c>
      <c r="AG65" s="24"/>
      <c r="AH65" s="24"/>
      <c r="AI65" s="24"/>
      <c r="AJ65" t="s" s="38">
        <v>68</v>
      </c>
      <c r="AK65" s="24"/>
      <c r="AL65" s="24"/>
      <c r="AM65" t="s" s="39">
        <v>316</v>
      </c>
      <c r="AN65" s="29">
        <v>23</v>
      </c>
      <c r="AO65" s="28"/>
      <c r="AP65" s="28"/>
      <c r="AQ65" s="28"/>
      <c r="AR65" s="28"/>
      <c r="AS65" s="30">
        <v>71</v>
      </c>
      <c r="AT65" s="24"/>
      <c r="AU65" s="24"/>
      <c r="AV65" t="s" s="40">
        <v>309</v>
      </c>
      <c r="AW65" s="24"/>
    </row>
    <row r="66" ht="15.75" customHeight="1">
      <c r="A66" s="19">
        <v>4</v>
      </c>
      <c r="B66" s="20">
        <v>3</v>
      </c>
      <c r="C66" s="20">
        <v>78</v>
      </c>
      <c r="D66" s="24"/>
      <c r="E66" s="30">
        <v>33</v>
      </c>
      <c r="F66" t="s" s="9">
        <v>317</v>
      </c>
      <c r="G66" t="s" s="45">
        <v>318</v>
      </c>
      <c r="H66" t="s" s="45">
        <v>318</v>
      </c>
      <c r="I66" t="s" s="23">
        <v>319</v>
      </c>
      <c r="J66" t="s" s="32">
        <v>52</v>
      </c>
      <c r="K66" t="s" s="23">
        <v>61</v>
      </c>
      <c r="L66" t="s" s="40">
        <v>232</v>
      </c>
      <c r="M66" t="s" s="58">
        <v>84</v>
      </c>
      <c r="N66" s="30">
        <v>2022</v>
      </c>
      <c r="O66" s="30">
        <v>2</v>
      </c>
      <c r="P66" t="s" s="26">
        <v>54</v>
      </c>
      <c r="Q66" t="s" s="49">
        <v>65</v>
      </c>
      <c r="R66" t="s" s="56">
        <v>66</v>
      </c>
      <c r="S66" t="s" s="38">
        <v>233</v>
      </c>
      <c r="T66" s="24"/>
      <c r="U66" s="59">
        <v>0.792467683</v>
      </c>
      <c r="V66" s="59">
        <v>0.38556464</v>
      </c>
      <c r="W66" s="59">
        <v>0.417179447</v>
      </c>
      <c r="X66" s="59">
        <v>1.436350189</v>
      </c>
      <c r="Y66" s="60">
        <v>0.153701</v>
      </c>
      <c r="Z66" s="60">
        <v>0.062494</v>
      </c>
      <c r="AA66" s="60">
        <v>0.362924</v>
      </c>
      <c r="AB66" s="28"/>
      <c r="AC66" s="24"/>
      <c r="AD66" s="24"/>
      <c r="AE66" s="24"/>
      <c r="AF66" s="24"/>
      <c r="AG66" s="24"/>
      <c r="AH66" s="24"/>
      <c r="AI66" s="24"/>
      <c r="AJ66" s="30">
        <v>1</v>
      </c>
      <c r="AK66" s="24"/>
      <c r="AL66" s="24"/>
      <c r="AM66" s="29">
        <v>300</v>
      </c>
      <c r="AN66" s="29">
        <v>191.6</v>
      </c>
      <c r="AO66" s="28"/>
      <c r="AP66" s="28"/>
      <c r="AQ66" s="28"/>
      <c r="AR66" s="28"/>
      <c r="AS66" s="30">
        <v>71</v>
      </c>
      <c r="AT66" s="24"/>
      <c r="AU66" s="24"/>
      <c r="AV66" s="24"/>
      <c r="AW66" s="24"/>
    </row>
    <row r="67" ht="15.75" customHeight="1">
      <c r="A67" s="19">
        <v>4</v>
      </c>
      <c r="B67" s="20">
        <v>3</v>
      </c>
      <c r="C67" s="20">
        <v>79</v>
      </c>
      <c r="D67" s="24"/>
      <c r="E67" s="42">
        <v>33</v>
      </c>
      <c r="F67" t="s" s="8">
        <v>320</v>
      </c>
      <c r="G67" t="s" s="45">
        <v>321</v>
      </c>
      <c r="H67" t="s" s="74">
        <v>322</v>
      </c>
      <c r="I67" t="s" s="23">
        <v>323</v>
      </c>
      <c r="J67" t="s" s="32">
        <v>52</v>
      </c>
      <c r="K67" t="s" s="23">
        <v>61</v>
      </c>
      <c r="L67" t="s" s="40">
        <v>232</v>
      </c>
      <c r="M67" t="s" s="58">
        <v>84</v>
      </c>
      <c r="N67" s="30">
        <v>2022</v>
      </c>
      <c r="O67" s="30">
        <v>2</v>
      </c>
      <c r="P67" t="s" s="26">
        <v>54</v>
      </c>
      <c r="Q67" t="s" s="49">
        <v>65</v>
      </c>
      <c r="R67" t="s" s="36">
        <v>66</v>
      </c>
      <c r="S67" t="s" s="38">
        <v>233</v>
      </c>
      <c r="T67" s="24"/>
      <c r="U67" s="59">
        <v>0.325682376</v>
      </c>
      <c r="V67" s="59">
        <v>0.465765995</v>
      </c>
      <c r="W67" s="59">
        <v>0.1524626</v>
      </c>
      <c r="X67" s="59">
        <v>0.685549453</v>
      </c>
      <c r="Y67" s="60">
        <v>0.09345000000000001</v>
      </c>
      <c r="Z67" s="60">
        <v>0.032495</v>
      </c>
      <c r="AA67" s="60">
        <v>0.252297</v>
      </c>
      <c r="AB67" s="28"/>
      <c r="AC67" s="24"/>
      <c r="AD67" s="24"/>
      <c r="AE67" s="24"/>
      <c r="AF67" s="24"/>
      <c r="AG67" t="s" s="38">
        <v>196</v>
      </c>
      <c r="AH67" s="24"/>
      <c r="AI67" s="24"/>
      <c r="AJ67" s="30">
        <v>1</v>
      </c>
      <c r="AK67" s="24"/>
      <c r="AL67" s="24"/>
      <c r="AM67" s="29">
        <v>300</v>
      </c>
      <c r="AN67" s="29">
        <v>191.6</v>
      </c>
      <c r="AO67" s="28"/>
      <c r="AP67" s="28"/>
      <c r="AQ67" s="28"/>
      <c r="AR67" s="28"/>
      <c r="AS67" s="30">
        <v>51</v>
      </c>
      <c r="AT67" s="24"/>
      <c r="AU67" s="24"/>
      <c r="AV67" s="24"/>
      <c r="AW67" s="24"/>
    </row>
    <row r="68" ht="15.75" customHeight="1">
      <c r="A68" s="19">
        <v>4</v>
      </c>
      <c r="B68" s="20">
        <v>3</v>
      </c>
      <c r="C68" s="20">
        <v>80</v>
      </c>
      <c r="D68" s="24"/>
      <c r="E68" s="42">
        <v>33</v>
      </c>
      <c r="F68" t="s" s="9">
        <v>324</v>
      </c>
      <c r="G68" t="s" s="45">
        <v>325</v>
      </c>
      <c r="H68" t="s" s="45">
        <v>325</v>
      </c>
      <c r="I68" t="s" s="23">
        <v>326</v>
      </c>
      <c r="J68" t="s" s="32">
        <v>52</v>
      </c>
      <c r="K68" t="s" s="23">
        <v>61</v>
      </c>
      <c r="L68" t="s" s="40">
        <v>232</v>
      </c>
      <c r="M68" t="s" s="58">
        <v>84</v>
      </c>
      <c r="N68" s="30">
        <v>2022</v>
      </c>
      <c r="O68" s="30">
        <v>2</v>
      </c>
      <c r="P68" t="s" s="26">
        <v>54</v>
      </c>
      <c r="Q68" t="s" s="49">
        <v>65</v>
      </c>
      <c r="R68" t="s" s="56">
        <v>66</v>
      </c>
      <c r="S68" t="s" s="38">
        <v>233</v>
      </c>
      <c r="T68" s="24"/>
      <c r="U68" s="59">
        <v>0.372142875</v>
      </c>
      <c r="V68" s="59">
        <v>0.453648929</v>
      </c>
      <c r="W68" s="59">
        <v>0.172944744</v>
      </c>
      <c r="X68" s="59">
        <v>0.762274256</v>
      </c>
      <c r="Y68" s="60">
        <v>0.129438</v>
      </c>
      <c r="Z68" s="60">
        <v>0.058484</v>
      </c>
      <c r="AA68" s="60">
        <v>0.283313</v>
      </c>
      <c r="AB68" s="28"/>
      <c r="AC68" s="24"/>
      <c r="AD68" s="24"/>
      <c r="AE68" s="24"/>
      <c r="AF68" s="24"/>
      <c r="AG68" s="24"/>
      <c r="AH68" s="24"/>
      <c r="AI68" s="24"/>
      <c r="AJ68" s="30">
        <v>1</v>
      </c>
      <c r="AK68" s="24"/>
      <c r="AL68" s="24"/>
      <c r="AM68" s="29">
        <v>300</v>
      </c>
      <c r="AN68" s="29">
        <v>191.6</v>
      </c>
      <c r="AO68" s="28"/>
      <c r="AP68" s="28"/>
      <c r="AQ68" s="28"/>
      <c r="AR68" s="28"/>
      <c r="AS68" t="s" s="23">
        <v>327</v>
      </c>
      <c r="AT68" s="24"/>
      <c r="AU68" s="24"/>
      <c r="AV68" s="24"/>
      <c r="AW68" s="24"/>
    </row>
    <row r="69" ht="15.75" customHeight="1">
      <c r="A69" s="19">
        <v>4</v>
      </c>
      <c r="B69" s="20">
        <v>1</v>
      </c>
      <c r="C69" s="20">
        <v>81</v>
      </c>
      <c r="D69" s="24"/>
      <c r="E69" s="19">
        <v>33</v>
      </c>
      <c r="F69" t="s" s="21">
        <v>328</v>
      </c>
      <c r="G69" t="s" s="22">
        <v>329</v>
      </c>
      <c r="H69" t="s" s="22">
        <v>329</v>
      </c>
      <c r="I69" t="s" s="23">
        <v>330</v>
      </c>
      <c r="J69" t="s" s="32">
        <v>52</v>
      </c>
      <c r="K69" t="s" s="23">
        <v>61</v>
      </c>
      <c r="L69" t="s" s="21">
        <v>254</v>
      </c>
      <c r="M69" t="s" s="41">
        <v>84</v>
      </c>
      <c r="N69" s="20">
        <v>2022</v>
      </c>
      <c r="O69" s="20">
        <v>3</v>
      </c>
      <c r="P69" t="s" s="34">
        <v>64</v>
      </c>
      <c r="Q69" t="s" s="43">
        <v>93</v>
      </c>
      <c r="R69" t="s" s="56">
        <v>66</v>
      </c>
      <c r="S69" t="s" s="64">
        <v>255</v>
      </c>
      <c r="T69" s="24"/>
      <c r="U69" s="24"/>
      <c r="V69" s="24"/>
      <c r="W69" s="24"/>
      <c r="X69" s="24"/>
      <c r="Y69" s="24"/>
      <c r="Z69" s="24"/>
      <c r="AA69" s="24"/>
      <c r="AB69" s="28"/>
      <c r="AC69" s="24"/>
      <c r="AD69" s="24"/>
      <c r="AE69" s="29">
        <v>0</v>
      </c>
      <c r="AF69" s="29">
        <v>0</v>
      </c>
      <c r="AG69" s="24"/>
      <c r="AH69" s="24"/>
      <c r="AI69" s="24"/>
      <c r="AJ69" s="30">
        <v>1</v>
      </c>
      <c r="AK69" s="24"/>
      <c r="AL69" s="24"/>
      <c r="AM69" s="29">
        <v>0</v>
      </c>
      <c r="AN69" s="29">
        <v>990</v>
      </c>
      <c r="AO69" s="28"/>
      <c r="AP69" s="28"/>
      <c r="AQ69" s="28"/>
      <c r="AR69" s="28"/>
      <c r="AS69" t="s" s="23">
        <v>227</v>
      </c>
      <c r="AT69" s="24"/>
      <c r="AU69" s="24"/>
      <c r="AV69" t="s" s="40">
        <v>252</v>
      </c>
      <c r="AW69" s="24"/>
    </row>
    <row r="70" ht="15.75" customHeight="1">
      <c r="A70" s="19">
        <v>4</v>
      </c>
      <c r="B70" s="20">
        <v>3</v>
      </c>
      <c r="C70" s="20">
        <v>82</v>
      </c>
      <c r="D70" s="24"/>
      <c r="E70" s="19">
        <v>33</v>
      </c>
      <c r="F70" t="s" s="21">
        <v>328</v>
      </c>
      <c r="G70" t="s" s="22">
        <v>329</v>
      </c>
      <c r="H70" t="s" s="22">
        <v>329</v>
      </c>
      <c r="I70" t="s" s="23">
        <v>331</v>
      </c>
      <c r="J70" t="s" s="32">
        <v>52</v>
      </c>
      <c r="K70" t="s" s="23">
        <v>311</v>
      </c>
      <c r="L70" t="s" s="21">
        <v>268</v>
      </c>
      <c r="M70" t="s" s="41">
        <v>84</v>
      </c>
      <c r="N70" s="20">
        <v>2018</v>
      </c>
      <c r="O70" s="20">
        <v>3</v>
      </c>
      <c r="P70" t="s" s="26">
        <v>54</v>
      </c>
      <c r="Q70" t="s" s="35">
        <v>65</v>
      </c>
      <c r="R70" t="s" s="56">
        <v>66</v>
      </c>
      <c r="S70" t="s" s="57">
        <v>269</v>
      </c>
      <c r="T70" s="24"/>
      <c r="U70" s="24"/>
      <c r="V70" s="24"/>
      <c r="W70" s="24"/>
      <c r="X70" s="24"/>
      <c r="Y70" s="24"/>
      <c r="Z70" s="24"/>
      <c r="AA70" s="24"/>
      <c r="AB70" s="28"/>
      <c r="AC70" s="24"/>
      <c r="AD70" s="24"/>
      <c r="AE70" s="29">
        <v>0</v>
      </c>
      <c r="AF70" s="29">
        <v>0</v>
      </c>
      <c r="AG70" s="24"/>
      <c r="AH70" s="24"/>
      <c r="AI70" s="24"/>
      <c r="AJ70" t="s" s="38">
        <v>68</v>
      </c>
      <c r="AK70" s="24"/>
      <c r="AL70" s="24"/>
      <c r="AM70" s="29">
        <v>500</v>
      </c>
      <c r="AN70" s="29">
        <v>880</v>
      </c>
      <c r="AO70" s="28"/>
      <c r="AP70" s="28"/>
      <c r="AQ70" s="28"/>
      <c r="AR70" s="28"/>
      <c r="AS70" t="s" s="23">
        <v>227</v>
      </c>
      <c r="AT70" s="24"/>
      <c r="AU70" s="24"/>
      <c r="AV70" t="s" s="40">
        <v>252</v>
      </c>
      <c r="AW70" s="24"/>
    </row>
    <row r="71" ht="15.75" customHeight="1">
      <c r="A71" s="19">
        <v>4</v>
      </c>
      <c r="B71" s="20">
        <v>3</v>
      </c>
      <c r="C71" s="20">
        <v>83</v>
      </c>
      <c r="D71" s="24"/>
      <c r="E71" s="19">
        <v>33</v>
      </c>
      <c r="F71" t="s" s="21">
        <v>328</v>
      </c>
      <c r="G71" t="s" s="22">
        <v>329</v>
      </c>
      <c r="H71" t="s" s="75">
        <v>329</v>
      </c>
      <c r="I71" t="s" s="23">
        <v>332</v>
      </c>
      <c r="J71" t="s" s="32">
        <v>52</v>
      </c>
      <c r="K71" t="s" s="23">
        <v>311</v>
      </c>
      <c r="L71" t="s" s="21">
        <v>249</v>
      </c>
      <c r="M71" t="s" s="58">
        <v>84</v>
      </c>
      <c r="N71" s="20">
        <v>2016</v>
      </c>
      <c r="O71" s="20">
        <v>3</v>
      </c>
      <c r="P71" t="s" s="50">
        <v>54</v>
      </c>
      <c r="Q71" t="s" s="35">
        <v>65</v>
      </c>
      <c r="R71" t="s" s="56">
        <v>66</v>
      </c>
      <c r="S71" t="s" s="37">
        <v>250</v>
      </c>
      <c r="T71" s="24"/>
      <c r="U71" s="24"/>
      <c r="V71" s="24"/>
      <c r="W71" s="24"/>
      <c r="X71" s="24"/>
      <c r="Y71" s="24"/>
      <c r="Z71" s="24"/>
      <c r="AA71" s="24"/>
      <c r="AB71" s="28"/>
      <c r="AC71" s="24"/>
      <c r="AD71" s="24"/>
      <c r="AE71" s="29">
        <v>0</v>
      </c>
      <c r="AF71" s="29">
        <v>0</v>
      </c>
      <c r="AG71" s="24"/>
      <c r="AH71" s="24"/>
      <c r="AI71" s="24"/>
      <c r="AJ71" t="s" s="38">
        <v>68</v>
      </c>
      <c r="AK71" s="24"/>
      <c r="AL71" s="24"/>
      <c r="AM71" s="29">
        <v>0</v>
      </c>
      <c r="AN71" s="29">
        <v>0</v>
      </c>
      <c r="AO71" s="28"/>
      <c r="AP71" s="28"/>
      <c r="AQ71" s="28"/>
      <c r="AR71" s="28"/>
      <c r="AS71" t="s" s="23">
        <v>227</v>
      </c>
      <c r="AT71" s="24"/>
      <c r="AU71" s="24"/>
      <c r="AV71" t="s" s="40">
        <v>252</v>
      </c>
      <c r="AW71" s="24"/>
    </row>
    <row r="72" ht="15.75" customHeight="1">
      <c r="A72" s="19">
        <v>4</v>
      </c>
      <c r="B72" s="20">
        <v>1</v>
      </c>
      <c r="C72" s="20">
        <v>84</v>
      </c>
      <c r="D72" s="24"/>
      <c r="E72" s="19">
        <v>33</v>
      </c>
      <c r="F72" t="s" s="21">
        <v>333</v>
      </c>
      <c r="G72" t="s" s="22">
        <v>334</v>
      </c>
      <c r="H72" t="s" s="76">
        <v>335</v>
      </c>
      <c r="I72" t="s" s="23">
        <v>336</v>
      </c>
      <c r="J72" t="s" s="32">
        <v>52</v>
      </c>
      <c r="K72" t="s" s="23">
        <v>311</v>
      </c>
      <c r="L72" t="s" s="21">
        <v>268</v>
      </c>
      <c r="M72" t="s" s="41">
        <v>84</v>
      </c>
      <c r="N72" s="20">
        <v>2018</v>
      </c>
      <c r="O72" s="20">
        <v>3</v>
      </c>
      <c r="P72" t="s" s="34">
        <v>64</v>
      </c>
      <c r="Q72" t="s" s="35">
        <v>65</v>
      </c>
      <c r="R72" t="s" s="56">
        <v>66</v>
      </c>
      <c r="S72" t="s" s="57">
        <v>269</v>
      </c>
      <c r="T72" s="24"/>
      <c r="U72" s="24"/>
      <c r="V72" s="24"/>
      <c r="W72" s="24"/>
      <c r="X72" s="24"/>
      <c r="Y72" s="24"/>
      <c r="Z72" s="24"/>
      <c r="AA72" s="24"/>
      <c r="AB72" s="28"/>
      <c r="AC72" s="24"/>
      <c r="AD72" s="24"/>
      <c r="AE72" s="29">
        <v>0</v>
      </c>
      <c r="AF72" s="29">
        <v>0</v>
      </c>
      <c r="AG72" s="24"/>
      <c r="AH72" s="24"/>
      <c r="AI72" s="24"/>
      <c r="AJ72" s="30">
        <v>1</v>
      </c>
      <c r="AK72" s="24"/>
      <c r="AL72" s="24"/>
      <c r="AM72" s="29">
        <v>500</v>
      </c>
      <c r="AN72" s="29">
        <v>880</v>
      </c>
      <c r="AO72" s="28"/>
      <c r="AP72" s="28"/>
      <c r="AQ72" s="28"/>
      <c r="AR72" s="28"/>
      <c r="AS72" t="s" s="23">
        <v>227</v>
      </c>
      <c r="AT72" s="24"/>
      <c r="AU72" s="24"/>
      <c r="AV72" t="s" s="52">
        <v>337</v>
      </c>
      <c r="AW72" s="24"/>
    </row>
    <row r="73" ht="15.75" customHeight="1">
      <c r="A73" s="19">
        <v>4</v>
      </c>
      <c r="B73" s="20">
        <v>1</v>
      </c>
      <c r="C73" s="20">
        <v>85</v>
      </c>
      <c r="D73" s="24"/>
      <c r="E73" s="19">
        <v>33</v>
      </c>
      <c r="F73" t="s" s="21">
        <v>333</v>
      </c>
      <c r="G73" t="s" s="22">
        <v>334</v>
      </c>
      <c r="H73" t="s" s="76">
        <v>335</v>
      </c>
      <c r="I73" t="s" s="23">
        <v>338</v>
      </c>
      <c r="J73" t="s" s="32">
        <v>52</v>
      </c>
      <c r="K73" t="s" s="23">
        <v>61</v>
      </c>
      <c r="L73" t="s" s="21">
        <v>225</v>
      </c>
      <c r="M73" t="s" s="41">
        <v>84</v>
      </c>
      <c r="N73" s="20">
        <v>2022</v>
      </c>
      <c r="O73" s="20">
        <v>3</v>
      </c>
      <c r="P73" t="s" s="34">
        <v>64</v>
      </c>
      <c r="Q73" t="s" s="43">
        <v>93</v>
      </c>
      <c r="R73" t="s" s="56">
        <v>66</v>
      </c>
      <c r="S73" t="s" s="57">
        <v>226</v>
      </c>
      <c r="T73" s="24"/>
      <c r="U73" s="24"/>
      <c r="V73" s="24"/>
      <c r="W73" s="24"/>
      <c r="X73" s="24"/>
      <c r="Y73" s="24"/>
      <c r="Z73" s="24"/>
      <c r="AA73" s="24"/>
      <c r="AB73" s="28"/>
      <c r="AC73" s="24"/>
      <c r="AD73" s="24"/>
      <c r="AE73" s="29">
        <v>0</v>
      </c>
      <c r="AF73" s="29">
        <v>0</v>
      </c>
      <c r="AG73" s="24"/>
      <c r="AH73" s="24"/>
      <c r="AI73" s="24"/>
      <c r="AJ73" t="s" s="38">
        <v>68</v>
      </c>
      <c r="AK73" s="24"/>
      <c r="AL73" s="24"/>
      <c r="AM73" s="29">
        <v>30</v>
      </c>
      <c r="AN73" s="29">
        <v>231</v>
      </c>
      <c r="AO73" s="28"/>
      <c r="AP73" s="28"/>
      <c r="AQ73" s="28"/>
      <c r="AR73" s="28"/>
      <c r="AS73" t="s" s="23">
        <v>227</v>
      </c>
      <c r="AT73" s="24"/>
      <c r="AU73" s="24"/>
      <c r="AV73" t="s" s="52">
        <v>337</v>
      </c>
      <c r="AW73" s="24"/>
    </row>
    <row r="74" ht="15.75" customHeight="1">
      <c r="A74" s="19">
        <v>4</v>
      </c>
      <c r="B74" s="20">
        <v>3</v>
      </c>
      <c r="C74" s="20">
        <v>86</v>
      </c>
      <c r="D74" s="24"/>
      <c r="E74" s="19">
        <v>33</v>
      </c>
      <c r="F74" t="s" s="21">
        <v>333</v>
      </c>
      <c r="G74" t="s" s="22">
        <v>334</v>
      </c>
      <c r="H74" t="s" s="76">
        <v>335</v>
      </c>
      <c r="I74" t="s" s="23">
        <v>339</v>
      </c>
      <c r="J74" t="s" s="32">
        <v>52</v>
      </c>
      <c r="K74" t="s" s="23">
        <v>311</v>
      </c>
      <c r="L74" t="s" s="21">
        <v>272</v>
      </c>
      <c r="M74" t="s" s="41">
        <v>84</v>
      </c>
      <c r="N74" s="30">
        <v>2018</v>
      </c>
      <c r="O74" s="20">
        <v>3</v>
      </c>
      <c r="P74" t="s" s="26">
        <v>54</v>
      </c>
      <c r="Q74" t="s" s="35">
        <v>65</v>
      </c>
      <c r="R74" t="s" s="56">
        <v>66</v>
      </c>
      <c r="S74" t="s" s="57">
        <v>273</v>
      </c>
      <c r="T74" s="24"/>
      <c r="U74" s="24"/>
      <c r="V74" s="24"/>
      <c r="W74" s="24"/>
      <c r="X74" s="24"/>
      <c r="Y74" s="24"/>
      <c r="Z74" s="24"/>
      <c r="AA74" s="24"/>
      <c r="AB74" s="28"/>
      <c r="AC74" s="24"/>
      <c r="AD74" s="24"/>
      <c r="AE74" s="29">
        <v>0</v>
      </c>
      <c r="AF74" s="29">
        <v>0</v>
      </c>
      <c r="AG74" s="24"/>
      <c r="AH74" s="24"/>
      <c r="AI74" s="24"/>
      <c r="AJ74" t="s" s="38">
        <v>68</v>
      </c>
      <c r="AK74" s="24"/>
      <c r="AL74" s="24"/>
      <c r="AM74" s="29">
        <v>0</v>
      </c>
      <c r="AN74" s="29">
        <v>0.2</v>
      </c>
      <c r="AO74" s="28"/>
      <c r="AP74" s="28"/>
      <c r="AQ74" s="28"/>
      <c r="AR74" s="28"/>
      <c r="AS74" t="s" s="23">
        <v>227</v>
      </c>
      <c r="AT74" s="24"/>
      <c r="AU74" s="24"/>
      <c r="AV74" t="s" s="52">
        <v>337</v>
      </c>
      <c r="AW74" s="24"/>
    </row>
    <row r="75" ht="15.75" customHeight="1">
      <c r="A75" s="19">
        <v>4</v>
      </c>
      <c r="B75" s="20">
        <v>3</v>
      </c>
      <c r="C75" s="20">
        <v>87</v>
      </c>
      <c r="D75" s="24"/>
      <c r="E75" s="19">
        <v>33</v>
      </c>
      <c r="F75" t="s" s="21">
        <v>333</v>
      </c>
      <c r="G75" t="s" s="22">
        <v>334</v>
      </c>
      <c r="H75" t="s" s="76">
        <v>335</v>
      </c>
      <c r="I75" t="s" s="23">
        <v>340</v>
      </c>
      <c r="J75" t="s" s="32">
        <v>52</v>
      </c>
      <c r="K75" t="s" s="23">
        <v>311</v>
      </c>
      <c r="L75" t="s" s="21">
        <v>249</v>
      </c>
      <c r="M75" t="s" s="58">
        <v>84</v>
      </c>
      <c r="N75" s="20">
        <v>2016</v>
      </c>
      <c r="O75" s="20">
        <v>3</v>
      </c>
      <c r="P75" t="s" s="50">
        <v>54</v>
      </c>
      <c r="Q75" t="s" s="35">
        <v>65</v>
      </c>
      <c r="R75" t="s" s="56">
        <v>66</v>
      </c>
      <c r="S75" t="s" s="37">
        <v>250</v>
      </c>
      <c r="T75" s="24"/>
      <c r="U75" s="24"/>
      <c r="V75" s="24"/>
      <c r="W75" s="24"/>
      <c r="X75" s="24"/>
      <c r="Y75" s="24"/>
      <c r="Z75" s="24"/>
      <c r="AA75" s="24"/>
      <c r="AB75" s="28"/>
      <c r="AC75" s="24"/>
      <c r="AD75" s="24"/>
      <c r="AE75" s="29">
        <v>0</v>
      </c>
      <c r="AF75" s="29">
        <v>0</v>
      </c>
      <c r="AG75" s="24"/>
      <c r="AH75" s="24"/>
      <c r="AI75" s="24"/>
      <c r="AJ75" t="s" s="38">
        <v>68</v>
      </c>
      <c r="AK75" s="24"/>
      <c r="AL75" s="24"/>
      <c r="AM75" s="29">
        <v>0</v>
      </c>
      <c r="AN75" s="29">
        <v>0</v>
      </c>
      <c r="AO75" s="28"/>
      <c r="AP75" s="28"/>
      <c r="AQ75" s="28"/>
      <c r="AR75" s="28"/>
      <c r="AS75" t="s" s="23">
        <v>227</v>
      </c>
      <c r="AT75" s="24"/>
      <c r="AU75" s="24"/>
      <c r="AV75" t="s" s="52">
        <v>337</v>
      </c>
      <c r="AW75" s="24"/>
    </row>
    <row r="76" ht="15.75" customHeight="1">
      <c r="A76" s="19">
        <v>4</v>
      </c>
      <c r="B76" s="20">
        <v>3</v>
      </c>
      <c r="C76" s="20">
        <v>88</v>
      </c>
      <c r="D76" s="24"/>
      <c r="E76" s="19">
        <v>33</v>
      </c>
      <c r="F76" t="s" s="21">
        <v>333</v>
      </c>
      <c r="G76" t="s" s="22">
        <v>334</v>
      </c>
      <c r="H76" t="s" s="77">
        <v>335</v>
      </c>
      <c r="I76" t="s" s="23">
        <v>341</v>
      </c>
      <c r="J76" t="s" s="32">
        <v>52</v>
      </c>
      <c r="K76" t="s" s="23">
        <v>61</v>
      </c>
      <c r="L76" t="s" s="21">
        <v>254</v>
      </c>
      <c r="M76" t="s" s="41">
        <v>84</v>
      </c>
      <c r="N76" s="20">
        <v>2022</v>
      </c>
      <c r="O76" s="20">
        <v>3</v>
      </c>
      <c r="P76" t="s" s="26">
        <v>54</v>
      </c>
      <c r="Q76" t="s" s="43">
        <v>93</v>
      </c>
      <c r="R76" t="s" s="56">
        <v>66</v>
      </c>
      <c r="S76" t="s" s="64">
        <v>255</v>
      </c>
      <c r="T76" s="24"/>
      <c r="U76" s="24"/>
      <c r="V76" s="24"/>
      <c r="W76" s="24"/>
      <c r="X76" s="24"/>
      <c r="Y76" s="24"/>
      <c r="Z76" s="24"/>
      <c r="AA76" s="24"/>
      <c r="AB76" s="28"/>
      <c r="AC76" s="24"/>
      <c r="AD76" s="24"/>
      <c r="AE76" s="29">
        <v>0</v>
      </c>
      <c r="AF76" s="29">
        <v>0</v>
      </c>
      <c r="AG76" s="24"/>
      <c r="AH76" s="24"/>
      <c r="AI76" s="24"/>
      <c r="AJ76" t="s" s="38">
        <v>68</v>
      </c>
      <c r="AK76" s="24"/>
      <c r="AL76" s="24"/>
      <c r="AM76" s="29">
        <v>0</v>
      </c>
      <c r="AN76" s="29">
        <v>990</v>
      </c>
      <c r="AO76" s="28"/>
      <c r="AP76" s="28"/>
      <c r="AQ76" s="28"/>
      <c r="AR76" s="28"/>
      <c r="AS76" t="s" s="23">
        <v>227</v>
      </c>
      <c r="AT76" s="24"/>
      <c r="AU76" s="24"/>
      <c r="AV76" t="s" s="52">
        <v>337</v>
      </c>
      <c r="AW76" s="24"/>
    </row>
    <row r="77" ht="15.75" customHeight="1">
      <c r="A77" s="19">
        <v>4</v>
      </c>
      <c r="B77" s="20">
        <v>3</v>
      </c>
      <c r="C77" s="20">
        <v>89</v>
      </c>
      <c r="D77" s="24"/>
      <c r="E77" s="19">
        <v>33</v>
      </c>
      <c r="F77" t="s" s="21">
        <v>342</v>
      </c>
      <c r="G77" t="s" s="22">
        <v>343</v>
      </c>
      <c r="H77" t="s" s="22">
        <v>343</v>
      </c>
      <c r="I77" t="s" s="23">
        <v>344</v>
      </c>
      <c r="J77" t="s" s="32">
        <v>52</v>
      </c>
      <c r="K77" t="s" s="23">
        <v>311</v>
      </c>
      <c r="L77" t="s" s="21">
        <v>123</v>
      </c>
      <c r="M77" t="s" s="33">
        <v>63</v>
      </c>
      <c r="N77" s="20">
        <v>2021</v>
      </c>
      <c r="O77" s="20">
        <v>3</v>
      </c>
      <c r="P77" t="s" s="26">
        <v>54</v>
      </c>
      <c r="Q77" t="s" s="35">
        <v>65</v>
      </c>
      <c r="R77" t="s" s="36">
        <v>66</v>
      </c>
      <c r="S77" t="s" s="37">
        <v>345</v>
      </c>
      <c r="T77" s="24"/>
      <c r="U77" s="24"/>
      <c r="V77" s="24"/>
      <c r="W77" s="24"/>
      <c r="X77" s="24"/>
      <c r="Y77" s="24"/>
      <c r="Z77" s="24"/>
      <c r="AA77" s="24"/>
      <c r="AB77" s="28"/>
      <c r="AC77" s="24"/>
      <c r="AD77" s="24"/>
      <c r="AE77" s="24"/>
      <c r="AF77" s="24"/>
      <c r="AG77" s="24"/>
      <c r="AH77" s="24"/>
      <c r="AI77" s="24"/>
      <c r="AJ77" s="30">
        <v>1</v>
      </c>
      <c r="AK77" s="24"/>
      <c r="AL77" s="24"/>
      <c r="AM77" s="29">
        <v>800</v>
      </c>
      <c r="AN77" t="s" s="39">
        <v>346</v>
      </c>
      <c r="AO77" s="28"/>
      <c r="AP77" s="28"/>
      <c r="AQ77" s="28"/>
      <c r="AR77" s="28"/>
      <c r="AS77" s="24"/>
      <c r="AT77" s="24"/>
      <c r="AU77" s="24"/>
      <c r="AV77" t="s" s="40">
        <v>71</v>
      </c>
      <c r="AW77" s="24"/>
    </row>
    <row r="78" ht="15.75" customHeight="1">
      <c r="A78" s="19">
        <v>4</v>
      </c>
      <c r="B78" s="20">
        <v>1</v>
      </c>
      <c r="C78" s="20">
        <v>90</v>
      </c>
      <c r="D78" s="24"/>
      <c r="E78" s="19">
        <v>33</v>
      </c>
      <c r="F78" t="s" s="21">
        <v>347</v>
      </c>
      <c r="G78" t="s" s="78">
        <v>348</v>
      </c>
      <c r="H78" t="s" s="78">
        <v>348</v>
      </c>
      <c r="I78" t="s" s="23">
        <v>349</v>
      </c>
      <c r="J78" t="s" s="21">
        <v>52</v>
      </c>
      <c r="K78" s="24"/>
      <c r="L78" t="s" s="21">
        <v>249</v>
      </c>
      <c r="M78" t="s" s="41">
        <v>84</v>
      </c>
      <c r="N78" s="20">
        <v>2016</v>
      </c>
      <c r="O78" s="20">
        <v>3</v>
      </c>
      <c r="P78" t="s" s="34">
        <v>64</v>
      </c>
      <c r="Q78" t="s" s="35">
        <v>65</v>
      </c>
      <c r="R78" t="s" s="56">
        <v>66</v>
      </c>
      <c r="S78" t="s" s="37">
        <v>250</v>
      </c>
      <c r="T78" s="24"/>
      <c r="U78" s="24"/>
      <c r="V78" s="24"/>
      <c r="W78" s="24"/>
      <c r="X78" s="24"/>
      <c r="Y78" s="24"/>
      <c r="Z78" s="24"/>
      <c r="AA78" s="24"/>
      <c r="AB78" s="28"/>
      <c r="AC78" s="24"/>
      <c r="AD78" s="24"/>
      <c r="AE78" s="29">
        <v>0</v>
      </c>
      <c r="AF78" s="29">
        <v>0.5</v>
      </c>
      <c r="AG78" s="24"/>
      <c r="AH78" s="24"/>
      <c r="AI78" s="24"/>
      <c r="AJ78" s="30">
        <v>1</v>
      </c>
      <c r="AK78" s="24"/>
      <c r="AL78" s="24"/>
      <c r="AM78" s="24"/>
      <c r="AN78" s="24"/>
      <c r="AO78" s="28"/>
      <c r="AP78" s="28"/>
      <c r="AQ78" s="28"/>
      <c r="AR78" s="28"/>
      <c r="AS78" t="s" s="23">
        <v>227</v>
      </c>
      <c r="AT78" s="24"/>
      <c r="AU78" s="24"/>
      <c r="AV78" t="s" s="52">
        <v>235</v>
      </c>
      <c r="AW78" s="24"/>
    </row>
    <row r="79" ht="15.75" customHeight="1">
      <c r="A79" s="19">
        <v>4</v>
      </c>
      <c r="B79" s="20">
        <v>3</v>
      </c>
      <c r="C79" s="20">
        <v>91</v>
      </c>
      <c r="D79" s="24"/>
      <c r="E79" s="19">
        <v>33</v>
      </c>
      <c r="F79" t="s" s="21">
        <v>350</v>
      </c>
      <c r="G79" t="s" s="22">
        <v>351</v>
      </c>
      <c r="H79" t="s" s="22">
        <v>351</v>
      </c>
      <c r="I79" t="s" s="23">
        <v>352</v>
      </c>
      <c r="J79" t="s" s="32">
        <v>52</v>
      </c>
      <c r="K79" t="s" s="23">
        <v>311</v>
      </c>
      <c r="L79" t="s" s="21">
        <v>123</v>
      </c>
      <c r="M79" t="s" s="33">
        <v>63</v>
      </c>
      <c r="N79" s="20">
        <v>2021</v>
      </c>
      <c r="O79" s="20">
        <v>3</v>
      </c>
      <c r="P79" t="s" s="26">
        <v>54</v>
      </c>
      <c r="Q79" t="s" s="35">
        <v>65</v>
      </c>
      <c r="R79" t="s" s="62">
        <v>238</v>
      </c>
      <c r="S79" t="s" s="37">
        <v>345</v>
      </c>
      <c r="T79" s="24"/>
      <c r="U79" s="24"/>
      <c r="V79" s="24"/>
      <c r="W79" s="24"/>
      <c r="X79" s="24"/>
      <c r="Y79" s="24"/>
      <c r="Z79" s="24"/>
      <c r="AA79" s="24"/>
      <c r="AB79" s="28"/>
      <c r="AC79" s="24"/>
      <c r="AD79" s="24"/>
      <c r="AE79" s="24"/>
      <c r="AF79" s="24"/>
      <c r="AG79" s="24"/>
      <c r="AH79" s="24"/>
      <c r="AI79" s="24"/>
      <c r="AJ79" s="30">
        <v>1</v>
      </c>
      <c r="AK79" s="24"/>
      <c r="AL79" s="24"/>
      <c r="AM79" s="29">
        <v>800</v>
      </c>
      <c r="AN79" t="s" s="39">
        <v>346</v>
      </c>
      <c r="AO79" s="28"/>
      <c r="AP79" s="28"/>
      <c r="AQ79" s="28"/>
      <c r="AR79" s="28"/>
      <c r="AS79" s="30">
        <v>51</v>
      </c>
      <c r="AT79" s="24"/>
      <c r="AU79" s="24"/>
      <c r="AV79" s="24"/>
      <c r="AW79" s="24"/>
    </row>
    <row r="80" ht="15.75" customHeight="1">
      <c r="A80" s="19">
        <v>4</v>
      </c>
      <c r="B80" s="20">
        <v>1</v>
      </c>
      <c r="C80" s="20">
        <v>92</v>
      </c>
      <c r="D80" s="24"/>
      <c r="E80" s="19">
        <v>33</v>
      </c>
      <c r="F80" t="s" s="21">
        <v>353</v>
      </c>
      <c r="G80" t="s" s="22">
        <v>354</v>
      </c>
      <c r="H80" t="s" s="22">
        <v>354</v>
      </c>
      <c r="I80" t="s" s="23">
        <v>355</v>
      </c>
      <c r="J80" t="s" s="32">
        <v>52</v>
      </c>
      <c r="K80" t="s" s="23">
        <v>311</v>
      </c>
      <c r="L80" t="s" s="21">
        <v>272</v>
      </c>
      <c r="M80" t="s" s="41">
        <v>84</v>
      </c>
      <c r="N80" s="30">
        <v>2018</v>
      </c>
      <c r="O80" s="20">
        <v>3</v>
      </c>
      <c r="P80" t="s" s="34">
        <v>64</v>
      </c>
      <c r="Q80" t="s" s="35">
        <v>65</v>
      </c>
      <c r="R80" t="s" s="36">
        <v>66</v>
      </c>
      <c r="S80" t="s" s="57">
        <v>273</v>
      </c>
      <c r="T80" s="24"/>
      <c r="U80" s="24"/>
      <c r="V80" s="24"/>
      <c r="W80" s="24"/>
      <c r="X80" s="24"/>
      <c r="Y80" s="24"/>
      <c r="Z80" s="24"/>
      <c r="AA80" s="24"/>
      <c r="AB80" s="28"/>
      <c r="AC80" s="24"/>
      <c r="AD80" s="24"/>
      <c r="AE80" s="29">
        <v>0</v>
      </c>
      <c r="AF80" s="29">
        <v>0</v>
      </c>
      <c r="AG80" s="24"/>
      <c r="AH80" s="24"/>
      <c r="AI80" s="24"/>
      <c r="AJ80" s="30">
        <v>1</v>
      </c>
      <c r="AK80" s="24"/>
      <c r="AL80" s="24"/>
      <c r="AM80" s="29">
        <v>0</v>
      </c>
      <c r="AN80" s="29">
        <v>0.2</v>
      </c>
      <c r="AO80" s="28"/>
      <c r="AP80" s="28"/>
      <c r="AQ80" s="28"/>
      <c r="AR80" s="28"/>
      <c r="AS80" t="s" s="23">
        <v>227</v>
      </c>
      <c r="AT80" s="24"/>
      <c r="AU80" s="24"/>
      <c r="AV80" t="s" s="79">
        <v>356</v>
      </c>
      <c r="AW80" s="24"/>
    </row>
    <row r="81" ht="15.75" customHeight="1">
      <c r="A81" s="19">
        <v>4</v>
      </c>
      <c r="B81" s="20">
        <v>1</v>
      </c>
      <c r="C81" s="20">
        <v>93</v>
      </c>
      <c r="D81" s="24"/>
      <c r="E81" s="19">
        <v>33</v>
      </c>
      <c r="F81" t="s" s="21">
        <v>353</v>
      </c>
      <c r="G81" t="s" s="22">
        <v>354</v>
      </c>
      <c r="H81" t="s" s="22">
        <v>354</v>
      </c>
      <c r="I81" t="s" s="23">
        <v>357</v>
      </c>
      <c r="J81" t="s" s="32">
        <v>52</v>
      </c>
      <c r="K81" t="s" s="23">
        <v>311</v>
      </c>
      <c r="L81" t="s" s="21">
        <v>249</v>
      </c>
      <c r="M81" t="s" s="58">
        <v>84</v>
      </c>
      <c r="N81" s="20">
        <v>2016</v>
      </c>
      <c r="O81" s="20">
        <v>3</v>
      </c>
      <c r="P81" t="s" s="65">
        <v>64</v>
      </c>
      <c r="Q81" t="s" s="35">
        <v>65</v>
      </c>
      <c r="R81" t="s" s="36">
        <v>66</v>
      </c>
      <c r="S81" t="s" s="37">
        <v>250</v>
      </c>
      <c r="T81" s="24"/>
      <c r="U81" s="24"/>
      <c r="V81" s="24"/>
      <c r="W81" s="24"/>
      <c r="X81" s="24"/>
      <c r="Y81" s="24"/>
      <c r="Z81" s="24"/>
      <c r="AA81" s="24"/>
      <c r="AB81" s="28"/>
      <c r="AC81" s="24"/>
      <c r="AD81" s="24"/>
      <c r="AE81" s="29">
        <v>0</v>
      </c>
      <c r="AF81" s="29">
        <v>0</v>
      </c>
      <c r="AG81" s="24"/>
      <c r="AH81" s="24"/>
      <c r="AI81" s="24"/>
      <c r="AJ81" t="s" s="38">
        <v>68</v>
      </c>
      <c r="AK81" s="24"/>
      <c r="AL81" s="24"/>
      <c r="AM81" s="29">
        <v>0</v>
      </c>
      <c r="AN81" s="29">
        <v>0</v>
      </c>
      <c r="AO81" s="28"/>
      <c r="AP81" s="28"/>
      <c r="AQ81" s="28"/>
      <c r="AR81" s="28"/>
      <c r="AS81" t="s" s="23">
        <v>227</v>
      </c>
      <c r="AT81" s="24"/>
      <c r="AU81" s="24"/>
      <c r="AV81" t="s" s="79">
        <v>356</v>
      </c>
      <c r="AW81" s="24"/>
    </row>
    <row r="82" ht="15.75" customHeight="1">
      <c r="A82" s="19">
        <v>4</v>
      </c>
      <c r="B82" s="20">
        <v>3</v>
      </c>
      <c r="C82" s="20">
        <v>94</v>
      </c>
      <c r="D82" s="24"/>
      <c r="E82" s="19">
        <v>33</v>
      </c>
      <c r="F82" t="s" s="21">
        <v>353</v>
      </c>
      <c r="G82" t="s" s="22">
        <v>354</v>
      </c>
      <c r="H82" t="s" s="22">
        <v>354</v>
      </c>
      <c r="I82" t="s" s="23">
        <v>358</v>
      </c>
      <c r="J82" t="s" s="21">
        <v>52</v>
      </c>
      <c r="K82" t="s" s="21">
        <v>61</v>
      </c>
      <c r="L82" t="s" s="21">
        <v>314</v>
      </c>
      <c r="M82" t="s" s="41">
        <v>84</v>
      </c>
      <c r="N82" s="20">
        <v>2018</v>
      </c>
      <c r="O82" s="20">
        <v>3</v>
      </c>
      <c r="P82" t="s" s="26">
        <v>54</v>
      </c>
      <c r="Q82" t="s" s="35">
        <v>65</v>
      </c>
      <c r="R82" t="s" s="36">
        <v>66</v>
      </c>
      <c r="S82" t="s" s="57">
        <v>315</v>
      </c>
      <c r="T82" s="24"/>
      <c r="U82" s="24"/>
      <c r="V82" s="24"/>
      <c r="W82" s="24"/>
      <c r="X82" s="24"/>
      <c r="Y82" s="24"/>
      <c r="Z82" s="24"/>
      <c r="AA82" s="24"/>
      <c r="AB82" s="28"/>
      <c r="AC82" s="24"/>
      <c r="AD82" s="24"/>
      <c r="AE82" s="29">
        <v>0</v>
      </c>
      <c r="AF82" s="29">
        <v>0</v>
      </c>
      <c r="AG82" s="24"/>
      <c r="AH82" s="24"/>
      <c r="AI82" s="24"/>
      <c r="AJ82" t="s" s="38">
        <v>68</v>
      </c>
      <c r="AK82" s="24"/>
      <c r="AL82" s="24"/>
      <c r="AM82" t="s" s="39">
        <v>316</v>
      </c>
      <c r="AN82" s="29">
        <v>23</v>
      </c>
      <c r="AO82" s="28"/>
      <c r="AP82" s="28"/>
      <c r="AQ82" s="28"/>
      <c r="AR82" s="28"/>
      <c r="AS82" t="s" s="23">
        <v>227</v>
      </c>
      <c r="AT82" s="24"/>
      <c r="AU82" s="24"/>
      <c r="AV82" t="s" s="79">
        <v>356</v>
      </c>
      <c r="AW82" s="24"/>
    </row>
    <row r="83" ht="15.75" customHeight="1">
      <c r="A83" s="19">
        <v>4</v>
      </c>
      <c r="B83" s="20">
        <v>3</v>
      </c>
      <c r="C83" s="20">
        <v>95</v>
      </c>
      <c r="D83" s="24"/>
      <c r="E83" s="19">
        <v>33</v>
      </c>
      <c r="F83" t="s" s="21">
        <v>353</v>
      </c>
      <c r="G83" t="s" s="22">
        <v>354</v>
      </c>
      <c r="H83" t="s" s="22">
        <v>354</v>
      </c>
      <c r="I83" t="s" s="23">
        <v>359</v>
      </c>
      <c r="J83" t="s" s="32">
        <v>52</v>
      </c>
      <c r="K83" t="s" s="23">
        <v>61</v>
      </c>
      <c r="L83" t="s" s="21">
        <v>254</v>
      </c>
      <c r="M83" t="s" s="41">
        <v>84</v>
      </c>
      <c r="N83" s="20">
        <v>2022</v>
      </c>
      <c r="O83" s="20">
        <v>3</v>
      </c>
      <c r="P83" t="s" s="26">
        <v>54</v>
      </c>
      <c r="Q83" t="s" s="43">
        <v>93</v>
      </c>
      <c r="R83" t="s" s="36">
        <v>66</v>
      </c>
      <c r="S83" t="s" s="64">
        <v>255</v>
      </c>
      <c r="T83" s="24"/>
      <c r="U83" s="24"/>
      <c r="V83" s="24"/>
      <c r="W83" s="24"/>
      <c r="X83" s="24"/>
      <c r="Y83" s="24"/>
      <c r="Z83" s="24"/>
      <c r="AA83" s="24"/>
      <c r="AB83" s="28"/>
      <c r="AC83" s="24"/>
      <c r="AD83" s="24"/>
      <c r="AE83" s="29">
        <v>0</v>
      </c>
      <c r="AF83" s="29">
        <v>0</v>
      </c>
      <c r="AG83" s="24"/>
      <c r="AH83" s="24"/>
      <c r="AI83" s="24"/>
      <c r="AJ83" t="s" s="38">
        <v>68</v>
      </c>
      <c r="AK83" s="24"/>
      <c r="AL83" s="24"/>
      <c r="AM83" s="29">
        <v>0</v>
      </c>
      <c r="AN83" s="29">
        <v>990</v>
      </c>
      <c r="AO83" s="28"/>
      <c r="AP83" s="28"/>
      <c r="AQ83" s="28"/>
      <c r="AR83" s="28"/>
      <c r="AS83" t="s" s="23">
        <v>227</v>
      </c>
      <c r="AT83" s="24"/>
      <c r="AU83" s="24"/>
      <c r="AV83" t="s" s="79">
        <v>356</v>
      </c>
      <c r="AW83" s="24"/>
    </row>
    <row r="84" ht="15.75" customHeight="1">
      <c r="A84" s="19">
        <v>4</v>
      </c>
      <c r="B84" s="20">
        <v>2</v>
      </c>
      <c r="C84" s="20">
        <v>96</v>
      </c>
      <c r="D84" s="24"/>
      <c r="E84" s="19">
        <v>33</v>
      </c>
      <c r="F84" t="s" s="21">
        <v>353</v>
      </c>
      <c r="G84" t="s" s="22">
        <v>354</v>
      </c>
      <c r="H84" t="s" s="22">
        <v>354</v>
      </c>
      <c r="I84" t="s" s="23">
        <v>360</v>
      </c>
      <c r="J84" t="s" s="32">
        <v>52</v>
      </c>
      <c r="K84" t="s" s="23">
        <v>311</v>
      </c>
      <c r="L84" t="s" s="21">
        <v>268</v>
      </c>
      <c r="M84" t="s" s="41">
        <v>84</v>
      </c>
      <c r="N84" s="20">
        <v>2018</v>
      </c>
      <c r="O84" s="20">
        <v>3</v>
      </c>
      <c r="P84" t="s" s="27">
        <v>77</v>
      </c>
      <c r="Q84" t="s" s="35">
        <v>65</v>
      </c>
      <c r="R84" t="s" s="36">
        <v>66</v>
      </c>
      <c r="S84" t="s" s="57">
        <v>269</v>
      </c>
      <c r="T84" s="24"/>
      <c r="U84" s="24"/>
      <c r="V84" s="24"/>
      <c r="W84" s="24"/>
      <c r="X84" s="24"/>
      <c r="Y84" s="24"/>
      <c r="Z84" s="24"/>
      <c r="AA84" s="24"/>
      <c r="AB84" s="28"/>
      <c r="AC84" s="24"/>
      <c r="AD84" s="24"/>
      <c r="AE84" s="29">
        <v>0</v>
      </c>
      <c r="AF84" s="29">
        <v>0</v>
      </c>
      <c r="AG84" s="24"/>
      <c r="AH84" s="24"/>
      <c r="AI84" s="24"/>
      <c r="AJ84" t="s" s="38">
        <v>68</v>
      </c>
      <c r="AK84" s="24"/>
      <c r="AL84" s="24"/>
      <c r="AM84" s="29">
        <v>500</v>
      </c>
      <c r="AN84" s="29">
        <v>880</v>
      </c>
      <c r="AO84" s="28"/>
      <c r="AP84" s="28"/>
      <c r="AQ84" s="28"/>
      <c r="AR84" s="28"/>
      <c r="AS84" t="s" s="23">
        <v>227</v>
      </c>
      <c r="AT84" s="24"/>
      <c r="AU84" s="24"/>
      <c r="AV84" t="s" s="79">
        <v>356</v>
      </c>
      <c r="AW84" s="24"/>
    </row>
    <row r="85" ht="15.75" customHeight="1">
      <c r="A85" s="19">
        <v>4</v>
      </c>
      <c r="B85" s="20">
        <v>2</v>
      </c>
      <c r="C85" s="20">
        <v>97</v>
      </c>
      <c r="D85" s="24"/>
      <c r="E85" s="19">
        <v>33</v>
      </c>
      <c r="F85" t="s" s="21">
        <v>353</v>
      </c>
      <c r="G85" t="s" s="22">
        <v>354</v>
      </c>
      <c r="H85" t="s" s="22">
        <v>354</v>
      </c>
      <c r="I85" t="s" s="23">
        <v>361</v>
      </c>
      <c r="J85" t="s" s="32">
        <v>52</v>
      </c>
      <c r="K85" t="s" s="23">
        <v>61</v>
      </c>
      <c r="L85" t="s" s="21">
        <v>225</v>
      </c>
      <c r="M85" t="s" s="41">
        <v>84</v>
      </c>
      <c r="N85" s="20">
        <v>2022</v>
      </c>
      <c r="O85" s="20">
        <v>3</v>
      </c>
      <c r="P85" t="s" s="27">
        <v>77</v>
      </c>
      <c r="Q85" t="s" s="43">
        <v>93</v>
      </c>
      <c r="R85" t="s" s="36">
        <v>66</v>
      </c>
      <c r="S85" t="s" s="57">
        <v>226</v>
      </c>
      <c r="T85" s="24"/>
      <c r="U85" s="24"/>
      <c r="V85" s="24"/>
      <c r="W85" s="24"/>
      <c r="X85" s="24"/>
      <c r="Y85" s="24"/>
      <c r="Z85" s="24"/>
      <c r="AA85" s="24"/>
      <c r="AB85" s="28"/>
      <c r="AC85" s="24"/>
      <c r="AD85" s="24"/>
      <c r="AE85" s="29">
        <v>0</v>
      </c>
      <c r="AF85" s="29">
        <v>0</v>
      </c>
      <c r="AG85" s="24"/>
      <c r="AH85" s="24"/>
      <c r="AI85" s="24"/>
      <c r="AJ85" t="s" s="38">
        <v>68</v>
      </c>
      <c r="AK85" s="24"/>
      <c r="AL85" s="24"/>
      <c r="AM85" s="29">
        <v>30</v>
      </c>
      <c r="AN85" s="29">
        <v>231</v>
      </c>
      <c r="AO85" s="28"/>
      <c r="AP85" s="28"/>
      <c r="AQ85" s="28"/>
      <c r="AR85" s="28"/>
      <c r="AS85" t="s" s="23">
        <v>227</v>
      </c>
      <c r="AT85" s="24"/>
      <c r="AU85" s="24"/>
      <c r="AV85" t="s" s="79">
        <v>356</v>
      </c>
      <c r="AW85" s="24"/>
    </row>
    <row r="86" ht="15.75" customHeight="1">
      <c r="A86" s="19">
        <v>4</v>
      </c>
      <c r="B86" s="20">
        <v>3</v>
      </c>
      <c r="C86" s="20">
        <v>98</v>
      </c>
      <c r="D86" s="24"/>
      <c r="E86" s="30">
        <v>33</v>
      </c>
      <c r="F86" t="s" s="21">
        <v>362</v>
      </c>
      <c r="G86" t="s" s="45">
        <v>363</v>
      </c>
      <c r="H86" t="s" s="45">
        <v>363</v>
      </c>
      <c r="I86" t="s" s="23">
        <v>364</v>
      </c>
      <c r="J86" t="s" s="32">
        <v>52</v>
      </c>
      <c r="K86" t="s" s="23">
        <v>365</v>
      </c>
      <c r="L86" t="s" s="40">
        <v>232</v>
      </c>
      <c r="M86" t="s" s="58">
        <v>84</v>
      </c>
      <c r="N86" s="30">
        <v>2022</v>
      </c>
      <c r="O86" s="30">
        <v>2</v>
      </c>
      <c r="P86" t="s" s="26">
        <v>54</v>
      </c>
      <c r="Q86" t="s" s="49">
        <v>65</v>
      </c>
      <c r="R86" t="s" s="56">
        <v>66</v>
      </c>
      <c r="S86" t="s" s="38">
        <v>233</v>
      </c>
      <c r="T86" s="24"/>
      <c r="U86" s="59">
        <v>0.328606086</v>
      </c>
      <c r="V86" s="59">
        <v>0.657751646</v>
      </c>
      <c r="W86" s="59">
        <v>0.114861518</v>
      </c>
      <c r="X86" s="59">
        <v>0.917056001</v>
      </c>
      <c r="Y86" s="60">
        <v>0.117929</v>
      </c>
      <c r="Z86" s="60">
        <v>0.04078</v>
      </c>
      <c r="AA86" s="60">
        <v>0.341893</v>
      </c>
      <c r="AB86" s="28"/>
      <c r="AC86" s="24"/>
      <c r="AD86" s="24"/>
      <c r="AE86" s="24"/>
      <c r="AF86" s="24"/>
      <c r="AG86" s="24"/>
      <c r="AH86" s="24"/>
      <c r="AI86" s="24"/>
      <c r="AJ86" t="s" s="38">
        <v>68</v>
      </c>
      <c r="AK86" s="24"/>
      <c r="AL86" s="24"/>
      <c r="AM86" s="29">
        <v>0</v>
      </c>
      <c r="AN86" s="29">
        <v>16.5</v>
      </c>
      <c r="AO86" s="28"/>
      <c r="AP86" s="28"/>
      <c r="AQ86" s="28"/>
      <c r="AR86" s="28"/>
      <c r="AS86" s="42">
        <v>61</v>
      </c>
      <c r="AT86" s="24"/>
      <c r="AU86" s="24"/>
      <c r="AV86" s="24"/>
      <c r="AW86" s="24"/>
    </row>
    <row r="87" ht="15.75" customHeight="1">
      <c r="A87" s="19">
        <v>4</v>
      </c>
      <c r="B87" s="20">
        <v>3</v>
      </c>
      <c r="C87" s="20">
        <v>99</v>
      </c>
      <c r="D87" s="24"/>
      <c r="E87" s="19">
        <v>33</v>
      </c>
      <c r="F87" t="s" s="21">
        <v>362</v>
      </c>
      <c r="G87" t="s" s="22">
        <v>363</v>
      </c>
      <c r="H87" t="s" s="22">
        <v>363</v>
      </c>
      <c r="I87" t="s" s="23">
        <v>366</v>
      </c>
      <c r="J87" t="s" s="32">
        <v>52</v>
      </c>
      <c r="K87" t="s" s="23">
        <v>367</v>
      </c>
      <c r="L87" t="s" s="21">
        <v>123</v>
      </c>
      <c r="M87" t="s" s="33">
        <v>63</v>
      </c>
      <c r="N87" s="20">
        <v>2019</v>
      </c>
      <c r="O87" s="20">
        <v>3</v>
      </c>
      <c r="P87" t="s" s="26">
        <v>54</v>
      </c>
      <c r="Q87" t="s" s="35">
        <v>65</v>
      </c>
      <c r="R87" t="s" s="62">
        <v>238</v>
      </c>
      <c r="S87" t="s" s="63">
        <v>245</v>
      </c>
      <c r="T87" s="24"/>
      <c r="U87" s="24"/>
      <c r="V87" s="24"/>
      <c r="W87" s="24"/>
      <c r="X87" s="24"/>
      <c r="Y87" s="24"/>
      <c r="Z87" s="24"/>
      <c r="AA87" s="24"/>
      <c r="AB87" s="28"/>
      <c r="AC87" s="24"/>
      <c r="AD87" s="24"/>
      <c r="AE87" s="24"/>
      <c r="AF87" s="24"/>
      <c r="AG87" s="24"/>
      <c r="AH87" s="24"/>
      <c r="AI87" s="24"/>
      <c r="AJ87" s="30">
        <v>1</v>
      </c>
      <c r="AK87" s="24"/>
      <c r="AL87" s="24"/>
      <c r="AM87" s="29">
        <v>0</v>
      </c>
      <c r="AN87" t="s" s="39">
        <v>368</v>
      </c>
      <c r="AO87" s="28"/>
      <c r="AP87" s="28"/>
      <c r="AQ87" s="28"/>
      <c r="AR87" s="28"/>
      <c r="AS87" s="42">
        <v>61</v>
      </c>
      <c r="AT87" s="24"/>
      <c r="AU87" s="24"/>
      <c r="AV87" s="24"/>
      <c r="AW87" s="24"/>
    </row>
    <row r="88" ht="15.75" customHeight="1">
      <c r="A88" s="19">
        <v>4</v>
      </c>
      <c r="B88" s="20">
        <v>3</v>
      </c>
      <c r="C88" s="20">
        <v>100</v>
      </c>
      <c r="D88" s="24"/>
      <c r="E88" s="42">
        <v>33</v>
      </c>
      <c r="F88" t="s" s="9">
        <v>369</v>
      </c>
      <c r="G88" t="s" s="45">
        <v>370</v>
      </c>
      <c r="H88" t="s" s="45">
        <v>370</v>
      </c>
      <c r="I88" t="s" s="23">
        <v>371</v>
      </c>
      <c r="J88" t="s" s="32">
        <v>52</v>
      </c>
      <c r="K88" t="s" s="23">
        <v>365</v>
      </c>
      <c r="L88" t="s" s="40">
        <v>232</v>
      </c>
      <c r="M88" t="s" s="58">
        <v>84</v>
      </c>
      <c r="N88" s="30">
        <v>2022</v>
      </c>
      <c r="O88" s="30">
        <v>2</v>
      </c>
      <c r="P88" t="s" s="26">
        <v>54</v>
      </c>
      <c r="Q88" t="s" s="49">
        <v>65</v>
      </c>
      <c r="R88" t="s" s="36">
        <v>66</v>
      </c>
      <c r="S88" t="s" s="38">
        <v>233</v>
      </c>
      <c r="T88" s="24"/>
      <c r="U88" s="59">
        <v>0.465314353</v>
      </c>
      <c r="V88" s="59">
        <v>0.444499235</v>
      </c>
      <c r="W88" s="59">
        <v>0.22731847</v>
      </c>
      <c r="X88" s="59">
        <v>0.914193445</v>
      </c>
      <c r="Y88" s="60">
        <v>0.201515</v>
      </c>
      <c r="Z88" s="60">
        <v>0.095481</v>
      </c>
      <c r="AA88" s="60">
        <v>0.414695</v>
      </c>
      <c r="AB88" s="28"/>
      <c r="AC88" s="24"/>
      <c r="AD88" s="24"/>
      <c r="AE88" s="24"/>
      <c r="AF88" s="24"/>
      <c r="AG88" s="24"/>
      <c r="AH88" s="24"/>
      <c r="AI88" s="24"/>
      <c r="AJ88" s="30">
        <v>1</v>
      </c>
      <c r="AK88" s="24"/>
      <c r="AL88" s="24"/>
      <c r="AM88" s="29">
        <v>0</v>
      </c>
      <c r="AN88" s="29">
        <v>16.5</v>
      </c>
      <c r="AO88" s="28"/>
      <c r="AP88" s="28"/>
      <c r="AQ88" s="28"/>
      <c r="AR88" s="28"/>
      <c r="AS88" s="24"/>
      <c r="AT88" s="24"/>
      <c r="AU88" s="24"/>
      <c r="AV88" t="s" s="40">
        <v>71</v>
      </c>
      <c r="AW88" s="24"/>
    </row>
    <row r="89" ht="15.75" customHeight="1">
      <c r="A89" s="19">
        <v>4</v>
      </c>
      <c r="B89" s="20">
        <v>2</v>
      </c>
      <c r="C89" s="20">
        <v>101</v>
      </c>
      <c r="D89" s="24"/>
      <c r="E89" s="19">
        <v>33</v>
      </c>
      <c r="F89" t="s" s="21">
        <v>372</v>
      </c>
      <c r="G89" t="s" s="22">
        <v>373</v>
      </c>
      <c r="H89" t="s" s="22">
        <v>373</v>
      </c>
      <c r="I89" t="s" s="23">
        <v>374</v>
      </c>
      <c r="J89" t="s" s="32">
        <v>52</v>
      </c>
      <c r="K89" t="s" s="23">
        <v>367</v>
      </c>
      <c r="L89" t="s" s="21">
        <v>123</v>
      </c>
      <c r="M89" t="s" s="33">
        <v>63</v>
      </c>
      <c r="N89" s="20">
        <v>2019</v>
      </c>
      <c r="O89" s="20">
        <v>3</v>
      </c>
      <c r="P89" t="s" s="27">
        <v>77</v>
      </c>
      <c r="Q89" t="s" s="35">
        <v>65</v>
      </c>
      <c r="R89" t="s" s="62">
        <v>238</v>
      </c>
      <c r="S89" t="s" s="63">
        <v>245</v>
      </c>
      <c r="T89" s="24"/>
      <c r="U89" s="24"/>
      <c r="V89" s="24"/>
      <c r="W89" s="24"/>
      <c r="X89" s="24"/>
      <c r="Y89" s="24"/>
      <c r="Z89" s="24"/>
      <c r="AA89" s="24"/>
      <c r="AB89" s="28"/>
      <c r="AC89" s="24"/>
      <c r="AD89" s="24"/>
      <c r="AE89" s="24"/>
      <c r="AF89" s="24"/>
      <c r="AG89" s="24"/>
      <c r="AH89" s="24"/>
      <c r="AI89" s="24"/>
      <c r="AJ89" s="30">
        <v>1</v>
      </c>
      <c r="AK89" s="24"/>
      <c r="AL89" s="24"/>
      <c r="AM89" s="29">
        <v>0</v>
      </c>
      <c r="AN89" t="s" s="39">
        <v>368</v>
      </c>
      <c r="AO89" s="28"/>
      <c r="AP89" s="28"/>
      <c r="AQ89" s="28"/>
      <c r="AR89" s="28"/>
      <c r="AS89" t="s" s="23">
        <v>251</v>
      </c>
      <c r="AT89" s="24"/>
      <c r="AU89" s="24"/>
      <c r="AV89" s="24"/>
      <c r="AW89" s="24"/>
    </row>
    <row r="90" ht="15.75" customHeight="1">
      <c r="A90" s="19">
        <v>4</v>
      </c>
      <c r="B90" s="20">
        <v>1</v>
      </c>
      <c r="C90" s="20">
        <v>102</v>
      </c>
      <c r="D90" s="24"/>
      <c r="E90" s="19">
        <v>33</v>
      </c>
      <c r="F90" t="s" s="21">
        <v>375</v>
      </c>
      <c r="G90" t="s" s="22">
        <v>376</v>
      </c>
      <c r="H90" t="s" s="22">
        <v>376</v>
      </c>
      <c r="I90" t="s" s="23">
        <v>377</v>
      </c>
      <c r="J90" t="s" s="32">
        <v>52</v>
      </c>
      <c r="K90" t="s" s="23">
        <v>61</v>
      </c>
      <c r="L90" t="s" s="21">
        <v>254</v>
      </c>
      <c r="M90" t="s" s="41">
        <v>84</v>
      </c>
      <c r="N90" s="20">
        <v>2022</v>
      </c>
      <c r="O90" s="20">
        <v>3</v>
      </c>
      <c r="P90" t="s" s="34">
        <v>64</v>
      </c>
      <c r="Q90" t="s" s="43">
        <v>93</v>
      </c>
      <c r="R90" t="s" s="36">
        <v>66</v>
      </c>
      <c r="S90" t="s" s="64">
        <v>255</v>
      </c>
      <c r="T90" s="24"/>
      <c r="U90" s="24"/>
      <c r="V90" s="24"/>
      <c r="W90" s="24"/>
      <c r="X90" s="24"/>
      <c r="Y90" s="24"/>
      <c r="Z90" s="24"/>
      <c r="AA90" s="24"/>
      <c r="AB90" s="28"/>
      <c r="AC90" s="24"/>
      <c r="AD90" s="24"/>
      <c r="AE90" s="24"/>
      <c r="AF90" s="24"/>
      <c r="AG90" s="24"/>
      <c r="AH90" s="24"/>
      <c r="AI90" s="24"/>
      <c r="AJ90" s="30">
        <v>1</v>
      </c>
      <c r="AK90" s="24"/>
      <c r="AL90" s="24"/>
      <c r="AM90" s="29">
        <v>0</v>
      </c>
      <c r="AN90" s="29">
        <v>990</v>
      </c>
      <c r="AO90" s="28"/>
      <c r="AP90" s="28"/>
      <c r="AQ90" s="28"/>
      <c r="AR90" s="28"/>
      <c r="AS90" t="s" s="23">
        <v>251</v>
      </c>
      <c r="AT90" s="24"/>
      <c r="AU90" s="24"/>
      <c r="AV90" s="24"/>
      <c r="AW90" s="24"/>
    </row>
    <row r="91" ht="15.75" customHeight="1">
      <c r="A91" s="19">
        <v>4</v>
      </c>
      <c r="B91" s="20">
        <v>3</v>
      </c>
      <c r="C91" s="20">
        <v>103</v>
      </c>
      <c r="D91" s="24"/>
      <c r="E91" s="19">
        <v>33</v>
      </c>
      <c r="F91" t="s" s="21">
        <v>375</v>
      </c>
      <c r="G91" t="s" s="22">
        <v>376</v>
      </c>
      <c r="H91" t="s" s="22">
        <v>376</v>
      </c>
      <c r="I91" t="s" s="23">
        <v>378</v>
      </c>
      <c r="J91" t="s" s="32">
        <v>52</v>
      </c>
      <c r="K91" t="s" s="23">
        <v>367</v>
      </c>
      <c r="L91" t="s" s="21">
        <v>272</v>
      </c>
      <c r="M91" t="s" s="41">
        <v>84</v>
      </c>
      <c r="N91" s="30">
        <v>2018</v>
      </c>
      <c r="O91" s="20">
        <v>3</v>
      </c>
      <c r="P91" t="s" s="26">
        <v>54</v>
      </c>
      <c r="Q91" t="s" s="35">
        <v>65</v>
      </c>
      <c r="R91" t="s" s="36">
        <v>66</v>
      </c>
      <c r="S91" t="s" s="57">
        <v>273</v>
      </c>
      <c r="T91" s="24"/>
      <c r="U91" s="24"/>
      <c r="V91" s="24"/>
      <c r="W91" s="24"/>
      <c r="X91" s="24"/>
      <c r="Y91" s="24"/>
      <c r="Z91" s="24"/>
      <c r="AA91" s="24"/>
      <c r="AB91" s="28"/>
      <c r="AC91" s="24"/>
      <c r="AD91" s="24"/>
      <c r="AE91" s="24"/>
      <c r="AF91" s="24"/>
      <c r="AG91" s="24"/>
      <c r="AH91" s="24"/>
      <c r="AI91" s="24"/>
      <c r="AJ91" t="s" s="38">
        <v>68</v>
      </c>
      <c r="AK91" s="24"/>
      <c r="AL91" s="24"/>
      <c r="AM91" s="29">
        <v>0</v>
      </c>
      <c r="AN91" s="29">
        <v>0</v>
      </c>
      <c r="AO91" s="28"/>
      <c r="AP91" s="28"/>
      <c r="AQ91" s="28"/>
      <c r="AR91" s="28"/>
      <c r="AS91" t="s" s="23">
        <v>251</v>
      </c>
      <c r="AT91" s="24"/>
      <c r="AU91" s="24"/>
      <c r="AV91" s="24"/>
      <c r="AW91" s="24"/>
    </row>
    <row r="92" ht="15.75" customHeight="1">
      <c r="A92" s="19">
        <v>4</v>
      </c>
      <c r="B92" s="20">
        <v>1</v>
      </c>
      <c r="C92" s="20">
        <v>104</v>
      </c>
      <c r="D92" s="24"/>
      <c r="E92" s="19">
        <v>33</v>
      </c>
      <c r="F92" t="s" s="21">
        <v>379</v>
      </c>
      <c r="G92" t="s" s="22">
        <v>380</v>
      </c>
      <c r="H92" t="s" s="22">
        <v>380</v>
      </c>
      <c r="I92" t="s" s="23">
        <v>381</v>
      </c>
      <c r="J92" t="s" s="32">
        <v>52</v>
      </c>
      <c r="K92" t="s" s="23">
        <v>61</v>
      </c>
      <c r="L92" t="s" s="21">
        <v>254</v>
      </c>
      <c r="M92" t="s" s="41">
        <v>84</v>
      </c>
      <c r="N92" s="20">
        <v>2022</v>
      </c>
      <c r="O92" s="20">
        <v>3</v>
      </c>
      <c r="P92" t="s" s="34">
        <v>64</v>
      </c>
      <c r="Q92" t="s" s="43">
        <v>93</v>
      </c>
      <c r="R92" t="s" s="36">
        <v>66</v>
      </c>
      <c r="S92" t="s" s="64">
        <v>255</v>
      </c>
      <c r="T92" s="24"/>
      <c r="U92" s="24"/>
      <c r="V92" s="24"/>
      <c r="W92" s="24"/>
      <c r="X92" s="24"/>
      <c r="Y92" s="24"/>
      <c r="Z92" s="24"/>
      <c r="AA92" s="24"/>
      <c r="AB92" s="28"/>
      <c r="AC92" s="24"/>
      <c r="AD92" s="24"/>
      <c r="AE92" s="24"/>
      <c r="AF92" s="24"/>
      <c r="AG92" s="24"/>
      <c r="AH92" s="24"/>
      <c r="AI92" s="24"/>
      <c r="AJ92" s="30">
        <v>1</v>
      </c>
      <c r="AK92" s="24"/>
      <c r="AL92" s="24"/>
      <c r="AM92" s="29">
        <v>0</v>
      </c>
      <c r="AN92" s="29">
        <v>990</v>
      </c>
      <c r="AO92" s="28"/>
      <c r="AP92" s="28"/>
      <c r="AQ92" s="28"/>
      <c r="AR92" s="28"/>
      <c r="AS92" t="s" s="23">
        <v>281</v>
      </c>
      <c r="AT92" s="24"/>
      <c r="AU92" s="24"/>
      <c r="AV92" s="24"/>
      <c r="AW92" s="24"/>
    </row>
    <row r="93" ht="15.75" customHeight="1">
      <c r="A93" s="19">
        <v>4</v>
      </c>
      <c r="B93" s="20">
        <v>3</v>
      </c>
      <c r="C93" s="20">
        <v>105</v>
      </c>
      <c r="D93" s="24"/>
      <c r="E93" s="19">
        <v>33</v>
      </c>
      <c r="F93" t="s" s="21">
        <v>379</v>
      </c>
      <c r="G93" t="s" s="22">
        <v>380</v>
      </c>
      <c r="H93" t="s" s="22">
        <v>380</v>
      </c>
      <c r="I93" t="s" s="23">
        <v>382</v>
      </c>
      <c r="J93" t="s" s="32">
        <v>52</v>
      </c>
      <c r="K93" t="s" s="23">
        <v>61</v>
      </c>
      <c r="L93" t="s" s="21">
        <v>83</v>
      </c>
      <c r="M93" t="s" s="41">
        <v>84</v>
      </c>
      <c r="N93" s="20">
        <v>2018</v>
      </c>
      <c r="O93" s="20">
        <v>3</v>
      </c>
      <c r="P93" t="s" s="26">
        <v>54</v>
      </c>
      <c r="Q93" t="s" s="35">
        <v>65</v>
      </c>
      <c r="R93" t="s" s="36">
        <v>66</v>
      </c>
      <c r="S93" t="s" s="57">
        <v>257</v>
      </c>
      <c r="T93" s="24"/>
      <c r="U93" s="24"/>
      <c r="V93" s="24"/>
      <c r="W93" s="24"/>
      <c r="X93" s="24"/>
      <c r="Y93" s="24"/>
      <c r="Z93" s="24"/>
      <c r="AA93" s="24"/>
      <c r="AB93" s="28"/>
      <c r="AC93" s="24"/>
      <c r="AD93" s="24"/>
      <c r="AE93" s="24"/>
      <c r="AF93" s="24"/>
      <c r="AG93" s="24"/>
      <c r="AH93" s="24"/>
      <c r="AI93" s="24"/>
      <c r="AJ93" t="s" s="38">
        <v>68</v>
      </c>
      <c r="AK93" s="24"/>
      <c r="AL93" s="24"/>
      <c r="AM93" s="29">
        <v>0</v>
      </c>
      <c r="AN93" t="s" s="39">
        <v>86</v>
      </c>
      <c r="AO93" s="28"/>
      <c r="AP93" s="28"/>
      <c r="AQ93" s="28"/>
      <c r="AR93" s="28"/>
      <c r="AS93" t="s" s="23">
        <v>281</v>
      </c>
      <c r="AT93" s="24"/>
      <c r="AU93" s="24"/>
      <c r="AV93" s="24"/>
      <c r="AW93" s="24"/>
    </row>
    <row r="94" ht="15.75" customHeight="1">
      <c r="A94" s="19">
        <v>4</v>
      </c>
      <c r="B94" s="20">
        <v>3</v>
      </c>
      <c r="C94" s="20">
        <v>106</v>
      </c>
      <c r="D94" s="24"/>
      <c r="E94" s="19">
        <v>33</v>
      </c>
      <c r="F94" t="s" s="21">
        <v>379</v>
      </c>
      <c r="G94" t="s" s="22">
        <v>380</v>
      </c>
      <c r="H94" t="s" s="22">
        <v>380</v>
      </c>
      <c r="I94" t="s" s="23">
        <v>383</v>
      </c>
      <c r="J94" t="s" s="32">
        <v>52</v>
      </c>
      <c r="K94" t="s" s="23">
        <v>365</v>
      </c>
      <c r="L94" t="s" s="21">
        <v>268</v>
      </c>
      <c r="M94" t="s" s="41">
        <v>84</v>
      </c>
      <c r="N94" s="20">
        <v>2018</v>
      </c>
      <c r="O94" s="20">
        <v>3</v>
      </c>
      <c r="P94" t="s" s="26">
        <v>54</v>
      </c>
      <c r="Q94" t="s" s="35">
        <v>65</v>
      </c>
      <c r="R94" t="s" s="36">
        <v>66</v>
      </c>
      <c r="S94" t="s" s="57">
        <v>269</v>
      </c>
      <c r="T94" s="24"/>
      <c r="U94" s="24"/>
      <c r="V94" s="24"/>
      <c r="W94" s="24"/>
      <c r="X94" s="24"/>
      <c r="Y94" s="24"/>
      <c r="Z94" s="24"/>
      <c r="AA94" s="24"/>
      <c r="AB94" s="28"/>
      <c r="AC94" s="24"/>
      <c r="AD94" s="24"/>
      <c r="AE94" s="24"/>
      <c r="AF94" s="24"/>
      <c r="AG94" s="24"/>
      <c r="AH94" s="24"/>
      <c r="AI94" s="24"/>
      <c r="AJ94" t="s" s="38">
        <v>68</v>
      </c>
      <c r="AK94" s="24"/>
      <c r="AL94" s="24"/>
      <c r="AM94" s="29">
        <v>0</v>
      </c>
      <c r="AN94" s="29">
        <v>335</v>
      </c>
      <c r="AO94" s="28"/>
      <c r="AP94" s="28"/>
      <c r="AQ94" s="28"/>
      <c r="AR94" s="28"/>
      <c r="AS94" t="s" s="23">
        <v>281</v>
      </c>
      <c r="AT94" s="24"/>
      <c r="AU94" s="24"/>
      <c r="AV94" s="24"/>
      <c r="AW94" s="24"/>
    </row>
    <row r="95" ht="15.75" customHeight="1">
      <c r="A95" s="19">
        <v>4</v>
      </c>
      <c r="B95" s="20">
        <v>3</v>
      </c>
      <c r="C95" s="20">
        <v>107</v>
      </c>
      <c r="D95" s="24"/>
      <c r="E95" s="19">
        <v>33</v>
      </c>
      <c r="F95" t="s" s="21">
        <v>379</v>
      </c>
      <c r="G95" t="s" s="22">
        <v>380</v>
      </c>
      <c r="H95" t="s" s="22">
        <v>380</v>
      </c>
      <c r="I95" t="s" s="23">
        <v>384</v>
      </c>
      <c r="J95" t="s" s="32">
        <v>52</v>
      </c>
      <c r="K95" t="s" s="23">
        <v>367</v>
      </c>
      <c r="L95" t="s" s="21">
        <v>249</v>
      </c>
      <c r="M95" t="s" s="58">
        <v>84</v>
      </c>
      <c r="N95" s="20">
        <v>2016</v>
      </c>
      <c r="O95" s="20">
        <v>3</v>
      </c>
      <c r="P95" t="s" s="50">
        <v>54</v>
      </c>
      <c r="Q95" t="s" s="35">
        <v>65</v>
      </c>
      <c r="R95" t="s" s="36">
        <v>66</v>
      </c>
      <c r="S95" t="s" s="37">
        <v>250</v>
      </c>
      <c r="T95" s="24"/>
      <c r="U95" s="24"/>
      <c r="V95" s="24"/>
      <c r="W95" s="24"/>
      <c r="X95" s="24"/>
      <c r="Y95" s="24"/>
      <c r="Z95" s="24"/>
      <c r="AA95" s="24"/>
      <c r="AB95" s="28"/>
      <c r="AC95" s="24"/>
      <c r="AD95" s="24"/>
      <c r="AE95" s="24"/>
      <c r="AF95" s="24"/>
      <c r="AG95" s="24"/>
      <c r="AH95" s="24"/>
      <c r="AI95" s="24"/>
      <c r="AJ95" t="s" s="38">
        <v>68</v>
      </c>
      <c r="AK95" s="24"/>
      <c r="AL95" s="24"/>
      <c r="AM95" s="29">
        <v>0</v>
      </c>
      <c r="AN95" s="29">
        <v>0</v>
      </c>
      <c r="AO95" s="28"/>
      <c r="AP95" s="28"/>
      <c r="AQ95" s="28"/>
      <c r="AR95" s="28"/>
      <c r="AS95" t="s" s="23">
        <v>281</v>
      </c>
      <c r="AT95" s="24"/>
      <c r="AU95" s="24"/>
      <c r="AV95" s="24"/>
      <c r="AW95" s="24"/>
    </row>
    <row r="96" ht="15.75" customHeight="1">
      <c r="A96" s="19">
        <v>4</v>
      </c>
      <c r="B96" s="20">
        <v>2</v>
      </c>
      <c r="C96" s="20">
        <v>108</v>
      </c>
      <c r="D96" s="24"/>
      <c r="E96" s="19">
        <v>33</v>
      </c>
      <c r="F96" t="s" s="21">
        <v>379</v>
      </c>
      <c r="G96" t="s" s="22">
        <v>380</v>
      </c>
      <c r="H96" t="s" s="22">
        <v>380</v>
      </c>
      <c r="I96" t="s" s="23">
        <v>385</v>
      </c>
      <c r="J96" t="s" s="32">
        <v>52</v>
      </c>
      <c r="K96" t="s" s="23">
        <v>367</v>
      </c>
      <c r="L96" t="s" s="21">
        <v>272</v>
      </c>
      <c r="M96" t="s" s="41">
        <v>84</v>
      </c>
      <c r="N96" s="30">
        <v>2018</v>
      </c>
      <c r="O96" s="20">
        <v>3</v>
      </c>
      <c r="P96" t="s" s="27">
        <v>77</v>
      </c>
      <c r="Q96" t="s" s="35">
        <v>65</v>
      </c>
      <c r="R96" t="s" s="36">
        <v>66</v>
      </c>
      <c r="S96" t="s" s="57">
        <v>273</v>
      </c>
      <c r="T96" s="24"/>
      <c r="U96" s="24"/>
      <c r="V96" s="24"/>
      <c r="W96" s="24"/>
      <c r="X96" s="24"/>
      <c r="Y96" s="24"/>
      <c r="Z96" s="24"/>
      <c r="AA96" s="24"/>
      <c r="AB96" s="28"/>
      <c r="AC96" s="24"/>
      <c r="AD96" s="24"/>
      <c r="AE96" s="24"/>
      <c r="AF96" s="24"/>
      <c r="AG96" s="24"/>
      <c r="AH96" s="24"/>
      <c r="AI96" s="24"/>
      <c r="AJ96" t="s" s="38">
        <v>68</v>
      </c>
      <c r="AK96" s="24"/>
      <c r="AL96" s="24"/>
      <c r="AM96" s="29">
        <v>0</v>
      </c>
      <c r="AN96" s="29">
        <v>0</v>
      </c>
      <c r="AO96" s="28"/>
      <c r="AP96" s="28"/>
      <c r="AQ96" s="28"/>
      <c r="AR96" s="28"/>
      <c r="AS96" t="s" s="23">
        <v>281</v>
      </c>
      <c r="AT96" s="24"/>
      <c r="AU96" s="24"/>
      <c r="AV96" s="24"/>
      <c r="AW96" s="24"/>
    </row>
    <row r="97" ht="15.75" customHeight="1">
      <c r="A97" s="19">
        <v>4</v>
      </c>
      <c r="B97" s="20">
        <v>2</v>
      </c>
      <c r="C97" s="20">
        <v>109</v>
      </c>
      <c r="D97" s="24"/>
      <c r="E97" s="19">
        <v>33</v>
      </c>
      <c r="F97" t="s" s="21">
        <v>379</v>
      </c>
      <c r="G97" t="s" s="22">
        <v>380</v>
      </c>
      <c r="H97" t="s" s="22">
        <v>380</v>
      </c>
      <c r="I97" t="s" s="23">
        <v>386</v>
      </c>
      <c r="J97" t="s" s="32">
        <v>52</v>
      </c>
      <c r="K97" t="s" s="23">
        <v>61</v>
      </c>
      <c r="L97" t="s" s="21">
        <v>314</v>
      </c>
      <c r="M97" t="s" s="58">
        <v>84</v>
      </c>
      <c r="N97" s="20">
        <v>2018</v>
      </c>
      <c r="O97" s="20">
        <v>3</v>
      </c>
      <c r="P97" t="s" s="73">
        <v>77</v>
      </c>
      <c r="Q97" t="s" s="35">
        <v>65</v>
      </c>
      <c r="R97" t="s" s="36">
        <v>66</v>
      </c>
      <c r="S97" t="s" s="57">
        <v>315</v>
      </c>
      <c r="T97" s="24"/>
      <c r="U97" s="24"/>
      <c r="V97" s="24"/>
      <c r="W97" s="24"/>
      <c r="X97" s="24"/>
      <c r="Y97" s="24"/>
      <c r="Z97" s="24"/>
      <c r="AA97" s="24"/>
      <c r="AB97" s="28"/>
      <c r="AC97" s="24"/>
      <c r="AD97" s="24"/>
      <c r="AE97" s="24"/>
      <c r="AF97" s="24"/>
      <c r="AG97" s="24"/>
      <c r="AH97" s="24"/>
      <c r="AI97" s="24"/>
      <c r="AJ97" t="s" s="38">
        <v>68</v>
      </c>
      <c r="AK97" s="24"/>
      <c r="AL97" s="24"/>
      <c r="AM97" t="s" s="39">
        <v>316</v>
      </c>
      <c r="AN97" s="29">
        <v>23</v>
      </c>
      <c r="AO97" s="28"/>
      <c r="AP97" s="28"/>
      <c r="AQ97" s="28"/>
      <c r="AR97" s="28"/>
      <c r="AS97" t="s" s="23">
        <v>281</v>
      </c>
      <c r="AT97" s="24"/>
      <c r="AU97" s="24"/>
      <c r="AV97" s="24"/>
      <c r="AW97" s="24"/>
    </row>
    <row r="98" ht="15.75" customHeight="1">
      <c r="A98" s="19">
        <v>4</v>
      </c>
      <c r="B98" s="20">
        <v>2</v>
      </c>
      <c r="C98" s="20">
        <v>110</v>
      </c>
      <c r="D98" s="24"/>
      <c r="E98" s="19">
        <v>33</v>
      </c>
      <c r="F98" t="s" s="21">
        <v>379</v>
      </c>
      <c r="G98" t="s" s="22">
        <v>380</v>
      </c>
      <c r="H98" t="s" s="22">
        <v>380</v>
      </c>
      <c r="I98" t="s" s="23">
        <v>387</v>
      </c>
      <c r="J98" t="s" s="32">
        <v>52</v>
      </c>
      <c r="K98" t="s" s="23">
        <v>61</v>
      </c>
      <c r="L98" t="s" s="21">
        <v>225</v>
      </c>
      <c r="M98" t="s" s="41">
        <v>84</v>
      </c>
      <c r="N98" s="20">
        <v>2022</v>
      </c>
      <c r="O98" s="20">
        <v>3</v>
      </c>
      <c r="P98" t="s" s="27">
        <v>77</v>
      </c>
      <c r="Q98" t="s" s="43">
        <v>93</v>
      </c>
      <c r="R98" t="s" s="36">
        <v>66</v>
      </c>
      <c r="S98" t="s" s="57">
        <v>226</v>
      </c>
      <c r="T98" s="24"/>
      <c r="U98" s="24"/>
      <c r="V98" s="24"/>
      <c r="W98" s="24"/>
      <c r="X98" s="24"/>
      <c r="Y98" s="24"/>
      <c r="Z98" s="24"/>
      <c r="AA98" s="24"/>
      <c r="AB98" s="28"/>
      <c r="AC98" s="24"/>
      <c r="AD98" s="24"/>
      <c r="AE98" s="24"/>
      <c r="AF98" s="24"/>
      <c r="AG98" s="24"/>
      <c r="AH98" s="24"/>
      <c r="AI98" s="24"/>
      <c r="AJ98" t="s" s="38">
        <v>68</v>
      </c>
      <c r="AK98" s="24"/>
      <c r="AL98" s="24"/>
      <c r="AM98" s="29">
        <v>30</v>
      </c>
      <c r="AN98" s="29">
        <v>231</v>
      </c>
      <c r="AO98" s="28"/>
      <c r="AP98" s="28"/>
      <c r="AQ98" s="28"/>
      <c r="AR98" s="28"/>
      <c r="AS98" t="s" s="23">
        <v>281</v>
      </c>
      <c r="AT98" s="24"/>
      <c r="AU98" s="24"/>
      <c r="AV98" s="24"/>
      <c r="AW98" s="24"/>
    </row>
    <row r="99" ht="15.75" customHeight="1">
      <c r="A99" s="19">
        <v>4</v>
      </c>
      <c r="B99" s="20">
        <v>3</v>
      </c>
      <c r="C99" s="20">
        <v>111</v>
      </c>
      <c r="D99" s="24"/>
      <c r="E99" s="19">
        <v>33</v>
      </c>
      <c r="F99" t="s" s="21">
        <v>388</v>
      </c>
      <c r="G99" t="s" s="22">
        <v>389</v>
      </c>
      <c r="H99" t="s" s="22">
        <v>389</v>
      </c>
      <c r="I99" t="s" s="23">
        <v>390</v>
      </c>
      <c r="J99" t="s" s="32">
        <v>52</v>
      </c>
      <c r="K99" t="s" s="23">
        <v>367</v>
      </c>
      <c r="L99" t="s" s="21">
        <v>123</v>
      </c>
      <c r="M99" t="s" s="33">
        <v>63</v>
      </c>
      <c r="N99" s="20">
        <v>2019</v>
      </c>
      <c r="O99" s="20">
        <v>3</v>
      </c>
      <c r="P99" t="s" s="26">
        <v>54</v>
      </c>
      <c r="Q99" t="s" s="35">
        <v>65</v>
      </c>
      <c r="R99" t="s" s="62">
        <v>238</v>
      </c>
      <c r="S99" t="s" s="63">
        <v>245</v>
      </c>
      <c r="T99" s="24"/>
      <c r="U99" s="24"/>
      <c r="V99" s="24"/>
      <c r="W99" s="24"/>
      <c r="X99" s="24"/>
      <c r="Y99" s="24"/>
      <c r="Z99" s="24"/>
      <c r="AA99" s="24"/>
      <c r="AB99" s="28"/>
      <c r="AC99" s="24"/>
      <c r="AD99" s="24"/>
      <c r="AE99" s="24"/>
      <c r="AF99" s="24"/>
      <c r="AG99" s="24"/>
      <c r="AH99" s="24"/>
      <c r="AI99" s="24"/>
      <c r="AJ99" s="30">
        <v>1</v>
      </c>
      <c r="AK99" s="24"/>
      <c r="AL99" s="24"/>
      <c r="AM99" s="29">
        <v>0</v>
      </c>
      <c r="AN99" t="s" s="39">
        <v>368</v>
      </c>
      <c r="AO99" s="28"/>
      <c r="AP99" s="28"/>
      <c r="AQ99" s="28"/>
      <c r="AR99" s="28"/>
      <c r="AS99" t="s" s="23">
        <v>181</v>
      </c>
      <c r="AT99" s="24"/>
      <c r="AU99" s="24"/>
      <c r="AV99" s="24"/>
      <c r="AW99" s="24"/>
    </row>
    <row r="100" ht="15.75" customHeight="1">
      <c r="A100" s="19">
        <v>4</v>
      </c>
      <c r="B100" s="20">
        <v>3</v>
      </c>
      <c r="C100" s="20">
        <v>112</v>
      </c>
      <c r="D100" s="24"/>
      <c r="E100" s="19">
        <v>33</v>
      </c>
      <c r="F100" t="s" s="21">
        <v>391</v>
      </c>
      <c r="G100" t="s" s="22">
        <v>392</v>
      </c>
      <c r="H100" t="s" s="80">
        <v>393</v>
      </c>
      <c r="I100" t="s" s="23">
        <v>394</v>
      </c>
      <c r="J100" t="s" s="32">
        <v>52</v>
      </c>
      <c r="K100" t="s" s="23">
        <v>367</v>
      </c>
      <c r="L100" t="s" s="21">
        <v>123</v>
      </c>
      <c r="M100" t="s" s="33">
        <v>63</v>
      </c>
      <c r="N100" s="20">
        <v>2019</v>
      </c>
      <c r="O100" s="20">
        <v>3</v>
      </c>
      <c r="P100" t="s" s="26">
        <v>54</v>
      </c>
      <c r="Q100" t="s" s="35">
        <v>65</v>
      </c>
      <c r="R100" t="s" s="62">
        <v>238</v>
      </c>
      <c r="S100" t="s" s="63">
        <v>245</v>
      </c>
      <c r="T100" s="24"/>
      <c r="U100" s="24"/>
      <c r="V100" s="24"/>
      <c r="W100" s="24"/>
      <c r="X100" s="24"/>
      <c r="Y100" s="24"/>
      <c r="Z100" s="24"/>
      <c r="AA100" s="24"/>
      <c r="AB100" s="28"/>
      <c r="AC100" s="24"/>
      <c r="AD100" s="24"/>
      <c r="AE100" s="24"/>
      <c r="AF100" s="24"/>
      <c r="AG100" s="24"/>
      <c r="AH100" s="24"/>
      <c r="AI100" s="24"/>
      <c r="AJ100" s="30">
        <v>1</v>
      </c>
      <c r="AK100" s="24"/>
      <c r="AL100" s="24"/>
      <c r="AM100" s="29">
        <v>0</v>
      </c>
      <c r="AN100" t="s" s="39">
        <v>368</v>
      </c>
      <c r="AO100" s="28"/>
      <c r="AP100" s="28"/>
      <c r="AQ100" s="28"/>
      <c r="AR100" s="28"/>
      <c r="AS100" s="42">
        <v>61</v>
      </c>
      <c r="AT100" s="24"/>
      <c r="AU100" s="24"/>
      <c r="AV100" s="24"/>
      <c r="AW100" s="24"/>
    </row>
    <row r="101" ht="15.75" customHeight="1">
      <c r="A101" s="19">
        <v>4</v>
      </c>
      <c r="B101" s="20">
        <v>1</v>
      </c>
      <c r="C101" s="20">
        <v>113</v>
      </c>
      <c r="D101" s="24"/>
      <c r="E101" s="19">
        <v>33</v>
      </c>
      <c r="F101" t="s" s="21">
        <v>395</v>
      </c>
      <c r="G101" t="s" s="22">
        <v>396</v>
      </c>
      <c r="H101" t="s" s="22">
        <v>396</v>
      </c>
      <c r="I101" t="s" s="23">
        <v>397</v>
      </c>
      <c r="J101" t="s" s="32">
        <v>52</v>
      </c>
      <c r="K101" t="s" s="23">
        <v>367</v>
      </c>
      <c r="L101" t="s" s="21">
        <v>398</v>
      </c>
      <c r="M101" t="s" s="81">
        <v>399</v>
      </c>
      <c r="N101" s="20">
        <v>2020</v>
      </c>
      <c r="O101" s="20">
        <v>1</v>
      </c>
      <c r="P101" t="s" s="34">
        <v>64</v>
      </c>
      <c r="Q101" t="s" s="27">
        <v>55</v>
      </c>
      <c r="R101" t="s" s="62">
        <v>238</v>
      </c>
      <c r="S101" t="s" s="82">
        <v>400</v>
      </c>
      <c r="T101" s="24"/>
      <c r="U101" s="24"/>
      <c r="V101" s="24"/>
      <c r="W101" s="24"/>
      <c r="X101" s="24"/>
      <c r="Y101" s="24"/>
      <c r="Z101" s="24"/>
      <c r="AA101" s="24"/>
      <c r="AB101" s="28"/>
      <c r="AC101" s="24"/>
      <c r="AD101" s="24"/>
      <c r="AE101" s="24"/>
      <c r="AF101" s="24"/>
      <c r="AG101" s="24"/>
      <c r="AH101" s="24"/>
      <c r="AI101" s="24"/>
      <c r="AJ101" s="30">
        <v>1</v>
      </c>
      <c r="AK101" s="24"/>
      <c r="AL101" s="24"/>
      <c r="AM101" s="29">
        <v>0</v>
      </c>
      <c r="AN101" t="s" s="39">
        <v>401</v>
      </c>
      <c r="AO101" s="28"/>
      <c r="AP101" s="28"/>
      <c r="AQ101" s="28"/>
      <c r="AR101" s="28"/>
      <c r="AS101" s="42">
        <v>51</v>
      </c>
      <c r="AT101" s="24"/>
      <c r="AU101" s="24"/>
      <c r="AV101" s="24"/>
      <c r="AW101" s="24"/>
    </row>
    <row r="102" ht="15.75" customHeight="1">
      <c r="A102" s="19">
        <v>4</v>
      </c>
      <c r="B102" s="20">
        <v>3</v>
      </c>
      <c r="C102" s="20">
        <v>114</v>
      </c>
      <c r="D102" s="24"/>
      <c r="E102" s="19">
        <v>33</v>
      </c>
      <c r="F102" t="s" s="21">
        <v>395</v>
      </c>
      <c r="G102" t="s" s="22">
        <v>396</v>
      </c>
      <c r="H102" t="s" s="22">
        <v>396</v>
      </c>
      <c r="I102" t="s" s="23">
        <v>402</v>
      </c>
      <c r="J102" t="s" s="32">
        <v>52</v>
      </c>
      <c r="K102" t="s" s="23">
        <v>367</v>
      </c>
      <c r="L102" t="s" s="21">
        <v>123</v>
      </c>
      <c r="M102" t="s" s="33">
        <v>63</v>
      </c>
      <c r="N102" s="20">
        <v>2020</v>
      </c>
      <c r="O102" s="20">
        <v>3</v>
      </c>
      <c r="P102" t="s" s="26">
        <v>54</v>
      </c>
      <c r="Q102" t="s" s="35">
        <v>65</v>
      </c>
      <c r="R102" t="s" s="62">
        <v>238</v>
      </c>
      <c r="S102" t="s" s="53">
        <v>403</v>
      </c>
      <c r="T102" s="24"/>
      <c r="U102" s="24"/>
      <c r="V102" s="24"/>
      <c r="W102" s="24"/>
      <c r="X102" s="24"/>
      <c r="Y102" s="24"/>
      <c r="Z102" s="24"/>
      <c r="AA102" s="24"/>
      <c r="AB102" s="28"/>
      <c r="AC102" s="24"/>
      <c r="AD102" s="24"/>
      <c r="AE102" s="24"/>
      <c r="AF102" s="24"/>
      <c r="AG102" s="24"/>
      <c r="AH102" s="24"/>
      <c r="AI102" s="24"/>
      <c r="AJ102" t="s" s="38">
        <v>68</v>
      </c>
      <c r="AK102" s="24"/>
      <c r="AL102" s="24"/>
      <c r="AM102" s="29">
        <v>0</v>
      </c>
      <c r="AN102" t="s" s="39">
        <v>368</v>
      </c>
      <c r="AO102" s="28"/>
      <c r="AP102" s="28"/>
      <c r="AQ102" s="28"/>
      <c r="AR102" s="28"/>
      <c r="AS102" s="42">
        <v>51</v>
      </c>
      <c r="AT102" s="24"/>
      <c r="AU102" s="24"/>
      <c r="AV102" s="24"/>
      <c r="AW102" s="24"/>
    </row>
    <row r="103" ht="15.75" customHeight="1">
      <c r="A103" s="19">
        <v>4</v>
      </c>
      <c r="B103" s="20">
        <v>2</v>
      </c>
      <c r="C103" s="20">
        <v>115</v>
      </c>
      <c r="D103" s="24"/>
      <c r="E103" s="19">
        <v>33</v>
      </c>
      <c r="F103" t="s" s="21">
        <v>404</v>
      </c>
      <c r="G103" t="s" s="22">
        <v>405</v>
      </c>
      <c r="H103" t="s" s="22">
        <v>405</v>
      </c>
      <c r="I103" t="s" s="23">
        <v>406</v>
      </c>
      <c r="J103" t="s" s="32">
        <v>52</v>
      </c>
      <c r="K103" t="s" s="23">
        <v>61</v>
      </c>
      <c r="L103" t="s" s="21">
        <v>225</v>
      </c>
      <c r="M103" t="s" s="41">
        <v>84</v>
      </c>
      <c r="N103" s="20">
        <v>2022</v>
      </c>
      <c r="O103" s="20">
        <v>3</v>
      </c>
      <c r="P103" t="s" s="27">
        <v>77</v>
      </c>
      <c r="Q103" t="s" s="43">
        <v>93</v>
      </c>
      <c r="R103" t="s" s="36">
        <v>66</v>
      </c>
      <c r="S103" t="s" s="57">
        <v>226</v>
      </c>
      <c r="T103" s="24"/>
      <c r="U103" s="24"/>
      <c r="V103" s="24"/>
      <c r="W103" s="24"/>
      <c r="X103" s="24"/>
      <c r="Y103" s="24"/>
      <c r="Z103" s="24"/>
      <c r="AA103" s="24"/>
      <c r="AB103" s="28"/>
      <c r="AC103" s="24"/>
      <c r="AD103" s="24"/>
      <c r="AE103" s="24"/>
      <c r="AF103" s="24"/>
      <c r="AG103" s="24"/>
      <c r="AH103" s="24"/>
      <c r="AI103" s="24"/>
      <c r="AJ103" s="30">
        <v>1</v>
      </c>
      <c r="AK103" s="24"/>
      <c r="AL103" s="24"/>
      <c r="AM103" s="29">
        <v>30</v>
      </c>
      <c r="AN103" s="29">
        <v>231</v>
      </c>
      <c r="AO103" s="28"/>
      <c r="AP103" s="28"/>
      <c r="AQ103" s="28"/>
      <c r="AR103" s="28"/>
      <c r="AS103" s="42">
        <v>77</v>
      </c>
      <c r="AT103" s="24"/>
      <c r="AU103" s="24"/>
      <c r="AV103" s="24"/>
      <c r="AW103" s="24"/>
    </row>
    <row r="104" ht="15.75" customHeight="1">
      <c r="A104" s="19">
        <v>4</v>
      </c>
      <c r="B104" s="20">
        <v>1</v>
      </c>
      <c r="C104" s="20">
        <v>116</v>
      </c>
      <c r="D104" s="24"/>
      <c r="E104" s="19">
        <v>33</v>
      </c>
      <c r="F104" t="s" s="21">
        <v>407</v>
      </c>
      <c r="G104" t="s" s="22">
        <v>408</v>
      </c>
      <c r="H104" t="s" s="22">
        <v>408</v>
      </c>
      <c r="I104" t="s" s="23">
        <v>409</v>
      </c>
      <c r="J104" t="s" s="32">
        <v>52</v>
      </c>
      <c r="K104" t="s" s="23">
        <v>410</v>
      </c>
      <c r="L104" t="s" s="21">
        <v>268</v>
      </c>
      <c r="M104" t="s" s="41">
        <v>84</v>
      </c>
      <c r="N104" s="20">
        <v>2018</v>
      </c>
      <c r="O104" s="20">
        <v>3</v>
      </c>
      <c r="P104" t="s" s="34">
        <v>64</v>
      </c>
      <c r="Q104" t="s" s="35">
        <v>65</v>
      </c>
      <c r="R104" t="s" s="36">
        <v>66</v>
      </c>
      <c r="S104" t="s" s="57">
        <v>269</v>
      </c>
      <c r="T104" s="24"/>
      <c r="U104" s="24"/>
      <c r="V104" s="24"/>
      <c r="W104" s="24"/>
      <c r="X104" s="24"/>
      <c r="Y104" s="24"/>
      <c r="Z104" s="24"/>
      <c r="AA104" s="24"/>
      <c r="AB104" s="28"/>
      <c r="AC104" s="24"/>
      <c r="AD104" s="24"/>
      <c r="AE104" s="24"/>
      <c r="AF104" s="24"/>
      <c r="AG104" s="24"/>
      <c r="AH104" s="24"/>
      <c r="AI104" s="24"/>
      <c r="AJ104" s="30">
        <v>1</v>
      </c>
      <c r="AK104" s="24"/>
      <c r="AL104" s="24"/>
      <c r="AM104" s="29">
        <v>0</v>
      </c>
      <c r="AN104" s="29">
        <v>110</v>
      </c>
      <c r="AO104" s="28"/>
      <c r="AP104" s="28"/>
      <c r="AQ104" s="28"/>
      <c r="AR104" s="28"/>
      <c r="AS104" s="42">
        <v>51</v>
      </c>
      <c r="AT104" s="24"/>
      <c r="AU104" s="24"/>
      <c r="AV104" s="24"/>
      <c r="AW104" s="24"/>
    </row>
    <row r="105" ht="15.75" customHeight="1">
      <c r="A105" s="19">
        <v>4</v>
      </c>
      <c r="B105" s="20">
        <v>1</v>
      </c>
      <c r="C105" s="20">
        <v>117</v>
      </c>
      <c r="D105" s="24"/>
      <c r="E105" s="19">
        <v>33</v>
      </c>
      <c r="F105" t="s" s="21">
        <v>407</v>
      </c>
      <c r="G105" t="s" s="22">
        <v>408</v>
      </c>
      <c r="H105" t="s" s="22">
        <v>408</v>
      </c>
      <c r="I105" t="s" s="23">
        <v>411</v>
      </c>
      <c r="J105" t="s" s="21">
        <v>52</v>
      </c>
      <c r="K105" t="s" s="83">
        <v>412</v>
      </c>
      <c r="L105" t="s" s="21">
        <v>272</v>
      </c>
      <c r="M105" t="s" s="58">
        <v>84</v>
      </c>
      <c r="N105" s="30">
        <v>2018</v>
      </c>
      <c r="O105" s="30">
        <v>3</v>
      </c>
      <c r="P105" t="s" s="65">
        <v>64</v>
      </c>
      <c r="Q105" t="s" s="49">
        <v>65</v>
      </c>
      <c r="R105" t="s" s="36">
        <v>66</v>
      </c>
      <c r="S105" t="s" s="57">
        <v>273</v>
      </c>
      <c r="T105" s="24"/>
      <c r="U105" s="24"/>
      <c r="V105" s="24"/>
      <c r="W105" s="24"/>
      <c r="X105" s="24"/>
      <c r="Y105" s="24"/>
      <c r="Z105" s="24"/>
      <c r="AA105" s="24"/>
      <c r="AB105" s="28"/>
      <c r="AC105" s="24"/>
      <c r="AD105" s="24"/>
      <c r="AE105" s="24"/>
      <c r="AF105" s="24"/>
      <c r="AG105" s="24"/>
      <c r="AH105" s="24"/>
      <c r="AI105" s="24"/>
      <c r="AJ105" t="s" s="38">
        <v>68</v>
      </c>
      <c r="AK105" s="24"/>
      <c r="AL105" s="24"/>
      <c r="AM105" s="29">
        <v>0</v>
      </c>
      <c r="AN105" s="29">
        <v>0.4</v>
      </c>
      <c r="AO105" s="28"/>
      <c r="AP105" s="28"/>
      <c r="AQ105" s="28"/>
      <c r="AR105" s="28"/>
      <c r="AS105" s="42">
        <v>51</v>
      </c>
      <c r="AT105" s="24"/>
      <c r="AU105" s="24"/>
      <c r="AV105" s="24"/>
      <c r="AW105" s="24"/>
    </row>
    <row r="106" ht="15.75" customHeight="1">
      <c r="A106" s="19">
        <v>4</v>
      </c>
      <c r="B106" s="20">
        <v>1</v>
      </c>
      <c r="C106" s="20">
        <v>118</v>
      </c>
      <c r="D106" s="24"/>
      <c r="E106" s="19">
        <v>33</v>
      </c>
      <c r="F106" t="s" s="21">
        <v>407</v>
      </c>
      <c r="G106" t="s" s="22">
        <v>408</v>
      </c>
      <c r="H106" t="s" s="22">
        <v>408</v>
      </c>
      <c r="I106" t="s" s="23">
        <v>413</v>
      </c>
      <c r="J106" t="s" s="32">
        <v>52</v>
      </c>
      <c r="K106" t="s" s="23">
        <v>61</v>
      </c>
      <c r="L106" t="s" s="21">
        <v>225</v>
      </c>
      <c r="M106" t="s" s="41">
        <v>84</v>
      </c>
      <c r="N106" s="20">
        <v>2022</v>
      </c>
      <c r="O106" s="20">
        <v>3</v>
      </c>
      <c r="P106" t="s" s="34">
        <v>64</v>
      </c>
      <c r="Q106" t="s" s="43">
        <v>93</v>
      </c>
      <c r="R106" t="s" s="36">
        <v>66</v>
      </c>
      <c r="S106" t="s" s="57">
        <v>226</v>
      </c>
      <c r="T106" s="24"/>
      <c r="U106" s="24"/>
      <c r="V106" s="24"/>
      <c r="W106" s="24"/>
      <c r="X106" s="24"/>
      <c r="Y106" s="24"/>
      <c r="Z106" s="24"/>
      <c r="AA106" s="24"/>
      <c r="AB106" s="28"/>
      <c r="AC106" s="24"/>
      <c r="AD106" s="24"/>
      <c r="AE106" s="24"/>
      <c r="AF106" s="24"/>
      <c r="AG106" s="24"/>
      <c r="AH106" s="24"/>
      <c r="AI106" s="24"/>
      <c r="AJ106" t="s" s="38">
        <v>68</v>
      </c>
      <c r="AK106" s="24"/>
      <c r="AL106" s="24"/>
      <c r="AM106" s="29">
        <v>30</v>
      </c>
      <c r="AN106" s="29">
        <v>231</v>
      </c>
      <c r="AO106" s="28"/>
      <c r="AP106" s="28"/>
      <c r="AQ106" s="28"/>
      <c r="AR106" s="28"/>
      <c r="AS106" s="42">
        <v>51</v>
      </c>
      <c r="AT106" s="24"/>
      <c r="AU106" s="24"/>
      <c r="AV106" s="24"/>
      <c r="AW106" s="24"/>
    </row>
    <row r="107" ht="15.75" customHeight="1">
      <c r="A107" s="19">
        <v>4</v>
      </c>
      <c r="B107" s="20">
        <v>3</v>
      </c>
      <c r="C107" s="20">
        <v>119</v>
      </c>
      <c r="D107" s="24"/>
      <c r="E107" s="19">
        <v>33</v>
      </c>
      <c r="F107" t="s" s="21">
        <v>407</v>
      </c>
      <c r="G107" t="s" s="22">
        <v>408</v>
      </c>
      <c r="H107" t="s" s="22">
        <v>408</v>
      </c>
      <c r="I107" t="s" s="23">
        <v>414</v>
      </c>
      <c r="J107" t="s" s="32">
        <v>52</v>
      </c>
      <c r="K107" t="s" s="23">
        <v>61</v>
      </c>
      <c r="L107" t="s" s="21">
        <v>254</v>
      </c>
      <c r="M107" t="s" s="41">
        <v>84</v>
      </c>
      <c r="N107" s="20">
        <v>2022</v>
      </c>
      <c r="O107" s="20">
        <v>3</v>
      </c>
      <c r="P107" t="s" s="26">
        <v>54</v>
      </c>
      <c r="Q107" t="s" s="43">
        <v>93</v>
      </c>
      <c r="R107" t="s" s="36">
        <v>66</v>
      </c>
      <c r="S107" t="s" s="64">
        <v>255</v>
      </c>
      <c r="T107" s="24"/>
      <c r="U107" s="24"/>
      <c r="V107" s="24"/>
      <c r="W107" s="24"/>
      <c r="X107" s="24"/>
      <c r="Y107" s="24"/>
      <c r="Z107" s="24"/>
      <c r="AA107" s="24"/>
      <c r="AB107" s="28"/>
      <c r="AC107" s="24"/>
      <c r="AD107" s="24"/>
      <c r="AE107" s="24"/>
      <c r="AF107" s="24"/>
      <c r="AG107" s="24"/>
      <c r="AH107" s="24"/>
      <c r="AI107" s="24"/>
      <c r="AJ107" t="s" s="38">
        <v>68</v>
      </c>
      <c r="AK107" s="24"/>
      <c r="AL107" s="24"/>
      <c r="AM107" s="29">
        <v>0</v>
      </c>
      <c r="AN107" s="29">
        <v>990</v>
      </c>
      <c r="AO107" s="28"/>
      <c r="AP107" s="28"/>
      <c r="AQ107" s="28"/>
      <c r="AR107" s="28"/>
      <c r="AS107" s="42">
        <v>51</v>
      </c>
      <c r="AT107" s="24"/>
      <c r="AU107" s="24"/>
      <c r="AV107" s="24"/>
      <c r="AW107" s="24"/>
    </row>
    <row r="108" ht="15.75" customHeight="1">
      <c r="A108" s="19">
        <v>4</v>
      </c>
      <c r="B108" s="20">
        <v>3</v>
      </c>
      <c r="C108" s="20">
        <v>120</v>
      </c>
      <c r="D108" s="24"/>
      <c r="E108" s="42">
        <v>33</v>
      </c>
      <c r="F108" t="s" s="84">
        <v>415</v>
      </c>
      <c r="G108" t="s" s="45">
        <v>416</v>
      </c>
      <c r="H108" t="s" s="45">
        <v>416</v>
      </c>
      <c r="I108" t="s" s="23">
        <v>417</v>
      </c>
      <c r="J108" t="s" s="32">
        <v>52</v>
      </c>
      <c r="K108" t="s" s="32">
        <v>308</v>
      </c>
      <c r="L108" t="s" s="40">
        <v>232</v>
      </c>
      <c r="M108" t="s" s="58">
        <v>84</v>
      </c>
      <c r="N108" s="30">
        <v>2022</v>
      </c>
      <c r="O108" s="30">
        <v>2</v>
      </c>
      <c r="P108" t="s" s="26">
        <v>54</v>
      </c>
      <c r="Q108" t="s" s="49">
        <v>65</v>
      </c>
      <c r="R108" t="s" s="36">
        <v>66</v>
      </c>
      <c r="S108" t="s" s="38">
        <v>233</v>
      </c>
      <c r="T108" s="24"/>
      <c r="U108" s="59">
        <v>0.006976487</v>
      </c>
      <c r="V108" s="59">
        <v>1.035429126</v>
      </c>
      <c r="W108" s="59">
        <v>0.001206515</v>
      </c>
      <c r="X108" s="59">
        <v>0.033968047</v>
      </c>
      <c r="Y108" s="60">
        <v>0.002423</v>
      </c>
      <c r="Z108" s="60">
        <v>0.000319</v>
      </c>
      <c r="AA108" s="60">
        <v>0.015098</v>
      </c>
      <c r="AB108" s="28"/>
      <c r="AC108" s="24"/>
      <c r="AD108" s="24"/>
      <c r="AE108" s="24"/>
      <c r="AF108" s="24"/>
      <c r="AG108" s="24"/>
      <c r="AH108" s="24"/>
      <c r="AI108" s="24"/>
      <c r="AJ108" s="30">
        <v>1</v>
      </c>
      <c r="AK108" s="24"/>
      <c r="AL108" s="24"/>
      <c r="AM108" s="29">
        <v>0</v>
      </c>
      <c r="AN108" s="29">
        <v>133</v>
      </c>
      <c r="AO108" s="28"/>
      <c r="AP108" s="28"/>
      <c r="AQ108" s="28"/>
      <c r="AR108" s="28"/>
      <c r="AS108" t="s" s="40">
        <v>57</v>
      </c>
      <c r="AT108" s="24"/>
      <c r="AU108" s="24"/>
      <c r="AV108" s="24"/>
      <c r="AW108" s="24"/>
    </row>
    <row r="109" ht="15.75" customHeight="1">
      <c r="A109" s="19">
        <v>4</v>
      </c>
      <c r="B109" s="20">
        <v>1</v>
      </c>
      <c r="C109" s="20">
        <v>121</v>
      </c>
      <c r="D109" s="24"/>
      <c r="E109" s="19">
        <v>33</v>
      </c>
      <c r="F109" t="s" s="21">
        <v>418</v>
      </c>
      <c r="G109" t="s" s="22">
        <v>419</v>
      </c>
      <c r="H109" t="s" s="22">
        <v>419</v>
      </c>
      <c r="I109" t="s" s="23">
        <v>420</v>
      </c>
      <c r="J109" t="s" s="32">
        <v>52</v>
      </c>
      <c r="K109" t="s" s="23">
        <v>311</v>
      </c>
      <c r="L109" t="s" s="21">
        <v>268</v>
      </c>
      <c r="M109" t="s" s="41">
        <v>84</v>
      </c>
      <c r="N109" s="20">
        <v>2018</v>
      </c>
      <c r="O109" s="20">
        <v>3</v>
      </c>
      <c r="P109" t="s" s="34">
        <v>64</v>
      </c>
      <c r="Q109" t="s" s="35">
        <v>65</v>
      </c>
      <c r="R109" t="s" s="36">
        <v>66</v>
      </c>
      <c r="S109" t="s" s="57">
        <v>269</v>
      </c>
      <c r="T109" s="24"/>
      <c r="U109" s="24"/>
      <c r="V109" s="24"/>
      <c r="W109" s="24"/>
      <c r="X109" s="24"/>
      <c r="Y109" s="24"/>
      <c r="Z109" s="24"/>
      <c r="AA109" s="24"/>
      <c r="AB109" s="28"/>
      <c r="AC109" s="24"/>
      <c r="AD109" s="24"/>
      <c r="AE109" s="24"/>
      <c r="AF109" s="24"/>
      <c r="AG109" s="24"/>
      <c r="AH109" s="24"/>
      <c r="AI109" s="24"/>
      <c r="AJ109" s="30">
        <v>1</v>
      </c>
      <c r="AK109" s="24"/>
      <c r="AL109" s="24"/>
      <c r="AM109" s="29">
        <v>500</v>
      </c>
      <c r="AN109" s="29">
        <v>880</v>
      </c>
      <c r="AO109" s="28"/>
      <c r="AP109" s="28"/>
      <c r="AQ109" s="28"/>
      <c r="AR109" s="28"/>
      <c r="AS109" s="42">
        <v>51</v>
      </c>
      <c r="AT109" s="24"/>
      <c r="AU109" s="24"/>
      <c r="AV109" s="24"/>
      <c r="AW109" s="24"/>
    </row>
    <row r="110" ht="15.75" customHeight="1">
      <c r="A110" s="19">
        <v>4</v>
      </c>
      <c r="B110" s="20">
        <v>1</v>
      </c>
      <c r="C110" s="20">
        <v>122</v>
      </c>
      <c r="D110" s="24"/>
      <c r="E110" s="19">
        <v>33</v>
      </c>
      <c r="F110" t="s" s="21">
        <v>418</v>
      </c>
      <c r="G110" t="s" s="22">
        <v>419</v>
      </c>
      <c r="H110" t="s" s="22">
        <v>419</v>
      </c>
      <c r="I110" t="s" s="23">
        <v>421</v>
      </c>
      <c r="J110" t="s" s="32">
        <v>52</v>
      </c>
      <c r="K110" t="s" s="23">
        <v>61</v>
      </c>
      <c r="L110" t="s" s="21">
        <v>314</v>
      </c>
      <c r="M110" t="s" s="58">
        <v>84</v>
      </c>
      <c r="N110" s="20">
        <v>2018</v>
      </c>
      <c r="O110" s="20">
        <v>3</v>
      </c>
      <c r="P110" t="s" s="65">
        <v>64</v>
      </c>
      <c r="Q110" t="s" s="35">
        <v>65</v>
      </c>
      <c r="R110" t="s" s="56">
        <v>66</v>
      </c>
      <c r="S110" t="s" s="57">
        <v>315</v>
      </c>
      <c r="T110" s="24"/>
      <c r="U110" s="24"/>
      <c r="V110" s="24"/>
      <c r="W110" s="24"/>
      <c r="X110" s="24"/>
      <c r="Y110" s="24"/>
      <c r="Z110" s="24"/>
      <c r="AA110" s="24"/>
      <c r="AB110" s="28"/>
      <c r="AC110" s="24"/>
      <c r="AD110" s="24"/>
      <c r="AE110" s="24"/>
      <c r="AF110" s="24"/>
      <c r="AG110" s="24"/>
      <c r="AH110" s="24"/>
      <c r="AI110" s="24"/>
      <c r="AJ110" t="s" s="38">
        <v>68</v>
      </c>
      <c r="AK110" s="24"/>
      <c r="AL110" s="24"/>
      <c r="AM110" t="s" s="39">
        <v>316</v>
      </c>
      <c r="AN110" s="29">
        <v>23</v>
      </c>
      <c r="AO110" s="28"/>
      <c r="AP110" s="28"/>
      <c r="AQ110" s="28"/>
      <c r="AR110" s="28"/>
      <c r="AS110" s="42">
        <v>51</v>
      </c>
      <c r="AT110" s="24"/>
      <c r="AU110" s="24"/>
      <c r="AV110" s="24"/>
      <c r="AW110" s="24"/>
    </row>
    <row r="111" ht="15.75" customHeight="1">
      <c r="A111" s="19">
        <v>4</v>
      </c>
      <c r="B111" s="20">
        <v>2</v>
      </c>
      <c r="C111" s="20">
        <v>123</v>
      </c>
      <c r="D111" s="24"/>
      <c r="E111" s="19">
        <v>33</v>
      </c>
      <c r="F111" t="s" s="21">
        <v>418</v>
      </c>
      <c r="G111" t="s" s="22">
        <v>419</v>
      </c>
      <c r="H111" t="s" s="22">
        <v>419</v>
      </c>
      <c r="I111" t="s" s="23">
        <v>422</v>
      </c>
      <c r="J111" t="s" s="32">
        <v>52</v>
      </c>
      <c r="K111" t="s" s="23">
        <v>311</v>
      </c>
      <c r="L111" t="s" s="21">
        <v>123</v>
      </c>
      <c r="M111" t="s" s="33">
        <v>63</v>
      </c>
      <c r="N111" s="20">
        <v>2019</v>
      </c>
      <c r="O111" s="20">
        <v>3</v>
      </c>
      <c r="P111" t="s" s="27">
        <v>77</v>
      </c>
      <c r="Q111" t="s" s="35">
        <v>65</v>
      </c>
      <c r="R111" t="s" s="62">
        <v>238</v>
      </c>
      <c r="S111" t="s" s="63">
        <v>245</v>
      </c>
      <c r="T111" s="24"/>
      <c r="U111" s="24"/>
      <c r="V111" s="24"/>
      <c r="W111" s="24"/>
      <c r="X111" s="24"/>
      <c r="Y111" s="24"/>
      <c r="Z111" s="24"/>
      <c r="AA111" s="24"/>
      <c r="AB111" s="28"/>
      <c r="AC111" s="24"/>
      <c r="AD111" s="24"/>
      <c r="AE111" s="24"/>
      <c r="AF111" s="24"/>
      <c r="AG111" s="24"/>
      <c r="AH111" s="24"/>
      <c r="AI111" s="24"/>
      <c r="AJ111" t="s" s="38">
        <v>68</v>
      </c>
      <c r="AK111" s="24"/>
      <c r="AL111" s="24"/>
      <c r="AM111" s="29">
        <v>800</v>
      </c>
      <c r="AN111" t="s" s="39">
        <v>346</v>
      </c>
      <c r="AO111" s="28"/>
      <c r="AP111" s="28"/>
      <c r="AQ111" s="28"/>
      <c r="AR111" s="28"/>
      <c r="AS111" s="42">
        <v>51</v>
      </c>
      <c r="AT111" s="24"/>
      <c r="AU111" s="24"/>
      <c r="AV111" s="24"/>
      <c r="AW111" s="24"/>
    </row>
    <row r="112" ht="15.75" customHeight="1">
      <c r="A112" s="19">
        <v>4</v>
      </c>
      <c r="B112" s="20">
        <v>1</v>
      </c>
      <c r="C112" s="20">
        <v>124</v>
      </c>
      <c r="D112" s="24"/>
      <c r="E112" s="19">
        <v>33</v>
      </c>
      <c r="F112" t="s" s="21">
        <v>423</v>
      </c>
      <c r="G112" t="s" s="22">
        <v>424</v>
      </c>
      <c r="H112" t="s" s="22">
        <v>424</v>
      </c>
      <c r="I112" t="s" s="23">
        <v>425</v>
      </c>
      <c r="J112" t="s" s="32">
        <v>52</v>
      </c>
      <c r="K112" t="s" s="23">
        <v>311</v>
      </c>
      <c r="L112" t="s" s="21">
        <v>123</v>
      </c>
      <c r="M112" t="s" s="33">
        <v>63</v>
      </c>
      <c r="N112" s="20">
        <v>2021</v>
      </c>
      <c r="O112" s="20">
        <v>3</v>
      </c>
      <c r="P112" t="s" s="34">
        <v>64</v>
      </c>
      <c r="Q112" t="s" s="35">
        <v>65</v>
      </c>
      <c r="R112" t="s" s="62">
        <v>238</v>
      </c>
      <c r="S112" t="s" s="37">
        <v>345</v>
      </c>
      <c r="T112" s="24"/>
      <c r="U112" s="24"/>
      <c r="V112" s="24"/>
      <c r="W112" s="24"/>
      <c r="X112" s="24"/>
      <c r="Y112" s="24"/>
      <c r="Z112" s="24"/>
      <c r="AA112" s="24"/>
      <c r="AB112" s="28"/>
      <c r="AC112" s="24"/>
      <c r="AD112" s="24"/>
      <c r="AE112" s="24"/>
      <c r="AF112" s="24"/>
      <c r="AG112" s="24"/>
      <c r="AH112" s="24"/>
      <c r="AI112" s="24"/>
      <c r="AJ112" s="30">
        <v>1</v>
      </c>
      <c r="AK112" s="24"/>
      <c r="AL112" s="24"/>
      <c r="AM112" s="29">
        <v>800</v>
      </c>
      <c r="AN112" t="s" s="39">
        <v>346</v>
      </c>
      <c r="AO112" s="28"/>
      <c r="AP112" s="28"/>
      <c r="AQ112" s="28"/>
      <c r="AR112" s="28"/>
      <c r="AS112" t="s" s="23">
        <v>426</v>
      </c>
      <c r="AT112" s="24"/>
      <c r="AU112" s="24"/>
      <c r="AV112" s="24"/>
      <c r="AW112" s="24"/>
    </row>
    <row r="113" ht="15.75" customHeight="1">
      <c r="A113" s="19">
        <v>4</v>
      </c>
      <c r="B113" s="20">
        <v>3</v>
      </c>
      <c r="C113" s="20">
        <v>125</v>
      </c>
      <c r="D113" s="24"/>
      <c r="E113" s="19">
        <v>33</v>
      </c>
      <c r="F113" t="s" s="21">
        <v>423</v>
      </c>
      <c r="G113" t="s" s="22">
        <v>424</v>
      </c>
      <c r="H113" t="s" s="22">
        <v>424</v>
      </c>
      <c r="I113" t="s" s="23">
        <v>427</v>
      </c>
      <c r="J113" t="s" s="32">
        <v>52</v>
      </c>
      <c r="K113" t="s" s="23">
        <v>311</v>
      </c>
      <c r="L113" t="s" s="21">
        <v>268</v>
      </c>
      <c r="M113" t="s" s="41">
        <v>84</v>
      </c>
      <c r="N113" s="20">
        <v>2018</v>
      </c>
      <c r="O113" s="20">
        <v>3</v>
      </c>
      <c r="P113" t="s" s="26">
        <v>54</v>
      </c>
      <c r="Q113" t="s" s="35">
        <v>65</v>
      </c>
      <c r="R113" t="s" s="36">
        <v>66</v>
      </c>
      <c r="S113" t="s" s="57">
        <v>269</v>
      </c>
      <c r="T113" s="24"/>
      <c r="U113" s="24"/>
      <c r="V113" s="24"/>
      <c r="W113" s="24"/>
      <c r="X113" s="24"/>
      <c r="Y113" s="24"/>
      <c r="Z113" s="24"/>
      <c r="AA113" s="24"/>
      <c r="AB113" s="28"/>
      <c r="AC113" s="24"/>
      <c r="AD113" s="24"/>
      <c r="AE113" s="24"/>
      <c r="AF113" s="24"/>
      <c r="AG113" s="24"/>
      <c r="AH113" s="24"/>
      <c r="AI113" s="24"/>
      <c r="AJ113" t="s" s="38">
        <v>68</v>
      </c>
      <c r="AK113" s="24"/>
      <c r="AL113" s="24"/>
      <c r="AM113" s="29">
        <v>500</v>
      </c>
      <c r="AN113" s="29">
        <v>880</v>
      </c>
      <c r="AO113" s="28"/>
      <c r="AP113" s="28"/>
      <c r="AQ113" s="28"/>
      <c r="AR113" s="28"/>
      <c r="AS113" t="s" s="23">
        <v>426</v>
      </c>
      <c r="AT113" s="24"/>
      <c r="AU113" s="24"/>
      <c r="AV113" s="24"/>
      <c r="AW113" s="24"/>
    </row>
    <row r="114" ht="15.75" customHeight="1">
      <c r="A114" s="19">
        <v>4</v>
      </c>
      <c r="B114" s="20">
        <v>2</v>
      </c>
      <c r="C114" s="20">
        <v>126</v>
      </c>
      <c r="D114" s="24"/>
      <c r="E114" s="19">
        <v>33</v>
      </c>
      <c r="F114" t="s" s="21">
        <v>423</v>
      </c>
      <c r="G114" t="s" s="22">
        <v>424</v>
      </c>
      <c r="H114" t="s" s="22">
        <v>424</v>
      </c>
      <c r="I114" t="s" s="23">
        <v>428</v>
      </c>
      <c r="J114" t="s" s="32">
        <v>52</v>
      </c>
      <c r="K114" t="s" s="23">
        <v>61</v>
      </c>
      <c r="L114" t="s" s="21">
        <v>225</v>
      </c>
      <c r="M114" t="s" s="41">
        <v>84</v>
      </c>
      <c r="N114" s="20">
        <v>2022</v>
      </c>
      <c r="O114" s="20">
        <v>3</v>
      </c>
      <c r="P114" t="s" s="27">
        <v>77</v>
      </c>
      <c r="Q114" t="s" s="43">
        <v>93</v>
      </c>
      <c r="R114" t="s" s="36">
        <v>66</v>
      </c>
      <c r="S114" t="s" s="57">
        <v>226</v>
      </c>
      <c r="T114" s="24"/>
      <c r="U114" s="24"/>
      <c r="V114" s="24"/>
      <c r="W114" s="24"/>
      <c r="X114" s="24"/>
      <c r="Y114" s="24"/>
      <c r="Z114" s="24"/>
      <c r="AA114" s="24"/>
      <c r="AB114" s="28"/>
      <c r="AC114" s="24"/>
      <c r="AD114" s="24"/>
      <c r="AE114" s="24"/>
      <c r="AF114" s="24"/>
      <c r="AG114" s="24"/>
      <c r="AH114" s="24"/>
      <c r="AI114" s="24"/>
      <c r="AJ114" t="s" s="38">
        <v>68</v>
      </c>
      <c r="AK114" s="24"/>
      <c r="AL114" s="24"/>
      <c r="AM114" s="29">
        <v>30</v>
      </c>
      <c r="AN114" s="29">
        <v>231</v>
      </c>
      <c r="AO114" s="28"/>
      <c r="AP114" s="28"/>
      <c r="AQ114" s="28"/>
      <c r="AR114" s="28"/>
      <c r="AS114" t="s" s="23">
        <v>426</v>
      </c>
      <c r="AT114" s="24"/>
      <c r="AU114" s="24"/>
      <c r="AV114" s="24"/>
      <c r="AW114" s="24"/>
    </row>
    <row r="115" ht="15.75" customHeight="1">
      <c r="A115" s="19">
        <v>4</v>
      </c>
      <c r="B115" s="20">
        <v>2</v>
      </c>
      <c r="C115" s="20">
        <v>127</v>
      </c>
      <c r="D115" s="24"/>
      <c r="E115" s="19">
        <v>33</v>
      </c>
      <c r="F115" t="s" s="31">
        <v>429</v>
      </c>
      <c r="G115" t="s" s="22">
        <v>430</v>
      </c>
      <c r="H115" t="s" s="22">
        <v>430</v>
      </c>
      <c r="I115" t="s" s="23">
        <v>431</v>
      </c>
      <c r="J115" t="s" s="21">
        <v>52</v>
      </c>
      <c r="K115" s="24"/>
      <c r="L115" t="s" s="21">
        <v>123</v>
      </c>
      <c r="M115" t="s" s="33">
        <v>63</v>
      </c>
      <c r="N115" s="20">
        <v>2019</v>
      </c>
      <c r="O115" s="20">
        <v>3</v>
      </c>
      <c r="P115" t="s" s="27">
        <v>77</v>
      </c>
      <c r="Q115" t="s" s="35">
        <v>65</v>
      </c>
      <c r="R115" t="s" s="62">
        <v>238</v>
      </c>
      <c r="S115" t="s" s="63">
        <v>245</v>
      </c>
      <c r="T115" s="24"/>
      <c r="U115" s="24"/>
      <c r="V115" s="24"/>
      <c r="W115" s="24"/>
      <c r="X115" s="24"/>
      <c r="Y115" s="24"/>
      <c r="Z115" s="24"/>
      <c r="AA115" s="24"/>
      <c r="AB115" s="28"/>
      <c r="AC115" s="24"/>
      <c r="AD115" s="24"/>
      <c r="AE115" s="24"/>
      <c r="AF115" s="24"/>
      <c r="AG115" s="24"/>
      <c r="AH115" s="24"/>
      <c r="AI115" s="24"/>
      <c r="AJ115" s="30">
        <v>1</v>
      </c>
      <c r="AK115" s="24"/>
      <c r="AL115" s="24"/>
      <c r="AM115" s="29">
        <v>800</v>
      </c>
      <c r="AN115" t="s" s="39">
        <v>346</v>
      </c>
      <c r="AO115" s="28"/>
      <c r="AP115" s="28"/>
      <c r="AQ115" s="28"/>
      <c r="AR115" s="28"/>
      <c r="AS115" s="24"/>
      <c r="AT115" s="24"/>
      <c r="AU115" s="24"/>
      <c r="AV115" t="s" s="40">
        <v>71</v>
      </c>
      <c r="AW115" s="24"/>
    </row>
    <row r="116" ht="15.75" customHeight="1">
      <c r="A116" s="19">
        <v>4</v>
      </c>
      <c r="B116" s="20">
        <v>1</v>
      </c>
      <c r="C116" s="20">
        <v>128</v>
      </c>
      <c r="D116" s="24"/>
      <c r="E116" s="19">
        <v>33</v>
      </c>
      <c r="F116" t="s" s="21">
        <v>432</v>
      </c>
      <c r="G116" t="s" s="22">
        <v>433</v>
      </c>
      <c r="H116" t="s" s="22">
        <v>433</v>
      </c>
      <c r="I116" t="s" s="23">
        <v>434</v>
      </c>
      <c r="J116" t="s" s="32">
        <v>52</v>
      </c>
      <c r="K116" t="s" s="23">
        <v>61</v>
      </c>
      <c r="L116" t="s" s="21">
        <v>225</v>
      </c>
      <c r="M116" t="s" s="41">
        <v>84</v>
      </c>
      <c r="N116" s="20">
        <v>2022</v>
      </c>
      <c r="O116" s="20">
        <v>3</v>
      </c>
      <c r="P116" t="s" s="34">
        <v>64</v>
      </c>
      <c r="Q116" t="s" s="43">
        <v>93</v>
      </c>
      <c r="R116" t="s" s="36">
        <v>66</v>
      </c>
      <c r="S116" t="s" s="57">
        <v>226</v>
      </c>
      <c r="T116" s="24"/>
      <c r="U116" s="24"/>
      <c r="V116" s="24"/>
      <c r="W116" s="24"/>
      <c r="X116" s="24"/>
      <c r="Y116" s="24"/>
      <c r="Z116" s="24"/>
      <c r="AA116" s="24"/>
      <c r="AB116" s="28"/>
      <c r="AC116" s="24"/>
      <c r="AD116" s="24"/>
      <c r="AE116" s="24"/>
      <c r="AF116" s="24"/>
      <c r="AG116" s="24"/>
      <c r="AH116" s="24"/>
      <c r="AI116" s="24"/>
      <c r="AJ116" t="s" s="38">
        <v>68</v>
      </c>
      <c r="AK116" s="24"/>
      <c r="AL116" s="24"/>
      <c r="AM116" s="29">
        <v>30</v>
      </c>
      <c r="AN116" s="29">
        <v>231</v>
      </c>
      <c r="AO116" s="28"/>
      <c r="AP116" s="28"/>
      <c r="AQ116" s="28"/>
      <c r="AR116" s="28"/>
      <c r="AS116" s="42">
        <v>77</v>
      </c>
      <c r="AT116" s="24"/>
      <c r="AU116" s="24"/>
      <c r="AV116" s="24"/>
      <c r="AW116" s="24"/>
    </row>
    <row r="117" ht="15.75" customHeight="1">
      <c r="A117" s="19">
        <v>4</v>
      </c>
      <c r="B117" s="20">
        <v>1</v>
      </c>
      <c r="C117" s="20">
        <v>129</v>
      </c>
      <c r="D117" s="24"/>
      <c r="E117" s="19">
        <v>33</v>
      </c>
      <c r="F117" t="s" s="21">
        <v>432</v>
      </c>
      <c r="G117" t="s" s="22">
        <v>433</v>
      </c>
      <c r="H117" t="s" s="22">
        <v>433</v>
      </c>
      <c r="I117" t="s" s="23">
        <v>435</v>
      </c>
      <c r="J117" t="s" s="21">
        <v>52</v>
      </c>
      <c r="K117" s="24"/>
      <c r="L117" t="s" s="21">
        <v>436</v>
      </c>
      <c r="M117" t="s" s="41">
        <v>84</v>
      </c>
      <c r="N117" s="20">
        <v>2021</v>
      </c>
      <c r="O117" s="20">
        <v>3</v>
      </c>
      <c r="P117" t="s" s="34">
        <v>64</v>
      </c>
      <c r="Q117" t="s" s="43">
        <v>93</v>
      </c>
      <c r="R117" t="s" s="36">
        <v>66</v>
      </c>
      <c r="S117" t="s" s="37">
        <v>437</v>
      </c>
      <c r="T117" s="24"/>
      <c r="U117" s="24"/>
      <c r="V117" s="24"/>
      <c r="W117" s="24"/>
      <c r="X117" s="24"/>
      <c r="Y117" s="24"/>
      <c r="Z117" s="24"/>
      <c r="AA117" s="24"/>
      <c r="AB117" s="28"/>
      <c r="AC117" s="24"/>
      <c r="AD117" s="24"/>
      <c r="AE117" s="24"/>
      <c r="AF117" s="24"/>
      <c r="AG117" s="24"/>
      <c r="AH117" s="24"/>
      <c r="AI117" s="24"/>
      <c r="AJ117" s="30">
        <v>1</v>
      </c>
      <c r="AK117" s="24"/>
      <c r="AL117" s="24"/>
      <c r="AM117" s="24"/>
      <c r="AN117" s="24"/>
      <c r="AO117" s="28"/>
      <c r="AP117" s="28"/>
      <c r="AQ117" s="28"/>
      <c r="AR117" s="28"/>
      <c r="AS117" s="24"/>
      <c r="AT117" s="24"/>
      <c r="AU117" s="24"/>
      <c r="AV117" s="24"/>
      <c r="AW117" s="24"/>
    </row>
    <row r="118" ht="15.75" customHeight="1">
      <c r="A118" s="19">
        <v>4</v>
      </c>
      <c r="B118" s="20">
        <v>3</v>
      </c>
      <c r="C118" s="20">
        <v>130</v>
      </c>
      <c r="D118" s="24"/>
      <c r="E118" s="19">
        <v>33</v>
      </c>
      <c r="F118" t="s" s="21">
        <v>432</v>
      </c>
      <c r="G118" t="s" s="22">
        <v>433</v>
      </c>
      <c r="H118" t="s" s="22">
        <v>433</v>
      </c>
      <c r="I118" t="s" s="23">
        <v>438</v>
      </c>
      <c r="J118" t="s" s="32">
        <v>52</v>
      </c>
      <c r="K118" t="s" s="23">
        <v>439</v>
      </c>
      <c r="L118" t="s" s="21">
        <v>249</v>
      </c>
      <c r="M118" t="s" s="41">
        <v>84</v>
      </c>
      <c r="N118" s="20">
        <v>2016</v>
      </c>
      <c r="O118" s="20">
        <v>3</v>
      </c>
      <c r="P118" t="s" s="26">
        <v>54</v>
      </c>
      <c r="Q118" t="s" s="35">
        <v>65</v>
      </c>
      <c r="R118" t="s" s="36">
        <v>66</v>
      </c>
      <c r="S118" t="s" s="37">
        <v>250</v>
      </c>
      <c r="T118" s="24"/>
      <c r="U118" s="24"/>
      <c r="V118" s="24"/>
      <c r="W118" s="24"/>
      <c r="X118" s="24"/>
      <c r="Y118" s="24"/>
      <c r="Z118" s="24"/>
      <c r="AA118" s="24"/>
      <c r="AB118" s="28"/>
      <c r="AC118" s="24"/>
      <c r="AD118" s="24"/>
      <c r="AE118" s="24"/>
      <c r="AF118" s="24"/>
      <c r="AG118" s="24"/>
      <c r="AH118" s="24"/>
      <c r="AI118" s="24"/>
      <c r="AJ118" t="s" s="38">
        <v>68</v>
      </c>
      <c r="AK118" s="24"/>
      <c r="AL118" s="24"/>
      <c r="AM118" s="29">
        <v>0</v>
      </c>
      <c r="AN118" s="29">
        <v>10</v>
      </c>
      <c r="AO118" s="28"/>
      <c r="AP118" s="28"/>
      <c r="AQ118" s="28"/>
      <c r="AR118" s="28"/>
      <c r="AS118" s="42">
        <v>77</v>
      </c>
      <c r="AT118" s="24"/>
      <c r="AU118" s="24"/>
      <c r="AV118" s="24"/>
      <c r="AW118" s="24"/>
    </row>
    <row r="119" ht="15.75" customHeight="1">
      <c r="A119" s="19">
        <v>4</v>
      </c>
      <c r="B119" s="20">
        <v>3</v>
      </c>
      <c r="C119" s="20">
        <v>131</v>
      </c>
      <c r="D119" s="24"/>
      <c r="E119" s="19">
        <v>33</v>
      </c>
      <c r="F119" t="s" s="21">
        <v>432</v>
      </c>
      <c r="G119" t="s" s="22">
        <v>433</v>
      </c>
      <c r="H119" t="s" s="22">
        <v>433</v>
      </c>
      <c r="I119" t="s" s="23">
        <v>440</v>
      </c>
      <c r="J119" t="s" s="32">
        <v>52</v>
      </c>
      <c r="K119" t="s" s="23">
        <v>61</v>
      </c>
      <c r="L119" t="s" s="21">
        <v>441</v>
      </c>
      <c r="M119" t="s" s="41">
        <v>84</v>
      </c>
      <c r="N119" s="20">
        <v>2021</v>
      </c>
      <c r="O119" s="20">
        <v>3</v>
      </c>
      <c r="P119" t="s" s="26">
        <v>54</v>
      </c>
      <c r="Q119" t="s" s="43">
        <v>93</v>
      </c>
      <c r="R119" t="s" s="36">
        <v>66</v>
      </c>
      <c r="S119" t="s" s="37">
        <v>437</v>
      </c>
      <c r="T119" s="24"/>
      <c r="U119" s="24"/>
      <c r="V119" s="24"/>
      <c r="W119" s="24"/>
      <c r="X119" s="24"/>
      <c r="Y119" s="24"/>
      <c r="Z119" s="24"/>
      <c r="AA119" s="24"/>
      <c r="AB119" s="28"/>
      <c r="AC119" s="24"/>
      <c r="AD119" s="24"/>
      <c r="AE119" s="24"/>
      <c r="AF119" s="24"/>
      <c r="AG119" s="24"/>
      <c r="AH119" s="24"/>
      <c r="AI119" s="24"/>
      <c r="AJ119" t="s" s="38">
        <v>68</v>
      </c>
      <c r="AK119" s="24"/>
      <c r="AL119" s="24"/>
      <c r="AM119" s="29">
        <v>300</v>
      </c>
      <c r="AN119" s="29">
        <v>220</v>
      </c>
      <c r="AO119" s="28"/>
      <c r="AP119" s="28"/>
      <c r="AQ119" s="28"/>
      <c r="AR119" s="28"/>
      <c r="AS119" s="42">
        <v>77</v>
      </c>
      <c r="AT119" s="24"/>
      <c r="AU119" s="24"/>
      <c r="AV119" s="24"/>
      <c r="AW119" s="24"/>
    </row>
    <row r="120" ht="15.75" customHeight="1">
      <c r="A120" s="19">
        <v>4</v>
      </c>
      <c r="B120" s="20">
        <v>3</v>
      </c>
      <c r="C120" s="20">
        <v>132</v>
      </c>
      <c r="D120" s="24"/>
      <c r="E120" s="19">
        <v>33</v>
      </c>
      <c r="F120" t="s" s="21">
        <v>432</v>
      </c>
      <c r="G120" t="s" s="22">
        <v>433</v>
      </c>
      <c r="H120" t="s" s="22">
        <v>433</v>
      </c>
      <c r="I120" t="s" s="23">
        <v>442</v>
      </c>
      <c r="J120" t="s" s="32">
        <v>52</v>
      </c>
      <c r="K120" s="24"/>
      <c r="L120" t="s" s="21">
        <v>268</v>
      </c>
      <c r="M120" t="s" s="58">
        <v>84</v>
      </c>
      <c r="N120" s="20">
        <v>2018</v>
      </c>
      <c r="O120" s="20">
        <v>3</v>
      </c>
      <c r="P120" t="s" s="26">
        <v>54</v>
      </c>
      <c r="Q120" t="s" s="35">
        <v>65</v>
      </c>
      <c r="R120" t="s" s="36">
        <v>66</v>
      </c>
      <c r="S120" t="s" s="57">
        <v>269</v>
      </c>
      <c r="T120" s="24"/>
      <c r="U120" s="24"/>
      <c r="V120" s="24"/>
      <c r="W120" s="24"/>
      <c r="X120" s="24"/>
      <c r="Y120" s="24"/>
      <c r="Z120" s="24"/>
      <c r="AA120" s="24"/>
      <c r="AB120" s="28"/>
      <c r="AC120" s="24"/>
      <c r="AD120" s="24"/>
      <c r="AE120" s="24"/>
      <c r="AF120" s="24"/>
      <c r="AG120" s="24"/>
      <c r="AH120" s="24"/>
      <c r="AI120" s="24"/>
      <c r="AJ120" t="s" s="38">
        <v>68</v>
      </c>
      <c r="AK120" s="24"/>
      <c r="AL120" s="24"/>
      <c r="AM120" s="24"/>
      <c r="AN120" s="24"/>
      <c r="AO120" s="28"/>
      <c r="AP120" s="28"/>
      <c r="AQ120" s="28"/>
      <c r="AR120" s="28"/>
      <c r="AS120" s="24"/>
      <c r="AT120" s="24"/>
      <c r="AU120" s="24"/>
      <c r="AV120" s="24"/>
      <c r="AW120" s="24"/>
    </row>
    <row r="121" ht="15.75" customHeight="1">
      <c r="A121" s="19">
        <v>4</v>
      </c>
      <c r="B121" s="20">
        <v>2</v>
      </c>
      <c r="C121" s="20">
        <v>133</v>
      </c>
      <c r="D121" s="24"/>
      <c r="E121" s="19">
        <v>33</v>
      </c>
      <c r="F121" t="s" s="21">
        <v>432</v>
      </c>
      <c r="G121" t="s" s="22">
        <v>433</v>
      </c>
      <c r="H121" t="s" s="22">
        <v>433</v>
      </c>
      <c r="I121" t="s" s="23">
        <v>443</v>
      </c>
      <c r="J121" t="s" s="32">
        <v>52</v>
      </c>
      <c r="K121" t="s" s="23">
        <v>439</v>
      </c>
      <c r="L121" t="s" s="21">
        <v>272</v>
      </c>
      <c r="M121" t="s" s="41">
        <v>84</v>
      </c>
      <c r="N121" s="30">
        <v>2018</v>
      </c>
      <c r="O121" s="20">
        <v>3</v>
      </c>
      <c r="P121" t="s" s="27">
        <v>77</v>
      </c>
      <c r="Q121" t="s" s="35">
        <v>65</v>
      </c>
      <c r="R121" t="s" s="36">
        <v>66</v>
      </c>
      <c r="S121" t="s" s="57">
        <v>273</v>
      </c>
      <c r="T121" s="24"/>
      <c r="U121" s="24"/>
      <c r="V121" s="24"/>
      <c r="W121" s="24"/>
      <c r="X121" s="24"/>
      <c r="Y121" s="24"/>
      <c r="Z121" s="24"/>
      <c r="AA121" s="24"/>
      <c r="AB121" s="28"/>
      <c r="AC121" s="24"/>
      <c r="AD121" s="24"/>
      <c r="AE121" s="24"/>
      <c r="AF121" s="24"/>
      <c r="AG121" s="24"/>
      <c r="AH121" s="24"/>
      <c r="AI121" s="24"/>
      <c r="AJ121" t="s" s="38">
        <v>68</v>
      </c>
      <c r="AK121" s="24"/>
      <c r="AL121" s="24"/>
      <c r="AM121" s="29">
        <v>0</v>
      </c>
      <c r="AN121" s="29">
        <v>0</v>
      </c>
      <c r="AO121" s="28"/>
      <c r="AP121" s="28"/>
      <c r="AQ121" s="28"/>
      <c r="AR121" s="28"/>
      <c r="AS121" s="42">
        <v>77</v>
      </c>
      <c r="AT121" s="24"/>
      <c r="AU121" s="24"/>
      <c r="AV121" s="24"/>
      <c r="AW121" s="24"/>
    </row>
    <row r="122" ht="15.75" customHeight="1">
      <c r="A122" s="19">
        <v>4</v>
      </c>
      <c r="B122" s="20">
        <v>2</v>
      </c>
      <c r="C122" s="20">
        <v>134</v>
      </c>
      <c r="D122" s="24"/>
      <c r="E122" s="19">
        <v>33</v>
      </c>
      <c r="F122" t="s" s="21">
        <v>432</v>
      </c>
      <c r="G122" t="s" s="22">
        <v>433</v>
      </c>
      <c r="H122" t="s" s="22">
        <v>433</v>
      </c>
      <c r="I122" t="s" s="23">
        <v>444</v>
      </c>
      <c r="J122" t="s" s="32">
        <v>52</v>
      </c>
      <c r="K122" t="s" s="23">
        <v>61</v>
      </c>
      <c r="L122" t="s" s="21">
        <v>314</v>
      </c>
      <c r="M122" t="s" s="58">
        <v>84</v>
      </c>
      <c r="N122" s="20">
        <v>2018</v>
      </c>
      <c r="O122" s="20">
        <v>3</v>
      </c>
      <c r="P122" t="s" s="73">
        <v>77</v>
      </c>
      <c r="Q122" t="s" s="35">
        <v>65</v>
      </c>
      <c r="R122" t="s" s="36">
        <v>66</v>
      </c>
      <c r="S122" t="s" s="57">
        <v>315</v>
      </c>
      <c r="T122" s="24"/>
      <c r="U122" s="24"/>
      <c r="V122" s="24"/>
      <c r="W122" s="24"/>
      <c r="X122" s="24"/>
      <c r="Y122" s="24"/>
      <c r="Z122" s="24"/>
      <c r="AA122" s="24"/>
      <c r="AB122" s="28"/>
      <c r="AC122" s="24"/>
      <c r="AD122" s="24"/>
      <c r="AE122" s="24"/>
      <c r="AF122" s="24"/>
      <c r="AG122" s="24"/>
      <c r="AH122" s="24"/>
      <c r="AI122" s="24"/>
      <c r="AJ122" t="s" s="38">
        <v>68</v>
      </c>
      <c r="AK122" s="24"/>
      <c r="AL122" s="24"/>
      <c r="AM122" t="s" s="39">
        <v>316</v>
      </c>
      <c r="AN122" s="29">
        <v>23</v>
      </c>
      <c r="AO122" s="28"/>
      <c r="AP122" s="28"/>
      <c r="AQ122" s="28"/>
      <c r="AR122" s="28"/>
      <c r="AS122" s="42">
        <v>77</v>
      </c>
      <c r="AT122" s="24"/>
      <c r="AU122" s="24"/>
      <c r="AV122" s="24"/>
      <c r="AW122" s="24"/>
    </row>
    <row r="123" ht="15.75" customHeight="1">
      <c r="A123" s="19">
        <v>4</v>
      </c>
      <c r="B123" s="20">
        <v>2</v>
      </c>
      <c r="C123" s="20">
        <v>135</v>
      </c>
      <c r="D123" s="24"/>
      <c r="E123" s="19">
        <v>33</v>
      </c>
      <c r="F123" t="s" s="21">
        <v>432</v>
      </c>
      <c r="G123" t="s" s="22">
        <v>433</v>
      </c>
      <c r="H123" t="s" s="22">
        <v>433</v>
      </c>
      <c r="I123" t="s" s="23">
        <v>445</v>
      </c>
      <c r="J123" t="s" s="32">
        <v>52</v>
      </c>
      <c r="K123" t="s" s="23">
        <v>61</v>
      </c>
      <c r="L123" t="s" s="21">
        <v>254</v>
      </c>
      <c r="M123" t="s" s="41">
        <v>84</v>
      </c>
      <c r="N123" s="20">
        <v>2022</v>
      </c>
      <c r="O123" s="20">
        <v>3</v>
      </c>
      <c r="P123" t="s" s="27">
        <v>77</v>
      </c>
      <c r="Q123" t="s" s="43">
        <v>93</v>
      </c>
      <c r="R123" t="s" s="36">
        <v>66</v>
      </c>
      <c r="S123" t="s" s="64">
        <v>255</v>
      </c>
      <c r="T123" s="24"/>
      <c r="U123" s="24"/>
      <c r="V123" s="24"/>
      <c r="W123" s="24"/>
      <c r="X123" s="24"/>
      <c r="Y123" s="24"/>
      <c r="Z123" s="24"/>
      <c r="AA123" s="24"/>
      <c r="AB123" s="28"/>
      <c r="AC123" s="24"/>
      <c r="AD123" s="24"/>
      <c r="AE123" s="24"/>
      <c r="AF123" s="24"/>
      <c r="AG123" s="24"/>
      <c r="AH123" s="24"/>
      <c r="AI123" s="24"/>
      <c r="AJ123" t="s" s="38">
        <v>68</v>
      </c>
      <c r="AK123" s="24"/>
      <c r="AL123" s="24"/>
      <c r="AM123" s="29">
        <v>0</v>
      </c>
      <c r="AN123" s="29">
        <v>990</v>
      </c>
      <c r="AO123" s="28"/>
      <c r="AP123" s="28"/>
      <c r="AQ123" s="28"/>
      <c r="AR123" s="28"/>
      <c r="AS123" s="42">
        <v>77</v>
      </c>
      <c r="AT123" s="24"/>
      <c r="AU123" s="24"/>
      <c r="AV123" s="24"/>
      <c r="AW123" s="24"/>
    </row>
    <row r="124" ht="15.75" customHeight="1">
      <c r="A124" s="19">
        <v>4</v>
      </c>
      <c r="B124" s="20">
        <v>1</v>
      </c>
      <c r="C124" s="20">
        <v>136</v>
      </c>
      <c r="D124" s="24"/>
      <c r="E124" s="19">
        <v>33</v>
      </c>
      <c r="F124" t="s" s="21">
        <v>446</v>
      </c>
      <c r="G124" t="s" s="22">
        <v>447</v>
      </c>
      <c r="H124" t="s" s="22">
        <v>447</v>
      </c>
      <c r="I124" t="s" s="23">
        <v>448</v>
      </c>
      <c r="J124" t="s" s="32">
        <v>52</v>
      </c>
      <c r="K124" t="s" s="23">
        <v>61</v>
      </c>
      <c r="L124" t="s" s="21">
        <v>225</v>
      </c>
      <c r="M124" t="s" s="41">
        <v>84</v>
      </c>
      <c r="N124" s="20">
        <v>2022</v>
      </c>
      <c r="O124" s="20">
        <v>3</v>
      </c>
      <c r="P124" t="s" s="34">
        <v>64</v>
      </c>
      <c r="Q124" t="s" s="43">
        <v>93</v>
      </c>
      <c r="R124" t="s" s="36">
        <v>66</v>
      </c>
      <c r="S124" t="s" s="57">
        <v>226</v>
      </c>
      <c r="T124" s="24"/>
      <c r="U124" s="24"/>
      <c r="V124" s="24"/>
      <c r="W124" s="24"/>
      <c r="X124" s="24"/>
      <c r="Y124" s="24"/>
      <c r="Z124" s="24"/>
      <c r="AA124" s="24"/>
      <c r="AB124" s="28"/>
      <c r="AC124" s="24"/>
      <c r="AD124" s="24"/>
      <c r="AE124" s="24"/>
      <c r="AF124" s="24"/>
      <c r="AG124" s="24"/>
      <c r="AH124" s="24"/>
      <c r="AI124" s="24"/>
      <c r="AJ124" s="30">
        <v>1</v>
      </c>
      <c r="AK124" s="24"/>
      <c r="AL124" s="24"/>
      <c r="AM124" s="29">
        <v>30</v>
      </c>
      <c r="AN124" s="29">
        <v>231</v>
      </c>
      <c r="AO124" s="28"/>
      <c r="AP124" s="28"/>
      <c r="AQ124" s="28"/>
      <c r="AR124" s="28"/>
      <c r="AS124" t="s" s="23">
        <v>251</v>
      </c>
      <c r="AT124" s="24"/>
      <c r="AU124" s="24"/>
      <c r="AV124" s="24"/>
      <c r="AW124" s="24"/>
    </row>
    <row r="125" ht="15.75" customHeight="1">
      <c r="A125" s="19">
        <v>4</v>
      </c>
      <c r="B125" s="20">
        <v>3</v>
      </c>
      <c r="C125" s="20">
        <v>137</v>
      </c>
      <c r="D125" s="24"/>
      <c r="E125" s="19">
        <v>33</v>
      </c>
      <c r="F125" t="s" s="21">
        <v>446</v>
      </c>
      <c r="G125" t="s" s="22">
        <v>447</v>
      </c>
      <c r="H125" t="s" s="22">
        <v>447</v>
      </c>
      <c r="I125" t="s" s="23">
        <v>449</v>
      </c>
      <c r="J125" t="s" s="32">
        <v>52</v>
      </c>
      <c r="K125" t="s" s="23">
        <v>284</v>
      </c>
      <c r="L125" t="s" s="21">
        <v>268</v>
      </c>
      <c r="M125" t="s" s="41">
        <v>84</v>
      </c>
      <c r="N125" s="20">
        <v>2018</v>
      </c>
      <c r="O125" s="20">
        <v>3</v>
      </c>
      <c r="P125" t="s" s="26">
        <v>54</v>
      </c>
      <c r="Q125" t="s" s="35">
        <v>65</v>
      </c>
      <c r="R125" t="s" s="36">
        <v>66</v>
      </c>
      <c r="S125" t="s" s="57">
        <v>269</v>
      </c>
      <c r="T125" s="24"/>
      <c r="U125" s="24"/>
      <c r="V125" s="24"/>
      <c r="W125" s="24"/>
      <c r="X125" s="24"/>
      <c r="Y125" s="24"/>
      <c r="Z125" s="24"/>
      <c r="AA125" s="24"/>
      <c r="AB125" s="28"/>
      <c r="AC125" s="24"/>
      <c r="AD125" s="24"/>
      <c r="AE125" s="24"/>
      <c r="AF125" s="24"/>
      <c r="AG125" s="24"/>
      <c r="AH125" s="24"/>
      <c r="AI125" s="24"/>
      <c r="AJ125" t="s" s="38">
        <v>68</v>
      </c>
      <c r="AK125" s="24"/>
      <c r="AL125" s="24"/>
      <c r="AM125" s="29">
        <v>0</v>
      </c>
      <c r="AN125" s="29">
        <v>670</v>
      </c>
      <c r="AO125" s="28"/>
      <c r="AP125" s="28"/>
      <c r="AQ125" s="28"/>
      <c r="AR125" s="28"/>
      <c r="AS125" t="s" s="23">
        <v>251</v>
      </c>
      <c r="AT125" s="24"/>
      <c r="AU125" s="24"/>
      <c r="AV125" s="24"/>
      <c r="AW125" s="24"/>
    </row>
    <row r="126" ht="15.75" customHeight="1">
      <c r="A126" s="19">
        <v>4</v>
      </c>
      <c r="B126" s="20">
        <v>3</v>
      </c>
      <c r="C126" s="20">
        <v>138</v>
      </c>
      <c r="D126" s="24"/>
      <c r="E126" s="19">
        <v>33</v>
      </c>
      <c r="F126" t="s" s="21">
        <v>446</v>
      </c>
      <c r="G126" t="s" s="22">
        <v>447</v>
      </c>
      <c r="H126" t="s" s="22">
        <v>447</v>
      </c>
      <c r="I126" t="s" s="23">
        <v>450</v>
      </c>
      <c r="J126" t="s" s="32">
        <v>52</v>
      </c>
      <c r="K126" t="s" s="23">
        <v>61</v>
      </c>
      <c r="L126" t="s" s="21">
        <v>254</v>
      </c>
      <c r="M126" t="s" s="41">
        <v>84</v>
      </c>
      <c r="N126" s="20">
        <v>2022</v>
      </c>
      <c r="O126" s="20">
        <v>3</v>
      </c>
      <c r="P126" t="s" s="26">
        <v>54</v>
      </c>
      <c r="Q126" t="s" s="43">
        <v>93</v>
      </c>
      <c r="R126" t="s" s="36">
        <v>66</v>
      </c>
      <c r="S126" t="s" s="64">
        <v>255</v>
      </c>
      <c r="T126" s="24"/>
      <c r="U126" s="24"/>
      <c r="V126" s="24"/>
      <c r="W126" s="24"/>
      <c r="X126" s="24"/>
      <c r="Y126" s="24"/>
      <c r="Z126" s="24"/>
      <c r="AA126" s="24"/>
      <c r="AB126" s="28"/>
      <c r="AC126" s="24"/>
      <c r="AD126" s="24"/>
      <c r="AE126" s="24"/>
      <c r="AF126" s="24"/>
      <c r="AG126" s="24"/>
      <c r="AH126" s="24"/>
      <c r="AI126" s="24"/>
      <c r="AJ126" t="s" s="38">
        <v>68</v>
      </c>
      <c r="AK126" s="24"/>
      <c r="AL126" s="24"/>
      <c r="AM126" s="29">
        <v>0</v>
      </c>
      <c r="AN126" s="29">
        <v>990</v>
      </c>
      <c r="AO126" s="28"/>
      <c r="AP126" s="28"/>
      <c r="AQ126" s="28"/>
      <c r="AR126" s="28"/>
      <c r="AS126" t="s" s="23">
        <v>251</v>
      </c>
      <c r="AT126" s="24"/>
      <c r="AU126" s="24"/>
      <c r="AV126" s="24"/>
      <c r="AW126" s="24"/>
    </row>
    <row r="127" ht="15.75" customHeight="1">
      <c r="A127" s="19">
        <v>4</v>
      </c>
      <c r="B127" s="20">
        <v>1</v>
      </c>
      <c r="C127" s="20">
        <v>139</v>
      </c>
      <c r="D127" s="24"/>
      <c r="E127" s="19">
        <v>33</v>
      </c>
      <c r="F127" t="s" s="21">
        <v>451</v>
      </c>
      <c r="G127" t="s" s="22">
        <v>452</v>
      </c>
      <c r="H127" t="s" s="22">
        <v>452</v>
      </c>
      <c r="I127" t="s" s="23">
        <v>453</v>
      </c>
      <c r="J127" t="s" s="32">
        <v>52</v>
      </c>
      <c r="K127" t="s" s="23">
        <v>61</v>
      </c>
      <c r="L127" t="s" s="21">
        <v>254</v>
      </c>
      <c r="M127" t="s" s="41">
        <v>84</v>
      </c>
      <c r="N127" s="20">
        <v>2022</v>
      </c>
      <c r="O127" s="20">
        <v>3</v>
      </c>
      <c r="P127" t="s" s="34">
        <v>64</v>
      </c>
      <c r="Q127" t="s" s="43">
        <v>93</v>
      </c>
      <c r="R127" t="s" s="56">
        <v>66</v>
      </c>
      <c r="S127" t="s" s="64">
        <v>255</v>
      </c>
      <c r="T127" s="24"/>
      <c r="U127" s="24"/>
      <c r="V127" s="24"/>
      <c r="W127" s="24"/>
      <c r="X127" s="24"/>
      <c r="Y127" s="24"/>
      <c r="Z127" s="24"/>
      <c r="AA127" s="24"/>
      <c r="AB127" s="28"/>
      <c r="AC127" s="29">
        <v>0</v>
      </c>
      <c r="AD127" s="29">
        <v>0</v>
      </c>
      <c r="AE127" s="29">
        <v>0</v>
      </c>
      <c r="AF127" s="29">
        <v>0</v>
      </c>
      <c r="AG127" s="24"/>
      <c r="AH127" s="24"/>
      <c r="AI127" s="24"/>
      <c r="AJ127" s="30">
        <v>1</v>
      </c>
      <c r="AK127" s="24"/>
      <c r="AL127" s="24"/>
      <c r="AM127" s="29">
        <v>0</v>
      </c>
      <c r="AN127" s="29">
        <v>990</v>
      </c>
      <c r="AO127" s="28"/>
      <c r="AP127" s="28"/>
      <c r="AQ127" s="28"/>
      <c r="AR127" s="28"/>
      <c r="AS127" t="s" s="23">
        <v>251</v>
      </c>
      <c r="AT127" s="24"/>
      <c r="AU127" s="24"/>
      <c r="AV127" t="s" s="52">
        <v>356</v>
      </c>
      <c r="AW127" s="24"/>
    </row>
    <row r="128" ht="15.75" customHeight="1">
      <c r="A128" s="19">
        <v>4</v>
      </c>
      <c r="B128" s="20">
        <v>1</v>
      </c>
      <c r="C128" s="20">
        <v>140</v>
      </c>
      <c r="D128" s="24"/>
      <c r="E128" s="19">
        <v>33</v>
      </c>
      <c r="F128" t="s" s="21">
        <v>451</v>
      </c>
      <c r="G128" t="s" s="22">
        <v>452</v>
      </c>
      <c r="H128" t="s" s="22">
        <v>452</v>
      </c>
      <c r="I128" t="s" s="23">
        <v>454</v>
      </c>
      <c r="J128" t="s" s="21">
        <v>52</v>
      </c>
      <c r="K128" t="s" s="21">
        <v>61</v>
      </c>
      <c r="L128" t="s" s="21">
        <v>314</v>
      </c>
      <c r="M128" t="s" s="41">
        <v>84</v>
      </c>
      <c r="N128" s="20">
        <v>2018</v>
      </c>
      <c r="O128" s="20">
        <v>3</v>
      </c>
      <c r="P128" t="s" s="34">
        <v>64</v>
      </c>
      <c r="Q128" t="s" s="35">
        <v>65</v>
      </c>
      <c r="R128" t="s" s="56">
        <v>66</v>
      </c>
      <c r="S128" t="s" s="64">
        <v>315</v>
      </c>
      <c r="T128" s="24"/>
      <c r="U128" s="24"/>
      <c r="V128" s="24"/>
      <c r="W128" s="24"/>
      <c r="X128" s="24"/>
      <c r="Y128" s="24"/>
      <c r="Z128" s="24"/>
      <c r="AA128" s="24"/>
      <c r="AB128" s="28"/>
      <c r="AC128" s="29">
        <v>0</v>
      </c>
      <c r="AD128" s="29">
        <v>0</v>
      </c>
      <c r="AE128" s="29">
        <v>0</v>
      </c>
      <c r="AF128" s="29">
        <v>0</v>
      </c>
      <c r="AG128" s="24"/>
      <c r="AH128" s="24"/>
      <c r="AI128" s="24"/>
      <c r="AJ128" t="s" s="38">
        <v>68</v>
      </c>
      <c r="AK128" s="24"/>
      <c r="AL128" s="24"/>
      <c r="AM128" t="s" s="39">
        <v>316</v>
      </c>
      <c r="AN128" s="29">
        <v>23</v>
      </c>
      <c r="AO128" s="28"/>
      <c r="AP128" s="28"/>
      <c r="AQ128" s="28"/>
      <c r="AR128" s="28"/>
      <c r="AS128" t="s" s="23">
        <v>251</v>
      </c>
      <c r="AT128" s="24"/>
      <c r="AU128" s="24"/>
      <c r="AV128" t="s" s="52">
        <v>356</v>
      </c>
      <c r="AW128" s="24"/>
    </row>
    <row r="129" ht="15.75" customHeight="1">
      <c r="A129" s="19">
        <v>4</v>
      </c>
      <c r="B129" s="20">
        <v>1</v>
      </c>
      <c r="C129" s="20">
        <v>141</v>
      </c>
      <c r="D129" s="24"/>
      <c r="E129" s="19">
        <v>33</v>
      </c>
      <c r="F129" t="s" s="31">
        <v>455</v>
      </c>
      <c r="G129" t="s" s="22">
        <v>456</v>
      </c>
      <c r="H129" t="s" s="22">
        <v>456</v>
      </c>
      <c r="I129" t="s" s="79">
        <v>457</v>
      </c>
      <c r="J129" s="24"/>
      <c r="K129" t="s" s="23">
        <v>458</v>
      </c>
      <c r="L129" t="s" s="21">
        <v>249</v>
      </c>
      <c r="M129" t="s" s="41">
        <v>84</v>
      </c>
      <c r="N129" s="20">
        <v>2016</v>
      </c>
      <c r="O129" s="20">
        <v>3</v>
      </c>
      <c r="P129" t="s" s="34">
        <v>64</v>
      </c>
      <c r="Q129" t="s" s="35">
        <v>65</v>
      </c>
      <c r="R129" t="s" s="36">
        <v>66</v>
      </c>
      <c r="S129" t="s" s="37">
        <v>250</v>
      </c>
      <c r="T129" s="24"/>
      <c r="U129" s="24"/>
      <c r="V129" s="24"/>
      <c r="W129" s="24"/>
      <c r="X129" s="24"/>
      <c r="Y129" s="24"/>
      <c r="Z129" s="24"/>
      <c r="AA129" s="24"/>
      <c r="AB129" s="28"/>
      <c r="AC129" s="24"/>
      <c r="AD129" s="24"/>
      <c r="AE129" s="24"/>
      <c r="AF129" s="24"/>
      <c r="AG129" s="24"/>
      <c r="AH129" s="24"/>
      <c r="AI129" s="24"/>
      <c r="AJ129" s="30">
        <v>1</v>
      </c>
      <c r="AK129" s="24"/>
      <c r="AL129" s="24"/>
      <c r="AM129" s="29">
        <v>0</v>
      </c>
      <c r="AN129" s="29">
        <v>10</v>
      </c>
      <c r="AO129" s="28"/>
      <c r="AP129" s="28"/>
      <c r="AQ129" s="28"/>
      <c r="AR129" s="28"/>
      <c r="AS129" s="24"/>
      <c r="AT129" s="24"/>
      <c r="AU129" s="24"/>
      <c r="AV129" t="s" s="40">
        <v>71</v>
      </c>
      <c r="AW129" s="24"/>
    </row>
    <row r="130" ht="15.75" customHeight="1">
      <c r="A130" s="19">
        <v>4</v>
      </c>
      <c r="B130" s="20">
        <v>1</v>
      </c>
      <c r="C130" s="20">
        <v>142</v>
      </c>
      <c r="D130" s="24"/>
      <c r="E130" s="19">
        <v>33</v>
      </c>
      <c r="F130" t="s" s="31">
        <v>455</v>
      </c>
      <c r="G130" t="s" s="22">
        <v>456</v>
      </c>
      <c r="H130" t="s" s="22">
        <v>456</v>
      </c>
      <c r="I130" t="s" s="79">
        <v>459</v>
      </c>
      <c r="J130" s="24"/>
      <c r="K130" t="s" s="23">
        <v>61</v>
      </c>
      <c r="L130" t="s" s="21">
        <v>314</v>
      </c>
      <c r="M130" t="s" s="58">
        <v>84</v>
      </c>
      <c r="N130" s="20">
        <v>2018</v>
      </c>
      <c r="O130" s="20">
        <v>3</v>
      </c>
      <c r="P130" t="s" s="65">
        <v>64</v>
      </c>
      <c r="Q130" t="s" s="35">
        <v>65</v>
      </c>
      <c r="R130" t="s" s="56">
        <v>66</v>
      </c>
      <c r="S130" t="s" s="57">
        <v>315</v>
      </c>
      <c r="T130" s="24"/>
      <c r="U130" s="24"/>
      <c r="V130" s="24"/>
      <c r="W130" s="24"/>
      <c r="X130" s="24"/>
      <c r="Y130" s="24"/>
      <c r="Z130" s="24"/>
      <c r="AA130" s="24"/>
      <c r="AB130" s="28"/>
      <c r="AC130" s="24"/>
      <c r="AD130" s="24"/>
      <c r="AE130" s="24"/>
      <c r="AF130" s="24"/>
      <c r="AG130" s="24"/>
      <c r="AH130" s="24"/>
      <c r="AI130" s="24"/>
      <c r="AJ130" t="s" s="38">
        <v>68</v>
      </c>
      <c r="AK130" s="24"/>
      <c r="AL130" s="24"/>
      <c r="AM130" t="s" s="39">
        <v>316</v>
      </c>
      <c r="AN130" s="29">
        <v>23</v>
      </c>
      <c r="AO130" s="28"/>
      <c r="AP130" s="28"/>
      <c r="AQ130" s="28"/>
      <c r="AR130" s="28"/>
      <c r="AS130" s="24"/>
      <c r="AT130" s="24"/>
      <c r="AU130" s="24"/>
      <c r="AV130" t="s" s="40">
        <v>71</v>
      </c>
      <c r="AW130" s="24"/>
    </row>
    <row r="131" ht="15.75" customHeight="1">
      <c r="A131" s="19">
        <v>4</v>
      </c>
      <c r="B131" s="20">
        <v>3</v>
      </c>
      <c r="C131" s="20">
        <v>143</v>
      </c>
      <c r="D131" s="24"/>
      <c r="E131" s="19">
        <v>33</v>
      </c>
      <c r="F131" t="s" s="31">
        <v>455</v>
      </c>
      <c r="G131" t="s" s="22">
        <v>456</v>
      </c>
      <c r="H131" t="s" s="22">
        <v>456</v>
      </c>
      <c r="I131" t="s" s="79">
        <v>460</v>
      </c>
      <c r="J131" s="24"/>
      <c r="K131" t="s" s="23">
        <v>61</v>
      </c>
      <c r="L131" t="s" s="21">
        <v>225</v>
      </c>
      <c r="M131" t="s" s="41">
        <v>84</v>
      </c>
      <c r="N131" s="20">
        <v>2022</v>
      </c>
      <c r="O131" s="20">
        <v>3</v>
      </c>
      <c r="P131" t="s" s="26">
        <v>54</v>
      </c>
      <c r="Q131" t="s" s="43">
        <v>93</v>
      </c>
      <c r="R131" t="s" s="36">
        <v>66</v>
      </c>
      <c r="S131" t="s" s="57">
        <v>226</v>
      </c>
      <c r="T131" s="24"/>
      <c r="U131" s="24"/>
      <c r="V131" s="24"/>
      <c r="W131" s="24"/>
      <c r="X131" s="24"/>
      <c r="Y131" s="24"/>
      <c r="Z131" s="24"/>
      <c r="AA131" s="24"/>
      <c r="AB131" s="28"/>
      <c r="AC131" s="24"/>
      <c r="AD131" s="24"/>
      <c r="AE131" s="24"/>
      <c r="AF131" s="24"/>
      <c r="AG131" s="24"/>
      <c r="AH131" s="24"/>
      <c r="AI131" s="24"/>
      <c r="AJ131" t="s" s="38">
        <v>68</v>
      </c>
      <c r="AK131" s="24"/>
      <c r="AL131" s="24"/>
      <c r="AM131" s="29">
        <v>30</v>
      </c>
      <c r="AN131" s="29">
        <v>231</v>
      </c>
      <c r="AO131" s="28"/>
      <c r="AP131" s="28"/>
      <c r="AQ131" s="28"/>
      <c r="AR131" s="28"/>
      <c r="AS131" s="24"/>
      <c r="AT131" s="24"/>
      <c r="AU131" s="24"/>
      <c r="AV131" t="s" s="40">
        <v>71</v>
      </c>
      <c r="AW131" s="24"/>
    </row>
    <row r="132" ht="15.75" customHeight="1">
      <c r="A132" s="19">
        <v>4</v>
      </c>
      <c r="B132" s="20">
        <v>3</v>
      </c>
      <c r="C132" s="20">
        <v>144</v>
      </c>
      <c r="D132" s="24"/>
      <c r="E132" s="42">
        <v>33</v>
      </c>
      <c r="F132" s="70"/>
      <c r="G132" t="s" s="45">
        <v>461</v>
      </c>
      <c r="H132" t="s" s="45">
        <v>461</v>
      </c>
      <c r="I132" t="s" s="85">
        <v>462</v>
      </c>
      <c r="J132" s="24"/>
      <c r="K132" t="s" s="23">
        <v>61</v>
      </c>
      <c r="L132" t="s" s="40">
        <v>232</v>
      </c>
      <c r="M132" t="s" s="58">
        <v>84</v>
      </c>
      <c r="N132" s="30">
        <v>2022</v>
      </c>
      <c r="O132" s="30">
        <v>2</v>
      </c>
      <c r="P132" t="s" s="26">
        <v>54</v>
      </c>
      <c r="Q132" t="s" s="49">
        <v>65</v>
      </c>
      <c r="R132" t="s" s="56">
        <v>66</v>
      </c>
      <c r="S132" t="s" s="38">
        <v>233</v>
      </c>
      <c r="T132" s="24"/>
      <c r="U132" s="59">
        <v>0.184489994</v>
      </c>
      <c r="V132" s="59">
        <v>0.523887473</v>
      </c>
      <c r="W132" s="59">
        <v>0.075397121</v>
      </c>
      <c r="X132" s="59">
        <v>0.408836442</v>
      </c>
      <c r="Y132" s="71"/>
      <c r="Z132" s="71"/>
      <c r="AA132" s="71"/>
      <c r="AB132" s="28"/>
      <c r="AC132" s="24"/>
      <c r="AD132" s="24"/>
      <c r="AE132" s="24"/>
      <c r="AF132" s="24"/>
      <c r="AG132" s="24"/>
      <c r="AH132" s="24"/>
      <c r="AI132" s="24"/>
      <c r="AJ132" s="30">
        <v>1</v>
      </c>
      <c r="AK132" s="24"/>
      <c r="AL132" s="24"/>
      <c r="AM132" s="24"/>
      <c r="AN132" s="24"/>
      <c r="AO132" s="28"/>
      <c r="AP132" s="28"/>
      <c r="AQ132" s="28"/>
      <c r="AR132" s="28"/>
      <c r="AS132" s="24"/>
      <c r="AT132" s="24"/>
      <c r="AU132" s="24"/>
      <c r="AV132" s="24"/>
      <c r="AW132" s="24"/>
    </row>
    <row r="133" ht="15.75" customHeight="1">
      <c r="A133" s="19">
        <v>4</v>
      </c>
      <c r="B133" s="20">
        <v>1</v>
      </c>
      <c r="C133" s="20">
        <v>145</v>
      </c>
      <c r="D133" s="24"/>
      <c r="E133" s="19">
        <v>33</v>
      </c>
      <c r="F133" t="s" s="21">
        <v>463</v>
      </c>
      <c r="G133" t="s" s="22">
        <v>464</v>
      </c>
      <c r="H133" t="s" s="22">
        <v>464</v>
      </c>
      <c r="I133" t="s" s="23">
        <v>465</v>
      </c>
      <c r="J133" t="s" s="32">
        <v>52</v>
      </c>
      <c r="K133" t="s" s="23">
        <v>61</v>
      </c>
      <c r="L133" t="s" s="21">
        <v>225</v>
      </c>
      <c r="M133" t="s" s="41">
        <v>84</v>
      </c>
      <c r="N133" s="20">
        <v>2022</v>
      </c>
      <c r="O133" s="20">
        <v>3</v>
      </c>
      <c r="P133" t="s" s="34">
        <v>64</v>
      </c>
      <c r="Q133" t="s" s="43">
        <v>93</v>
      </c>
      <c r="R133" t="s" s="36">
        <v>66</v>
      </c>
      <c r="S133" t="s" s="57">
        <v>226</v>
      </c>
      <c r="T133" s="24"/>
      <c r="U133" s="24"/>
      <c r="V133" s="24"/>
      <c r="W133" s="24"/>
      <c r="X133" s="24"/>
      <c r="Y133" s="24"/>
      <c r="Z133" s="24"/>
      <c r="AA133" s="24"/>
      <c r="AB133" s="28"/>
      <c r="AC133" s="24"/>
      <c r="AD133" s="24"/>
      <c r="AE133" s="24"/>
      <c r="AF133" s="24"/>
      <c r="AG133" s="24"/>
      <c r="AH133" s="24"/>
      <c r="AI133" s="24"/>
      <c r="AJ133" s="30">
        <v>1</v>
      </c>
      <c r="AK133" s="24"/>
      <c r="AL133" s="24"/>
      <c r="AM133" s="29">
        <v>30</v>
      </c>
      <c r="AN133" s="29">
        <v>231</v>
      </c>
      <c r="AO133" s="28"/>
      <c r="AP133" s="28"/>
      <c r="AQ133" s="28"/>
      <c r="AR133" s="28"/>
      <c r="AS133" s="24"/>
      <c r="AT133" s="24"/>
      <c r="AU133" s="24"/>
      <c r="AV133" t="s" s="40">
        <v>71</v>
      </c>
      <c r="AW133" s="24"/>
    </row>
    <row r="134" ht="15.75" customHeight="1">
      <c r="A134" s="19">
        <v>4</v>
      </c>
      <c r="B134" s="20">
        <v>2</v>
      </c>
      <c r="C134" s="20">
        <v>146</v>
      </c>
      <c r="D134" s="24"/>
      <c r="E134" s="19">
        <v>33</v>
      </c>
      <c r="F134" t="s" s="21">
        <v>463</v>
      </c>
      <c r="G134" t="s" s="22">
        <v>464</v>
      </c>
      <c r="H134" t="s" s="22">
        <v>464</v>
      </c>
      <c r="I134" t="s" s="23">
        <v>466</v>
      </c>
      <c r="J134" t="s" s="32">
        <v>52</v>
      </c>
      <c r="K134" t="s" s="23">
        <v>458</v>
      </c>
      <c r="L134" t="s" s="21">
        <v>268</v>
      </c>
      <c r="M134" t="s" s="41">
        <v>84</v>
      </c>
      <c r="N134" s="20">
        <v>2018</v>
      </c>
      <c r="O134" s="20">
        <v>3</v>
      </c>
      <c r="P134" t="s" s="27">
        <v>77</v>
      </c>
      <c r="Q134" t="s" s="35">
        <v>65</v>
      </c>
      <c r="R134" t="s" s="36">
        <v>66</v>
      </c>
      <c r="S134" t="s" s="57">
        <v>269</v>
      </c>
      <c r="T134" s="24"/>
      <c r="U134" s="24"/>
      <c r="V134" s="24"/>
      <c r="W134" s="24"/>
      <c r="X134" s="24"/>
      <c r="Y134" s="24"/>
      <c r="Z134" s="24"/>
      <c r="AA134" s="24"/>
      <c r="AB134" s="28"/>
      <c r="AC134" s="24"/>
      <c r="AD134" s="24"/>
      <c r="AE134" s="24"/>
      <c r="AF134" s="24"/>
      <c r="AG134" s="24"/>
      <c r="AH134" s="24"/>
      <c r="AI134" s="24"/>
      <c r="AJ134" t="s" s="38">
        <v>68</v>
      </c>
      <c r="AK134" s="24"/>
      <c r="AL134" s="24"/>
      <c r="AM134" s="29">
        <v>0</v>
      </c>
      <c r="AN134" s="29">
        <v>275</v>
      </c>
      <c r="AO134" s="28"/>
      <c r="AP134" s="28"/>
      <c r="AQ134" s="28"/>
      <c r="AR134" s="28"/>
      <c r="AS134" s="24"/>
      <c r="AT134" s="24"/>
      <c r="AU134" s="24"/>
      <c r="AV134" t="s" s="40">
        <v>71</v>
      </c>
      <c r="AW134" s="24"/>
    </row>
    <row r="135" ht="15.75" customHeight="1">
      <c r="A135" s="19">
        <v>4</v>
      </c>
      <c r="B135" s="20">
        <v>1</v>
      </c>
      <c r="C135" s="20">
        <v>147</v>
      </c>
      <c r="D135" s="24"/>
      <c r="E135" s="19">
        <v>33</v>
      </c>
      <c r="F135" t="s" s="21">
        <v>467</v>
      </c>
      <c r="G135" t="s" s="22">
        <v>468</v>
      </c>
      <c r="H135" t="s" s="22">
        <v>468</v>
      </c>
      <c r="I135" t="s" s="23">
        <v>469</v>
      </c>
      <c r="J135" t="s" s="32">
        <v>52</v>
      </c>
      <c r="K135" t="s" s="23">
        <v>61</v>
      </c>
      <c r="L135" t="s" s="21">
        <v>254</v>
      </c>
      <c r="M135" t="s" s="41">
        <v>84</v>
      </c>
      <c r="N135" s="20">
        <v>2022</v>
      </c>
      <c r="O135" s="20">
        <v>3</v>
      </c>
      <c r="P135" t="s" s="34">
        <v>64</v>
      </c>
      <c r="Q135" t="s" s="43">
        <v>93</v>
      </c>
      <c r="R135" t="s" s="56">
        <v>66</v>
      </c>
      <c r="S135" t="s" s="57">
        <v>255</v>
      </c>
      <c r="T135" s="24"/>
      <c r="U135" s="24"/>
      <c r="V135" s="24"/>
      <c r="W135" s="24"/>
      <c r="X135" s="24"/>
      <c r="Y135" s="24"/>
      <c r="Z135" s="24"/>
      <c r="AA135" s="24"/>
      <c r="AB135" s="28"/>
      <c r="AC135" s="24"/>
      <c r="AD135" s="24"/>
      <c r="AE135" s="24"/>
      <c r="AF135" s="24"/>
      <c r="AG135" s="24"/>
      <c r="AH135" s="24"/>
      <c r="AI135" s="24"/>
      <c r="AJ135" s="30">
        <v>1</v>
      </c>
      <c r="AK135" s="24"/>
      <c r="AL135" s="24"/>
      <c r="AM135" s="29">
        <v>0</v>
      </c>
      <c r="AN135" s="29">
        <v>990</v>
      </c>
      <c r="AO135" s="28"/>
      <c r="AP135" s="28"/>
      <c r="AQ135" s="28"/>
      <c r="AR135" s="28"/>
      <c r="AS135" s="24"/>
      <c r="AT135" s="24"/>
      <c r="AU135" s="24"/>
      <c r="AV135" t="s" s="40">
        <v>71</v>
      </c>
      <c r="AW135" s="24"/>
    </row>
    <row r="136" ht="15.75" customHeight="1">
      <c r="A136" s="19">
        <v>4</v>
      </c>
      <c r="B136" s="20">
        <v>2</v>
      </c>
      <c r="C136" s="20">
        <v>148</v>
      </c>
      <c r="D136" s="24"/>
      <c r="E136" s="19">
        <v>33</v>
      </c>
      <c r="F136" t="s" s="21">
        <v>467</v>
      </c>
      <c r="G136" t="s" s="22">
        <v>468</v>
      </c>
      <c r="H136" t="s" s="22">
        <v>468</v>
      </c>
      <c r="I136" t="s" s="23">
        <v>470</v>
      </c>
      <c r="J136" t="s" s="32">
        <v>52</v>
      </c>
      <c r="K136" t="s" s="23">
        <v>61</v>
      </c>
      <c r="L136" t="s" s="21">
        <v>83</v>
      </c>
      <c r="M136" t="s" s="41">
        <v>84</v>
      </c>
      <c r="N136" s="20">
        <v>2023</v>
      </c>
      <c r="O136" s="20">
        <v>3</v>
      </c>
      <c r="P136" t="s" s="27">
        <v>77</v>
      </c>
      <c r="Q136" t="s" s="35">
        <v>65</v>
      </c>
      <c r="R136" t="s" s="36">
        <v>66</v>
      </c>
      <c r="S136" t="s" s="57">
        <v>257</v>
      </c>
      <c r="T136" s="24"/>
      <c r="U136" s="24"/>
      <c r="V136" s="24"/>
      <c r="W136" s="24"/>
      <c r="X136" s="24"/>
      <c r="Y136" s="24"/>
      <c r="Z136" s="24"/>
      <c r="AA136" s="24"/>
      <c r="AB136" s="28"/>
      <c r="AC136" s="24"/>
      <c r="AD136" s="24"/>
      <c r="AE136" s="24"/>
      <c r="AF136" s="24"/>
      <c r="AG136" s="24"/>
      <c r="AH136" s="24"/>
      <c r="AI136" s="24"/>
      <c r="AJ136" t="s" s="38">
        <v>68</v>
      </c>
      <c r="AK136" s="24"/>
      <c r="AL136" s="24"/>
      <c r="AM136" s="29">
        <v>0</v>
      </c>
      <c r="AN136" t="s" s="39">
        <v>86</v>
      </c>
      <c r="AO136" s="28"/>
      <c r="AP136" s="28"/>
      <c r="AQ136" s="28"/>
      <c r="AR136" s="28"/>
      <c r="AS136" s="24"/>
      <c r="AT136" s="24"/>
      <c r="AU136" s="24"/>
      <c r="AV136" t="s" s="40">
        <v>71</v>
      </c>
      <c r="AW136" s="24"/>
    </row>
    <row r="137" ht="15.75" customHeight="1">
      <c r="A137" s="30">
        <v>4</v>
      </c>
      <c r="B137" s="20">
        <v>3</v>
      </c>
      <c r="C137" s="20">
        <v>149</v>
      </c>
      <c r="D137" s="24"/>
      <c r="E137" s="30">
        <v>33</v>
      </c>
      <c r="F137" t="s" s="86">
        <v>471</v>
      </c>
      <c r="G137" t="s" s="45">
        <v>472</v>
      </c>
      <c r="H137" t="s" s="45">
        <v>472</v>
      </c>
      <c r="I137" t="s" s="79">
        <v>473</v>
      </c>
      <c r="J137" s="24"/>
      <c r="K137" t="s" s="23">
        <v>61</v>
      </c>
      <c r="L137" t="s" s="40">
        <v>232</v>
      </c>
      <c r="M137" t="s" s="58">
        <v>84</v>
      </c>
      <c r="N137" s="30">
        <v>2022</v>
      </c>
      <c r="O137" s="30">
        <v>2</v>
      </c>
      <c r="P137" t="s" s="26">
        <v>54</v>
      </c>
      <c r="Q137" t="s" s="49">
        <v>65</v>
      </c>
      <c r="R137" t="s" s="56">
        <v>66</v>
      </c>
      <c r="S137" t="s" s="38">
        <v>233</v>
      </c>
      <c r="T137" s="24"/>
      <c r="U137" s="59">
        <v>0.018653035</v>
      </c>
      <c r="V137" s="59">
        <v>0.88348523</v>
      </c>
      <c r="W137" s="59">
        <v>0.004310752</v>
      </c>
      <c r="X137" s="59">
        <v>0.077150494</v>
      </c>
      <c r="Y137" s="60">
        <v>0.016018</v>
      </c>
      <c r="Z137" s="60">
        <v>0.004887</v>
      </c>
      <c r="AA137" s="60">
        <v>0.052558</v>
      </c>
      <c r="AB137" s="28"/>
      <c r="AC137" s="24"/>
      <c r="AD137" s="24"/>
      <c r="AE137" s="24"/>
      <c r="AF137" s="24"/>
      <c r="AG137" s="24"/>
      <c r="AH137" s="24"/>
      <c r="AI137" s="24"/>
      <c r="AJ137" s="30">
        <v>1</v>
      </c>
      <c r="AK137" s="24"/>
      <c r="AL137" s="24"/>
      <c r="AM137" s="29">
        <v>300</v>
      </c>
      <c r="AN137" s="29">
        <v>191.6</v>
      </c>
      <c r="AO137" s="28"/>
      <c r="AP137" s="28"/>
      <c r="AQ137" s="28"/>
      <c r="AR137" s="28"/>
      <c r="AS137" s="24"/>
      <c r="AT137" s="24"/>
      <c r="AU137" s="24"/>
      <c r="AV137" t="s" s="40">
        <v>71</v>
      </c>
      <c r="AW137" s="24"/>
    </row>
    <row r="138" ht="15.75" customHeight="1">
      <c r="A138" s="19">
        <v>4</v>
      </c>
      <c r="B138" s="20">
        <v>1</v>
      </c>
      <c r="C138" s="20">
        <v>150</v>
      </c>
      <c r="D138" s="24"/>
      <c r="E138" s="19">
        <v>33</v>
      </c>
      <c r="F138" t="s" s="84">
        <v>474</v>
      </c>
      <c r="G138" t="s" s="22">
        <v>475</v>
      </c>
      <c r="H138" t="s" s="22">
        <v>475</v>
      </c>
      <c r="I138" t="s" s="23">
        <v>476</v>
      </c>
      <c r="J138" t="s" s="32">
        <v>52</v>
      </c>
      <c r="K138" t="s" s="23">
        <v>61</v>
      </c>
      <c r="L138" t="s" s="21">
        <v>268</v>
      </c>
      <c r="M138" t="s" s="41">
        <v>84</v>
      </c>
      <c r="N138" s="20">
        <v>2018</v>
      </c>
      <c r="O138" s="20">
        <v>3</v>
      </c>
      <c r="P138" t="s" s="34">
        <v>64</v>
      </c>
      <c r="Q138" t="s" s="35">
        <v>65</v>
      </c>
      <c r="R138" t="s" s="36">
        <v>66</v>
      </c>
      <c r="S138" t="s" s="57">
        <v>269</v>
      </c>
      <c r="T138" s="24"/>
      <c r="U138" s="24"/>
      <c r="V138" s="24"/>
      <c r="W138" s="24"/>
      <c r="X138" s="24"/>
      <c r="Y138" s="24"/>
      <c r="Z138" s="24"/>
      <c r="AA138" s="24"/>
      <c r="AB138" s="28"/>
      <c r="AC138" s="24"/>
      <c r="AD138" s="24"/>
      <c r="AE138" s="24"/>
      <c r="AF138" s="24"/>
      <c r="AG138" s="24"/>
      <c r="AH138" s="24"/>
      <c r="AI138" s="24"/>
      <c r="AJ138" s="30">
        <v>1</v>
      </c>
      <c r="AK138" s="24"/>
      <c r="AL138" s="24"/>
      <c r="AM138" t="s" s="39">
        <v>477</v>
      </c>
      <c r="AN138" t="s" s="39">
        <v>478</v>
      </c>
      <c r="AO138" s="28"/>
      <c r="AP138" s="28"/>
      <c r="AQ138" s="28"/>
      <c r="AR138" s="28"/>
      <c r="AS138" s="24"/>
      <c r="AT138" s="24"/>
      <c r="AU138" s="24"/>
      <c r="AV138" t="s" s="40">
        <v>71</v>
      </c>
      <c r="AW138" s="24"/>
    </row>
    <row r="139" ht="15.75" customHeight="1">
      <c r="A139" s="19">
        <v>4</v>
      </c>
      <c r="B139" s="20">
        <v>1</v>
      </c>
      <c r="C139" s="20">
        <v>151</v>
      </c>
      <c r="D139" s="24"/>
      <c r="E139" s="19">
        <v>33</v>
      </c>
      <c r="F139" t="s" s="84">
        <v>474</v>
      </c>
      <c r="G139" t="s" s="22">
        <v>475</v>
      </c>
      <c r="H139" t="s" s="22">
        <v>475</v>
      </c>
      <c r="I139" t="s" s="23">
        <v>479</v>
      </c>
      <c r="J139" t="s" s="32">
        <v>52</v>
      </c>
      <c r="K139" t="s" s="23">
        <v>439</v>
      </c>
      <c r="L139" t="s" s="21">
        <v>272</v>
      </c>
      <c r="M139" t="s" s="58">
        <v>84</v>
      </c>
      <c r="N139" s="30">
        <v>2018</v>
      </c>
      <c r="O139" s="30">
        <v>3</v>
      </c>
      <c r="P139" t="s" s="65">
        <v>64</v>
      </c>
      <c r="Q139" t="s" s="49">
        <v>65</v>
      </c>
      <c r="R139" t="s" s="56">
        <v>66</v>
      </c>
      <c r="S139" t="s" s="57">
        <v>273</v>
      </c>
      <c r="T139" s="24"/>
      <c r="U139" s="24"/>
      <c r="V139" s="24"/>
      <c r="W139" s="24"/>
      <c r="X139" s="24"/>
      <c r="Y139" s="24"/>
      <c r="Z139" s="24"/>
      <c r="AA139" s="24"/>
      <c r="AB139" s="28"/>
      <c r="AC139" s="24"/>
      <c r="AD139" s="24"/>
      <c r="AE139" s="24"/>
      <c r="AF139" s="24"/>
      <c r="AG139" s="24"/>
      <c r="AH139" s="24"/>
      <c r="AI139" s="24"/>
      <c r="AJ139" t="s" s="38">
        <v>68</v>
      </c>
      <c r="AK139" s="24"/>
      <c r="AL139" s="24"/>
      <c r="AM139" s="29">
        <v>0</v>
      </c>
      <c r="AN139" s="29">
        <v>0</v>
      </c>
      <c r="AO139" s="28"/>
      <c r="AP139" s="28"/>
      <c r="AQ139" s="28"/>
      <c r="AR139" s="28"/>
      <c r="AS139" s="24"/>
      <c r="AT139" s="24"/>
      <c r="AU139" s="24"/>
      <c r="AV139" t="s" s="40">
        <v>71</v>
      </c>
      <c r="AW139" s="24"/>
    </row>
    <row r="140" ht="15.75" customHeight="1">
      <c r="A140" s="19">
        <v>4</v>
      </c>
      <c r="B140" s="20">
        <v>1</v>
      </c>
      <c r="C140" s="20">
        <v>152</v>
      </c>
      <c r="D140" s="24"/>
      <c r="E140" s="19">
        <v>33</v>
      </c>
      <c r="F140" t="s" s="84">
        <v>474</v>
      </c>
      <c r="G140" t="s" s="22">
        <v>475</v>
      </c>
      <c r="H140" t="s" s="22">
        <v>475</v>
      </c>
      <c r="I140" t="s" s="23">
        <v>480</v>
      </c>
      <c r="J140" t="s" s="32">
        <v>52</v>
      </c>
      <c r="K140" t="s" s="23">
        <v>439</v>
      </c>
      <c r="L140" t="s" s="21">
        <v>249</v>
      </c>
      <c r="M140" t="s" s="58">
        <v>84</v>
      </c>
      <c r="N140" s="20">
        <v>2016</v>
      </c>
      <c r="O140" s="20">
        <v>3</v>
      </c>
      <c r="P140" t="s" s="65">
        <v>64</v>
      </c>
      <c r="Q140" t="s" s="35">
        <v>65</v>
      </c>
      <c r="R140" t="s" s="56">
        <v>66</v>
      </c>
      <c r="S140" t="s" s="37">
        <v>250</v>
      </c>
      <c r="T140" s="24"/>
      <c r="U140" s="24"/>
      <c r="V140" s="24"/>
      <c r="W140" s="24"/>
      <c r="X140" s="24"/>
      <c r="Y140" s="24"/>
      <c r="Z140" s="24"/>
      <c r="AA140" s="24"/>
      <c r="AB140" s="28"/>
      <c r="AC140" s="24"/>
      <c r="AD140" s="24"/>
      <c r="AE140" s="24"/>
      <c r="AF140" s="24"/>
      <c r="AG140" s="24"/>
      <c r="AH140" s="24"/>
      <c r="AI140" s="24"/>
      <c r="AJ140" t="s" s="38">
        <v>68</v>
      </c>
      <c r="AK140" s="24"/>
      <c r="AL140" s="24"/>
      <c r="AM140" s="29">
        <v>0</v>
      </c>
      <c r="AN140" s="29">
        <v>10</v>
      </c>
      <c r="AO140" s="28"/>
      <c r="AP140" s="28"/>
      <c r="AQ140" s="28"/>
      <c r="AR140" s="28"/>
      <c r="AS140" s="24"/>
      <c r="AT140" s="24"/>
      <c r="AU140" s="24"/>
      <c r="AV140" t="s" s="40">
        <v>71</v>
      </c>
      <c r="AW140" s="24"/>
    </row>
    <row r="141" ht="15.75" customHeight="1">
      <c r="A141" s="19">
        <v>4</v>
      </c>
      <c r="B141" s="20">
        <v>1</v>
      </c>
      <c r="C141" s="20">
        <v>153</v>
      </c>
      <c r="D141" s="24"/>
      <c r="E141" s="19">
        <v>33</v>
      </c>
      <c r="F141" t="s" s="84">
        <v>474</v>
      </c>
      <c r="G141" t="s" s="22">
        <v>475</v>
      </c>
      <c r="H141" t="s" s="22">
        <v>475</v>
      </c>
      <c r="I141" t="s" s="23">
        <v>481</v>
      </c>
      <c r="J141" t="s" s="32">
        <v>52</v>
      </c>
      <c r="K141" t="s" s="23">
        <v>61</v>
      </c>
      <c r="L141" t="s" s="21">
        <v>225</v>
      </c>
      <c r="M141" t="s" s="41">
        <v>84</v>
      </c>
      <c r="N141" s="20">
        <v>2022</v>
      </c>
      <c r="O141" s="20">
        <v>3</v>
      </c>
      <c r="P141" t="s" s="34">
        <v>64</v>
      </c>
      <c r="Q141" t="s" s="43">
        <v>93</v>
      </c>
      <c r="R141" t="s" s="36">
        <v>66</v>
      </c>
      <c r="S141" t="s" s="57">
        <v>226</v>
      </c>
      <c r="T141" s="24"/>
      <c r="U141" s="24"/>
      <c r="V141" s="24"/>
      <c r="W141" s="24"/>
      <c r="X141" s="24"/>
      <c r="Y141" s="24"/>
      <c r="Z141" s="24"/>
      <c r="AA141" s="24"/>
      <c r="AB141" s="28"/>
      <c r="AC141" s="24"/>
      <c r="AD141" s="24"/>
      <c r="AE141" s="24"/>
      <c r="AF141" s="24"/>
      <c r="AG141" s="24"/>
      <c r="AH141" s="24"/>
      <c r="AI141" s="24"/>
      <c r="AJ141" t="s" s="38">
        <v>68</v>
      </c>
      <c r="AK141" s="24"/>
      <c r="AL141" s="24"/>
      <c r="AM141" s="29">
        <v>30</v>
      </c>
      <c r="AN141" s="29">
        <v>231</v>
      </c>
      <c r="AO141" s="28"/>
      <c r="AP141" s="28"/>
      <c r="AQ141" s="28"/>
      <c r="AR141" s="28"/>
      <c r="AS141" s="24"/>
      <c r="AT141" s="24"/>
      <c r="AU141" s="24"/>
      <c r="AV141" t="s" s="40">
        <v>71</v>
      </c>
      <c r="AW141" s="24"/>
    </row>
    <row r="142" ht="15.75" customHeight="1">
      <c r="A142" s="19">
        <v>4</v>
      </c>
      <c r="B142" s="20">
        <v>3</v>
      </c>
      <c r="C142" s="20">
        <v>154</v>
      </c>
      <c r="D142" s="24"/>
      <c r="E142" s="19">
        <v>33</v>
      </c>
      <c r="F142" t="s" s="84">
        <v>474</v>
      </c>
      <c r="G142" t="s" s="22">
        <v>475</v>
      </c>
      <c r="H142" t="s" s="22">
        <v>475</v>
      </c>
      <c r="I142" t="s" s="23">
        <v>482</v>
      </c>
      <c r="J142" t="s" s="32">
        <v>52</v>
      </c>
      <c r="K142" t="s" s="23">
        <v>61</v>
      </c>
      <c r="L142" t="s" s="21">
        <v>441</v>
      </c>
      <c r="M142" t="s" s="41">
        <v>84</v>
      </c>
      <c r="N142" s="20">
        <v>2021</v>
      </c>
      <c r="O142" s="20">
        <v>3</v>
      </c>
      <c r="P142" t="s" s="26">
        <v>54</v>
      </c>
      <c r="Q142" t="s" s="43">
        <v>93</v>
      </c>
      <c r="R142" t="s" s="36">
        <v>66</v>
      </c>
      <c r="S142" t="s" s="37">
        <v>437</v>
      </c>
      <c r="T142" s="24"/>
      <c r="U142" s="24"/>
      <c r="V142" s="24"/>
      <c r="W142" s="24"/>
      <c r="X142" s="24"/>
      <c r="Y142" s="24"/>
      <c r="Z142" s="24"/>
      <c r="AA142" s="24"/>
      <c r="AB142" s="28"/>
      <c r="AC142" s="24"/>
      <c r="AD142" s="24"/>
      <c r="AE142" s="24"/>
      <c r="AF142" s="24"/>
      <c r="AG142" s="24"/>
      <c r="AH142" s="24"/>
      <c r="AI142" s="24"/>
      <c r="AJ142" t="s" s="38">
        <v>68</v>
      </c>
      <c r="AK142" s="24"/>
      <c r="AL142" s="24"/>
      <c r="AM142" s="29">
        <v>300</v>
      </c>
      <c r="AN142" s="29">
        <v>220</v>
      </c>
      <c r="AO142" s="28"/>
      <c r="AP142" s="28"/>
      <c r="AQ142" s="28"/>
      <c r="AR142" s="28"/>
      <c r="AS142" s="24"/>
      <c r="AT142" s="24"/>
      <c r="AU142" s="24"/>
      <c r="AV142" t="s" s="40">
        <v>71</v>
      </c>
      <c r="AW142" s="24"/>
    </row>
    <row r="143" ht="15.75" customHeight="1">
      <c r="A143" s="19">
        <v>4</v>
      </c>
      <c r="B143" s="20">
        <v>3</v>
      </c>
      <c r="C143" s="20">
        <v>155</v>
      </c>
      <c r="D143" s="24"/>
      <c r="E143" s="19">
        <v>33</v>
      </c>
      <c r="F143" t="s" s="84">
        <v>474</v>
      </c>
      <c r="G143" t="s" s="22">
        <v>475</v>
      </c>
      <c r="H143" t="s" s="22">
        <v>475</v>
      </c>
      <c r="I143" t="s" s="23">
        <v>483</v>
      </c>
      <c r="J143" t="s" s="32">
        <v>52</v>
      </c>
      <c r="K143" s="24"/>
      <c r="L143" t="s" s="21">
        <v>436</v>
      </c>
      <c r="M143" t="s" s="41">
        <v>84</v>
      </c>
      <c r="N143" s="20">
        <v>2021</v>
      </c>
      <c r="O143" s="20">
        <v>3</v>
      </c>
      <c r="P143" t="s" s="26">
        <v>54</v>
      </c>
      <c r="Q143" t="s" s="43">
        <v>93</v>
      </c>
      <c r="R143" t="s" s="36">
        <v>66</v>
      </c>
      <c r="S143" t="s" s="37">
        <v>437</v>
      </c>
      <c r="T143" s="24"/>
      <c r="U143" s="24"/>
      <c r="V143" s="24"/>
      <c r="W143" s="24"/>
      <c r="X143" s="24"/>
      <c r="Y143" s="24"/>
      <c r="Z143" s="24"/>
      <c r="AA143" s="24"/>
      <c r="AB143" s="28"/>
      <c r="AC143" s="24"/>
      <c r="AD143" s="24"/>
      <c r="AE143" s="24"/>
      <c r="AF143" s="24"/>
      <c r="AG143" s="24"/>
      <c r="AH143" s="24"/>
      <c r="AI143" s="24"/>
      <c r="AJ143" t="s" s="38">
        <v>68</v>
      </c>
      <c r="AK143" s="24"/>
      <c r="AL143" s="24"/>
      <c r="AM143" s="24"/>
      <c r="AN143" s="24"/>
      <c r="AO143" s="28"/>
      <c r="AP143" s="28"/>
      <c r="AQ143" s="28"/>
      <c r="AR143" s="28"/>
      <c r="AS143" s="24"/>
      <c r="AT143" s="24"/>
      <c r="AU143" s="24"/>
      <c r="AV143" s="24"/>
      <c r="AW143" s="24"/>
    </row>
    <row r="144" ht="15.75" customHeight="1">
      <c r="A144" s="19">
        <v>4</v>
      </c>
      <c r="B144" s="20">
        <v>3</v>
      </c>
      <c r="C144" s="20">
        <v>156</v>
      </c>
      <c r="D144" s="24"/>
      <c r="E144" s="19">
        <v>33</v>
      </c>
      <c r="F144" t="s" s="21">
        <v>484</v>
      </c>
      <c r="G144" t="s" s="22">
        <v>485</v>
      </c>
      <c r="H144" t="s" s="22">
        <v>485</v>
      </c>
      <c r="I144" t="s" s="23">
        <v>486</v>
      </c>
      <c r="J144" t="s" s="32">
        <v>52</v>
      </c>
      <c r="K144" t="s" s="23">
        <v>61</v>
      </c>
      <c r="L144" t="s" s="21">
        <v>83</v>
      </c>
      <c r="M144" t="s" s="41">
        <v>84</v>
      </c>
      <c r="N144" s="20">
        <v>2018</v>
      </c>
      <c r="O144" s="20">
        <v>3</v>
      </c>
      <c r="P144" t="s" s="26">
        <v>54</v>
      </c>
      <c r="Q144" t="s" s="35">
        <v>65</v>
      </c>
      <c r="R144" t="s" s="36">
        <v>66</v>
      </c>
      <c r="S144" t="s" s="57">
        <v>257</v>
      </c>
      <c r="T144" s="24"/>
      <c r="U144" s="24"/>
      <c r="V144" s="24"/>
      <c r="W144" s="24"/>
      <c r="X144" s="24"/>
      <c r="Y144" s="24"/>
      <c r="Z144" s="24"/>
      <c r="AA144" s="24"/>
      <c r="AB144" s="28"/>
      <c r="AC144" s="24"/>
      <c r="AD144" s="24"/>
      <c r="AE144" s="24"/>
      <c r="AF144" s="24"/>
      <c r="AG144" s="24"/>
      <c r="AH144" s="24"/>
      <c r="AI144" s="24"/>
      <c r="AJ144" s="30">
        <v>1</v>
      </c>
      <c r="AK144" s="24"/>
      <c r="AL144" s="24"/>
      <c r="AM144" s="29">
        <v>0</v>
      </c>
      <c r="AN144" t="s" s="39">
        <v>86</v>
      </c>
      <c r="AO144" s="28"/>
      <c r="AP144" s="28"/>
      <c r="AQ144" s="28"/>
      <c r="AR144" s="28"/>
      <c r="AS144" t="s" s="23">
        <v>426</v>
      </c>
      <c r="AT144" s="24"/>
      <c r="AU144" s="24"/>
      <c r="AV144" s="24"/>
      <c r="AW144" s="24"/>
    </row>
    <row r="145" ht="15.75" customHeight="1">
      <c r="A145" s="19">
        <v>4</v>
      </c>
      <c r="B145" s="20">
        <v>3</v>
      </c>
      <c r="C145" s="20">
        <v>157</v>
      </c>
      <c r="D145" s="24"/>
      <c r="E145" s="19">
        <v>33</v>
      </c>
      <c r="F145" t="s" s="21">
        <v>484</v>
      </c>
      <c r="G145" t="s" s="22">
        <v>485</v>
      </c>
      <c r="H145" t="s" s="22">
        <v>485</v>
      </c>
      <c r="I145" t="s" s="23">
        <v>487</v>
      </c>
      <c r="J145" t="s" s="32">
        <v>52</v>
      </c>
      <c r="K145" t="s" s="23">
        <v>284</v>
      </c>
      <c r="L145" t="s" s="21">
        <v>268</v>
      </c>
      <c r="M145" t="s" s="41">
        <v>84</v>
      </c>
      <c r="N145" s="20">
        <v>2018</v>
      </c>
      <c r="O145" s="20">
        <v>3</v>
      </c>
      <c r="P145" t="s" s="26">
        <v>54</v>
      </c>
      <c r="Q145" t="s" s="35">
        <v>65</v>
      </c>
      <c r="R145" t="s" s="36">
        <v>66</v>
      </c>
      <c r="S145" t="s" s="57">
        <v>269</v>
      </c>
      <c r="T145" s="24"/>
      <c r="U145" s="24"/>
      <c r="V145" s="24"/>
      <c r="W145" s="24"/>
      <c r="X145" s="24"/>
      <c r="Y145" s="24"/>
      <c r="Z145" s="24"/>
      <c r="AA145" s="24"/>
      <c r="AB145" s="28"/>
      <c r="AC145" s="24"/>
      <c r="AD145" s="24"/>
      <c r="AE145" s="24"/>
      <c r="AF145" s="24"/>
      <c r="AG145" s="24"/>
      <c r="AH145" s="24"/>
      <c r="AI145" s="24"/>
      <c r="AJ145" t="s" s="38">
        <v>68</v>
      </c>
      <c r="AK145" s="24"/>
      <c r="AL145" s="24"/>
      <c r="AM145" s="29">
        <v>0</v>
      </c>
      <c r="AN145" s="29">
        <v>670</v>
      </c>
      <c r="AO145" s="28"/>
      <c r="AP145" s="28"/>
      <c r="AQ145" s="28"/>
      <c r="AR145" s="28"/>
      <c r="AS145" t="s" s="23">
        <v>426</v>
      </c>
      <c r="AT145" s="24"/>
      <c r="AU145" s="24"/>
      <c r="AV145" s="24"/>
      <c r="AW145" s="24"/>
    </row>
    <row r="146" ht="15.75" customHeight="1">
      <c r="A146" s="19">
        <v>4</v>
      </c>
      <c r="B146" s="20">
        <v>3</v>
      </c>
      <c r="C146" s="20">
        <v>158</v>
      </c>
      <c r="D146" s="24"/>
      <c r="E146" s="19">
        <v>33</v>
      </c>
      <c r="F146" t="s" s="21">
        <v>484</v>
      </c>
      <c r="G146" t="s" s="22">
        <v>485</v>
      </c>
      <c r="H146" t="s" s="22">
        <v>485</v>
      </c>
      <c r="I146" t="s" s="23">
        <v>488</v>
      </c>
      <c r="J146" t="s" s="32">
        <v>52</v>
      </c>
      <c r="K146" t="s" s="23">
        <v>61</v>
      </c>
      <c r="L146" t="s" s="21">
        <v>254</v>
      </c>
      <c r="M146" t="s" s="41">
        <v>84</v>
      </c>
      <c r="N146" s="20">
        <v>2022</v>
      </c>
      <c r="O146" s="20">
        <v>3</v>
      </c>
      <c r="P146" t="s" s="26">
        <v>54</v>
      </c>
      <c r="Q146" t="s" s="43">
        <v>93</v>
      </c>
      <c r="R146" t="s" s="36">
        <v>66</v>
      </c>
      <c r="S146" t="s" s="64">
        <v>255</v>
      </c>
      <c r="T146" s="24"/>
      <c r="U146" s="24"/>
      <c r="V146" s="24"/>
      <c r="W146" s="24"/>
      <c r="X146" s="24"/>
      <c r="Y146" s="24"/>
      <c r="Z146" s="24"/>
      <c r="AA146" s="24"/>
      <c r="AB146" s="28"/>
      <c r="AC146" s="24"/>
      <c r="AD146" s="24"/>
      <c r="AE146" s="24"/>
      <c r="AF146" s="24"/>
      <c r="AG146" s="24"/>
      <c r="AH146" s="24"/>
      <c r="AI146" s="24"/>
      <c r="AJ146" t="s" s="38">
        <v>68</v>
      </c>
      <c r="AK146" s="24"/>
      <c r="AL146" s="24"/>
      <c r="AM146" s="29">
        <v>0</v>
      </c>
      <c r="AN146" s="29">
        <v>990</v>
      </c>
      <c r="AO146" s="28"/>
      <c r="AP146" s="28"/>
      <c r="AQ146" s="28"/>
      <c r="AR146" s="28"/>
      <c r="AS146" t="s" s="23">
        <v>426</v>
      </c>
      <c r="AT146" s="24"/>
      <c r="AU146" s="24"/>
      <c r="AV146" s="24"/>
      <c r="AW146" s="24"/>
    </row>
    <row r="147" ht="15.75" customHeight="1">
      <c r="A147" s="19">
        <v>4</v>
      </c>
      <c r="B147" s="20">
        <v>3</v>
      </c>
      <c r="C147" s="20">
        <v>159</v>
      </c>
      <c r="D147" s="24"/>
      <c r="E147" s="19">
        <v>33</v>
      </c>
      <c r="F147" t="s" s="21">
        <v>484</v>
      </c>
      <c r="G147" t="s" s="22">
        <v>485</v>
      </c>
      <c r="H147" t="s" s="22">
        <v>485</v>
      </c>
      <c r="I147" t="s" s="23">
        <v>489</v>
      </c>
      <c r="J147" t="s" s="32">
        <v>52</v>
      </c>
      <c r="K147" t="s" s="23">
        <v>61</v>
      </c>
      <c r="L147" t="s" s="21">
        <v>225</v>
      </c>
      <c r="M147" t="s" s="41">
        <v>84</v>
      </c>
      <c r="N147" s="20">
        <v>2022</v>
      </c>
      <c r="O147" s="20">
        <v>3</v>
      </c>
      <c r="P147" t="s" s="26">
        <v>54</v>
      </c>
      <c r="Q147" t="s" s="43">
        <v>93</v>
      </c>
      <c r="R147" t="s" s="36">
        <v>66</v>
      </c>
      <c r="S147" t="s" s="57">
        <v>226</v>
      </c>
      <c r="T147" s="24"/>
      <c r="U147" s="24"/>
      <c r="V147" s="24"/>
      <c r="W147" s="24"/>
      <c r="X147" s="24"/>
      <c r="Y147" s="24"/>
      <c r="Z147" s="24"/>
      <c r="AA147" s="24"/>
      <c r="AB147" s="28"/>
      <c r="AC147" s="24"/>
      <c r="AD147" s="24"/>
      <c r="AE147" s="24"/>
      <c r="AF147" s="24"/>
      <c r="AG147" s="24"/>
      <c r="AH147" s="24"/>
      <c r="AI147" s="24"/>
      <c r="AJ147" t="s" s="38">
        <v>68</v>
      </c>
      <c r="AK147" s="24"/>
      <c r="AL147" s="24"/>
      <c r="AM147" s="29">
        <v>30</v>
      </c>
      <c r="AN147" s="29">
        <v>231</v>
      </c>
      <c r="AO147" s="28"/>
      <c r="AP147" s="28"/>
      <c r="AQ147" s="28"/>
      <c r="AR147" s="28"/>
      <c r="AS147" t="s" s="23">
        <v>426</v>
      </c>
      <c r="AT147" s="24"/>
      <c r="AU147" s="24"/>
      <c r="AV147" s="24"/>
      <c r="AW147" s="24"/>
    </row>
    <row r="148" ht="15.75" customHeight="1">
      <c r="A148" s="19">
        <v>4</v>
      </c>
      <c r="B148" s="20">
        <v>3</v>
      </c>
      <c r="C148" s="20">
        <v>160</v>
      </c>
      <c r="D148" s="24"/>
      <c r="E148" s="19">
        <v>33</v>
      </c>
      <c r="F148" t="s" s="31">
        <v>490</v>
      </c>
      <c r="G148" t="s" s="22">
        <v>491</v>
      </c>
      <c r="H148" t="s" s="22">
        <v>491</v>
      </c>
      <c r="I148" t="s" s="79">
        <v>492</v>
      </c>
      <c r="J148" s="24"/>
      <c r="K148" t="s" s="23">
        <v>493</v>
      </c>
      <c r="L148" t="s" s="21">
        <v>123</v>
      </c>
      <c r="M148" t="s" s="33">
        <v>63</v>
      </c>
      <c r="N148" s="20">
        <v>2019</v>
      </c>
      <c r="O148" s="20">
        <v>3</v>
      </c>
      <c r="P148" t="s" s="26">
        <v>54</v>
      </c>
      <c r="Q148" t="s" s="35">
        <v>65</v>
      </c>
      <c r="R148" t="s" s="26">
        <v>56</v>
      </c>
      <c r="S148" t="s" s="63">
        <v>245</v>
      </c>
      <c r="T148" s="24"/>
      <c r="U148" s="24"/>
      <c r="V148" s="24"/>
      <c r="W148" s="24"/>
      <c r="X148" s="24"/>
      <c r="Y148" s="24"/>
      <c r="Z148" s="24"/>
      <c r="AA148" s="24"/>
      <c r="AB148" s="28"/>
      <c r="AC148" s="24"/>
      <c r="AD148" s="24"/>
      <c r="AE148" s="24"/>
      <c r="AF148" s="24"/>
      <c r="AG148" s="24"/>
      <c r="AH148" s="24"/>
      <c r="AI148" s="24"/>
      <c r="AJ148" s="30">
        <v>1</v>
      </c>
      <c r="AK148" s="24"/>
      <c r="AL148" s="24"/>
      <c r="AM148" s="29">
        <v>400</v>
      </c>
      <c r="AN148" t="s" s="39">
        <v>494</v>
      </c>
      <c r="AO148" s="28"/>
      <c r="AP148" s="28"/>
      <c r="AQ148" s="28"/>
      <c r="AR148" s="28"/>
      <c r="AS148" s="24"/>
      <c r="AT148" s="24"/>
      <c r="AU148" s="24"/>
      <c r="AV148" t="s" s="40">
        <v>71</v>
      </c>
      <c r="AW148" s="24"/>
    </row>
    <row r="149" ht="15.75" customHeight="1">
      <c r="A149" s="19">
        <v>4</v>
      </c>
      <c r="B149" s="20">
        <v>3</v>
      </c>
      <c r="C149" s="20">
        <v>161</v>
      </c>
      <c r="D149" s="24"/>
      <c r="E149" s="19">
        <v>33</v>
      </c>
      <c r="F149" t="s" s="21">
        <v>495</v>
      </c>
      <c r="G149" t="s" s="22">
        <v>496</v>
      </c>
      <c r="H149" t="s" s="22">
        <v>496</v>
      </c>
      <c r="I149" t="s" s="23">
        <v>497</v>
      </c>
      <c r="J149" t="s" s="32">
        <v>52</v>
      </c>
      <c r="K149" t="s" s="23">
        <v>61</v>
      </c>
      <c r="L149" t="s" s="21">
        <v>83</v>
      </c>
      <c r="M149" t="s" s="41">
        <v>84</v>
      </c>
      <c r="N149" s="20">
        <v>2023</v>
      </c>
      <c r="O149" s="20">
        <v>3</v>
      </c>
      <c r="P149" t="s" s="26">
        <v>54</v>
      </c>
      <c r="Q149" t="s" s="35">
        <v>65</v>
      </c>
      <c r="R149" t="s" s="36">
        <v>66</v>
      </c>
      <c r="S149" t="s" s="37">
        <v>85</v>
      </c>
      <c r="T149" s="24"/>
      <c r="U149" s="24"/>
      <c r="V149" s="24"/>
      <c r="W149" s="24"/>
      <c r="X149" s="24"/>
      <c r="Y149" s="24"/>
      <c r="Z149" s="24"/>
      <c r="AA149" s="24"/>
      <c r="AB149" s="28"/>
      <c r="AC149" s="29">
        <v>0</v>
      </c>
      <c r="AD149" s="29">
        <v>0</v>
      </c>
      <c r="AE149" s="29">
        <v>0</v>
      </c>
      <c r="AF149" s="29">
        <v>0</v>
      </c>
      <c r="AG149" s="24"/>
      <c r="AH149" s="24"/>
      <c r="AI149" s="24"/>
      <c r="AJ149" s="30">
        <v>1</v>
      </c>
      <c r="AK149" s="24"/>
      <c r="AL149" s="24"/>
      <c r="AM149" s="29">
        <v>0</v>
      </c>
      <c r="AN149" t="s" s="39">
        <v>86</v>
      </c>
      <c r="AO149" s="28"/>
      <c r="AP149" s="28"/>
      <c r="AQ149" s="28"/>
      <c r="AR149" s="28"/>
      <c r="AS149" t="s" s="23">
        <v>281</v>
      </c>
      <c r="AT149" s="24"/>
      <c r="AU149" s="24"/>
      <c r="AV149" t="s" s="40">
        <v>498</v>
      </c>
      <c r="AW149" s="24"/>
    </row>
    <row r="150" ht="15.75" customHeight="1">
      <c r="A150" s="19">
        <v>4</v>
      </c>
      <c r="B150" s="20">
        <v>3</v>
      </c>
      <c r="C150" s="20">
        <v>162</v>
      </c>
      <c r="D150" s="24"/>
      <c r="E150" s="19">
        <v>33</v>
      </c>
      <c r="F150" t="s" s="21">
        <v>499</v>
      </c>
      <c r="G150" t="s" s="22">
        <v>500</v>
      </c>
      <c r="H150" t="s" s="22">
        <v>500</v>
      </c>
      <c r="I150" t="s" s="23">
        <v>501</v>
      </c>
      <c r="J150" t="s" s="32">
        <v>52</v>
      </c>
      <c r="K150" t="s" s="23">
        <v>61</v>
      </c>
      <c r="L150" t="s" s="21">
        <v>83</v>
      </c>
      <c r="M150" t="s" s="41">
        <v>84</v>
      </c>
      <c r="N150" s="20">
        <v>2023</v>
      </c>
      <c r="O150" s="20">
        <v>3</v>
      </c>
      <c r="P150" t="s" s="26">
        <v>54</v>
      </c>
      <c r="Q150" t="s" s="35">
        <v>65</v>
      </c>
      <c r="R150" t="s" s="36">
        <v>66</v>
      </c>
      <c r="S150" t="s" s="37">
        <v>85</v>
      </c>
      <c r="T150" s="24"/>
      <c r="U150" s="24"/>
      <c r="V150" s="24"/>
      <c r="W150" s="24"/>
      <c r="X150" s="24"/>
      <c r="Y150" s="24"/>
      <c r="Z150" s="24"/>
      <c r="AA150" s="24"/>
      <c r="AB150" s="28"/>
      <c r="AC150" s="29">
        <v>0</v>
      </c>
      <c r="AD150" s="29">
        <v>0</v>
      </c>
      <c r="AE150" s="29">
        <v>0</v>
      </c>
      <c r="AF150" s="29">
        <v>0</v>
      </c>
      <c r="AG150" s="24"/>
      <c r="AH150" s="24"/>
      <c r="AI150" s="24"/>
      <c r="AJ150" s="30">
        <v>1</v>
      </c>
      <c r="AK150" s="24"/>
      <c r="AL150" s="24"/>
      <c r="AM150" s="29">
        <v>0</v>
      </c>
      <c r="AN150" t="s" s="39">
        <v>86</v>
      </c>
      <c r="AO150" s="28"/>
      <c r="AP150" s="28"/>
      <c r="AQ150" s="28"/>
      <c r="AR150" s="28"/>
      <c r="AS150" t="s" s="23">
        <v>502</v>
      </c>
      <c r="AT150" s="24"/>
      <c r="AU150" s="24"/>
      <c r="AV150" t="s" s="52">
        <v>503</v>
      </c>
      <c r="AW150" s="24"/>
    </row>
    <row r="151" ht="15.75" customHeight="1">
      <c r="A151" s="19">
        <v>4</v>
      </c>
      <c r="B151" s="20">
        <v>2</v>
      </c>
      <c r="C151" s="20">
        <v>163</v>
      </c>
      <c r="D151" s="24"/>
      <c r="E151" s="19">
        <v>33</v>
      </c>
      <c r="F151" t="s" s="21">
        <v>504</v>
      </c>
      <c r="G151" t="s" s="22">
        <v>505</v>
      </c>
      <c r="H151" t="s" s="22">
        <v>505</v>
      </c>
      <c r="I151" t="s" s="23">
        <v>506</v>
      </c>
      <c r="J151" t="s" s="32">
        <v>52</v>
      </c>
      <c r="K151" t="s" s="23">
        <v>288</v>
      </c>
      <c r="L151" t="s" s="21">
        <v>123</v>
      </c>
      <c r="M151" t="s" s="33">
        <v>63</v>
      </c>
      <c r="N151" s="20">
        <v>2019</v>
      </c>
      <c r="O151" s="20">
        <v>3</v>
      </c>
      <c r="P151" t="s" s="27">
        <v>77</v>
      </c>
      <c r="Q151" t="s" s="35">
        <v>65</v>
      </c>
      <c r="R151" t="s" s="62">
        <v>238</v>
      </c>
      <c r="S151" t="s" s="63">
        <v>245</v>
      </c>
      <c r="T151" s="24"/>
      <c r="U151" s="24"/>
      <c r="V151" s="24"/>
      <c r="W151" s="24"/>
      <c r="X151" s="24"/>
      <c r="Y151" s="24"/>
      <c r="Z151" s="24"/>
      <c r="AA151" s="24"/>
      <c r="AB151" s="28"/>
      <c r="AC151" s="29">
        <v>0</v>
      </c>
      <c r="AD151" s="29">
        <v>0</v>
      </c>
      <c r="AE151" s="29">
        <v>0</v>
      </c>
      <c r="AF151" s="29">
        <v>0</v>
      </c>
      <c r="AG151" s="24"/>
      <c r="AH151" s="24"/>
      <c r="AI151" s="24"/>
      <c r="AJ151" s="30">
        <v>1</v>
      </c>
      <c r="AK151" s="24"/>
      <c r="AL151" s="24"/>
      <c r="AM151" s="29">
        <v>0</v>
      </c>
      <c r="AN151" t="s" s="39">
        <v>290</v>
      </c>
      <c r="AO151" s="28"/>
      <c r="AP151" s="28"/>
      <c r="AQ151" s="28"/>
      <c r="AR151" s="28"/>
      <c r="AS151" t="s" s="23">
        <v>507</v>
      </c>
      <c r="AT151" s="24"/>
      <c r="AU151" s="24"/>
      <c r="AV151" t="s" s="52">
        <v>508</v>
      </c>
      <c r="AW151" s="24"/>
    </row>
    <row r="152" ht="15.75" customHeight="1">
      <c r="A152" s="19">
        <v>4</v>
      </c>
      <c r="B152" s="20">
        <v>3</v>
      </c>
      <c r="C152" s="20">
        <v>164</v>
      </c>
      <c r="D152" s="24"/>
      <c r="E152" s="19">
        <v>33</v>
      </c>
      <c r="F152" t="s" s="21">
        <v>509</v>
      </c>
      <c r="G152" t="s" s="22">
        <v>510</v>
      </c>
      <c r="H152" t="s" s="22">
        <v>510</v>
      </c>
      <c r="I152" t="s" s="23">
        <v>511</v>
      </c>
      <c r="J152" t="s" s="32">
        <v>52</v>
      </c>
      <c r="K152" t="s" s="23">
        <v>288</v>
      </c>
      <c r="L152" t="s" s="21">
        <v>123</v>
      </c>
      <c r="M152" t="s" s="33">
        <v>63</v>
      </c>
      <c r="N152" s="20">
        <v>2019</v>
      </c>
      <c r="O152" s="20">
        <v>3</v>
      </c>
      <c r="P152" t="s" s="26">
        <v>54</v>
      </c>
      <c r="Q152" t="s" s="35">
        <v>65</v>
      </c>
      <c r="R152" t="s" s="62">
        <v>238</v>
      </c>
      <c r="S152" t="s" s="63">
        <v>245</v>
      </c>
      <c r="T152" s="24"/>
      <c r="U152" s="24"/>
      <c r="V152" s="24"/>
      <c r="W152" s="24"/>
      <c r="X152" s="24"/>
      <c r="Y152" s="24"/>
      <c r="Z152" s="24"/>
      <c r="AA152" s="24"/>
      <c r="AB152" s="28"/>
      <c r="AC152" s="24"/>
      <c r="AD152" s="24"/>
      <c r="AE152" s="24"/>
      <c r="AF152" s="24"/>
      <c r="AG152" s="24"/>
      <c r="AH152" s="24"/>
      <c r="AI152" s="24"/>
      <c r="AJ152" s="30">
        <v>1</v>
      </c>
      <c r="AK152" s="24"/>
      <c r="AL152" s="24"/>
      <c r="AM152" s="29">
        <v>0</v>
      </c>
      <c r="AN152" t="s" s="39">
        <v>290</v>
      </c>
      <c r="AO152" s="28"/>
      <c r="AP152" s="28"/>
      <c r="AQ152" s="28"/>
      <c r="AR152" s="28"/>
      <c r="AS152" t="s" s="23">
        <v>512</v>
      </c>
      <c r="AT152" s="24"/>
      <c r="AU152" s="24"/>
      <c r="AV152" s="24"/>
      <c r="AW152" s="24"/>
    </row>
    <row r="153" ht="15.75" customHeight="1">
      <c r="A153" s="19">
        <v>4</v>
      </c>
      <c r="B153" s="20">
        <v>2</v>
      </c>
      <c r="C153" s="20">
        <v>165</v>
      </c>
      <c r="D153" s="24"/>
      <c r="E153" s="19">
        <v>33</v>
      </c>
      <c r="F153" t="s" s="21">
        <v>513</v>
      </c>
      <c r="G153" t="s" s="22">
        <v>514</v>
      </c>
      <c r="H153" t="s" s="22">
        <v>514</v>
      </c>
      <c r="I153" t="s" s="23">
        <v>515</v>
      </c>
      <c r="J153" t="s" s="32">
        <v>52</v>
      </c>
      <c r="K153" t="s" s="23">
        <v>288</v>
      </c>
      <c r="L153" t="s" s="21">
        <v>123</v>
      </c>
      <c r="M153" t="s" s="33">
        <v>63</v>
      </c>
      <c r="N153" s="20">
        <v>2019</v>
      </c>
      <c r="O153" s="20">
        <v>3</v>
      </c>
      <c r="P153" t="s" s="27">
        <v>77</v>
      </c>
      <c r="Q153" t="s" s="35">
        <v>65</v>
      </c>
      <c r="R153" t="s" s="62">
        <v>238</v>
      </c>
      <c r="S153" t="s" s="63">
        <v>245</v>
      </c>
      <c r="T153" s="24"/>
      <c r="U153" s="24"/>
      <c r="V153" s="24"/>
      <c r="W153" s="24"/>
      <c r="X153" s="24"/>
      <c r="Y153" s="24"/>
      <c r="Z153" s="24"/>
      <c r="AA153" s="24"/>
      <c r="AB153" s="28"/>
      <c r="AC153" s="29">
        <v>0</v>
      </c>
      <c r="AD153" s="29">
        <v>0</v>
      </c>
      <c r="AE153" s="29">
        <v>0</v>
      </c>
      <c r="AF153" s="29">
        <v>0</v>
      </c>
      <c r="AG153" s="24"/>
      <c r="AH153" s="24"/>
      <c r="AI153" s="24"/>
      <c r="AJ153" s="30">
        <v>1</v>
      </c>
      <c r="AK153" s="24"/>
      <c r="AL153" s="24"/>
      <c r="AM153" s="29">
        <v>0</v>
      </c>
      <c r="AN153" t="s" s="39">
        <v>290</v>
      </c>
      <c r="AO153" s="28"/>
      <c r="AP153" s="28"/>
      <c r="AQ153" s="28"/>
      <c r="AR153" s="28"/>
      <c r="AS153" t="s" s="23">
        <v>281</v>
      </c>
      <c r="AT153" s="24"/>
      <c r="AU153" s="24"/>
      <c r="AV153" t="s" s="52">
        <v>516</v>
      </c>
      <c r="AW153" s="24"/>
    </row>
    <row r="154" ht="15.75" customHeight="1">
      <c r="A154" s="19">
        <v>4</v>
      </c>
      <c r="B154" s="20">
        <v>3</v>
      </c>
      <c r="C154" s="20">
        <v>166</v>
      </c>
      <c r="D154" s="24"/>
      <c r="E154" s="19">
        <v>33</v>
      </c>
      <c r="F154" t="s" s="21">
        <v>517</v>
      </c>
      <c r="G154" t="s" s="22">
        <v>518</v>
      </c>
      <c r="H154" t="s" s="22">
        <v>518</v>
      </c>
      <c r="I154" t="s" s="23">
        <v>519</v>
      </c>
      <c r="J154" t="s" s="32">
        <v>52</v>
      </c>
      <c r="K154" t="s" s="23">
        <v>288</v>
      </c>
      <c r="L154" t="s" s="21">
        <v>123</v>
      </c>
      <c r="M154" t="s" s="33">
        <v>63</v>
      </c>
      <c r="N154" s="20">
        <v>2021</v>
      </c>
      <c r="O154" s="20">
        <v>3</v>
      </c>
      <c r="P154" t="s" s="26">
        <v>54</v>
      </c>
      <c r="Q154" t="s" s="35">
        <v>65</v>
      </c>
      <c r="R154" t="s" s="62">
        <v>238</v>
      </c>
      <c r="S154" t="s" s="37">
        <v>289</v>
      </c>
      <c r="T154" s="24"/>
      <c r="U154" s="24"/>
      <c r="V154" s="24"/>
      <c r="W154" s="24"/>
      <c r="X154" s="24"/>
      <c r="Y154" s="24"/>
      <c r="Z154" s="24"/>
      <c r="AA154" s="24"/>
      <c r="AB154" s="28"/>
      <c r="AC154" s="24"/>
      <c r="AD154" s="24"/>
      <c r="AE154" s="24"/>
      <c r="AF154" s="24"/>
      <c r="AG154" s="24"/>
      <c r="AH154" s="24"/>
      <c r="AI154" s="24"/>
      <c r="AJ154" s="30">
        <v>1</v>
      </c>
      <c r="AK154" s="24"/>
      <c r="AL154" s="24"/>
      <c r="AM154" s="29">
        <v>0</v>
      </c>
      <c r="AN154" t="s" s="39">
        <v>290</v>
      </c>
      <c r="AO154" s="28"/>
      <c r="AP154" s="28"/>
      <c r="AQ154" s="28"/>
      <c r="AR154" s="28"/>
      <c r="AS154" t="s" s="23">
        <v>520</v>
      </c>
      <c r="AT154" s="24"/>
      <c r="AU154" s="24"/>
      <c r="AV154" s="24"/>
      <c r="AW154" s="24"/>
    </row>
    <row r="155" ht="15.75" customHeight="1">
      <c r="A155" s="19">
        <v>4</v>
      </c>
      <c r="B155" s="20">
        <v>1</v>
      </c>
      <c r="C155" s="20">
        <v>167</v>
      </c>
      <c r="D155" s="24"/>
      <c r="E155" s="19">
        <v>33</v>
      </c>
      <c r="F155" t="s" s="21">
        <v>521</v>
      </c>
      <c r="G155" t="s" s="22">
        <v>522</v>
      </c>
      <c r="H155" t="s" s="22">
        <v>522</v>
      </c>
      <c r="I155" t="s" s="23">
        <v>523</v>
      </c>
      <c r="J155" t="s" s="32">
        <v>52</v>
      </c>
      <c r="K155" t="s" s="23">
        <v>524</v>
      </c>
      <c r="L155" t="s" s="21">
        <v>74</v>
      </c>
      <c r="M155" t="s" s="33">
        <v>63</v>
      </c>
      <c r="N155" s="20">
        <v>2021</v>
      </c>
      <c r="O155" s="20">
        <v>1</v>
      </c>
      <c r="P155" t="s" s="34">
        <v>64</v>
      </c>
      <c r="Q155" t="s" s="27">
        <v>55</v>
      </c>
      <c r="R155" t="s" s="26">
        <v>56</v>
      </c>
      <c r="S155" t="s" s="37">
        <v>202</v>
      </c>
      <c r="T155" s="24"/>
      <c r="U155" s="24"/>
      <c r="V155" s="24"/>
      <c r="W155" s="24"/>
      <c r="X155" s="24"/>
      <c r="Y155" s="24"/>
      <c r="Z155" s="24"/>
      <c r="AA155" s="24"/>
      <c r="AB155" s="28"/>
      <c r="AC155" s="24"/>
      <c r="AD155" s="24"/>
      <c r="AE155" s="24"/>
      <c r="AF155" s="24"/>
      <c r="AG155" s="24"/>
      <c r="AH155" s="24"/>
      <c r="AI155" s="24"/>
      <c r="AJ155" s="30">
        <v>1</v>
      </c>
      <c r="AK155" s="24"/>
      <c r="AL155" s="24"/>
      <c r="AM155" s="29">
        <v>0</v>
      </c>
      <c r="AN155" t="s" s="39">
        <v>525</v>
      </c>
      <c r="AO155" s="28"/>
      <c r="AP155" s="28"/>
      <c r="AQ155" s="28"/>
      <c r="AR155" s="28"/>
      <c r="AS155" s="24"/>
      <c r="AT155" s="24"/>
      <c r="AU155" s="24"/>
      <c r="AV155" t="s" s="40">
        <v>71</v>
      </c>
      <c r="AW155" s="24"/>
    </row>
    <row r="156" ht="15.75" customHeight="1">
      <c r="A156" s="19">
        <v>4</v>
      </c>
      <c r="B156" s="20">
        <v>2</v>
      </c>
      <c r="C156" s="20">
        <v>168</v>
      </c>
      <c r="D156" s="24"/>
      <c r="E156" s="19">
        <v>33</v>
      </c>
      <c r="F156" t="s" s="21">
        <v>526</v>
      </c>
      <c r="G156" t="s" s="22">
        <v>527</v>
      </c>
      <c r="H156" t="s" s="22">
        <v>527</v>
      </c>
      <c r="I156" t="s" s="23">
        <v>528</v>
      </c>
      <c r="J156" t="s" s="32">
        <v>52</v>
      </c>
      <c r="K156" t="s" s="23">
        <v>524</v>
      </c>
      <c r="L156" t="s" s="21">
        <v>123</v>
      </c>
      <c r="M156" t="s" s="33">
        <v>63</v>
      </c>
      <c r="N156" s="20">
        <v>2021</v>
      </c>
      <c r="O156" s="20">
        <v>3</v>
      </c>
      <c r="P156" t="s" s="27">
        <v>77</v>
      </c>
      <c r="Q156" t="s" s="35">
        <v>65</v>
      </c>
      <c r="R156" t="s" s="26">
        <v>56</v>
      </c>
      <c r="S156" t="s" s="37">
        <v>529</v>
      </c>
      <c r="T156" s="24"/>
      <c r="U156" s="24"/>
      <c r="V156" s="24"/>
      <c r="W156" s="24"/>
      <c r="X156" s="24"/>
      <c r="Y156" s="24"/>
      <c r="Z156" s="24"/>
      <c r="AA156" s="24"/>
      <c r="AB156" s="28"/>
      <c r="AC156" s="24"/>
      <c r="AD156" s="24"/>
      <c r="AE156" s="24"/>
      <c r="AF156" s="24"/>
      <c r="AG156" s="24"/>
      <c r="AH156" s="24"/>
      <c r="AI156" s="24"/>
      <c r="AJ156" s="30">
        <v>1</v>
      </c>
      <c r="AK156" s="24"/>
      <c r="AL156" s="24"/>
      <c r="AM156" s="29">
        <v>400</v>
      </c>
      <c r="AN156" t="s" s="39">
        <v>530</v>
      </c>
      <c r="AO156" s="28"/>
      <c r="AP156" s="28"/>
      <c r="AQ156" s="28"/>
      <c r="AR156" s="28"/>
      <c r="AS156" t="s" s="23">
        <v>531</v>
      </c>
      <c r="AT156" s="24"/>
      <c r="AU156" s="24"/>
      <c r="AV156" s="24"/>
      <c r="AW156" s="24"/>
    </row>
    <row r="157" ht="15.75" customHeight="1">
      <c r="A157" s="19">
        <v>4</v>
      </c>
      <c r="B157" s="20">
        <v>3</v>
      </c>
      <c r="C157" s="20">
        <v>169</v>
      </c>
      <c r="D157" s="24"/>
      <c r="E157" s="19">
        <v>33</v>
      </c>
      <c r="F157" t="s" s="22">
        <v>532</v>
      </c>
      <c r="G157" t="s" s="22">
        <v>533</v>
      </c>
      <c r="H157" t="s" s="22">
        <v>533</v>
      </c>
      <c r="I157" t="s" s="23">
        <v>534</v>
      </c>
      <c r="J157" t="s" s="32">
        <v>52</v>
      </c>
      <c r="K157" t="s" s="23">
        <v>535</v>
      </c>
      <c r="L157" t="s" s="21">
        <v>133</v>
      </c>
      <c r="M157" t="s" s="33">
        <v>63</v>
      </c>
      <c r="N157" s="20">
        <v>2017</v>
      </c>
      <c r="O157" s="20">
        <v>3</v>
      </c>
      <c r="P157" t="s" s="26">
        <v>54</v>
      </c>
      <c r="Q157" t="s" s="35">
        <v>65</v>
      </c>
      <c r="R157" t="s" s="26">
        <v>56</v>
      </c>
      <c r="S157" t="s" s="37">
        <v>162</v>
      </c>
      <c r="T157" s="24"/>
      <c r="U157" s="24"/>
      <c r="V157" s="24"/>
      <c r="W157" s="24"/>
      <c r="X157" s="24"/>
      <c r="Y157" s="24"/>
      <c r="Z157" s="24"/>
      <c r="AA157" s="24"/>
      <c r="AB157" s="28"/>
      <c r="AC157" s="24"/>
      <c r="AD157" s="24"/>
      <c r="AE157" s="24"/>
      <c r="AF157" s="24"/>
      <c r="AG157" s="24"/>
      <c r="AH157" s="24"/>
      <c r="AI157" s="24"/>
      <c r="AJ157" s="30">
        <v>1</v>
      </c>
      <c r="AK157" s="24"/>
      <c r="AL157" s="24"/>
      <c r="AM157" s="29">
        <v>0</v>
      </c>
      <c r="AN157" t="s" s="39">
        <v>536</v>
      </c>
      <c r="AO157" s="28"/>
      <c r="AP157" s="28"/>
      <c r="AQ157" s="28"/>
      <c r="AR157" s="28"/>
      <c r="AS157" s="24"/>
      <c r="AT157" s="24"/>
      <c r="AU157" s="24"/>
      <c r="AV157" t="s" s="40">
        <v>71</v>
      </c>
      <c r="AW157" s="24"/>
    </row>
    <row r="158" ht="15.75" customHeight="1">
      <c r="A158" s="19">
        <v>4</v>
      </c>
      <c r="B158" s="20">
        <v>1</v>
      </c>
      <c r="C158" s="20">
        <v>170</v>
      </c>
      <c r="D158" s="24"/>
      <c r="E158" s="19">
        <v>33</v>
      </c>
      <c r="F158" t="s" s="21">
        <v>537</v>
      </c>
      <c r="G158" t="s" s="22">
        <v>538</v>
      </c>
      <c r="H158" t="s" s="22">
        <v>538</v>
      </c>
      <c r="I158" t="s" s="23">
        <v>539</v>
      </c>
      <c r="J158" t="s" s="32">
        <v>52</v>
      </c>
      <c r="K158" t="s" s="23">
        <v>540</v>
      </c>
      <c r="L158" t="s" s="21">
        <v>123</v>
      </c>
      <c r="M158" t="s" s="33">
        <v>63</v>
      </c>
      <c r="N158" s="20">
        <v>2019</v>
      </c>
      <c r="O158" s="20">
        <v>3</v>
      </c>
      <c r="P158" t="s" s="34">
        <v>64</v>
      </c>
      <c r="Q158" t="s" s="35">
        <v>65</v>
      </c>
      <c r="R158" t="s" s="26">
        <v>56</v>
      </c>
      <c r="S158" t="s" s="63">
        <v>245</v>
      </c>
      <c r="T158" s="24"/>
      <c r="U158" s="24"/>
      <c r="V158" s="24"/>
      <c r="W158" s="24"/>
      <c r="X158" s="24"/>
      <c r="Y158" s="24"/>
      <c r="Z158" s="24"/>
      <c r="AA158" s="24"/>
      <c r="AB158" s="28"/>
      <c r="AC158" s="24"/>
      <c r="AD158" s="24"/>
      <c r="AE158" s="24"/>
      <c r="AF158" s="24"/>
      <c r="AG158" s="24"/>
      <c r="AH158" s="24"/>
      <c r="AI158" s="24"/>
      <c r="AJ158" s="30">
        <v>1</v>
      </c>
      <c r="AK158" s="24"/>
      <c r="AL158" s="24"/>
      <c r="AM158" s="29">
        <v>0</v>
      </c>
      <c r="AN158" s="29">
        <v>687.4</v>
      </c>
      <c r="AO158" s="28"/>
      <c r="AP158" s="28"/>
      <c r="AQ158" s="28"/>
      <c r="AR158" s="28"/>
      <c r="AS158" s="30">
        <v>51</v>
      </c>
      <c r="AT158" s="24"/>
      <c r="AU158" s="24"/>
      <c r="AV158" s="24"/>
      <c r="AW158" s="24"/>
    </row>
    <row r="159" ht="15.75" customHeight="1">
      <c r="A159" s="19">
        <v>4</v>
      </c>
      <c r="B159" s="20">
        <v>3</v>
      </c>
      <c r="C159" s="20">
        <v>171</v>
      </c>
      <c r="D159" s="24"/>
      <c r="E159" s="19">
        <v>33</v>
      </c>
      <c r="F159" t="s" s="21">
        <v>541</v>
      </c>
      <c r="G159" t="s" s="22">
        <v>542</v>
      </c>
      <c r="H159" t="s" s="22">
        <v>542</v>
      </c>
      <c r="I159" t="s" s="23">
        <v>543</v>
      </c>
      <c r="J159" t="s" s="32">
        <v>52</v>
      </c>
      <c r="K159" t="s" s="23">
        <v>540</v>
      </c>
      <c r="L159" t="s" s="21">
        <v>123</v>
      </c>
      <c r="M159" t="s" s="33">
        <v>63</v>
      </c>
      <c r="N159" s="20">
        <v>2019</v>
      </c>
      <c r="O159" s="20">
        <v>3</v>
      </c>
      <c r="P159" t="s" s="26">
        <v>54</v>
      </c>
      <c r="Q159" t="s" s="35">
        <v>65</v>
      </c>
      <c r="R159" t="s" s="26">
        <v>56</v>
      </c>
      <c r="S159" t="s" s="63">
        <v>245</v>
      </c>
      <c r="T159" s="24"/>
      <c r="U159" s="24"/>
      <c r="V159" s="24"/>
      <c r="W159" s="24"/>
      <c r="X159" s="24"/>
      <c r="Y159" s="24"/>
      <c r="Z159" s="24"/>
      <c r="AA159" s="24"/>
      <c r="AB159" s="28"/>
      <c r="AC159" s="24"/>
      <c r="AD159" s="24"/>
      <c r="AE159" s="24"/>
      <c r="AF159" s="24"/>
      <c r="AG159" s="24"/>
      <c r="AH159" s="24"/>
      <c r="AI159" s="24"/>
      <c r="AJ159" s="30">
        <v>1</v>
      </c>
      <c r="AK159" s="24"/>
      <c r="AL159" s="24"/>
      <c r="AM159" s="29">
        <v>0</v>
      </c>
      <c r="AN159" s="29">
        <v>687.4</v>
      </c>
      <c r="AO159" s="28"/>
      <c r="AP159" s="28"/>
      <c r="AQ159" s="28"/>
      <c r="AR159" s="28"/>
      <c r="AS159" t="s" s="40">
        <v>426</v>
      </c>
      <c r="AT159" s="24"/>
      <c r="AU159" s="24"/>
      <c r="AV159" s="24"/>
      <c r="AW159" s="24"/>
    </row>
    <row r="160" ht="15.75" customHeight="1">
      <c r="A160" s="19">
        <v>4</v>
      </c>
      <c r="B160" s="20">
        <v>3</v>
      </c>
      <c r="C160" s="20">
        <v>172</v>
      </c>
      <c r="D160" s="24"/>
      <c r="E160" s="19">
        <v>33</v>
      </c>
      <c r="F160" t="s" s="21">
        <v>544</v>
      </c>
      <c r="G160" t="s" s="22">
        <v>545</v>
      </c>
      <c r="H160" t="s" s="22">
        <v>545</v>
      </c>
      <c r="I160" t="s" s="23">
        <v>546</v>
      </c>
      <c r="J160" t="s" s="32">
        <v>52</v>
      </c>
      <c r="K160" t="s" s="23">
        <v>61</v>
      </c>
      <c r="L160" t="s" s="21">
        <v>254</v>
      </c>
      <c r="M160" t="s" s="41">
        <v>84</v>
      </c>
      <c r="N160" s="20">
        <v>2022</v>
      </c>
      <c r="O160" s="20">
        <v>3</v>
      </c>
      <c r="P160" t="s" s="26">
        <v>54</v>
      </c>
      <c r="Q160" t="s" s="43">
        <v>93</v>
      </c>
      <c r="R160" t="s" s="36">
        <v>66</v>
      </c>
      <c r="S160" t="s" s="64">
        <v>255</v>
      </c>
      <c r="T160" s="24"/>
      <c r="U160" s="24"/>
      <c r="V160" s="24"/>
      <c r="W160" s="24"/>
      <c r="X160" s="24"/>
      <c r="Y160" s="24"/>
      <c r="Z160" s="24"/>
      <c r="AA160" s="24"/>
      <c r="AB160" s="28"/>
      <c r="AC160" s="24"/>
      <c r="AD160" s="24"/>
      <c r="AE160" s="24"/>
      <c r="AF160" s="24"/>
      <c r="AG160" s="24"/>
      <c r="AH160" s="24"/>
      <c r="AI160" s="24"/>
      <c r="AJ160" s="30">
        <v>1</v>
      </c>
      <c r="AK160" s="24"/>
      <c r="AL160" s="24"/>
      <c r="AM160" s="29">
        <v>0</v>
      </c>
      <c r="AN160" s="29">
        <v>990</v>
      </c>
      <c r="AO160" s="28"/>
      <c r="AP160" s="28"/>
      <c r="AQ160" s="28"/>
      <c r="AR160" s="28"/>
      <c r="AS160" t="s" s="23">
        <v>426</v>
      </c>
      <c r="AT160" s="24"/>
      <c r="AU160" s="24"/>
      <c r="AV160" s="24"/>
      <c r="AW160" s="24"/>
    </row>
    <row r="161" ht="15.75" customHeight="1">
      <c r="A161" s="19">
        <v>4</v>
      </c>
      <c r="B161" s="20">
        <v>3</v>
      </c>
      <c r="C161" s="20">
        <v>173</v>
      </c>
      <c r="D161" s="24"/>
      <c r="E161" s="19">
        <v>33</v>
      </c>
      <c r="F161" t="s" s="31">
        <v>547</v>
      </c>
      <c r="G161" t="s" s="22">
        <v>548</v>
      </c>
      <c r="H161" t="s" s="22">
        <v>548</v>
      </c>
      <c r="I161" t="s" s="79">
        <v>549</v>
      </c>
      <c r="J161" s="24"/>
      <c r="K161" t="s" s="23">
        <v>61</v>
      </c>
      <c r="L161" t="s" s="21">
        <v>268</v>
      </c>
      <c r="M161" t="s" s="41">
        <v>84</v>
      </c>
      <c r="N161" s="20">
        <v>2018</v>
      </c>
      <c r="O161" s="20">
        <v>3</v>
      </c>
      <c r="P161" t="s" s="26">
        <v>54</v>
      </c>
      <c r="Q161" t="s" s="35">
        <v>65</v>
      </c>
      <c r="R161" t="s" s="36">
        <v>66</v>
      </c>
      <c r="S161" t="s" s="57">
        <v>269</v>
      </c>
      <c r="T161" s="24"/>
      <c r="U161" s="24"/>
      <c r="V161" s="24"/>
      <c r="W161" s="24"/>
      <c r="X161" s="24"/>
      <c r="Y161" s="24"/>
      <c r="Z161" s="24"/>
      <c r="AA161" s="24"/>
      <c r="AB161" s="28"/>
      <c r="AC161" s="24"/>
      <c r="AD161" s="24"/>
      <c r="AE161" s="24"/>
      <c r="AF161" s="24"/>
      <c r="AG161" s="24"/>
      <c r="AH161" s="24"/>
      <c r="AI161" s="24"/>
      <c r="AJ161" s="30">
        <v>1</v>
      </c>
      <c r="AK161" s="24"/>
      <c r="AL161" s="24"/>
      <c r="AM161" t="s" s="39">
        <v>477</v>
      </c>
      <c r="AN161" t="s" s="39">
        <v>478</v>
      </c>
      <c r="AO161" s="28"/>
      <c r="AP161" s="28"/>
      <c r="AQ161" s="28"/>
      <c r="AR161" s="28"/>
      <c r="AS161" s="24"/>
      <c r="AT161" s="24"/>
      <c r="AU161" s="24"/>
      <c r="AV161" t="s" s="40">
        <v>71</v>
      </c>
      <c r="AW161" s="24"/>
    </row>
    <row r="162" ht="15.75" customHeight="1">
      <c r="A162" s="19">
        <v>4</v>
      </c>
      <c r="B162" s="20">
        <v>3</v>
      </c>
      <c r="C162" s="20">
        <v>174</v>
      </c>
      <c r="D162" s="24"/>
      <c r="E162" s="19">
        <v>33</v>
      </c>
      <c r="F162" t="s" s="31">
        <v>550</v>
      </c>
      <c r="G162" t="s" s="22">
        <v>551</v>
      </c>
      <c r="H162" t="s" s="22">
        <v>551</v>
      </c>
      <c r="I162" t="s" s="23">
        <v>552</v>
      </c>
      <c r="J162" t="s" s="32">
        <v>52</v>
      </c>
      <c r="K162" t="s" s="23">
        <v>493</v>
      </c>
      <c r="L162" t="s" s="21">
        <v>123</v>
      </c>
      <c r="M162" t="s" s="33">
        <v>63</v>
      </c>
      <c r="N162" s="20">
        <v>2019</v>
      </c>
      <c r="O162" s="20">
        <v>3</v>
      </c>
      <c r="P162" t="s" s="26">
        <v>54</v>
      </c>
      <c r="Q162" t="s" s="35">
        <v>65</v>
      </c>
      <c r="R162" t="s" s="62">
        <v>238</v>
      </c>
      <c r="S162" t="s" s="63">
        <v>245</v>
      </c>
      <c r="T162" s="24"/>
      <c r="U162" s="24"/>
      <c r="V162" s="24"/>
      <c r="W162" s="24"/>
      <c r="X162" s="24"/>
      <c r="Y162" s="24"/>
      <c r="Z162" s="24"/>
      <c r="AA162" s="24"/>
      <c r="AB162" s="28"/>
      <c r="AC162" s="24"/>
      <c r="AD162" s="24"/>
      <c r="AE162" s="24"/>
      <c r="AF162" s="24"/>
      <c r="AG162" s="24"/>
      <c r="AH162" s="24"/>
      <c r="AI162" s="24"/>
      <c r="AJ162" s="30">
        <v>1</v>
      </c>
      <c r="AK162" s="24"/>
      <c r="AL162" s="24"/>
      <c r="AM162" s="29">
        <v>400</v>
      </c>
      <c r="AN162" t="s" s="39">
        <v>494</v>
      </c>
      <c r="AO162" s="28"/>
      <c r="AP162" s="28"/>
      <c r="AQ162" s="28"/>
      <c r="AR162" s="28"/>
      <c r="AS162" s="24"/>
      <c r="AT162" s="24"/>
      <c r="AU162" s="24"/>
      <c r="AV162" t="s" s="40">
        <v>71</v>
      </c>
      <c r="AW162" s="24"/>
    </row>
    <row r="163" ht="15.75" customHeight="1">
      <c r="A163" s="19">
        <v>4</v>
      </c>
      <c r="B163" s="20">
        <v>2</v>
      </c>
      <c r="C163" s="20">
        <v>175</v>
      </c>
      <c r="D163" s="24"/>
      <c r="E163" s="19">
        <v>33</v>
      </c>
      <c r="F163" t="s" s="21">
        <v>553</v>
      </c>
      <c r="G163" t="s" s="22">
        <v>554</v>
      </c>
      <c r="H163" t="s" s="22">
        <v>554</v>
      </c>
      <c r="I163" t="s" s="23">
        <v>555</v>
      </c>
      <c r="J163" t="s" s="32">
        <v>52</v>
      </c>
      <c r="K163" t="s" s="23">
        <v>556</v>
      </c>
      <c r="L163" t="s" s="21">
        <v>123</v>
      </c>
      <c r="M163" t="s" s="33">
        <v>63</v>
      </c>
      <c r="N163" s="20">
        <v>2019</v>
      </c>
      <c r="O163" s="20">
        <v>3</v>
      </c>
      <c r="P163" t="s" s="27">
        <v>77</v>
      </c>
      <c r="Q163" t="s" s="35">
        <v>65</v>
      </c>
      <c r="R163" t="s" s="62">
        <v>238</v>
      </c>
      <c r="S163" t="s" s="63">
        <v>245</v>
      </c>
      <c r="T163" s="24"/>
      <c r="U163" s="24"/>
      <c r="V163" s="24"/>
      <c r="W163" s="24"/>
      <c r="X163" s="24"/>
      <c r="Y163" s="24"/>
      <c r="Z163" s="24"/>
      <c r="AA163" s="24"/>
      <c r="AB163" s="28"/>
      <c r="AC163" s="24"/>
      <c r="AD163" s="24"/>
      <c r="AE163" s="24"/>
      <c r="AF163" s="24"/>
      <c r="AG163" s="24"/>
      <c r="AH163" s="24"/>
      <c r="AI163" s="24"/>
      <c r="AJ163" s="30">
        <v>1</v>
      </c>
      <c r="AK163" s="24"/>
      <c r="AL163" s="24"/>
      <c r="AM163" s="29">
        <v>0</v>
      </c>
      <c r="AN163" t="s" s="39">
        <v>557</v>
      </c>
      <c r="AO163" s="28"/>
      <c r="AP163" s="28"/>
      <c r="AQ163" s="28"/>
      <c r="AR163" s="28"/>
      <c r="AS163" s="30">
        <v>51</v>
      </c>
      <c r="AT163" s="24"/>
      <c r="AU163" s="24"/>
      <c r="AV163" s="24"/>
      <c r="AW163" s="24"/>
    </row>
    <row r="164" ht="15.75" customHeight="1">
      <c r="A164" s="19">
        <v>4</v>
      </c>
      <c r="B164" s="20">
        <v>1</v>
      </c>
      <c r="C164" s="20">
        <v>176</v>
      </c>
      <c r="D164" s="24"/>
      <c r="E164" s="19">
        <v>33</v>
      </c>
      <c r="F164" t="s" s="21">
        <v>558</v>
      </c>
      <c r="G164" t="s" s="22">
        <v>559</v>
      </c>
      <c r="H164" t="s" s="22">
        <v>559</v>
      </c>
      <c r="I164" t="s" s="23">
        <v>560</v>
      </c>
      <c r="J164" t="s" s="21">
        <v>52</v>
      </c>
      <c r="K164" s="24"/>
      <c r="L164" t="s" s="21">
        <v>314</v>
      </c>
      <c r="M164" t="s" s="41">
        <v>84</v>
      </c>
      <c r="N164" s="20">
        <v>2018</v>
      </c>
      <c r="O164" s="20">
        <v>3</v>
      </c>
      <c r="P164" t="s" s="34">
        <v>64</v>
      </c>
      <c r="Q164" t="s" s="35">
        <v>65</v>
      </c>
      <c r="R164" t="s" s="36">
        <v>66</v>
      </c>
      <c r="S164" t="s" s="57">
        <v>315</v>
      </c>
      <c r="T164" s="24"/>
      <c r="U164" s="24"/>
      <c r="V164" s="24"/>
      <c r="W164" s="24"/>
      <c r="X164" s="24"/>
      <c r="Y164" s="24"/>
      <c r="Z164" s="24"/>
      <c r="AA164" s="24"/>
      <c r="AB164" s="28"/>
      <c r="AC164" s="24"/>
      <c r="AD164" s="24"/>
      <c r="AE164" s="29">
        <v>0</v>
      </c>
      <c r="AF164" s="29">
        <v>3</v>
      </c>
      <c r="AG164" s="24"/>
      <c r="AH164" s="24"/>
      <c r="AI164" s="24"/>
      <c r="AJ164" t="s" s="38">
        <v>68</v>
      </c>
      <c r="AK164" s="24"/>
      <c r="AL164" s="24"/>
      <c r="AM164" s="24"/>
      <c r="AN164" s="24"/>
      <c r="AO164" s="28"/>
      <c r="AP164" s="28"/>
      <c r="AQ164" s="28"/>
      <c r="AR164" s="28"/>
      <c r="AS164" t="s" s="23">
        <v>251</v>
      </c>
      <c r="AT164" s="24"/>
      <c r="AU164" s="24"/>
      <c r="AV164" t="s" s="52">
        <v>561</v>
      </c>
      <c r="AW164" s="24"/>
    </row>
    <row r="165" ht="15.75" customHeight="1">
      <c r="A165" s="19">
        <v>4</v>
      </c>
      <c r="B165" s="20">
        <v>2</v>
      </c>
      <c r="C165" s="20">
        <v>177</v>
      </c>
      <c r="D165" s="24"/>
      <c r="E165" s="19">
        <v>33</v>
      </c>
      <c r="F165" t="s" s="31">
        <v>562</v>
      </c>
      <c r="G165" t="s" s="22">
        <v>563</v>
      </c>
      <c r="H165" t="s" s="22">
        <v>563</v>
      </c>
      <c r="I165" t="s" s="23">
        <v>564</v>
      </c>
      <c r="J165" t="s" s="32">
        <v>52</v>
      </c>
      <c r="K165" t="s" s="23">
        <v>565</v>
      </c>
      <c r="L165" t="s" s="21">
        <v>74</v>
      </c>
      <c r="M165" t="s" s="33">
        <v>63</v>
      </c>
      <c r="N165" s="20">
        <v>2021</v>
      </c>
      <c r="O165" s="20">
        <v>1</v>
      </c>
      <c r="P165" t="s" s="27">
        <v>77</v>
      </c>
      <c r="Q165" t="s" s="27">
        <v>55</v>
      </c>
      <c r="R165" t="s" s="62">
        <v>238</v>
      </c>
      <c r="S165" t="s" s="37">
        <v>202</v>
      </c>
      <c r="T165" s="24"/>
      <c r="U165" s="24"/>
      <c r="V165" s="24"/>
      <c r="W165" s="24"/>
      <c r="X165" s="24"/>
      <c r="Y165" s="24"/>
      <c r="Z165" s="24"/>
      <c r="AA165" s="24"/>
      <c r="AB165" s="28"/>
      <c r="AC165" s="24"/>
      <c r="AD165" s="24"/>
      <c r="AE165" s="24"/>
      <c r="AF165" s="24"/>
      <c r="AG165" s="24"/>
      <c r="AH165" s="24"/>
      <c r="AI165" s="24"/>
      <c r="AJ165" s="30">
        <v>1</v>
      </c>
      <c r="AK165" s="24"/>
      <c r="AL165" s="24"/>
      <c r="AM165" s="29">
        <v>0</v>
      </c>
      <c r="AN165" t="s" s="39">
        <v>566</v>
      </c>
      <c r="AO165" s="28"/>
      <c r="AP165" s="28"/>
      <c r="AQ165" s="28"/>
      <c r="AR165" s="28"/>
      <c r="AS165" s="24"/>
      <c r="AT165" s="24"/>
      <c r="AU165" s="24"/>
      <c r="AV165" t="s" s="40">
        <v>71</v>
      </c>
      <c r="AW165" s="24"/>
    </row>
    <row r="166" ht="15.75" customHeight="1">
      <c r="A166" s="19">
        <v>4</v>
      </c>
      <c r="B166" s="20">
        <v>1</v>
      </c>
      <c r="C166" s="20">
        <v>178</v>
      </c>
      <c r="D166" s="24"/>
      <c r="E166" s="19">
        <v>33</v>
      </c>
      <c r="F166" t="s" s="21">
        <v>558</v>
      </c>
      <c r="G166" t="s" s="22">
        <v>559</v>
      </c>
      <c r="H166" t="s" s="22">
        <v>559</v>
      </c>
      <c r="I166" t="s" s="23">
        <v>567</v>
      </c>
      <c r="J166" t="s" s="21">
        <v>52</v>
      </c>
      <c r="K166" s="24"/>
      <c r="L166" t="s" s="21">
        <v>441</v>
      </c>
      <c r="M166" t="s" s="41">
        <v>84</v>
      </c>
      <c r="N166" s="20">
        <v>2021</v>
      </c>
      <c r="O166" s="20">
        <v>3</v>
      </c>
      <c r="P166" t="s" s="34">
        <v>64</v>
      </c>
      <c r="Q166" t="s" s="43">
        <v>93</v>
      </c>
      <c r="R166" t="s" s="36">
        <v>66</v>
      </c>
      <c r="S166" t="s" s="37">
        <v>437</v>
      </c>
      <c r="T166" s="24"/>
      <c r="U166" s="24"/>
      <c r="V166" s="24"/>
      <c r="W166" s="24"/>
      <c r="X166" s="24"/>
      <c r="Y166" s="24"/>
      <c r="Z166" s="24"/>
      <c r="AA166" s="24"/>
      <c r="AB166" s="28"/>
      <c r="AC166" s="24"/>
      <c r="AD166" s="24"/>
      <c r="AE166" s="29">
        <v>0</v>
      </c>
      <c r="AF166" s="29">
        <v>3</v>
      </c>
      <c r="AG166" s="24"/>
      <c r="AH166" s="24"/>
      <c r="AI166" s="24"/>
      <c r="AJ166" t="s" s="38">
        <v>68</v>
      </c>
      <c r="AK166" s="24"/>
      <c r="AL166" s="24"/>
      <c r="AM166" s="24"/>
      <c r="AN166" s="24"/>
      <c r="AO166" s="28"/>
      <c r="AP166" s="28"/>
      <c r="AQ166" s="28"/>
      <c r="AR166" s="28"/>
      <c r="AS166" t="s" s="23">
        <v>251</v>
      </c>
      <c r="AT166" s="24"/>
      <c r="AU166" s="24"/>
      <c r="AV166" t="s" s="52">
        <v>561</v>
      </c>
      <c r="AW166" s="24"/>
    </row>
    <row r="167" ht="15.75" customHeight="1">
      <c r="A167" s="19">
        <v>4</v>
      </c>
      <c r="B167" s="20">
        <v>1</v>
      </c>
      <c r="C167" s="20">
        <v>179</v>
      </c>
      <c r="D167" s="24"/>
      <c r="E167" s="19">
        <v>33</v>
      </c>
      <c r="F167" t="s" s="21">
        <v>558</v>
      </c>
      <c r="G167" t="s" s="22">
        <v>559</v>
      </c>
      <c r="H167" t="s" s="22">
        <v>559</v>
      </c>
      <c r="I167" t="s" s="23">
        <v>568</v>
      </c>
      <c r="J167" t="s" s="32">
        <v>52</v>
      </c>
      <c r="K167" s="24"/>
      <c r="L167" t="s" s="21">
        <v>436</v>
      </c>
      <c r="M167" t="s" s="41">
        <v>84</v>
      </c>
      <c r="N167" s="20">
        <v>2021</v>
      </c>
      <c r="O167" s="20">
        <v>3</v>
      </c>
      <c r="P167" t="s" s="34">
        <v>64</v>
      </c>
      <c r="Q167" t="s" s="43">
        <v>93</v>
      </c>
      <c r="R167" t="s" s="36">
        <v>66</v>
      </c>
      <c r="S167" t="s" s="37">
        <v>437</v>
      </c>
      <c r="T167" s="24"/>
      <c r="U167" s="24"/>
      <c r="V167" s="24"/>
      <c r="W167" s="24"/>
      <c r="X167" s="24"/>
      <c r="Y167" s="24"/>
      <c r="Z167" s="24"/>
      <c r="AA167" s="24"/>
      <c r="AB167" s="28"/>
      <c r="AC167" s="24"/>
      <c r="AD167" s="24"/>
      <c r="AE167" s="24"/>
      <c r="AF167" s="24"/>
      <c r="AG167" s="24"/>
      <c r="AH167" s="24"/>
      <c r="AI167" s="24"/>
      <c r="AJ167" s="30">
        <v>1</v>
      </c>
      <c r="AK167" s="24"/>
      <c r="AL167" s="24"/>
      <c r="AM167" s="24"/>
      <c r="AN167" s="24"/>
      <c r="AO167" s="28"/>
      <c r="AP167" s="28"/>
      <c r="AQ167" s="28"/>
      <c r="AR167" s="28"/>
      <c r="AS167" s="24"/>
      <c r="AT167" s="24"/>
      <c r="AU167" s="24"/>
      <c r="AV167" s="24"/>
      <c r="AW167" s="24"/>
    </row>
    <row r="168" ht="15.75" customHeight="1">
      <c r="A168" s="19">
        <v>4</v>
      </c>
      <c r="B168" s="20">
        <v>3</v>
      </c>
      <c r="C168" s="20">
        <v>180</v>
      </c>
      <c r="D168" s="24"/>
      <c r="E168" s="19">
        <v>33</v>
      </c>
      <c r="F168" t="s" s="21">
        <v>558</v>
      </c>
      <c r="G168" t="s" s="22">
        <v>559</v>
      </c>
      <c r="H168" t="s" s="22">
        <v>559</v>
      </c>
      <c r="I168" t="s" s="23">
        <v>569</v>
      </c>
      <c r="J168" t="s" s="32">
        <v>52</v>
      </c>
      <c r="K168" t="s" s="23">
        <v>61</v>
      </c>
      <c r="L168" t="s" s="21">
        <v>83</v>
      </c>
      <c r="M168" t="s" s="41">
        <v>84</v>
      </c>
      <c r="N168" s="20">
        <v>2023</v>
      </c>
      <c r="O168" s="20">
        <v>3</v>
      </c>
      <c r="P168" t="s" s="26">
        <v>54</v>
      </c>
      <c r="Q168" t="s" s="35">
        <v>65</v>
      </c>
      <c r="R168" t="s" s="36">
        <v>66</v>
      </c>
      <c r="S168" t="s" s="37">
        <v>85</v>
      </c>
      <c r="T168" s="24"/>
      <c r="U168" s="24"/>
      <c r="V168" s="24"/>
      <c r="W168" s="24"/>
      <c r="X168" s="24"/>
      <c r="Y168" s="24"/>
      <c r="Z168" s="24"/>
      <c r="AA168" s="24"/>
      <c r="AB168" s="28"/>
      <c r="AC168" s="24"/>
      <c r="AD168" s="24"/>
      <c r="AE168" s="29">
        <v>0</v>
      </c>
      <c r="AF168" s="29">
        <v>3</v>
      </c>
      <c r="AG168" s="24"/>
      <c r="AH168" s="24"/>
      <c r="AI168" s="24"/>
      <c r="AJ168" t="s" s="38">
        <v>68</v>
      </c>
      <c r="AK168" s="24"/>
      <c r="AL168" s="24"/>
      <c r="AM168" s="29">
        <v>0</v>
      </c>
      <c r="AN168" t="s" s="39">
        <v>86</v>
      </c>
      <c r="AO168" s="28"/>
      <c r="AP168" s="28"/>
      <c r="AQ168" s="28"/>
      <c r="AR168" s="28"/>
      <c r="AS168" t="s" s="23">
        <v>251</v>
      </c>
      <c r="AT168" s="24"/>
      <c r="AU168" s="24"/>
      <c r="AV168" t="s" s="52">
        <v>561</v>
      </c>
      <c r="AW168" s="24"/>
    </row>
    <row r="169" ht="15.75" customHeight="1">
      <c r="A169" s="19">
        <v>4</v>
      </c>
      <c r="B169" s="20">
        <v>2</v>
      </c>
      <c r="C169" s="20">
        <v>181</v>
      </c>
      <c r="D169" s="24"/>
      <c r="E169" s="19">
        <v>33</v>
      </c>
      <c r="F169" t="s" s="21">
        <v>558</v>
      </c>
      <c r="G169" t="s" s="22">
        <v>559</v>
      </c>
      <c r="H169" t="s" s="75">
        <v>559</v>
      </c>
      <c r="I169" t="s" s="23">
        <v>570</v>
      </c>
      <c r="J169" t="s" s="21">
        <v>52</v>
      </c>
      <c r="K169" s="24"/>
      <c r="L169" t="s" s="21">
        <v>254</v>
      </c>
      <c r="M169" t="s" s="41">
        <v>84</v>
      </c>
      <c r="N169" s="20">
        <v>2022</v>
      </c>
      <c r="O169" s="20">
        <v>3</v>
      </c>
      <c r="P169" t="s" s="27">
        <v>77</v>
      </c>
      <c r="Q169" t="s" s="43">
        <v>93</v>
      </c>
      <c r="R169" t="s" s="36">
        <v>66</v>
      </c>
      <c r="S169" t="s" s="64">
        <v>255</v>
      </c>
      <c r="T169" s="24"/>
      <c r="U169" s="24"/>
      <c r="V169" s="24"/>
      <c r="W169" s="24"/>
      <c r="X169" s="24"/>
      <c r="Y169" s="24"/>
      <c r="Z169" s="24"/>
      <c r="AA169" s="24"/>
      <c r="AB169" s="28"/>
      <c r="AC169" s="24"/>
      <c r="AD169" s="24"/>
      <c r="AE169" s="29">
        <v>0</v>
      </c>
      <c r="AF169" s="29">
        <v>3</v>
      </c>
      <c r="AG169" s="24"/>
      <c r="AH169" s="24"/>
      <c r="AI169" s="24"/>
      <c r="AJ169" s="30">
        <v>1</v>
      </c>
      <c r="AK169" s="24"/>
      <c r="AL169" s="24"/>
      <c r="AM169" s="24"/>
      <c r="AN169" s="24"/>
      <c r="AO169" s="28"/>
      <c r="AP169" s="28"/>
      <c r="AQ169" s="28"/>
      <c r="AR169" s="28"/>
      <c r="AS169" t="s" s="23">
        <v>251</v>
      </c>
      <c r="AT169" s="24"/>
      <c r="AU169" s="24"/>
      <c r="AV169" t="s" s="52">
        <v>561</v>
      </c>
      <c r="AW169" s="24"/>
    </row>
    <row r="170" ht="15.75" customHeight="1">
      <c r="A170" s="19">
        <v>4</v>
      </c>
      <c r="B170" s="20">
        <v>2</v>
      </c>
      <c r="C170" s="20">
        <v>182</v>
      </c>
      <c r="D170" s="24"/>
      <c r="E170" s="19">
        <v>33</v>
      </c>
      <c r="F170" t="s" s="21">
        <v>571</v>
      </c>
      <c r="G170" t="s" s="22">
        <v>572</v>
      </c>
      <c r="H170" t="s" s="77">
        <v>573</v>
      </c>
      <c r="I170" t="s" s="23">
        <v>574</v>
      </c>
      <c r="J170" t="s" s="32">
        <v>52</v>
      </c>
      <c r="K170" t="s" s="23">
        <v>61</v>
      </c>
      <c r="L170" t="s" s="21">
        <v>136</v>
      </c>
      <c r="M170" t="s" s="33">
        <v>63</v>
      </c>
      <c r="N170" s="20">
        <v>2016</v>
      </c>
      <c r="O170" s="20">
        <v>3</v>
      </c>
      <c r="P170" t="s" s="27">
        <v>77</v>
      </c>
      <c r="Q170" t="s" s="35">
        <v>65</v>
      </c>
      <c r="R170" t="s" s="62">
        <v>238</v>
      </c>
      <c r="S170" t="s" s="37">
        <v>137</v>
      </c>
      <c r="T170" s="24"/>
      <c r="U170" s="24"/>
      <c r="V170" s="24"/>
      <c r="W170" s="24"/>
      <c r="X170" s="24"/>
      <c r="Y170" s="24"/>
      <c r="Z170" s="24"/>
      <c r="AA170" s="24"/>
      <c r="AB170" s="28"/>
      <c r="AC170" s="24"/>
      <c r="AD170" s="24"/>
      <c r="AE170" s="24"/>
      <c r="AF170" s="24"/>
      <c r="AG170" s="24"/>
      <c r="AH170" s="24"/>
      <c r="AI170" s="24"/>
      <c r="AJ170" s="30">
        <v>1</v>
      </c>
      <c r="AK170" s="24"/>
      <c r="AL170" s="24"/>
      <c r="AM170" t="s" s="39">
        <v>205</v>
      </c>
      <c r="AN170" t="s" s="39">
        <v>206</v>
      </c>
      <c r="AO170" s="28"/>
      <c r="AP170" s="28"/>
      <c r="AQ170" s="28"/>
      <c r="AR170" s="28"/>
      <c r="AS170" s="24"/>
      <c r="AT170" s="24"/>
      <c r="AU170" s="24"/>
      <c r="AV170" t="s" s="40">
        <v>71</v>
      </c>
      <c r="AW170" s="24"/>
    </row>
    <row r="171" ht="15.75" customHeight="1">
      <c r="A171" s="19">
        <v>4</v>
      </c>
      <c r="B171" s="20">
        <v>2</v>
      </c>
      <c r="C171" s="20">
        <v>183</v>
      </c>
      <c r="D171" s="24"/>
      <c r="E171" s="42">
        <v>33</v>
      </c>
      <c r="F171" t="s" s="9">
        <v>575</v>
      </c>
      <c r="G171" t="s" s="45">
        <v>576</v>
      </c>
      <c r="H171" t="s" s="45">
        <v>576</v>
      </c>
      <c r="I171" t="s" s="23">
        <v>575</v>
      </c>
      <c r="J171" t="s" s="46">
        <v>52</v>
      </c>
      <c r="K171" s="24"/>
      <c r="L171" t="s" s="47">
        <v>118</v>
      </c>
      <c r="M171" s="48"/>
      <c r="N171" s="24"/>
      <c r="O171" s="30">
        <v>2</v>
      </c>
      <c r="P171" t="s" s="27">
        <v>77</v>
      </c>
      <c r="Q171" t="s" s="49">
        <v>65</v>
      </c>
      <c r="R171" t="s" s="61">
        <v>238</v>
      </c>
      <c r="S171" s="24"/>
      <c r="T171" s="24"/>
      <c r="U171" s="29">
        <v>1.507504</v>
      </c>
      <c r="V171" s="29">
        <v>0.90602</v>
      </c>
      <c r="W171" s="29">
        <v>0.7977070000000001</v>
      </c>
      <c r="X171" s="29">
        <v>2.700591</v>
      </c>
      <c r="Y171" s="29">
        <v>0.753752</v>
      </c>
      <c r="Z171" s="29">
        <v>0.398854</v>
      </c>
      <c r="AA171" s="29">
        <v>1.350296</v>
      </c>
      <c r="AB171" s="28"/>
      <c r="AC171" s="29">
        <v>300</v>
      </c>
      <c r="AD171" t="s" s="39">
        <v>577</v>
      </c>
      <c r="AE171" s="29">
        <v>300</v>
      </c>
      <c r="AF171" t="s" s="39">
        <v>578</v>
      </c>
      <c r="AG171" t="s" s="38">
        <v>196</v>
      </c>
      <c r="AH171" s="24"/>
      <c r="AI171" s="24"/>
      <c r="AJ171" s="30">
        <v>1</v>
      </c>
      <c r="AK171" s="24"/>
      <c r="AL171" s="24"/>
      <c r="AM171" s="24"/>
      <c r="AN171" s="24"/>
      <c r="AO171" s="28"/>
      <c r="AP171" s="28"/>
      <c r="AQ171" s="28"/>
      <c r="AR171" s="28"/>
      <c r="AS171" t="s" s="23">
        <v>579</v>
      </c>
      <c r="AT171" s="24"/>
      <c r="AU171" s="24"/>
      <c r="AV171" t="s" s="52">
        <v>580</v>
      </c>
      <c r="AW171" s="24"/>
    </row>
    <row r="172" ht="15.75" customHeight="1">
      <c r="A172" s="19">
        <v>4</v>
      </c>
      <c r="B172" s="20">
        <v>3</v>
      </c>
      <c r="C172" s="20">
        <v>184</v>
      </c>
      <c r="D172" s="24"/>
      <c r="E172" s="19">
        <v>33</v>
      </c>
      <c r="F172" t="s" s="21">
        <v>581</v>
      </c>
      <c r="G172" t="s" s="22">
        <v>582</v>
      </c>
      <c r="H172" t="s" s="22">
        <v>582</v>
      </c>
      <c r="I172" t="s" s="23">
        <v>583</v>
      </c>
      <c r="J172" t="s" s="32">
        <v>52</v>
      </c>
      <c r="K172" t="s" s="23">
        <v>584</v>
      </c>
      <c r="L172" t="s" s="21">
        <v>123</v>
      </c>
      <c r="M172" t="s" s="33">
        <v>63</v>
      </c>
      <c r="N172" s="20">
        <v>2021</v>
      </c>
      <c r="O172" s="20">
        <v>3</v>
      </c>
      <c r="P172" t="s" s="26">
        <v>54</v>
      </c>
      <c r="Q172" t="s" s="35">
        <v>65</v>
      </c>
      <c r="R172" t="s" s="62">
        <v>238</v>
      </c>
      <c r="S172" t="s" s="37">
        <v>345</v>
      </c>
      <c r="T172" s="24"/>
      <c r="U172" s="24"/>
      <c r="V172" s="24"/>
      <c r="W172" s="24"/>
      <c r="X172" s="24"/>
      <c r="Y172" s="24"/>
      <c r="Z172" s="24"/>
      <c r="AA172" s="24"/>
      <c r="AB172" s="28"/>
      <c r="AC172" s="24"/>
      <c r="AD172" s="24"/>
      <c r="AE172" s="24"/>
      <c r="AF172" s="24"/>
      <c r="AG172" s="24"/>
      <c r="AH172" s="24"/>
      <c r="AI172" s="24"/>
      <c r="AJ172" s="30">
        <v>1</v>
      </c>
      <c r="AK172" s="24"/>
      <c r="AL172" s="24"/>
      <c r="AM172" s="29">
        <v>0</v>
      </c>
      <c r="AN172" t="s" s="39">
        <v>585</v>
      </c>
      <c r="AO172" s="28"/>
      <c r="AP172" s="28"/>
      <c r="AQ172" s="28"/>
      <c r="AR172" s="28"/>
      <c r="AS172" t="s" s="67">
        <v>281</v>
      </c>
      <c r="AT172" s="24"/>
      <c r="AU172" s="24"/>
      <c r="AV172" s="24"/>
      <c r="AW172" s="24"/>
    </row>
    <row r="173" ht="15.75" customHeight="1">
      <c r="A173" s="19">
        <v>4</v>
      </c>
      <c r="B173" s="20">
        <v>1</v>
      </c>
      <c r="C173" s="20">
        <v>185</v>
      </c>
      <c r="D173" s="24"/>
      <c r="E173" s="19">
        <v>33</v>
      </c>
      <c r="F173" t="s" s="21">
        <v>586</v>
      </c>
      <c r="G173" t="s" s="22">
        <v>587</v>
      </c>
      <c r="H173" t="s" s="22">
        <v>587</v>
      </c>
      <c r="I173" t="s" s="23">
        <v>588</v>
      </c>
      <c r="J173" t="s" s="32">
        <v>52</v>
      </c>
      <c r="K173" t="s" s="23">
        <v>584</v>
      </c>
      <c r="L173" t="s" s="21">
        <v>123</v>
      </c>
      <c r="M173" t="s" s="33">
        <v>63</v>
      </c>
      <c r="N173" s="20">
        <v>2016</v>
      </c>
      <c r="O173" s="20">
        <v>3</v>
      </c>
      <c r="P173" t="s" s="34">
        <v>64</v>
      </c>
      <c r="Q173" t="s" s="35">
        <v>65</v>
      </c>
      <c r="R173" t="s" s="62">
        <v>238</v>
      </c>
      <c r="S173" t="s" s="37">
        <v>589</v>
      </c>
      <c r="T173" s="24"/>
      <c r="U173" s="24"/>
      <c r="V173" s="24"/>
      <c r="W173" s="24"/>
      <c r="X173" s="24"/>
      <c r="Y173" s="24"/>
      <c r="Z173" s="24"/>
      <c r="AA173" s="24"/>
      <c r="AB173" s="28"/>
      <c r="AC173" s="24"/>
      <c r="AD173" s="24"/>
      <c r="AE173" s="24"/>
      <c r="AF173" s="24"/>
      <c r="AG173" s="24"/>
      <c r="AH173" s="24"/>
      <c r="AI173" s="24"/>
      <c r="AJ173" s="30">
        <v>1</v>
      </c>
      <c r="AK173" s="24"/>
      <c r="AL173" s="24"/>
      <c r="AM173" s="29">
        <v>0</v>
      </c>
      <c r="AN173" t="s" s="39">
        <v>585</v>
      </c>
      <c r="AO173" s="28"/>
      <c r="AP173" s="28"/>
      <c r="AQ173" s="28"/>
      <c r="AR173" s="28"/>
      <c r="AS173" s="42">
        <v>77</v>
      </c>
      <c r="AT173" s="24"/>
      <c r="AU173" s="24"/>
      <c r="AV173" s="24"/>
      <c r="AW173" s="24"/>
    </row>
    <row r="174" ht="15.75" customHeight="1">
      <c r="A174" s="19">
        <v>4</v>
      </c>
      <c r="B174" s="20">
        <v>1</v>
      </c>
      <c r="C174" s="20">
        <v>186</v>
      </c>
      <c r="D174" s="24"/>
      <c r="E174" s="19">
        <v>33</v>
      </c>
      <c r="F174" t="s" s="21">
        <v>590</v>
      </c>
      <c r="G174" t="s" s="22">
        <v>591</v>
      </c>
      <c r="H174" t="s" s="22">
        <v>591</v>
      </c>
      <c r="I174" t="s" s="23">
        <v>592</v>
      </c>
      <c r="J174" t="s" s="32">
        <v>52</v>
      </c>
      <c r="K174" t="s" s="23">
        <v>61</v>
      </c>
      <c r="L174" t="s" s="21">
        <v>441</v>
      </c>
      <c r="M174" t="s" s="41">
        <v>84</v>
      </c>
      <c r="N174" s="20">
        <v>2021</v>
      </c>
      <c r="O174" s="20">
        <v>3</v>
      </c>
      <c r="P174" t="s" s="34">
        <v>64</v>
      </c>
      <c r="Q174" t="s" s="43">
        <v>93</v>
      </c>
      <c r="R174" t="s" s="36">
        <v>66</v>
      </c>
      <c r="S174" t="s" s="37">
        <v>437</v>
      </c>
      <c r="T174" s="24"/>
      <c r="U174" s="24"/>
      <c r="V174" s="24"/>
      <c r="W174" s="24"/>
      <c r="X174" s="24"/>
      <c r="Y174" s="24"/>
      <c r="Z174" s="24"/>
      <c r="AA174" s="24"/>
      <c r="AB174" s="28"/>
      <c r="AC174" s="24"/>
      <c r="AD174" s="24"/>
      <c r="AE174" s="29">
        <v>0</v>
      </c>
      <c r="AF174" s="29">
        <v>0</v>
      </c>
      <c r="AG174" s="24"/>
      <c r="AH174" s="24"/>
      <c r="AI174" s="24"/>
      <c r="AJ174" s="30">
        <v>1</v>
      </c>
      <c r="AK174" s="24"/>
      <c r="AL174" s="24"/>
      <c r="AM174" s="29">
        <v>300</v>
      </c>
      <c r="AN174" s="29">
        <v>220</v>
      </c>
      <c r="AO174" s="28"/>
      <c r="AP174" s="28"/>
      <c r="AQ174" s="28"/>
      <c r="AR174" s="28"/>
      <c r="AS174" s="30">
        <v>71</v>
      </c>
      <c r="AT174" s="24"/>
      <c r="AU174" s="24"/>
      <c r="AV174" t="s" s="52">
        <v>593</v>
      </c>
      <c r="AW174" s="24"/>
    </row>
    <row r="175" ht="15.75" customHeight="1">
      <c r="A175" s="19">
        <v>4</v>
      </c>
      <c r="B175" s="20">
        <v>2</v>
      </c>
      <c r="C175" s="20">
        <v>187</v>
      </c>
      <c r="D175" s="24"/>
      <c r="E175" s="19">
        <v>33</v>
      </c>
      <c r="F175" t="s" s="21">
        <v>590</v>
      </c>
      <c r="G175" t="s" s="22">
        <v>591</v>
      </c>
      <c r="H175" t="s" s="22">
        <v>591</v>
      </c>
      <c r="I175" t="s" s="23">
        <v>594</v>
      </c>
      <c r="J175" t="s" s="32">
        <v>52</v>
      </c>
      <c r="K175" s="24"/>
      <c r="L175" t="s" s="21">
        <v>436</v>
      </c>
      <c r="M175" t="s" s="41">
        <v>84</v>
      </c>
      <c r="N175" s="20">
        <v>2021</v>
      </c>
      <c r="O175" s="20">
        <v>3</v>
      </c>
      <c r="P175" t="s" s="27">
        <v>77</v>
      </c>
      <c r="Q175" t="s" s="43">
        <v>93</v>
      </c>
      <c r="R175" t="s" s="36">
        <v>66</v>
      </c>
      <c r="S175" t="s" s="37">
        <v>437</v>
      </c>
      <c r="T175" s="24"/>
      <c r="U175" s="24"/>
      <c r="V175" s="24"/>
      <c r="W175" s="24"/>
      <c r="X175" s="24"/>
      <c r="Y175" s="24"/>
      <c r="Z175" s="24"/>
      <c r="AA175" s="24"/>
      <c r="AB175" s="28"/>
      <c r="AC175" s="24"/>
      <c r="AD175" s="24"/>
      <c r="AE175" s="24"/>
      <c r="AF175" s="24"/>
      <c r="AG175" s="24"/>
      <c r="AH175" s="24"/>
      <c r="AI175" s="24"/>
      <c r="AJ175" t="s" s="38">
        <v>68</v>
      </c>
      <c r="AK175" s="24"/>
      <c r="AL175" s="24"/>
      <c r="AM175" s="24"/>
      <c r="AN175" s="24"/>
      <c r="AO175" s="28"/>
      <c r="AP175" s="28"/>
      <c r="AQ175" s="28"/>
      <c r="AR175" s="28"/>
      <c r="AS175" s="24"/>
      <c r="AT175" s="24"/>
      <c r="AU175" s="24"/>
      <c r="AV175" s="24"/>
      <c r="AW175" s="24"/>
    </row>
    <row r="176" ht="15.75" customHeight="1">
      <c r="A176" s="19">
        <v>4</v>
      </c>
      <c r="B176" s="20">
        <v>1</v>
      </c>
      <c r="C176" s="20">
        <v>188</v>
      </c>
      <c r="D176" s="24"/>
      <c r="E176" s="19">
        <v>33</v>
      </c>
      <c r="F176" t="s" s="21">
        <v>595</v>
      </c>
      <c r="G176" t="s" s="22">
        <v>596</v>
      </c>
      <c r="H176" t="s" s="22">
        <v>596</v>
      </c>
      <c r="I176" t="s" s="23">
        <v>597</v>
      </c>
      <c r="J176" t="s" s="32">
        <v>52</v>
      </c>
      <c r="K176" t="s" s="23">
        <v>61</v>
      </c>
      <c r="L176" t="s" s="21">
        <v>441</v>
      </c>
      <c r="M176" t="s" s="41">
        <v>84</v>
      </c>
      <c r="N176" s="20">
        <v>2021</v>
      </c>
      <c r="O176" s="20">
        <v>3</v>
      </c>
      <c r="P176" t="s" s="34">
        <v>64</v>
      </c>
      <c r="Q176" t="s" s="43">
        <v>93</v>
      </c>
      <c r="R176" t="s" s="36">
        <v>66</v>
      </c>
      <c r="S176" t="s" s="37">
        <v>437</v>
      </c>
      <c r="T176" s="24"/>
      <c r="U176" s="24"/>
      <c r="V176" s="24"/>
      <c r="W176" s="24"/>
      <c r="X176" s="24"/>
      <c r="Y176" s="24"/>
      <c r="Z176" s="24"/>
      <c r="AA176" s="24"/>
      <c r="AB176" s="28"/>
      <c r="AC176" s="24"/>
      <c r="AD176" s="24"/>
      <c r="AE176" s="29">
        <v>0</v>
      </c>
      <c r="AF176" s="29">
        <v>0</v>
      </c>
      <c r="AG176" s="24"/>
      <c r="AH176" s="24"/>
      <c r="AI176" s="24"/>
      <c r="AJ176" s="30">
        <v>1</v>
      </c>
      <c r="AK176" s="24"/>
      <c r="AL176" s="24"/>
      <c r="AM176" s="29">
        <v>300</v>
      </c>
      <c r="AN176" s="29">
        <v>220</v>
      </c>
      <c r="AO176" s="28"/>
      <c r="AP176" s="28"/>
      <c r="AQ176" s="28"/>
      <c r="AR176" s="28"/>
      <c r="AS176" s="30">
        <v>71</v>
      </c>
      <c r="AT176" s="24"/>
      <c r="AU176" s="24"/>
      <c r="AV176" t="s" s="52">
        <v>593</v>
      </c>
      <c r="AW176" s="24"/>
    </row>
    <row r="177" ht="15.75" customHeight="1">
      <c r="A177" s="19">
        <v>4</v>
      </c>
      <c r="B177" s="20">
        <v>3</v>
      </c>
      <c r="C177" s="20">
        <v>189</v>
      </c>
      <c r="D177" s="24"/>
      <c r="E177" s="19">
        <v>33</v>
      </c>
      <c r="F177" t="s" s="21">
        <v>595</v>
      </c>
      <c r="G177" t="s" s="22">
        <v>596</v>
      </c>
      <c r="H177" t="s" s="22">
        <v>596</v>
      </c>
      <c r="I177" t="s" s="23">
        <v>598</v>
      </c>
      <c r="J177" t="s" s="32">
        <v>52</v>
      </c>
      <c r="K177" s="24"/>
      <c r="L177" t="s" s="21">
        <v>436</v>
      </c>
      <c r="M177" t="s" s="41">
        <v>84</v>
      </c>
      <c r="N177" s="20">
        <v>2021</v>
      </c>
      <c r="O177" s="20">
        <v>3</v>
      </c>
      <c r="P177" t="s" s="26">
        <v>54</v>
      </c>
      <c r="Q177" t="s" s="43">
        <v>93</v>
      </c>
      <c r="R177" t="s" s="36">
        <v>66</v>
      </c>
      <c r="S177" t="s" s="37">
        <v>437</v>
      </c>
      <c r="T177" s="24"/>
      <c r="U177" s="24"/>
      <c r="V177" s="24"/>
      <c r="W177" s="24"/>
      <c r="X177" s="24"/>
      <c r="Y177" s="24"/>
      <c r="Z177" s="24"/>
      <c r="AA177" s="24"/>
      <c r="AB177" s="28"/>
      <c r="AC177" s="24"/>
      <c r="AD177" s="24"/>
      <c r="AE177" s="24"/>
      <c r="AF177" s="24"/>
      <c r="AG177" s="24"/>
      <c r="AH177" s="24"/>
      <c r="AI177" s="24"/>
      <c r="AJ177" t="s" s="38">
        <v>68</v>
      </c>
      <c r="AK177" s="24"/>
      <c r="AL177" s="24"/>
      <c r="AM177" s="24"/>
      <c r="AN177" s="24"/>
      <c r="AO177" s="28"/>
      <c r="AP177" s="28"/>
      <c r="AQ177" s="28"/>
      <c r="AR177" s="28"/>
      <c r="AS177" s="24"/>
      <c r="AT177" s="24"/>
      <c r="AU177" s="24"/>
      <c r="AV177" s="24"/>
      <c r="AW177" s="24"/>
    </row>
    <row r="178" ht="15.75" customHeight="1">
      <c r="A178" s="19">
        <v>4</v>
      </c>
      <c r="B178" s="20">
        <v>3</v>
      </c>
      <c r="C178" s="20">
        <v>190</v>
      </c>
      <c r="D178" s="24"/>
      <c r="E178" s="42">
        <v>33</v>
      </c>
      <c r="F178" t="s" s="9">
        <v>599</v>
      </c>
      <c r="G178" t="s" s="45">
        <v>600</v>
      </c>
      <c r="H178" t="s" s="45">
        <v>600</v>
      </c>
      <c r="I178" t="s" s="23">
        <v>599</v>
      </c>
      <c r="J178" t="s" s="46">
        <v>52</v>
      </c>
      <c r="K178" s="24"/>
      <c r="L178" t="s" s="47">
        <v>118</v>
      </c>
      <c r="M178" s="48"/>
      <c r="N178" s="24"/>
      <c r="O178" s="30">
        <v>2</v>
      </c>
      <c r="P178" t="s" s="26">
        <v>54</v>
      </c>
      <c r="Q178" t="s" s="49">
        <v>65</v>
      </c>
      <c r="R178" t="s" s="61">
        <v>238</v>
      </c>
      <c r="S178" s="24"/>
      <c r="T178" s="24"/>
      <c r="U178" s="29">
        <v>0.389971</v>
      </c>
      <c r="V178" s="29">
        <v>4.417377</v>
      </c>
      <c r="W178" s="29">
        <v>0.111827</v>
      </c>
      <c r="X178" s="29">
        <v>2.839124</v>
      </c>
      <c r="Y178" s="29">
        <v>0.194985</v>
      </c>
      <c r="Z178" s="29">
        <v>0.055913</v>
      </c>
      <c r="AA178" s="29">
        <v>1.419562</v>
      </c>
      <c r="AB178" s="28"/>
      <c r="AC178" s="24"/>
      <c r="AD178" s="24"/>
      <c r="AE178" s="29">
        <v>100</v>
      </c>
      <c r="AF178" t="s" s="39">
        <v>601</v>
      </c>
      <c r="AG178" t="s" s="38">
        <v>196</v>
      </c>
      <c r="AH178" s="24"/>
      <c r="AI178" s="24"/>
      <c r="AJ178" s="30">
        <v>1</v>
      </c>
      <c r="AK178" s="24"/>
      <c r="AL178" s="24"/>
      <c r="AM178" s="24"/>
      <c r="AN178" s="24"/>
      <c r="AO178" s="28"/>
      <c r="AP178" s="28"/>
      <c r="AQ178" s="28"/>
      <c r="AR178" s="28"/>
      <c r="AS178" t="s" s="23">
        <v>300</v>
      </c>
      <c r="AT178" s="24"/>
      <c r="AU178" s="24"/>
      <c r="AV178" t="s" s="52">
        <v>602</v>
      </c>
      <c r="AW178" s="24"/>
    </row>
    <row r="179" ht="15.75" customHeight="1">
      <c r="A179" s="19">
        <v>5</v>
      </c>
      <c r="B179" s="20">
        <v>3</v>
      </c>
      <c r="C179" s="20">
        <v>200</v>
      </c>
      <c r="D179" t="s" s="3">
        <v>603</v>
      </c>
      <c r="E179" s="19">
        <v>34</v>
      </c>
      <c r="F179" t="s" s="31">
        <v>604</v>
      </c>
      <c r="G179" t="s" s="22">
        <v>605</v>
      </c>
      <c r="H179" t="s" s="22">
        <v>605</v>
      </c>
      <c r="I179" t="s" s="23">
        <v>606</v>
      </c>
      <c r="J179" t="s" s="32">
        <v>52</v>
      </c>
      <c r="K179" t="s" s="23">
        <v>607</v>
      </c>
      <c r="L179" t="s" s="21">
        <v>133</v>
      </c>
      <c r="M179" t="s" s="33">
        <v>63</v>
      </c>
      <c r="N179" s="20">
        <v>2018</v>
      </c>
      <c r="O179" s="20">
        <v>3</v>
      </c>
      <c r="P179" t="s" s="26">
        <v>54</v>
      </c>
      <c r="Q179" t="s" s="35">
        <v>65</v>
      </c>
      <c r="R179" t="s" s="26">
        <v>56</v>
      </c>
      <c r="S179" t="s" s="46">
        <v>162</v>
      </c>
      <c r="T179" t="s" s="46">
        <v>147</v>
      </c>
      <c r="U179" s="24"/>
      <c r="V179" s="24"/>
      <c r="W179" s="24"/>
      <c r="X179" s="24"/>
      <c r="Y179" s="24"/>
      <c r="Z179" s="24"/>
      <c r="AA179" s="24"/>
      <c r="AB179" s="28"/>
      <c r="AC179" s="24"/>
      <c r="AD179" s="24"/>
      <c r="AE179" s="24"/>
      <c r="AF179" t="s" s="38">
        <v>608</v>
      </c>
      <c r="AG179" s="24"/>
      <c r="AH179" t="s" s="38">
        <v>147</v>
      </c>
      <c r="AI179" s="24"/>
      <c r="AJ179" s="30">
        <v>1</v>
      </c>
      <c r="AK179" s="24"/>
      <c r="AL179" s="24"/>
      <c r="AM179" s="29">
        <v>0</v>
      </c>
      <c r="AN179" t="s" s="39">
        <v>609</v>
      </c>
      <c r="AO179" s="28"/>
      <c r="AP179" s="28"/>
      <c r="AQ179" s="28"/>
      <c r="AR179" s="28"/>
      <c r="AS179" s="24"/>
      <c r="AT179" s="24"/>
      <c r="AU179" s="24"/>
      <c r="AV179" t="s" s="40">
        <v>71</v>
      </c>
      <c r="AW179" s="24"/>
    </row>
    <row r="180" ht="15.75" customHeight="1">
      <c r="A180" s="30">
        <v>6</v>
      </c>
      <c r="B180" s="20">
        <v>3</v>
      </c>
      <c r="C180" s="20">
        <v>210</v>
      </c>
      <c r="D180" t="s" s="3">
        <v>610</v>
      </c>
      <c r="E180" s="42">
        <v>37</v>
      </c>
      <c r="F180" t="s" s="23">
        <v>611</v>
      </c>
      <c r="G180" t="s" s="45">
        <v>612</v>
      </c>
      <c r="H180" t="s" s="45">
        <v>612</v>
      </c>
      <c r="I180" t="s" s="23">
        <v>613</v>
      </c>
      <c r="J180" t="s" s="40">
        <v>52</v>
      </c>
      <c r="K180" s="24"/>
      <c r="L180" t="s" s="40">
        <v>232</v>
      </c>
      <c r="M180" t="s" s="58">
        <v>84</v>
      </c>
      <c r="N180" s="30">
        <v>2022</v>
      </c>
      <c r="O180" s="30">
        <v>2</v>
      </c>
      <c r="P180" t="s" s="26">
        <v>54</v>
      </c>
      <c r="Q180" t="s" s="49">
        <v>65</v>
      </c>
      <c r="R180" t="s" s="56">
        <v>66</v>
      </c>
      <c r="S180" t="s" s="38">
        <v>233</v>
      </c>
      <c r="T180" s="24"/>
      <c r="U180" s="59">
        <v>0.456383111</v>
      </c>
      <c r="V180" s="59">
        <v>0.207361838</v>
      </c>
      <c r="W180" s="59">
        <v>0.32751595</v>
      </c>
      <c r="X180" s="59">
        <v>0.629190128</v>
      </c>
      <c r="Y180" s="60">
        <v>0.349325</v>
      </c>
      <c r="Z180" s="60">
        <v>0.223616</v>
      </c>
      <c r="AA180" s="60">
        <v>0.532576</v>
      </c>
      <c r="AB180" s="28"/>
      <c r="AC180" s="24"/>
      <c r="AD180" s="24"/>
      <c r="AE180" t="s" s="55">
        <v>614</v>
      </c>
      <c r="AF180" t="s" s="39">
        <v>615</v>
      </c>
      <c r="AG180" t="s" s="38">
        <v>196</v>
      </c>
      <c r="AH180" t="s" s="40">
        <v>147</v>
      </c>
      <c r="AI180" s="24"/>
      <c r="AJ180" s="30">
        <v>1</v>
      </c>
      <c r="AK180" s="24"/>
      <c r="AL180" s="24"/>
      <c r="AM180" s="24"/>
      <c r="AN180" s="24"/>
      <c r="AO180" s="28"/>
      <c r="AP180" s="28"/>
      <c r="AQ180" s="28"/>
      <c r="AR180" s="28"/>
      <c r="AS180" t="s" s="23">
        <v>57</v>
      </c>
      <c r="AT180" s="24"/>
      <c r="AU180" s="24"/>
      <c r="AV180" t="s" s="52">
        <v>616</v>
      </c>
      <c r="AW180" s="24"/>
    </row>
    <row r="181" ht="15.75" customHeight="1">
      <c r="A181" s="30">
        <v>6</v>
      </c>
      <c r="B181" s="20">
        <v>2</v>
      </c>
      <c r="C181" s="20">
        <v>211</v>
      </c>
      <c r="D181" s="24"/>
      <c r="E181" s="42">
        <v>37</v>
      </c>
      <c r="F181" t="s" s="23">
        <v>617</v>
      </c>
      <c r="G181" t="s" s="45">
        <v>618</v>
      </c>
      <c r="H181" t="s" s="45">
        <v>618</v>
      </c>
      <c r="I181" t="s" s="23">
        <v>617</v>
      </c>
      <c r="J181" t="s" s="46">
        <v>52</v>
      </c>
      <c r="K181" s="24"/>
      <c r="L181" t="s" s="47">
        <v>118</v>
      </c>
      <c r="M181" s="48"/>
      <c r="N181" s="24"/>
      <c r="O181" s="30">
        <v>2</v>
      </c>
      <c r="P181" t="s" s="27">
        <v>77</v>
      </c>
      <c r="Q181" t="s" s="49">
        <v>65</v>
      </c>
      <c r="R181" t="s" s="50">
        <v>56</v>
      </c>
      <c r="S181" s="24"/>
      <c r="T181" s="24"/>
      <c r="U181" s="29">
        <v>1.433706</v>
      </c>
      <c r="V181" s="29">
        <v>1.393469</v>
      </c>
      <c r="W181" s="29">
        <v>0.790577</v>
      </c>
      <c r="X181" s="29">
        <v>2.644961</v>
      </c>
      <c r="Y181" s="29">
        <v>0.716853</v>
      </c>
      <c r="Z181" s="29">
        <v>0.395289</v>
      </c>
      <c r="AA181" s="29">
        <v>1.322481</v>
      </c>
      <c r="AB181" s="28"/>
      <c r="AC181" s="24"/>
      <c r="AD181" s="24"/>
      <c r="AE181" s="29">
        <v>300</v>
      </c>
      <c r="AF181" t="s" s="39">
        <v>619</v>
      </c>
      <c r="AG181" t="s" s="38">
        <v>196</v>
      </c>
      <c r="AH181" s="24"/>
      <c r="AI181" s="24"/>
      <c r="AJ181" s="30">
        <v>1</v>
      </c>
      <c r="AK181" s="24"/>
      <c r="AL181" s="24"/>
      <c r="AM181" s="24"/>
      <c r="AN181" s="24"/>
      <c r="AO181" s="28"/>
      <c r="AP181" s="28"/>
      <c r="AQ181" s="28"/>
      <c r="AR181" s="28"/>
      <c r="AS181" t="s" s="23">
        <v>57</v>
      </c>
      <c r="AT181" s="24"/>
      <c r="AU181" s="24"/>
      <c r="AV181" t="s" s="52">
        <v>620</v>
      </c>
      <c r="AW181" s="24"/>
    </row>
    <row r="182" ht="15.75" customHeight="1">
      <c r="A182" s="30">
        <v>6</v>
      </c>
      <c r="B182" s="20">
        <v>3</v>
      </c>
      <c r="C182" s="20">
        <v>212</v>
      </c>
      <c r="D182" s="24"/>
      <c r="E182" s="30">
        <v>37</v>
      </c>
      <c r="F182" t="s" s="21">
        <v>621</v>
      </c>
      <c r="G182" t="s" s="45">
        <v>622</v>
      </c>
      <c r="H182" t="s" s="45">
        <v>622</v>
      </c>
      <c r="I182" t="s" s="23">
        <v>621</v>
      </c>
      <c r="J182" t="s" s="46">
        <v>52</v>
      </c>
      <c r="K182" s="24"/>
      <c r="L182" t="s" s="47">
        <v>118</v>
      </c>
      <c r="M182" s="48"/>
      <c r="N182" s="24"/>
      <c r="O182" s="30">
        <v>2</v>
      </c>
      <c r="P182" t="s" s="26">
        <v>54</v>
      </c>
      <c r="Q182" t="s" s="49">
        <v>65</v>
      </c>
      <c r="R182" t="s" s="50">
        <v>56</v>
      </c>
      <c r="S182" s="24"/>
      <c r="T182" s="24"/>
      <c r="U182" s="29">
        <v>0.431882</v>
      </c>
      <c r="V182" s="29">
        <v>4.509715</v>
      </c>
      <c r="W182" s="29">
        <v>0.13015</v>
      </c>
      <c r="X182" s="29">
        <v>2.722443</v>
      </c>
      <c r="Y182" s="29">
        <v>0.215941</v>
      </c>
      <c r="Z182" s="29">
        <v>0.06507499999999999</v>
      </c>
      <c r="AA182" s="29">
        <v>1.361222</v>
      </c>
      <c r="AB182" s="28"/>
      <c r="AC182" s="24"/>
      <c r="AD182" s="24"/>
      <c r="AE182" t="s" s="55">
        <v>623</v>
      </c>
      <c r="AF182" t="s" s="39">
        <v>624</v>
      </c>
      <c r="AG182" t="s" s="38">
        <v>196</v>
      </c>
      <c r="AH182" s="24"/>
      <c r="AI182" s="24"/>
      <c r="AJ182" t="s" s="38">
        <v>68</v>
      </c>
      <c r="AK182" s="24"/>
      <c r="AL182" s="24"/>
      <c r="AM182" s="24"/>
      <c r="AN182" s="24"/>
      <c r="AO182" s="28"/>
      <c r="AP182" s="28"/>
      <c r="AQ182" s="28"/>
      <c r="AR182" s="28"/>
      <c r="AS182" t="s" s="40">
        <v>57</v>
      </c>
      <c r="AT182" s="24"/>
      <c r="AU182" s="24"/>
      <c r="AV182" t="s" s="52">
        <v>625</v>
      </c>
      <c r="AW182" s="24"/>
    </row>
    <row r="183" ht="15.75" customHeight="1">
      <c r="A183" s="19">
        <v>6</v>
      </c>
      <c r="B183" s="20">
        <v>3</v>
      </c>
      <c r="C183" s="20">
        <v>213</v>
      </c>
      <c r="D183" s="24"/>
      <c r="E183" s="19">
        <v>37</v>
      </c>
      <c r="F183" t="s" s="21">
        <v>621</v>
      </c>
      <c r="G183" t="s" s="22">
        <v>622</v>
      </c>
      <c r="H183" t="s" s="22">
        <v>622</v>
      </c>
      <c r="I183" t="s" s="23">
        <v>626</v>
      </c>
      <c r="J183" t="s" s="21">
        <v>52</v>
      </c>
      <c r="K183" s="24"/>
      <c r="L183" t="s" s="21">
        <v>123</v>
      </c>
      <c r="M183" t="s" s="33">
        <v>63</v>
      </c>
      <c r="N183" s="20">
        <v>2018</v>
      </c>
      <c r="O183" s="20">
        <v>3</v>
      </c>
      <c r="P183" t="s" s="26">
        <v>54</v>
      </c>
      <c r="Q183" t="s" s="35">
        <v>65</v>
      </c>
      <c r="R183" t="s" s="26">
        <v>56</v>
      </c>
      <c r="S183" t="s" s="63">
        <v>627</v>
      </c>
      <c r="T183" s="24"/>
      <c r="U183" s="24"/>
      <c r="V183" s="24"/>
      <c r="W183" s="24"/>
      <c r="X183" s="24"/>
      <c r="Y183" s="24"/>
      <c r="Z183" s="24"/>
      <c r="AA183" s="24"/>
      <c r="AB183" s="28"/>
      <c r="AC183" t="s" s="55">
        <v>623</v>
      </c>
      <c r="AD183" t="s" s="39">
        <v>628</v>
      </c>
      <c r="AE183" t="s" s="39">
        <v>623</v>
      </c>
      <c r="AF183" t="s" s="39">
        <v>624</v>
      </c>
      <c r="AG183" t="s" s="38">
        <v>196</v>
      </c>
      <c r="AH183" s="24"/>
      <c r="AI183" s="24"/>
      <c r="AJ183" s="30">
        <v>1</v>
      </c>
      <c r="AK183" s="24"/>
      <c r="AL183" s="24"/>
      <c r="AM183" s="24"/>
      <c r="AN183" s="24"/>
      <c r="AO183" s="28"/>
      <c r="AP183" s="28"/>
      <c r="AQ183" s="28"/>
      <c r="AR183" s="28"/>
      <c r="AS183" t="s" s="40">
        <v>57</v>
      </c>
      <c r="AT183" s="24"/>
      <c r="AU183" s="24"/>
      <c r="AV183" t="s" s="52">
        <v>629</v>
      </c>
      <c r="AW183" s="24"/>
    </row>
    <row r="184" ht="15.75" customHeight="1">
      <c r="A184" s="30">
        <v>6</v>
      </c>
      <c r="B184" s="20">
        <v>2</v>
      </c>
      <c r="C184" s="20">
        <v>214</v>
      </c>
      <c r="D184" s="24"/>
      <c r="E184" s="42">
        <v>37</v>
      </c>
      <c r="F184" t="s" s="23">
        <v>630</v>
      </c>
      <c r="G184" t="s" s="45">
        <v>631</v>
      </c>
      <c r="H184" t="s" s="45">
        <v>631</v>
      </c>
      <c r="I184" t="s" s="23">
        <v>630</v>
      </c>
      <c r="J184" s="24"/>
      <c r="K184" s="24"/>
      <c r="L184" t="s" s="47">
        <v>118</v>
      </c>
      <c r="M184" s="48"/>
      <c r="N184" s="24"/>
      <c r="O184" s="30">
        <v>2</v>
      </c>
      <c r="P184" t="s" s="27">
        <v>77</v>
      </c>
      <c r="Q184" t="s" s="49">
        <v>65</v>
      </c>
      <c r="R184" t="s" s="50">
        <v>56</v>
      </c>
      <c r="S184" s="24"/>
      <c r="T184" s="24"/>
      <c r="U184" s="29">
        <v>1.589573</v>
      </c>
      <c r="V184" s="29">
        <v>0.637304</v>
      </c>
      <c r="W184" s="29">
        <v>0.974911</v>
      </c>
      <c r="X184" s="29">
        <v>2.544955</v>
      </c>
      <c r="Y184" s="29">
        <v>0.794787</v>
      </c>
      <c r="Z184" s="29">
        <v>0.487456</v>
      </c>
      <c r="AA184" s="29">
        <v>1.272478</v>
      </c>
      <c r="AB184" s="28"/>
      <c r="AC184" s="24"/>
      <c r="AD184" s="24"/>
      <c r="AE184" s="29">
        <v>700</v>
      </c>
      <c r="AF184" t="s" s="39">
        <v>632</v>
      </c>
      <c r="AG184" s="24"/>
      <c r="AH184" s="24"/>
      <c r="AI184" s="24"/>
      <c r="AJ184" s="30">
        <v>1</v>
      </c>
      <c r="AK184" s="24"/>
      <c r="AL184" s="24"/>
      <c r="AM184" s="24"/>
      <c r="AN184" s="24"/>
      <c r="AO184" s="28"/>
      <c r="AP184" s="28"/>
      <c r="AQ184" s="28"/>
      <c r="AR184" s="28"/>
      <c r="AS184" t="s" s="23">
        <v>633</v>
      </c>
      <c r="AT184" s="24"/>
      <c r="AU184" s="24"/>
      <c r="AV184" t="s" s="52">
        <v>634</v>
      </c>
      <c r="AW184" s="24"/>
    </row>
    <row r="185" ht="15.75" customHeight="1">
      <c r="A185" s="30">
        <v>6</v>
      </c>
      <c r="B185" s="20">
        <v>3</v>
      </c>
      <c r="C185" s="20">
        <v>215</v>
      </c>
      <c r="D185" s="24"/>
      <c r="E185" s="42">
        <v>37</v>
      </c>
      <c r="F185" t="s" s="23">
        <v>635</v>
      </c>
      <c r="G185" t="s" s="45">
        <v>636</v>
      </c>
      <c r="H185" t="s" s="45">
        <v>636</v>
      </c>
      <c r="I185" t="s" s="23">
        <v>635</v>
      </c>
      <c r="J185" s="24"/>
      <c r="K185" s="24"/>
      <c r="L185" t="s" s="47">
        <v>118</v>
      </c>
      <c r="M185" s="48"/>
      <c r="N185" s="24"/>
      <c r="O185" s="30">
        <v>2</v>
      </c>
      <c r="P185" t="s" s="26">
        <v>54</v>
      </c>
      <c r="Q185" t="s" s="49">
        <v>65</v>
      </c>
      <c r="R185" t="s" s="50">
        <v>56</v>
      </c>
      <c r="S185" s="24"/>
      <c r="T185" s="24"/>
      <c r="U185" s="51">
        <v>7e-07</v>
      </c>
      <c r="V185" s="29">
        <v>12.15819</v>
      </c>
      <c r="W185" s="51">
        <v>6.06e-12</v>
      </c>
      <c r="X185" s="29">
        <v>1.200804</v>
      </c>
      <c r="Y185" s="51">
        <v>3.5e-07</v>
      </c>
      <c r="Z185" s="51">
        <v>3.03e-12</v>
      </c>
      <c r="AA185" s="29">
        <v>0.600402</v>
      </c>
      <c r="AB185" s="28"/>
      <c r="AC185" s="24"/>
      <c r="AD185" s="24"/>
      <c r="AE185" s="29">
        <v>900</v>
      </c>
      <c r="AF185" t="s" s="39">
        <v>637</v>
      </c>
      <c r="AG185" s="24"/>
      <c r="AH185" s="24"/>
      <c r="AI185" s="24"/>
      <c r="AJ185" s="30">
        <v>1</v>
      </c>
      <c r="AK185" s="24"/>
      <c r="AL185" s="24"/>
      <c r="AM185" s="24"/>
      <c r="AN185" s="24"/>
      <c r="AO185" s="28"/>
      <c r="AP185" s="28"/>
      <c r="AQ185" s="28"/>
      <c r="AR185" s="28"/>
      <c r="AS185" t="s" s="23">
        <v>638</v>
      </c>
      <c r="AT185" s="24"/>
      <c r="AU185" s="24"/>
      <c r="AV185" t="s" s="52">
        <v>639</v>
      </c>
      <c r="AW185" s="24"/>
    </row>
    <row r="186" ht="15.75" customHeight="1">
      <c r="A186" s="30">
        <v>6</v>
      </c>
      <c r="B186" s="20">
        <v>3</v>
      </c>
      <c r="C186" s="20">
        <v>216</v>
      </c>
      <c r="D186" s="24"/>
      <c r="E186" s="42">
        <v>37</v>
      </c>
      <c r="F186" t="s" s="23">
        <v>640</v>
      </c>
      <c r="G186" t="s" s="45">
        <v>641</v>
      </c>
      <c r="H186" t="s" s="45">
        <v>641</v>
      </c>
      <c r="I186" t="s" s="23">
        <v>640</v>
      </c>
      <c r="J186" s="24"/>
      <c r="K186" s="24"/>
      <c r="L186" t="s" s="47">
        <v>118</v>
      </c>
      <c r="M186" s="48"/>
      <c r="N186" s="24"/>
      <c r="O186" s="30">
        <v>2</v>
      </c>
      <c r="P186" t="s" s="26">
        <v>54</v>
      </c>
      <c r="Q186" t="s" s="49">
        <v>65</v>
      </c>
      <c r="R186" t="s" s="50">
        <v>56</v>
      </c>
      <c r="S186" s="24"/>
      <c r="T186" s="24"/>
      <c r="U186" s="51">
        <v>1.04e-07</v>
      </c>
      <c r="V186" s="29">
        <v>10.23322</v>
      </c>
      <c r="W186" s="51">
        <v>4.63e-11</v>
      </c>
      <c r="X186" s="29">
        <v>0.442143</v>
      </c>
      <c r="Y186" s="51">
        <v>5.21e-08</v>
      </c>
      <c r="Z186" s="51">
        <v>2.32e-11</v>
      </c>
      <c r="AA186" s="29">
        <v>0.221071</v>
      </c>
      <c r="AB186" s="28"/>
      <c r="AC186" s="24"/>
      <c r="AD186" s="24"/>
      <c r="AE186" s="29">
        <v>800</v>
      </c>
      <c r="AF186" t="s" s="39">
        <v>642</v>
      </c>
      <c r="AG186" s="24"/>
      <c r="AH186" s="24"/>
      <c r="AI186" s="24"/>
      <c r="AJ186" s="30">
        <v>1</v>
      </c>
      <c r="AK186" s="24"/>
      <c r="AL186" s="24"/>
      <c r="AM186" s="24"/>
      <c r="AN186" s="24"/>
      <c r="AO186" s="28"/>
      <c r="AP186" s="28"/>
      <c r="AQ186" s="28"/>
      <c r="AR186" s="28"/>
      <c r="AS186" t="s" s="23">
        <v>633</v>
      </c>
      <c r="AT186" s="24"/>
      <c r="AU186" s="24"/>
      <c r="AV186" t="s" s="52">
        <v>643</v>
      </c>
      <c r="AW186" s="24"/>
    </row>
    <row r="187" ht="15.75" customHeight="1">
      <c r="A187" s="30">
        <v>6</v>
      </c>
      <c r="B187" s="20">
        <v>3</v>
      </c>
      <c r="C187" s="20">
        <v>217</v>
      </c>
      <c r="D187" s="24"/>
      <c r="E187" s="42">
        <v>37</v>
      </c>
      <c r="F187" t="s" s="23">
        <v>644</v>
      </c>
      <c r="G187" t="s" s="45">
        <v>645</v>
      </c>
      <c r="H187" t="s" s="45">
        <v>645</v>
      </c>
      <c r="I187" t="s" s="23">
        <v>644</v>
      </c>
      <c r="J187" s="24"/>
      <c r="K187" s="24"/>
      <c r="L187" t="s" s="47">
        <v>118</v>
      </c>
      <c r="M187" s="48"/>
      <c r="N187" s="24"/>
      <c r="O187" s="30">
        <v>2</v>
      </c>
      <c r="P187" t="s" s="26">
        <v>54</v>
      </c>
      <c r="Q187" t="s" s="49">
        <v>65</v>
      </c>
      <c r="R187" t="s" s="50">
        <v>56</v>
      </c>
      <c r="S187" s="24"/>
      <c r="T187" s="24"/>
      <c r="U187" s="29">
        <v>0.379792</v>
      </c>
      <c r="V187" s="29">
        <v>4.760075</v>
      </c>
      <c r="W187" s="29">
        <v>0.118942</v>
      </c>
      <c r="X187" s="29">
        <v>2.864445</v>
      </c>
      <c r="Y187" s="29">
        <v>0.189896</v>
      </c>
      <c r="Z187" s="29">
        <v>0.059471</v>
      </c>
      <c r="AA187" s="29">
        <v>1.432223</v>
      </c>
      <c r="AB187" s="28"/>
      <c r="AC187" s="24"/>
      <c r="AD187" s="24"/>
      <c r="AE187" s="29">
        <v>0</v>
      </c>
      <c r="AF187" t="s" s="39">
        <v>646</v>
      </c>
      <c r="AG187" s="24"/>
      <c r="AH187" s="24"/>
      <c r="AI187" s="24"/>
      <c r="AJ187" s="30">
        <v>1</v>
      </c>
      <c r="AK187" s="24"/>
      <c r="AL187" s="24"/>
      <c r="AM187" s="24"/>
      <c r="AN187" s="24"/>
      <c r="AO187" s="28"/>
      <c r="AP187" s="28"/>
      <c r="AQ187" s="28"/>
      <c r="AR187" s="28"/>
      <c r="AS187" t="s" s="40">
        <v>647</v>
      </c>
      <c r="AT187" s="24"/>
      <c r="AU187" s="24"/>
      <c r="AV187" t="s" s="52">
        <v>648</v>
      </c>
      <c r="AW187" s="24"/>
    </row>
    <row r="188" ht="15.75" customHeight="1">
      <c r="A188" s="30">
        <v>6</v>
      </c>
      <c r="B188" s="20">
        <v>3</v>
      </c>
      <c r="C188" s="20">
        <v>218</v>
      </c>
      <c r="D188" s="24"/>
      <c r="E188" s="30">
        <v>37</v>
      </c>
      <c r="F188" t="s" s="21">
        <v>649</v>
      </c>
      <c r="G188" t="s" s="45">
        <v>650</v>
      </c>
      <c r="H188" t="s" s="45">
        <v>650</v>
      </c>
      <c r="I188" t="s" s="23">
        <v>651</v>
      </c>
      <c r="J188" t="s" s="40">
        <v>52</v>
      </c>
      <c r="K188" s="24"/>
      <c r="L188" t="s" s="40">
        <v>232</v>
      </c>
      <c r="M188" t="s" s="58">
        <v>84</v>
      </c>
      <c r="N188" s="30">
        <v>2022</v>
      </c>
      <c r="O188" s="30">
        <v>2</v>
      </c>
      <c r="P188" t="s" s="26">
        <v>54</v>
      </c>
      <c r="Q188" t="s" s="49">
        <v>65</v>
      </c>
      <c r="R188" t="s" s="56">
        <v>66</v>
      </c>
      <c r="S188" t="s" s="38">
        <v>233</v>
      </c>
      <c r="T188" t="s" s="46">
        <v>147</v>
      </c>
      <c r="U188" s="59">
        <v>0.119283901</v>
      </c>
      <c r="V188" s="59">
        <v>0.328249883</v>
      </c>
      <c r="W188" s="59">
        <v>0.07031401399999999</v>
      </c>
      <c r="X188" s="59">
        <v>0.202373638</v>
      </c>
      <c r="Y188" s="60">
        <v>0.120818</v>
      </c>
      <c r="Z188" s="60">
        <v>0.055925</v>
      </c>
      <c r="AA188" s="60">
        <v>0.251242</v>
      </c>
      <c r="AB188" s="28"/>
      <c r="AC188" s="24"/>
      <c r="AD188" s="24"/>
      <c r="AE188" s="29">
        <v>100</v>
      </c>
      <c r="AF188" t="s" s="39">
        <v>652</v>
      </c>
      <c r="AG188" s="24"/>
      <c r="AH188" t="s" s="38">
        <v>147</v>
      </c>
      <c r="AI188" s="24"/>
      <c r="AJ188" t="s" s="38">
        <v>68</v>
      </c>
      <c r="AK188" s="24"/>
      <c r="AL188" s="24"/>
      <c r="AM188" s="24"/>
      <c r="AN188" s="24"/>
      <c r="AO188" s="28"/>
      <c r="AP188" s="28"/>
      <c r="AQ188" s="28"/>
      <c r="AR188" s="28"/>
      <c r="AS188" t="s" s="23">
        <v>502</v>
      </c>
      <c r="AT188" s="24"/>
      <c r="AU188" s="24"/>
      <c r="AV188" t="s" s="52">
        <v>653</v>
      </c>
      <c r="AW188" s="24"/>
    </row>
    <row r="189" ht="15.75" customHeight="1">
      <c r="A189" s="19">
        <v>6</v>
      </c>
      <c r="B189" s="20">
        <v>1</v>
      </c>
      <c r="C189" s="20">
        <v>219</v>
      </c>
      <c r="D189" s="24"/>
      <c r="E189" s="19">
        <v>37</v>
      </c>
      <c r="F189" t="s" s="21">
        <v>649</v>
      </c>
      <c r="G189" t="s" s="22">
        <v>650</v>
      </c>
      <c r="H189" t="s" s="22">
        <v>650</v>
      </c>
      <c r="I189" t="s" s="23">
        <v>654</v>
      </c>
      <c r="J189" t="s" s="21">
        <v>52</v>
      </c>
      <c r="K189" s="24"/>
      <c r="L189" t="s" s="21">
        <v>74</v>
      </c>
      <c r="M189" t="s" s="33">
        <v>63</v>
      </c>
      <c r="N189" s="20">
        <v>2017</v>
      </c>
      <c r="O189" s="20">
        <v>3</v>
      </c>
      <c r="P189" t="s" s="34">
        <v>64</v>
      </c>
      <c r="Q189" t="s" s="35">
        <v>65</v>
      </c>
      <c r="R189" t="s" s="26">
        <v>56</v>
      </c>
      <c r="S189" t="s" s="46">
        <v>187</v>
      </c>
      <c r="T189" t="s" s="46">
        <v>147</v>
      </c>
      <c r="U189" s="24"/>
      <c r="V189" s="24"/>
      <c r="W189" s="24"/>
      <c r="X189" s="24"/>
      <c r="Y189" s="24"/>
      <c r="Z189" s="24"/>
      <c r="AA189" s="24"/>
      <c r="AB189" s="28"/>
      <c r="AC189" s="29">
        <v>0</v>
      </c>
      <c r="AD189" t="s" s="39">
        <v>655</v>
      </c>
      <c r="AE189" s="29">
        <v>100</v>
      </c>
      <c r="AF189" t="s" s="39">
        <v>652</v>
      </c>
      <c r="AG189" s="24"/>
      <c r="AH189" t="s" s="38">
        <v>147</v>
      </c>
      <c r="AI189" s="24"/>
      <c r="AJ189" t="s" s="38">
        <v>68</v>
      </c>
      <c r="AK189" s="24"/>
      <c r="AL189" s="24"/>
      <c r="AM189" s="24"/>
      <c r="AN189" s="24"/>
      <c r="AO189" s="28"/>
      <c r="AP189" s="28"/>
      <c r="AQ189" s="28"/>
      <c r="AR189" s="28"/>
      <c r="AS189" t="s" s="23">
        <v>502</v>
      </c>
      <c r="AT189" s="24"/>
      <c r="AU189" s="24"/>
      <c r="AV189" t="s" s="52">
        <v>653</v>
      </c>
      <c r="AW189" s="24"/>
    </row>
    <row r="190" ht="15.75" customHeight="1">
      <c r="A190" s="19">
        <v>6</v>
      </c>
      <c r="B190" s="20">
        <v>3</v>
      </c>
      <c r="C190" s="20">
        <v>220</v>
      </c>
      <c r="D190" s="24"/>
      <c r="E190" s="19">
        <v>37</v>
      </c>
      <c r="F190" t="s" s="21">
        <v>649</v>
      </c>
      <c r="G190" t="s" s="22">
        <v>650</v>
      </c>
      <c r="H190" t="s" s="22">
        <v>650</v>
      </c>
      <c r="I190" t="s" s="23">
        <v>656</v>
      </c>
      <c r="J190" t="s" s="21">
        <v>52</v>
      </c>
      <c r="K190" s="24"/>
      <c r="L190" t="s" s="21">
        <v>657</v>
      </c>
      <c r="M190" t="s" s="33">
        <v>63</v>
      </c>
      <c r="N190" s="20">
        <v>2020</v>
      </c>
      <c r="O190" s="20">
        <v>3</v>
      </c>
      <c r="P190" t="s" s="26">
        <v>54</v>
      </c>
      <c r="Q190" t="s" s="35">
        <v>65</v>
      </c>
      <c r="R190" t="s" s="26">
        <v>56</v>
      </c>
      <c r="S190" t="s" s="46">
        <v>187</v>
      </c>
      <c r="T190" t="s" s="46">
        <v>147</v>
      </c>
      <c r="U190" s="24"/>
      <c r="V190" s="24"/>
      <c r="W190" s="24"/>
      <c r="X190" s="24"/>
      <c r="Y190" s="24"/>
      <c r="Z190" s="24"/>
      <c r="AA190" s="24"/>
      <c r="AB190" s="28"/>
      <c r="AC190" s="29">
        <v>0</v>
      </c>
      <c r="AD190" s="29">
        <v>0</v>
      </c>
      <c r="AE190" s="29">
        <v>100</v>
      </c>
      <c r="AF190" t="s" s="39">
        <v>652</v>
      </c>
      <c r="AG190" s="24"/>
      <c r="AH190" t="s" s="38">
        <v>147</v>
      </c>
      <c r="AI190" s="24"/>
      <c r="AJ190" s="30">
        <v>1</v>
      </c>
      <c r="AK190" s="24"/>
      <c r="AL190" s="24"/>
      <c r="AM190" s="24"/>
      <c r="AN190" s="24"/>
      <c r="AO190" s="28"/>
      <c r="AP190" s="28"/>
      <c r="AQ190" s="28"/>
      <c r="AR190" s="28"/>
      <c r="AS190" t="s" s="23">
        <v>502</v>
      </c>
      <c r="AT190" s="24"/>
      <c r="AU190" s="24"/>
      <c r="AV190" t="s" s="52">
        <v>653</v>
      </c>
      <c r="AW190" s="24"/>
    </row>
    <row r="191" ht="15.75" customHeight="1">
      <c r="A191" s="19">
        <v>6</v>
      </c>
      <c r="B191" s="20">
        <v>3</v>
      </c>
      <c r="C191" s="20">
        <v>221</v>
      </c>
      <c r="D191" s="24"/>
      <c r="E191" s="19">
        <v>37</v>
      </c>
      <c r="F191" t="s" s="21">
        <v>649</v>
      </c>
      <c r="G191" t="s" s="22">
        <v>650</v>
      </c>
      <c r="H191" t="s" s="22">
        <v>650</v>
      </c>
      <c r="I191" t="s" s="23">
        <v>658</v>
      </c>
      <c r="J191" t="s" s="21">
        <v>52</v>
      </c>
      <c r="K191" s="24"/>
      <c r="L191" t="s" s="21">
        <v>123</v>
      </c>
      <c r="M191" t="s" s="33">
        <v>63</v>
      </c>
      <c r="N191" s="20">
        <v>2021</v>
      </c>
      <c r="O191" s="20">
        <v>3</v>
      </c>
      <c r="P191" t="s" s="26">
        <v>54</v>
      </c>
      <c r="Q191" t="s" s="27">
        <v>55</v>
      </c>
      <c r="R191" t="s" s="26">
        <v>56</v>
      </c>
      <c r="S191" t="s" s="46">
        <v>659</v>
      </c>
      <c r="T191" t="s" s="46">
        <v>147</v>
      </c>
      <c r="U191" s="24"/>
      <c r="V191" s="24"/>
      <c r="W191" s="24"/>
      <c r="X191" s="24"/>
      <c r="Y191" s="24"/>
      <c r="Z191" s="24"/>
      <c r="AA191" s="24"/>
      <c r="AB191" s="28"/>
      <c r="AC191" s="29">
        <v>0</v>
      </c>
      <c r="AD191" t="s" s="39">
        <v>660</v>
      </c>
      <c r="AE191" s="29">
        <v>100</v>
      </c>
      <c r="AF191" t="s" s="39">
        <v>652</v>
      </c>
      <c r="AG191" s="24"/>
      <c r="AH191" t="s" s="38">
        <v>147</v>
      </c>
      <c r="AI191" s="24"/>
      <c r="AJ191" t="s" s="38">
        <v>68</v>
      </c>
      <c r="AK191" s="24"/>
      <c r="AL191" s="24"/>
      <c r="AM191" s="24"/>
      <c r="AN191" s="24"/>
      <c r="AO191" s="28"/>
      <c r="AP191" s="28"/>
      <c r="AQ191" s="28"/>
      <c r="AR191" s="28"/>
      <c r="AS191" t="s" s="23">
        <v>502</v>
      </c>
      <c r="AT191" s="24"/>
      <c r="AU191" s="24"/>
      <c r="AV191" t="s" s="52">
        <v>653</v>
      </c>
      <c r="AW191" s="24"/>
    </row>
    <row r="192" ht="15.75" customHeight="1">
      <c r="A192" s="19">
        <v>6</v>
      </c>
      <c r="B192" s="20">
        <v>3</v>
      </c>
      <c r="C192" s="20">
        <v>222</v>
      </c>
      <c r="D192" s="24"/>
      <c r="E192" s="19">
        <v>37</v>
      </c>
      <c r="F192" t="s" s="21">
        <v>649</v>
      </c>
      <c r="G192" t="s" s="22">
        <v>650</v>
      </c>
      <c r="H192" t="s" s="22">
        <v>650</v>
      </c>
      <c r="I192" t="s" s="23">
        <v>661</v>
      </c>
      <c r="J192" t="s" s="21">
        <v>52</v>
      </c>
      <c r="K192" s="24"/>
      <c r="L192" t="s" s="21">
        <v>136</v>
      </c>
      <c r="M192" t="s" s="33">
        <v>63</v>
      </c>
      <c r="N192" s="20">
        <v>2016</v>
      </c>
      <c r="O192" s="20">
        <v>3</v>
      </c>
      <c r="P192" t="s" s="26">
        <v>54</v>
      </c>
      <c r="Q192" t="s" s="35">
        <v>65</v>
      </c>
      <c r="R192" t="s" s="26">
        <v>56</v>
      </c>
      <c r="S192" t="s" s="46">
        <v>137</v>
      </c>
      <c r="T192" t="s" s="46">
        <v>147</v>
      </c>
      <c r="U192" s="24"/>
      <c r="V192" s="24"/>
      <c r="W192" s="24"/>
      <c r="X192" s="24"/>
      <c r="Y192" s="24"/>
      <c r="Z192" s="24"/>
      <c r="AA192" s="24"/>
      <c r="AB192" s="28"/>
      <c r="AC192" s="24"/>
      <c r="AD192" s="24"/>
      <c r="AE192" s="29">
        <v>100</v>
      </c>
      <c r="AF192" t="s" s="39">
        <v>652</v>
      </c>
      <c r="AG192" s="24"/>
      <c r="AH192" t="s" s="38">
        <v>147</v>
      </c>
      <c r="AI192" s="24"/>
      <c r="AJ192" t="s" s="38">
        <v>68</v>
      </c>
      <c r="AK192" s="24"/>
      <c r="AL192" s="24"/>
      <c r="AM192" s="24"/>
      <c r="AN192" s="24"/>
      <c r="AO192" s="28"/>
      <c r="AP192" s="28"/>
      <c r="AQ192" s="28"/>
      <c r="AR192" s="28"/>
      <c r="AS192" t="s" s="23">
        <v>502</v>
      </c>
      <c r="AT192" s="24"/>
      <c r="AU192" s="24"/>
      <c r="AV192" t="s" s="52">
        <v>653</v>
      </c>
      <c r="AW192" s="24"/>
    </row>
    <row r="193" ht="15.75" customHeight="1">
      <c r="A193" s="19">
        <v>6</v>
      </c>
      <c r="B193" s="20">
        <v>3</v>
      </c>
      <c r="C193" s="20">
        <v>223</v>
      </c>
      <c r="D193" s="24"/>
      <c r="E193" s="19">
        <v>37</v>
      </c>
      <c r="F193" t="s" s="21">
        <v>662</v>
      </c>
      <c r="G193" t="s" s="22">
        <v>663</v>
      </c>
      <c r="H193" t="s" s="22">
        <v>663</v>
      </c>
      <c r="I193" t="s" s="23">
        <v>664</v>
      </c>
      <c r="J193" t="s" s="21">
        <v>52</v>
      </c>
      <c r="K193" s="24"/>
      <c r="L193" t="s" s="21">
        <v>123</v>
      </c>
      <c r="M193" t="s" s="33">
        <v>63</v>
      </c>
      <c r="N193" s="20">
        <v>2016</v>
      </c>
      <c r="O193" s="20">
        <v>3</v>
      </c>
      <c r="P193" t="s" s="26">
        <v>54</v>
      </c>
      <c r="Q193" t="s" s="35">
        <v>65</v>
      </c>
      <c r="R193" t="s" s="26">
        <v>56</v>
      </c>
      <c r="S193" t="s" s="46">
        <v>665</v>
      </c>
      <c r="T193" t="s" s="46">
        <v>147</v>
      </c>
      <c r="U193" s="24"/>
      <c r="V193" s="24"/>
      <c r="W193" s="24"/>
      <c r="X193" s="24"/>
      <c r="Y193" s="24"/>
      <c r="Z193" s="24"/>
      <c r="AA193" s="24"/>
      <c r="AB193" s="28"/>
      <c r="AC193" t="s" s="55">
        <v>666</v>
      </c>
      <c r="AD193" t="s" s="39">
        <v>667</v>
      </c>
      <c r="AE193" t="s" s="39">
        <v>666</v>
      </c>
      <c r="AF193" t="s" s="39">
        <v>668</v>
      </c>
      <c r="AG193" s="24"/>
      <c r="AH193" t="s" s="38">
        <v>147</v>
      </c>
      <c r="AI193" s="24"/>
      <c r="AJ193" s="30">
        <v>1</v>
      </c>
      <c r="AK193" s="24"/>
      <c r="AL193" s="24"/>
      <c r="AM193" s="24"/>
      <c r="AN193" s="24"/>
      <c r="AO193" s="28"/>
      <c r="AP193" s="28"/>
      <c r="AQ193" s="28"/>
      <c r="AR193" s="28"/>
      <c r="AS193" t="s" s="23">
        <v>669</v>
      </c>
      <c r="AT193" s="24"/>
      <c r="AU193" s="24"/>
      <c r="AV193" t="s" s="52">
        <v>670</v>
      </c>
      <c r="AW193" s="24"/>
    </row>
    <row r="194" ht="15.75" customHeight="1">
      <c r="A194" s="19">
        <v>6</v>
      </c>
      <c r="B194" s="20">
        <v>3</v>
      </c>
      <c r="C194" s="20">
        <v>224</v>
      </c>
      <c r="D194" s="24"/>
      <c r="E194" s="19">
        <v>37</v>
      </c>
      <c r="F194" t="s" s="21">
        <v>662</v>
      </c>
      <c r="G194" t="s" s="22">
        <v>663</v>
      </c>
      <c r="H194" t="s" s="22">
        <v>663</v>
      </c>
      <c r="I194" t="s" s="23">
        <v>671</v>
      </c>
      <c r="J194" t="s" s="21">
        <v>52</v>
      </c>
      <c r="K194" s="24"/>
      <c r="L194" t="s" s="21">
        <v>133</v>
      </c>
      <c r="M194" t="s" s="33">
        <v>63</v>
      </c>
      <c r="N194" s="20">
        <v>2017</v>
      </c>
      <c r="O194" s="20">
        <v>3</v>
      </c>
      <c r="P194" t="s" s="26">
        <v>54</v>
      </c>
      <c r="Q194" t="s" s="35">
        <v>65</v>
      </c>
      <c r="R194" t="s" s="26">
        <v>56</v>
      </c>
      <c r="S194" t="s" s="46">
        <v>187</v>
      </c>
      <c r="T194" t="s" s="46">
        <v>147</v>
      </c>
      <c r="U194" s="24"/>
      <c r="V194" s="24"/>
      <c r="W194" s="24"/>
      <c r="X194" s="24"/>
      <c r="Y194" s="24"/>
      <c r="Z194" s="24"/>
      <c r="AA194" s="24"/>
      <c r="AB194" s="28"/>
      <c r="AC194" s="29">
        <v>0</v>
      </c>
      <c r="AD194" t="s" s="39">
        <v>672</v>
      </c>
      <c r="AE194" t="s" s="39">
        <v>666</v>
      </c>
      <c r="AF194" t="s" s="39">
        <v>668</v>
      </c>
      <c r="AG194" s="24"/>
      <c r="AH194" t="s" s="38">
        <v>147</v>
      </c>
      <c r="AI194" s="24"/>
      <c r="AJ194" t="s" s="38">
        <v>68</v>
      </c>
      <c r="AK194" s="24"/>
      <c r="AL194" s="24"/>
      <c r="AM194" s="24"/>
      <c r="AN194" s="24"/>
      <c r="AO194" s="28"/>
      <c r="AP194" s="28"/>
      <c r="AQ194" s="28"/>
      <c r="AR194" s="28"/>
      <c r="AS194" t="s" s="23">
        <v>669</v>
      </c>
      <c r="AT194" s="24"/>
      <c r="AU194" s="24"/>
      <c r="AV194" t="s" s="52">
        <v>670</v>
      </c>
      <c r="AW194" s="24"/>
    </row>
    <row r="195" ht="15.75" customHeight="1">
      <c r="A195" s="19">
        <v>6</v>
      </c>
      <c r="B195" s="20">
        <v>3</v>
      </c>
      <c r="C195" s="20">
        <v>225</v>
      </c>
      <c r="D195" s="24"/>
      <c r="E195" s="19">
        <v>37</v>
      </c>
      <c r="F195" t="s" s="21">
        <v>662</v>
      </c>
      <c r="G195" t="s" s="22">
        <v>663</v>
      </c>
      <c r="H195" t="s" s="22">
        <v>663</v>
      </c>
      <c r="I195" t="s" s="23">
        <v>673</v>
      </c>
      <c r="J195" t="s" s="21">
        <v>52</v>
      </c>
      <c r="K195" s="24"/>
      <c r="L195" t="s" s="21">
        <v>127</v>
      </c>
      <c r="M195" t="s" s="54">
        <v>127</v>
      </c>
      <c r="N195" s="20">
        <v>2019</v>
      </c>
      <c r="O195" s="20">
        <v>3</v>
      </c>
      <c r="P195" t="s" s="26">
        <v>54</v>
      </c>
      <c r="Q195" t="s" s="35">
        <v>65</v>
      </c>
      <c r="R195" t="s" s="26">
        <v>56</v>
      </c>
      <c r="S195" t="s" s="82">
        <v>674</v>
      </c>
      <c r="T195" t="s" s="46">
        <v>147</v>
      </c>
      <c r="U195" s="24"/>
      <c r="V195" s="24"/>
      <c r="W195" s="24"/>
      <c r="X195" s="24"/>
      <c r="Y195" s="24"/>
      <c r="Z195" s="24"/>
      <c r="AA195" s="24"/>
      <c r="AB195" s="28"/>
      <c r="AC195" s="24"/>
      <c r="AD195" s="24"/>
      <c r="AE195" t="s" s="55">
        <v>666</v>
      </c>
      <c r="AF195" t="s" s="39">
        <v>668</v>
      </c>
      <c r="AG195" s="24"/>
      <c r="AH195" t="s" s="38">
        <v>147</v>
      </c>
      <c r="AI195" s="24"/>
      <c r="AJ195" t="s" s="38">
        <v>68</v>
      </c>
      <c r="AK195" s="24"/>
      <c r="AL195" s="24"/>
      <c r="AM195" s="24"/>
      <c r="AN195" s="24"/>
      <c r="AO195" s="28"/>
      <c r="AP195" s="28"/>
      <c r="AQ195" s="28"/>
      <c r="AR195" s="28"/>
      <c r="AS195" t="s" s="23">
        <v>669</v>
      </c>
      <c r="AT195" s="24"/>
      <c r="AU195" s="24"/>
      <c r="AV195" t="s" s="52">
        <v>670</v>
      </c>
      <c r="AW195" s="24"/>
    </row>
    <row r="196" ht="15.75" customHeight="1">
      <c r="A196" s="19">
        <v>6</v>
      </c>
      <c r="B196" s="20">
        <v>3</v>
      </c>
      <c r="C196" s="20">
        <v>226</v>
      </c>
      <c r="D196" s="24"/>
      <c r="E196" s="19">
        <v>37</v>
      </c>
      <c r="F196" t="s" s="21">
        <v>662</v>
      </c>
      <c r="G196" t="s" s="22">
        <v>663</v>
      </c>
      <c r="H196" t="s" s="22">
        <v>663</v>
      </c>
      <c r="I196" t="s" s="23">
        <v>675</v>
      </c>
      <c r="J196" t="s" s="21">
        <v>52</v>
      </c>
      <c r="K196" s="24"/>
      <c r="L196" t="s" s="21">
        <v>74</v>
      </c>
      <c r="M196" t="s" s="33">
        <v>63</v>
      </c>
      <c r="N196" s="20">
        <v>2018</v>
      </c>
      <c r="O196" s="20">
        <v>3</v>
      </c>
      <c r="P196" t="s" s="26">
        <v>54</v>
      </c>
      <c r="Q196" t="s" s="35">
        <v>65</v>
      </c>
      <c r="R196" t="s" s="26">
        <v>56</v>
      </c>
      <c r="S196" t="s" s="46">
        <v>676</v>
      </c>
      <c r="T196" t="s" s="46">
        <v>147</v>
      </c>
      <c r="U196" s="24"/>
      <c r="V196" s="24"/>
      <c r="W196" s="24"/>
      <c r="X196" s="24"/>
      <c r="Y196" s="24"/>
      <c r="Z196" s="24"/>
      <c r="AA196" s="24"/>
      <c r="AB196" s="28"/>
      <c r="AC196" s="24"/>
      <c r="AD196" s="24"/>
      <c r="AE196" t="s" s="55">
        <v>666</v>
      </c>
      <c r="AF196" t="s" s="39">
        <v>668</v>
      </c>
      <c r="AG196" s="24"/>
      <c r="AH196" t="s" s="38">
        <v>147</v>
      </c>
      <c r="AI196" s="24"/>
      <c r="AJ196" t="s" s="38">
        <v>68</v>
      </c>
      <c r="AK196" s="24"/>
      <c r="AL196" s="24"/>
      <c r="AM196" s="24"/>
      <c r="AN196" s="24"/>
      <c r="AO196" s="28"/>
      <c r="AP196" s="28"/>
      <c r="AQ196" s="28"/>
      <c r="AR196" s="28"/>
      <c r="AS196" t="s" s="23">
        <v>669</v>
      </c>
      <c r="AT196" s="24"/>
      <c r="AU196" s="24"/>
      <c r="AV196" t="s" s="52">
        <v>670</v>
      </c>
      <c r="AW196" s="24"/>
    </row>
    <row r="197" ht="15.75" customHeight="1">
      <c r="A197" s="19">
        <v>6</v>
      </c>
      <c r="B197" s="20">
        <v>3</v>
      </c>
      <c r="C197" s="20">
        <v>227</v>
      </c>
      <c r="D197" s="24"/>
      <c r="E197" s="19">
        <v>37</v>
      </c>
      <c r="F197" t="s" s="21">
        <v>662</v>
      </c>
      <c r="G197" t="s" s="22">
        <v>663</v>
      </c>
      <c r="H197" t="s" s="22">
        <v>663</v>
      </c>
      <c r="I197" t="s" s="23">
        <v>677</v>
      </c>
      <c r="J197" t="s" s="21">
        <v>52</v>
      </c>
      <c r="K197" s="24"/>
      <c r="L197" t="s" s="21">
        <v>136</v>
      </c>
      <c r="M197" t="s" s="33">
        <v>63</v>
      </c>
      <c r="N197" s="20">
        <v>2016</v>
      </c>
      <c r="O197" s="20">
        <v>3</v>
      </c>
      <c r="P197" t="s" s="26">
        <v>54</v>
      </c>
      <c r="Q197" t="s" s="35">
        <v>65</v>
      </c>
      <c r="R197" t="s" s="26">
        <v>56</v>
      </c>
      <c r="S197" t="s" s="46">
        <v>137</v>
      </c>
      <c r="T197" t="s" s="46">
        <v>147</v>
      </c>
      <c r="U197" s="24"/>
      <c r="V197" s="24"/>
      <c r="W197" s="24"/>
      <c r="X197" s="24"/>
      <c r="Y197" s="24"/>
      <c r="Z197" s="24"/>
      <c r="AA197" s="24"/>
      <c r="AB197" s="28"/>
      <c r="AC197" s="24"/>
      <c r="AD197" s="24"/>
      <c r="AE197" t="s" s="55">
        <v>666</v>
      </c>
      <c r="AF197" t="s" s="39">
        <v>668</v>
      </c>
      <c r="AG197" s="24"/>
      <c r="AH197" t="s" s="38">
        <v>147</v>
      </c>
      <c r="AI197" s="24"/>
      <c r="AJ197" t="s" s="38">
        <v>68</v>
      </c>
      <c r="AK197" s="24"/>
      <c r="AL197" s="24"/>
      <c r="AM197" s="24"/>
      <c r="AN197" s="24"/>
      <c r="AO197" s="28"/>
      <c r="AP197" s="28"/>
      <c r="AQ197" s="28"/>
      <c r="AR197" s="28"/>
      <c r="AS197" t="s" s="23">
        <v>669</v>
      </c>
      <c r="AT197" s="24"/>
      <c r="AU197" s="24"/>
      <c r="AV197" t="s" s="52">
        <v>670</v>
      </c>
      <c r="AW197" s="24"/>
    </row>
    <row r="198" ht="15.75" customHeight="1">
      <c r="A198" s="19">
        <v>6</v>
      </c>
      <c r="B198" s="20">
        <v>1</v>
      </c>
      <c r="C198" s="20">
        <v>228</v>
      </c>
      <c r="D198" s="24"/>
      <c r="E198" s="19">
        <v>37</v>
      </c>
      <c r="F198" t="s" s="21">
        <v>678</v>
      </c>
      <c r="G198" t="s" s="22">
        <v>679</v>
      </c>
      <c r="H198" t="s" s="22">
        <v>679</v>
      </c>
      <c r="I198" t="s" s="79">
        <v>680</v>
      </c>
      <c r="J198" s="24"/>
      <c r="K198" s="24"/>
      <c r="L198" t="s" s="21">
        <v>681</v>
      </c>
      <c r="M198" t="s" s="81">
        <v>399</v>
      </c>
      <c r="N198" s="20">
        <v>2019</v>
      </c>
      <c r="O198" s="20">
        <v>1</v>
      </c>
      <c r="P198" t="s" s="34">
        <v>64</v>
      </c>
      <c r="Q198" t="s" s="43">
        <v>93</v>
      </c>
      <c r="R198" t="s" s="62">
        <v>238</v>
      </c>
      <c r="S198" t="s" s="53">
        <v>400</v>
      </c>
      <c r="T198" s="24"/>
      <c r="U198" s="24"/>
      <c r="V198" s="24"/>
      <c r="W198" s="24"/>
      <c r="X198" s="24"/>
      <c r="Y198" s="24"/>
      <c r="Z198" s="24"/>
      <c r="AA198" s="24"/>
      <c r="AB198" s="28"/>
      <c r="AC198" s="24"/>
      <c r="AD198" s="24"/>
      <c r="AE198" s="24"/>
      <c r="AF198" s="24"/>
      <c r="AG198" s="24"/>
      <c r="AH198" s="24"/>
      <c r="AI198" s="24"/>
      <c r="AJ198" s="30">
        <v>1</v>
      </c>
      <c r="AK198" s="24"/>
      <c r="AL198" s="24"/>
      <c r="AM198" s="24"/>
      <c r="AN198" s="24"/>
      <c r="AO198" s="28"/>
      <c r="AP198" s="28"/>
      <c r="AQ198" s="28"/>
      <c r="AR198" s="28"/>
      <c r="AS198" s="24"/>
      <c r="AT198" s="24"/>
      <c r="AU198" s="24"/>
      <c r="AV198" s="24"/>
      <c r="AW198" s="24"/>
    </row>
    <row r="199" ht="15.75" customHeight="1">
      <c r="A199" s="19">
        <v>6</v>
      </c>
      <c r="B199" s="20">
        <v>1</v>
      </c>
      <c r="C199" s="20">
        <v>229</v>
      </c>
      <c r="D199" s="24"/>
      <c r="E199" s="19">
        <v>37</v>
      </c>
      <c r="F199" t="s" s="21">
        <v>678</v>
      </c>
      <c r="G199" t="s" s="22">
        <v>679</v>
      </c>
      <c r="H199" t="s" s="22">
        <v>679</v>
      </c>
      <c r="I199" t="s" s="79">
        <v>682</v>
      </c>
      <c r="J199" s="24"/>
      <c r="K199" s="24"/>
      <c r="L199" t="s" s="21">
        <v>683</v>
      </c>
      <c r="M199" t="s" s="81">
        <v>399</v>
      </c>
      <c r="N199" s="20">
        <v>2019</v>
      </c>
      <c r="O199" s="20">
        <v>1</v>
      </c>
      <c r="P199" t="s" s="34">
        <v>64</v>
      </c>
      <c r="Q199" t="s" s="43">
        <v>93</v>
      </c>
      <c r="R199" t="s" s="62">
        <v>238</v>
      </c>
      <c r="S199" t="s" s="53">
        <v>400</v>
      </c>
      <c r="T199" s="24"/>
      <c r="U199" s="24"/>
      <c r="V199" s="24"/>
      <c r="W199" s="24"/>
      <c r="X199" s="24"/>
      <c r="Y199" s="24"/>
      <c r="Z199" s="24"/>
      <c r="AA199" s="24"/>
      <c r="AB199" s="28"/>
      <c r="AC199" s="24"/>
      <c r="AD199" s="24"/>
      <c r="AE199" s="24"/>
      <c r="AF199" s="24"/>
      <c r="AG199" s="24"/>
      <c r="AH199" s="24"/>
      <c r="AI199" s="24"/>
      <c r="AJ199" t="s" s="38">
        <v>68</v>
      </c>
      <c r="AK199" s="24"/>
      <c r="AL199" s="24"/>
      <c r="AM199" s="24"/>
      <c r="AN199" s="24"/>
      <c r="AO199" s="28"/>
      <c r="AP199" s="28"/>
      <c r="AQ199" s="28"/>
      <c r="AR199" s="28"/>
      <c r="AS199" s="24"/>
      <c r="AT199" s="24"/>
      <c r="AU199" s="24"/>
      <c r="AV199" s="24"/>
      <c r="AW199" s="24"/>
    </row>
    <row r="200" ht="15.75" customHeight="1">
      <c r="A200" s="19">
        <v>6</v>
      </c>
      <c r="B200" s="20">
        <v>3</v>
      </c>
      <c r="C200" s="20">
        <v>230</v>
      </c>
      <c r="D200" s="24"/>
      <c r="E200" s="19">
        <v>37</v>
      </c>
      <c r="F200" t="s" s="21">
        <v>678</v>
      </c>
      <c r="G200" t="s" s="22">
        <v>679</v>
      </c>
      <c r="H200" t="s" s="22">
        <v>679</v>
      </c>
      <c r="I200" t="s" s="79">
        <v>684</v>
      </c>
      <c r="J200" s="24"/>
      <c r="K200" s="24"/>
      <c r="L200" t="s" s="21">
        <v>685</v>
      </c>
      <c r="M200" t="s" s="81">
        <v>399</v>
      </c>
      <c r="N200" s="20">
        <v>2021</v>
      </c>
      <c r="O200" s="20">
        <v>1</v>
      </c>
      <c r="P200" t="s" s="26">
        <v>54</v>
      </c>
      <c r="Q200" t="s" s="27">
        <v>55</v>
      </c>
      <c r="R200" t="s" s="62">
        <v>238</v>
      </c>
      <c r="S200" t="s" s="53">
        <v>400</v>
      </c>
      <c r="T200" s="24"/>
      <c r="U200" s="24"/>
      <c r="V200" s="24"/>
      <c r="W200" s="24"/>
      <c r="X200" s="24"/>
      <c r="Y200" s="24"/>
      <c r="Z200" s="24"/>
      <c r="AA200" s="24"/>
      <c r="AB200" s="28"/>
      <c r="AC200" s="24"/>
      <c r="AD200" s="24"/>
      <c r="AE200" s="24"/>
      <c r="AF200" s="24"/>
      <c r="AG200" s="24"/>
      <c r="AH200" s="24"/>
      <c r="AI200" s="24"/>
      <c r="AJ200" t="s" s="38">
        <v>68</v>
      </c>
      <c r="AK200" s="24"/>
      <c r="AL200" s="24"/>
      <c r="AM200" s="24"/>
      <c r="AN200" s="24"/>
      <c r="AO200" s="28"/>
      <c r="AP200" s="28"/>
      <c r="AQ200" s="28"/>
      <c r="AR200" s="28"/>
      <c r="AS200" s="24"/>
      <c r="AT200" s="24"/>
      <c r="AU200" s="24"/>
      <c r="AV200" s="24"/>
      <c r="AW200" s="24"/>
    </row>
    <row r="201" ht="15.75" customHeight="1">
      <c r="A201" s="19">
        <v>6</v>
      </c>
      <c r="B201" s="20">
        <v>2</v>
      </c>
      <c r="C201" s="20">
        <v>231</v>
      </c>
      <c r="D201" s="24"/>
      <c r="E201" s="19">
        <v>37</v>
      </c>
      <c r="F201" t="s" s="21">
        <v>678</v>
      </c>
      <c r="G201" t="s" s="22">
        <v>679</v>
      </c>
      <c r="H201" t="s" s="22">
        <v>679</v>
      </c>
      <c r="I201" t="s" s="79">
        <v>686</v>
      </c>
      <c r="J201" s="24"/>
      <c r="K201" t="s" s="23">
        <v>687</v>
      </c>
      <c r="L201" t="s" s="21">
        <v>688</v>
      </c>
      <c r="M201" t="s" s="81">
        <v>399</v>
      </c>
      <c r="N201" s="20">
        <v>2019</v>
      </c>
      <c r="O201" s="20">
        <v>1</v>
      </c>
      <c r="P201" t="s" s="27">
        <v>77</v>
      </c>
      <c r="Q201" t="s" s="43">
        <v>93</v>
      </c>
      <c r="R201" t="s" s="62">
        <v>238</v>
      </c>
      <c r="S201" t="s" s="82">
        <v>400</v>
      </c>
      <c r="T201" s="24"/>
      <c r="U201" s="24"/>
      <c r="V201" s="24"/>
      <c r="W201" s="24"/>
      <c r="X201" s="24"/>
      <c r="Y201" s="24"/>
      <c r="Z201" s="24"/>
      <c r="AA201" s="24"/>
      <c r="AB201" s="28"/>
      <c r="AC201" s="24"/>
      <c r="AD201" s="24"/>
      <c r="AE201" s="24"/>
      <c r="AF201" s="24"/>
      <c r="AG201" s="24"/>
      <c r="AH201" s="24"/>
      <c r="AI201" s="24"/>
      <c r="AJ201" t="s" s="38">
        <v>68</v>
      </c>
      <c r="AK201" s="24"/>
      <c r="AL201" s="24"/>
      <c r="AM201" s="29">
        <v>0</v>
      </c>
      <c r="AN201" t="s" s="39">
        <v>689</v>
      </c>
      <c r="AO201" s="28"/>
      <c r="AP201" s="28"/>
      <c r="AQ201" s="28"/>
      <c r="AR201" s="28"/>
      <c r="AS201" t="s" s="23">
        <v>690</v>
      </c>
      <c r="AT201" s="24"/>
      <c r="AU201" s="24"/>
      <c r="AV201" s="24"/>
      <c r="AW201" s="24"/>
    </row>
    <row r="202" ht="15.75" customHeight="1">
      <c r="A202" s="30">
        <v>6</v>
      </c>
      <c r="B202" s="20">
        <v>2</v>
      </c>
      <c r="C202" s="20">
        <v>232</v>
      </c>
      <c r="D202" s="24"/>
      <c r="E202" s="30">
        <v>37</v>
      </c>
      <c r="F202" t="s" s="21">
        <v>678</v>
      </c>
      <c r="G202" t="s" s="45">
        <v>679</v>
      </c>
      <c r="H202" t="s" s="45">
        <v>679</v>
      </c>
      <c r="I202" t="s" s="79">
        <v>691</v>
      </c>
      <c r="J202" s="24"/>
      <c r="K202" t="s" s="23">
        <v>687</v>
      </c>
      <c r="L202" t="s" s="40">
        <v>232</v>
      </c>
      <c r="M202" t="s" s="58">
        <v>84</v>
      </c>
      <c r="N202" s="30">
        <v>2022</v>
      </c>
      <c r="O202" s="30">
        <v>2</v>
      </c>
      <c r="P202" t="s" s="27">
        <v>77</v>
      </c>
      <c r="Q202" t="s" s="49">
        <v>65</v>
      </c>
      <c r="R202" t="s" s="36">
        <v>66</v>
      </c>
      <c r="S202" t="s" s="38">
        <v>233</v>
      </c>
      <c r="T202" s="24"/>
      <c r="U202" s="59">
        <v>1.797311631</v>
      </c>
      <c r="V202" s="59">
        <v>0.41940099</v>
      </c>
      <c r="W202" s="59">
        <v>0.906219574</v>
      </c>
      <c r="X202" s="59">
        <v>3.486425532</v>
      </c>
      <c r="Y202" s="60">
        <v>0.817419</v>
      </c>
      <c r="Z202" s="60">
        <v>0.385484</v>
      </c>
      <c r="AA202" s="60">
        <v>1.705328</v>
      </c>
      <c r="AB202" s="28"/>
      <c r="AC202" s="24"/>
      <c r="AD202" s="24"/>
      <c r="AE202" s="24"/>
      <c r="AF202" s="24"/>
      <c r="AG202" s="24"/>
      <c r="AH202" s="24"/>
      <c r="AI202" s="24"/>
      <c r="AJ202" t="s" s="38">
        <v>68</v>
      </c>
      <c r="AK202" s="24"/>
      <c r="AL202" s="24"/>
      <c r="AM202" s="29">
        <v>0</v>
      </c>
      <c r="AN202" s="29">
        <v>55</v>
      </c>
      <c r="AO202" s="28"/>
      <c r="AP202" s="28"/>
      <c r="AQ202" s="28"/>
      <c r="AR202" s="28"/>
      <c r="AS202" t="s" s="23">
        <v>690</v>
      </c>
      <c r="AT202" s="24"/>
      <c r="AU202" s="24"/>
      <c r="AV202" s="24"/>
      <c r="AW202" s="24"/>
    </row>
    <row r="203" ht="15.75" customHeight="1">
      <c r="A203" s="30">
        <v>6</v>
      </c>
      <c r="B203" s="20">
        <v>2</v>
      </c>
      <c r="C203" s="20">
        <v>233</v>
      </c>
      <c r="D203" s="24"/>
      <c r="E203" s="30">
        <v>37</v>
      </c>
      <c r="F203" t="s" s="21">
        <v>678</v>
      </c>
      <c r="G203" t="s" s="45">
        <v>679</v>
      </c>
      <c r="H203" t="s" s="45">
        <v>679</v>
      </c>
      <c r="I203" t="s" s="79">
        <v>678</v>
      </c>
      <c r="J203" s="24"/>
      <c r="K203" t="s" s="23">
        <v>687</v>
      </c>
      <c r="L203" t="s" s="47">
        <v>118</v>
      </c>
      <c r="M203" s="48"/>
      <c r="N203" s="24"/>
      <c r="O203" s="30">
        <v>2</v>
      </c>
      <c r="P203" t="s" s="27">
        <v>77</v>
      </c>
      <c r="Q203" t="s" s="49">
        <v>65</v>
      </c>
      <c r="R203" t="s" s="26">
        <v>56</v>
      </c>
      <c r="S203" s="24"/>
      <c r="T203" s="24"/>
      <c r="U203" s="87">
        <v>1.528551</v>
      </c>
      <c r="V203" s="87">
        <v>0.353737</v>
      </c>
      <c r="W203" s="87">
        <v>0.855749</v>
      </c>
      <c r="X203" s="87">
        <v>2.584047</v>
      </c>
      <c r="Y203" s="29">
        <v>0.764275</v>
      </c>
      <c r="Z203" s="29">
        <v>0.427874</v>
      </c>
      <c r="AA203" s="29">
        <v>1.292024</v>
      </c>
      <c r="AB203" s="28"/>
      <c r="AC203" s="24"/>
      <c r="AD203" s="24"/>
      <c r="AE203" s="24"/>
      <c r="AF203" s="24"/>
      <c r="AG203" s="24"/>
      <c r="AH203" s="24"/>
      <c r="AI203" s="24"/>
      <c r="AJ203" t="s" s="38">
        <v>68</v>
      </c>
      <c r="AK203" s="24"/>
      <c r="AL203" s="24"/>
      <c r="AM203" t="s" s="39">
        <v>692</v>
      </c>
      <c r="AN203" t="s" s="39">
        <v>693</v>
      </c>
      <c r="AO203" s="28"/>
      <c r="AP203" s="28"/>
      <c r="AQ203" s="28"/>
      <c r="AR203" s="28"/>
      <c r="AS203" t="s" s="23">
        <v>690</v>
      </c>
      <c r="AT203" s="24"/>
      <c r="AU203" s="24"/>
      <c r="AV203" s="24"/>
      <c r="AW203" s="24"/>
    </row>
    <row r="204" ht="15.75" customHeight="1">
      <c r="A204" s="19">
        <v>6</v>
      </c>
      <c r="B204" s="20">
        <v>1</v>
      </c>
      <c r="C204" s="20">
        <v>234</v>
      </c>
      <c r="D204" s="24"/>
      <c r="E204" s="19">
        <v>37</v>
      </c>
      <c r="F204" t="s" s="21">
        <v>678</v>
      </c>
      <c r="G204" t="s" s="22">
        <v>679</v>
      </c>
      <c r="H204" t="s" s="22">
        <v>679</v>
      </c>
      <c r="I204" t="s" s="79">
        <v>694</v>
      </c>
      <c r="J204" s="24"/>
      <c r="K204" t="s" s="23">
        <v>61</v>
      </c>
      <c r="L204" t="s" s="21">
        <v>225</v>
      </c>
      <c r="M204" t="s" s="41">
        <v>84</v>
      </c>
      <c r="N204" s="20">
        <v>2022</v>
      </c>
      <c r="O204" s="20">
        <v>3</v>
      </c>
      <c r="P204" t="s" s="34">
        <v>64</v>
      </c>
      <c r="Q204" t="s" s="43">
        <v>93</v>
      </c>
      <c r="R204" t="s" s="36">
        <v>66</v>
      </c>
      <c r="S204" t="s" s="57">
        <v>226</v>
      </c>
      <c r="T204" s="24"/>
      <c r="U204" s="24"/>
      <c r="V204" s="24"/>
      <c r="W204" s="24"/>
      <c r="X204" s="24"/>
      <c r="Y204" s="24"/>
      <c r="Z204" s="24"/>
      <c r="AA204" s="24"/>
      <c r="AB204" s="28"/>
      <c r="AC204" s="24"/>
      <c r="AD204" s="24"/>
      <c r="AE204" s="24"/>
      <c r="AF204" s="24"/>
      <c r="AG204" s="24"/>
      <c r="AH204" s="24"/>
      <c r="AI204" s="24"/>
      <c r="AJ204" t="s" s="38">
        <v>68</v>
      </c>
      <c r="AK204" s="24"/>
      <c r="AL204" s="24"/>
      <c r="AM204" s="29">
        <v>30</v>
      </c>
      <c r="AN204" s="29">
        <v>231</v>
      </c>
      <c r="AO204" s="28"/>
      <c r="AP204" s="28"/>
      <c r="AQ204" s="28"/>
      <c r="AR204" s="28"/>
      <c r="AS204" t="s" s="23">
        <v>690</v>
      </c>
      <c r="AT204" s="24"/>
      <c r="AU204" s="24"/>
      <c r="AV204" s="24"/>
      <c r="AW204" s="24"/>
    </row>
    <row r="205" ht="15.75" customHeight="1">
      <c r="A205" s="19">
        <v>6</v>
      </c>
      <c r="B205" s="20">
        <v>3</v>
      </c>
      <c r="C205" s="20">
        <v>235</v>
      </c>
      <c r="D205" s="24"/>
      <c r="E205" s="19">
        <v>37</v>
      </c>
      <c r="F205" t="s" s="21">
        <v>678</v>
      </c>
      <c r="G205" t="s" s="22">
        <v>679</v>
      </c>
      <c r="H205" t="s" s="22">
        <v>679</v>
      </c>
      <c r="I205" t="s" s="79">
        <v>695</v>
      </c>
      <c r="J205" s="24"/>
      <c r="K205" t="s" s="32">
        <v>696</v>
      </c>
      <c r="L205" t="s" s="21">
        <v>127</v>
      </c>
      <c r="M205" t="s" s="54">
        <v>127</v>
      </c>
      <c r="N205" s="20">
        <v>2016</v>
      </c>
      <c r="O205" s="20">
        <v>3</v>
      </c>
      <c r="P205" t="s" s="26">
        <v>54</v>
      </c>
      <c r="Q205" t="s" s="35">
        <v>65</v>
      </c>
      <c r="R205" t="s" s="26">
        <v>56</v>
      </c>
      <c r="S205" t="s" s="37">
        <v>187</v>
      </c>
      <c r="T205" s="24"/>
      <c r="U205" s="24"/>
      <c r="V205" s="24"/>
      <c r="W205" s="24"/>
      <c r="X205" s="24"/>
      <c r="Y205" s="24"/>
      <c r="Z205" s="24"/>
      <c r="AA205" s="24"/>
      <c r="AB205" s="28"/>
      <c r="AC205" s="24"/>
      <c r="AD205" s="24"/>
      <c r="AE205" s="24"/>
      <c r="AF205" s="24"/>
      <c r="AG205" s="24"/>
      <c r="AH205" s="24"/>
      <c r="AI205" s="24"/>
      <c r="AJ205" t="s" s="38">
        <v>68</v>
      </c>
      <c r="AK205" s="24"/>
      <c r="AL205" s="24"/>
      <c r="AM205" t="s" s="39">
        <v>692</v>
      </c>
      <c r="AN205" s="29">
        <v>686</v>
      </c>
      <c r="AO205" s="28"/>
      <c r="AP205" s="28"/>
      <c r="AQ205" s="28"/>
      <c r="AR205" s="28"/>
      <c r="AS205" t="s" s="23">
        <v>690</v>
      </c>
      <c r="AT205" s="24"/>
      <c r="AU205" s="24"/>
      <c r="AV205" s="24"/>
      <c r="AW205" s="24"/>
    </row>
    <row r="206" ht="15.75" customHeight="1">
      <c r="A206" s="30">
        <v>6</v>
      </c>
      <c r="B206" s="20">
        <v>1</v>
      </c>
      <c r="C206" s="20">
        <v>236</v>
      </c>
      <c r="D206" s="24"/>
      <c r="E206" s="30">
        <v>37</v>
      </c>
      <c r="F206" t="s" s="23">
        <v>697</v>
      </c>
      <c r="G206" t="s" s="45">
        <v>698</v>
      </c>
      <c r="H206" t="s" s="45">
        <v>698</v>
      </c>
      <c r="I206" t="s" s="23">
        <v>697</v>
      </c>
      <c r="J206" s="24"/>
      <c r="K206" s="24"/>
      <c r="L206" t="s" s="47">
        <v>118</v>
      </c>
      <c r="M206" s="48"/>
      <c r="N206" s="24"/>
      <c r="O206" s="30">
        <v>2</v>
      </c>
      <c r="P206" t="s" s="34">
        <v>64</v>
      </c>
      <c r="Q206" t="s" s="49">
        <v>65</v>
      </c>
      <c r="R206" t="s" s="50">
        <v>56</v>
      </c>
      <c r="S206" s="24"/>
      <c r="T206" s="24"/>
      <c r="U206" s="29">
        <v>0.937743</v>
      </c>
      <c r="V206" s="29">
        <v>2.438829</v>
      </c>
      <c r="W206" s="29">
        <v>0.339599</v>
      </c>
      <c r="X206" s="29">
        <v>2.896019</v>
      </c>
      <c r="Y206" s="29">
        <v>0.468871</v>
      </c>
      <c r="Z206" s="29">
        <v>0.1698</v>
      </c>
      <c r="AA206" s="29">
        <v>1.448009</v>
      </c>
      <c r="AB206" s="28"/>
      <c r="AC206" s="24"/>
      <c r="AD206" s="24"/>
      <c r="AE206" s="29">
        <v>100</v>
      </c>
      <c r="AF206" t="s" s="39">
        <v>699</v>
      </c>
      <c r="AG206" t="s" s="38">
        <v>196</v>
      </c>
      <c r="AH206" s="24"/>
      <c r="AI206" s="24"/>
      <c r="AJ206" s="30">
        <v>1</v>
      </c>
      <c r="AK206" s="24"/>
      <c r="AL206" s="24"/>
      <c r="AM206" s="24"/>
      <c r="AN206" s="24"/>
      <c r="AO206" s="28"/>
      <c r="AP206" s="28"/>
      <c r="AQ206" s="28"/>
      <c r="AR206" s="28"/>
      <c r="AS206" t="s" s="23">
        <v>181</v>
      </c>
      <c r="AT206" s="24"/>
      <c r="AU206" s="24"/>
      <c r="AV206" t="s" s="52">
        <v>700</v>
      </c>
      <c r="AW206" s="24"/>
    </row>
    <row r="207" ht="15.75" customHeight="1">
      <c r="A207" s="19">
        <v>6</v>
      </c>
      <c r="B207" s="20">
        <v>1</v>
      </c>
      <c r="C207" s="20">
        <v>237</v>
      </c>
      <c r="D207" s="24"/>
      <c r="E207" s="19">
        <v>37</v>
      </c>
      <c r="F207" t="s" s="21">
        <v>701</v>
      </c>
      <c r="G207" t="s" s="22">
        <v>702</v>
      </c>
      <c r="H207" t="s" s="22">
        <v>702</v>
      </c>
      <c r="I207" t="s" s="79">
        <v>703</v>
      </c>
      <c r="J207" s="24"/>
      <c r="K207" s="24"/>
      <c r="L207" t="s" s="21">
        <v>704</v>
      </c>
      <c r="M207" t="s" s="33">
        <v>63</v>
      </c>
      <c r="N207" s="20">
        <v>2021</v>
      </c>
      <c r="O207" s="20">
        <v>3</v>
      </c>
      <c r="P207" t="s" s="34">
        <v>64</v>
      </c>
      <c r="Q207" t="s" s="27">
        <v>55</v>
      </c>
      <c r="R207" t="s" s="26">
        <v>56</v>
      </c>
      <c r="S207" t="s" s="46">
        <v>174</v>
      </c>
      <c r="T207" t="s" s="46">
        <v>147</v>
      </c>
      <c r="U207" s="24"/>
      <c r="V207" s="24"/>
      <c r="W207" s="24"/>
      <c r="X207" s="24"/>
      <c r="Y207" s="24"/>
      <c r="Z207" s="24"/>
      <c r="AA207" s="24"/>
      <c r="AB207" s="28"/>
      <c r="AC207" s="29">
        <v>0</v>
      </c>
      <c r="AD207" t="s" s="39">
        <v>705</v>
      </c>
      <c r="AE207" s="29">
        <v>0</v>
      </c>
      <c r="AF207" t="s" s="39">
        <v>706</v>
      </c>
      <c r="AG207" s="24"/>
      <c r="AH207" t="s" s="38">
        <v>147</v>
      </c>
      <c r="AI207" s="24"/>
      <c r="AJ207" t="s" s="38">
        <v>68</v>
      </c>
      <c r="AK207" s="24"/>
      <c r="AL207" s="24"/>
      <c r="AM207" s="24"/>
      <c r="AN207" s="24"/>
      <c r="AO207" s="28"/>
      <c r="AP207" s="28"/>
      <c r="AQ207" s="28"/>
      <c r="AR207" s="28"/>
      <c r="AS207" t="s" s="40">
        <v>57</v>
      </c>
      <c r="AT207" s="24"/>
      <c r="AU207" s="24"/>
      <c r="AV207" t="s" s="52">
        <v>707</v>
      </c>
      <c r="AW207" s="24"/>
    </row>
    <row r="208" ht="15.75" customHeight="1">
      <c r="A208" s="19">
        <v>6</v>
      </c>
      <c r="B208" s="20">
        <v>1</v>
      </c>
      <c r="C208" s="20">
        <v>238</v>
      </c>
      <c r="D208" s="24"/>
      <c r="E208" s="19">
        <v>37</v>
      </c>
      <c r="F208" t="s" s="21">
        <v>701</v>
      </c>
      <c r="G208" t="s" s="22">
        <v>702</v>
      </c>
      <c r="H208" t="s" s="22">
        <v>702</v>
      </c>
      <c r="I208" t="s" s="79">
        <v>708</v>
      </c>
      <c r="J208" s="24"/>
      <c r="K208" s="24"/>
      <c r="L208" t="s" s="21">
        <v>709</v>
      </c>
      <c r="M208" t="s" s="33">
        <v>63</v>
      </c>
      <c r="N208" s="20">
        <v>2017</v>
      </c>
      <c r="O208" s="20">
        <v>3</v>
      </c>
      <c r="P208" t="s" s="34">
        <v>64</v>
      </c>
      <c r="Q208" t="s" s="35">
        <v>65</v>
      </c>
      <c r="R208" t="s" s="26">
        <v>56</v>
      </c>
      <c r="S208" t="s" s="46">
        <v>162</v>
      </c>
      <c r="T208" t="s" s="46">
        <v>147</v>
      </c>
      <c r="U208" s="24"/>
      <c r="V208" s="24"/>
      <c r="W208" s="24"/>
      <c r="X208" s="24"/>
      <c r="Y208" s="24"/>
      <c r="Z208" s="24"/>
      <c r="AA208" s="24"/>
      <c r="AB208" s="28"/>
      <c r="AC208" s="29">
        <v>0</v>
      </c>
      <c r="AD208" t="s" s="39">
        <v>710</v>
      </c>
      <c r="AE208" s="29">
        <v>0</v>
      </c>
      <c r="AF208" t="s" s="39">
        <v>706</v>
      </c>
      <c r="AG208" s="24"/>
      <c r="AH208" t="s" s="38">
        <v>147</v>
      </c>
      <c r="AI208" s="24"/>
      <c r="AJ208" t="s" s="38">
        <v>68</v>
      </c>
      <c r="AK208" s="24"/>
      <c r="AL208" s="24"/>
      <c r="AM208" s="24"/>
      <c r="AN208" s="24"/>
      <c r="AO208" s="28"/>
      <c r="AP208" s="28"/>
      <c r="AQ208" s="28"/>
      <c r="AR208" s="28"/>
      <c r="AS208" t="s" s="40">
        <v>57</v>
      </c>
      <c r="AT208" s="24"/>
      <c r="AU208" s="24"/>
      <c r="AV208" t="s" s="52">
        <v>707</v>
      </c>
      <c r="AW208" s="24"/>
    </row>
    <row r="209" ht="15.75" customHeight="1">
      <c r="A209" s="19">
        <v>6</v>
      </c>
      <c r="B209" s="20">
        <v>1</v>
      </c>
      <c r="C209" s="20">
        <v>239</v>
      </c>
      <c r="D209" s="24"/>
      <c r="E209" s="19">
        <v>37</v>
      </c>
      <c r="F209" t="s" s="21">
        <v>701</v>
      </c>
      <c r="G209" t="s" s="22">
        <v>702</v>
      </c>
      <c r="H209" t="s" s="22">
        <v>702</v>
      </c>
      <c r="I209" t="s" s="79">
        <v>711</v>
      </c>
      <c r="J209" s="24"/>
      <c r="K209" s="24"/>
      <c r="L209" t="s" s="21">
        <v>712</v>
      </c>
      <c r="M209" t="s" s="33">
        <v>63</v>
      </c>
      <c r="N209" s="20">
        <v>2016</v>
      </c>
      <c r="O209" s="20">
        <v>3</v>
      </c>
      <c r="P209" t="s" s="34">
        <v>64</v>
      </c>
      <c r="Q209" t="s" s="35">
        <v>65</v>
      </c>
      <c r="R209" t="s" s="26">
        <v>56</v>
      </c>
      <c r="S209" t="s" s="46">
        <v>162</v>
      </c>
      <c r="T209" t="s" s="46">
        <v>147</v>
      </c>
      <c r="U209" s="24"/>
      <c r="V209" s="24"/>
      <c r="W209" s="24"/>
      <c r="X209" s="24"/>
      <c r="Y209" s="24"/>
      <c r="Z209" s="24"/>
      <c r="AA209" s="24"/>
      <c r="AB209" s="28"/>
      <c r="AC209" s="29">
        <v>0</v>
      </c>
      <c r="AD209" t="s" s="39">
        <v>710</v>
      </c>
      <c r="AE209" s="29">
        <v>0</v>
      </c>
      <c r="AF209" t="s" s="39">
        <v>706</v>
      </c>
      <c r="AG209" s="24"/>
      <c r="AH209" t="s" s="38">
        <v>147</v>
      </c>
      <c r="AI209" s="24"/>
      <c r="AJ209" t="s" s="38">
        <v>68</v>
      </c>
      <c r="AK209" s="24"/>
      <c r="AL209" s="24"/>
      <c r="AM209" s="24"/>
      <c r="AN209" s="24"/>
      <c r="AO209" s="28"/>
      <c r="AP209" s="28"/>
      <c r="AQ209" s="28"/>
      <c r="AR209" s="28"/>
      <c r="AS209" t="s" s="40">
        <v>57</v>
      </c>
      <c r="AT209" s="24"/>
      <c r="AU209" s="24"/>
      <c r="AV209" t="s" s="52">
        <v>707</v>
      </c>
      <c r="AW209" s="24"/>
    </row>
    <row r="210" ht="15.75" customHeight="1">
      <c r="A210" s="19">
        <v>6</v>
      </c>
      <c r="B210" s="20">
        <v>2</v>
      </c>
      <c r="C210" s="20">
        <v>240</v>
      </c>
      <c r="D210" s="24"/>
      <c r="E210" s="19">
        <v>37</v>
      </c>
      <c r="F210" t="s" s="21">
        <v>701</v>
      </c>
      <c r="G210" t="s" s="22">
        <v>702</v>
      </c>
      <c r="H210" t="s" s="22">
        <v>702</v>
      </c>
      <c r="I210" t="s" s="79">
        <v>713</v>
      </c>
      <c r="J210" s="24"/>
      <c r="K210" s="24"/>
      <c r="L210" t="s" s="21">
        <v>714</v>
      </c>
      <c r="M210" t="s" s="33">
        <v>63</v>
      </c>
      <c r="N210" s="20">
        <v>2020</v>
      </c>
      <c r="O210" s="20">
        <v>3</v>
      </c>
      <c r="P210" t="s" s="27">
        <v>77</v>
      </c>
      <c r="Q210" t="s" s="35">
        <v>65</v>
      </c>
      <c r="R210" t="s" s="26">
        <v>56</v>
      </c>
      <c r="S210" t="s" s="46">
        <v>715</v>
      </c>
      <c r="T210" t="s" s="46">
        <v>147</v>
      </c>
      <c r="U210" s="24"/>
      <c r="V210" s="24"/>
      <c r="W210" s="24"/>
      <c r="X210" s="24"/>
      <c r="Y210" s="24"/>
      <c r="Z210" s="24"/>
      <c r="AA210" s="24"/>
      <c r="AB210" s="28"/>
      <c r="AC210" s="29">
        <v>0</v>
      </c>
      <c r="AD210" t="s" s="39">
        <v>705</v>
      </c>
      <c r="AE210" s="29">
        <v>0</v>
      </c>
      <c r="AF210" t="s" s="39">
        <v>706</v>
      </c>
      <c r="AG210" s="24"/>
      <c r="AH210" t="s" s="38">
        <v>147</v>
      </c>
      <c r="AI210" s="24"/>
      <c r="AJ210" s="30">
        <v>1</v>
      </c>
      <c r="AK210" s="24"/>
      <c r="AL210" s="24"/>
      <c r="AM210" s="24"/>
      <c r="AN210" s="24"/>
      <c r="AO210" s="28"/>
      <c r="AP210" s="28"/>
      <c r="AQ210" s="28"/>
      <c r="AR210" s="28"/>
      <c r="AS210" t="s" s="40">
        <v>57</v>
      </c>
      <c r="AT210" s="24"/>
      <c r="AU210" s="24"/>
      <c r="AV210" t="s" s="52">
        <v>707</v>
      </c>
      <c r="AW210" s="24"/>
    </row>
    <row r="211" ht="15.75" customHeight="1">
      <c r="A211" s="19">
        <v>6</v>
      </c>
      <c r="B211" s="20">
        <v>3</v>
      </c>
      <c r="C211" s="20">
        <v>241</v>
      </c>
      <c r="D211" s="24"/>
      <c r="E211" s="30">
        <v>37</v>
      </c>
      <c r="F211" t="s" s="21">
        <v>716</v>
      </c>
      <c r="G211" t="s" s="45">
        <v>717</v>
      </c>
      <c r="H211" t="s" s="45">
        <v>717</v>
      </c>
      <c r="I211" t="s" s="79">
        <v>716</v>
      </c>
      <c r="J211" s="24"/>
      <c r="K211" s="24"/>
      <c r="L211" t="s" s="47">
        <v>118</v>
      </c>
      <c r="M211" s="48"/>
      <c r="N211" s="24"/>
      <c r="O211" s="30">
        <v>2</v>
      </c>
      <c r="P211" t="s" s="26">
        <v>54</v>
      </c>
      <c r="Q211" t="s" s="49">
        <v>65</v>
      </c>
      <c r="R211" t="s" s="50">
        <v>56</v>
      </c>
      <c r="S211" s="24"/>
      <c r="T211" s="24"/>
      <c r="U211" s="29">
        <v>0.02362</v>
      </c>
      <c r="V211" s="29">
        <v>8.743195999999999</v>
      </c>
      <c r="W211" s="51">
        <v>8.650000000000001e-12</v>
      </c>
      <c r="X211" s="29">
        <v>1.841596</v>
      </c>
      <c r="Y211" s="29">
        <v>0.01181</v>
      </c>
      <c r="Z211" s="51">
        <v>4.33e-12</v>
      </c>
      <c r="AA211" s="29">
        <v>0.920798</v>
      </c>
      <c r="AB211" s="28"/>
      <c r="AC211" s="24"/>
      <c r="AD211" s="24"/>
      <c r="AE211" t="s" s="55">
        <v>718</v>
      </c>
      <c r="AF211" t="s" s="39">
        <v>719</v>
      </c>
      <c r="AG211" s="24"/>
      <c r="AH211" s="24"/>
      <c r="AI211" s="24"/>
      <c r="AJ211" t="s" s="38">
        <v>68</v>
      </c>
      <c r="AK211" s="24"/>
      <c r="AL211" s="24"/>
      <c r="AM211" s="24"/>
      <c r="AN211" s="24"/>
      <c r="AO211" s="28"/>
      <c r="AP211" s="28"/>
      <c r="AQ211" s="28"/>
      <c r="AR211" s="28"/>
      <c r="AS211" t="s" s="23">
        <v>181</v>
      </c>
      <c r="AT211" s="24"/>
      <c r="AU211" s="24"/>
      <c r="AV211" t="s" s="52">
        <v>720</v>
      </c>
      <c r="AW211" s="24"/>
    </row>
    <row r="212" ht="15.75" customHeight="1">
      <c r="A212" s="19">
        <v>6</v>
      </c>
      <c r="B212" s="20">
        <v>2</v>
      </c>
      <c r="C212" s="20">
        <v>242</v>
      </c>
      <c r="D212" s="24"/>
      <c r="E212" s="19">
        <v>37</v>
      </c>
      <c r="F212" t="s" s="21">
        <v>716</v>
      </c>
      <c r="G212" t="s" s="22">
        <v>717</v>
      </c>
      <c r="H212" t="s" s="22">
        <v>717</v>
      </c>
      <c r="I212" t="s" s="79">
        <v>721</v>
      </c>
      <c r="J212" s="24"/>
      <c r="K212" s="24"/>
      <c r="L212" t="s" s="21">
        <v>136</v>
      </c>
      <c r="M212" t="s" s="33">
        <v>63</v>
      </c>
      <c r="N212" s="20">
        <v>2016</v>
      </c>
      <c r="O212" s="20">
        <v>3</v>
      </c>
      <c r="P212" t="s" s="27">
        <v>77</v>
      </c>
      <c r="Q212" t="s" s="35">
        <v>65</v>
      </c>
      <c r="R212" t="s" s="26">
        <v>56</v>
      </c>
      <c r="S212" t="s" s="37">
        <v>137</v>
      </c>
      <c r="T212" s="24"/>
      <c r="U212" s="24"/>
      <c r="V212" s="24"/>
      <c r="W212" s="24"/>
      <c r="X212" s="24"/>
      <c r="Y212" s="24"/>
      <c r="Z212" s="24"/>
      <c r="AA212" s="24"/>
      <c r="AB212" s="28"/>
      <c r="AC212" s="24"/>
      <c r="AD212" s="24"/>
      <c r="AE212" t="s" s="55">
        <v>718</v>
      </c>
      <c r="AF212" t="s" s="39">
        <v>719</v>
      </c>
      <c r="AG212" s="24"/>
      <c r="AH212" s="24"/>
      <c r="AI212" s="24"/>
      <c r="AJ212" s="30">
        <v>1</v>
      </c>
      <c r="AK212" s="24"/>
      <c r="AL212" s="24"/>
      <c r="AM212" s="24"/>
      <c r="AN212" s="24"/>
      <c r="AO212" s="28"/>
      <c r="AP212" s="28"/>
      <c r="AQ212" s="28"/>
      <c r="AR212" s="28"/>
      <c r="AS212" t="s" s="23">
        <v>181</v>
      </c>
      <c r="AT212" s="24"/>
      <c r="AU212" s="24"/>
      <c r="AV212" t="s" s="52">
        <v>720</v>
      </c>
      <c r="AW212" s="24"/>
    </row>
    <row r="213" ht="15.75" customHeight="1">
      <c r="A213" s="30">
        <v>6</v>
      </c>
      <c r="B213" s="20">
        <v>3</v>
      </c>
      <c r="C213" s="20">
        <v>243</v>
      </c>
      <c r="D213" s="24"/>
      <c r="E213" s="42">
        <v>37</v>
      </c>
      <c r="F213" t="s" s="23">
        <v>722</v>
      </c>
      <c r="G213" t="s" s="45">
        <v>723</v>
      </c>
      <c r="H213" t="s" s="45">
        <v>723</v>
      </c>
      <c r="I213" t="s" s="79">
        <v>722</v>
      </c>
      <c r="J213" s="24"/>
      <c r="K213" s="24"/>
      <c r="L213" t="s" s="47">
        <v>118</v>
      </c>
      <c r="M213" s="48"/>
      <c r="N213" s="24"/>
      <c r="O213" s="30">
        <v>2</v>
      </c>
      <c r="P213" t="s" s="26">
        <v>54</v>
      </c>
      <c r="Q213" t="s" s="49">
        <v>65</v>
      </c>
      <c r="R213" t="s" s="61">
        <v>238</v>
      </c>
      <c r="S213" s="24"/>
      <c r="T213" s="24"/>
      <c r="U213" s="51">
        <v>2.28e-10</v>
      </c>
      <c r="V213" s="29">
        <v>7.712693</v>
      </c>
      <c r="W213" s="51">
        <v>8.269999999999999e-12</v>
      </c>
      <c r="X213" s="29">
        <v>0.302022</v>
      </c>
      <c r="Y213" s="51">
        <v>1.14e-10</v>
      </c>
      <c r="Z213" s="51">
        <v>4.13e-12</v>
      </c>
      <c r="AA213" s="29">
        <v>0.151011</v>
      </c>
      <c r="AB213" s="28"/>
      <c r="AC213" s="24"/>
      <c r="AD213" s="24"/>
      <c r="AE213" s="29">
        <v>0</v>
      </c>
      <c r="AF213" t="s" s="39">
        <v>724</v>
      </c>
      <c r="AG213" t="s" s="38">
        <v>196</v>
      </c>
      <c r="AH213" s="24"/>
      <c r="AI213" s="24"/>
      <c r="AJ213" s="30">
        <v>1</v>
      </c>
      <c r="AK213" s="24"/>
      <c r="AL213" s="24"/>
      <c r="AM213" s="24"/>
      <c r="AN213" s="24"/>
      <c r="AO213" s="28"/>
      <c r="AP213" s="28"/>
      <c r="AQ213" s="28"/>
      <c r="AR213" s="28"/>
      <c r="AS213" t="s" s="23">
        <v>725</v>
      </c>
      <c r="AT213" s="24"/>
      <c r="AU213" s="24"/>
      <c r="AV213" t="s" s="52">
        <v>639</v>
      </c>
      <c r="AW213" s="24"/>
    </row>
    <row r="214" ht="15.75" customHeight="1">
      <c r="A214" s="30">
        <v>6</v>
      </c>
      <c r="B214" s="20">
        <v>3</v>
      </c>
      <c r="C214" s="20">
        <v>244</v>
      </c>
      <c r="D214" s="24"/>
      <c r="E214" s="42">
        <v>37</v>
      </c>
      <c r="F214" t="s" s="32">
        <v>726</v>
      </c>
      <c r="G214" t="s" s="45">
        <v>727</v>
      </c>
      <c r="H214" t="s" s="45">
        <v>727</v>
      </c>
      <c r="I214" t="s" s="79">
        <v>728</v>
      </c>
      <c r="J214" s="24"/>
      <c r="K214" t="s" s="21">
        <v>61</v>
      </c>
      <c r="L214" t="s" s="40">
        <v>232</v>
      </c>
      <c r="M214" t="s" s="58">
        <v>84</v>
      </c>
      <c r="N214" s="30">
        <v>2022</v>
      </c>
      <c r="O214" s="30">
        <v>2</v>
      </c>
      <c r="P214" t="s" s="26">
        <v>54</v>
      </c>
      <c r="Q214" t="s" s="49">
        <v>65</v>
      </c>
      <c r="R214" t="s" s="56">
        <v>66</v>
      </c>
      <c r="S214" t="s" s="38">
        <v>233</v>
      </c>
      <c r="T214" s="24"/>
      <c r="U214" s="59">
        <v>0.646858227</v>
      </c>
      <c r="V214" s="59">
        <v>0.652564712</v>
      </c>
      <c r="W214" s="59">
        <v>0.212192815</v>
      </c>
      <c r="X214" s="59">
        <v>1.675956943</v>
      </c>
      <c r="Y214" s="60">
        <v>0.191273</v>
      </c>
      <c r="Z214" s="60">
        <v>0.051684</v>
      </c>
      <c r="AA214" s="60">
        <v>0.625467</v>
      </c>
      <c r="AB214" s="28"/>
      <c r="AC214" s="24"/>
      <c r="AD214" s="24"/>
      <c r="AE214" s="24"/>
      <c r="AF214" s="24"/>
      <c r="AG214" s="24"/>
      <c r="AH214" s="24"/>
      <c r="AI214" s="24"/>
      <c r="AJ214" s="30">
        <v>1</v>
      </c>
      <c r="AK214" s="24"/>
      <c r="AL214" s="24"/>
      <c r="AM214" s="29">
        <v>300</v>
      </c>
      <c r="AN214" s="29">
        <v>191.6</v>
      </c>
      <c r="AO214" s="28"/>
      <c r="AP214" s="28"/>
      <c r="AQ214" s="28"/>
      <c r="AR214" s="28"/>
      <c r="AS214" t="s" s="23">
        <v>729</v>
      </c>
      <c r="AT214" s="24"/>
      <c r="AU214" s="24"/>
      <c r="AV214" s="24"/>
      <c r="AW214" s="24"/>
    </row>
    <row r="215" ht="15.75" customHeight="1">
      <c r="A215" s="30">
        <v>6</v>
      </c>
      <c r="B215" s="20">
        <v>1</v>
      </c>
      <c r="C215" s="20">
        <v>245</v>
      </c>
      <c r="D215" s="24"/>
      <c r="E215" s="42">
        <v>37</v>
      </c>
      <c r="F215" t="s" s="23">
        <v>730</v>
      </c>
      <c r="G215" t="s" s="45">
        <v>731</v>
      </c>
      <c r="H215" t="s" s="45">
        <v>731</v>
      </c>
      <c r="I215" t="s" s="79">
        <v>730</v>
      </c>
      <c r="J215" s="24"/>
      <c r="K215" t="s" s="23">
        <v>732</v>
      </c>
      <c r="L215" t="s" s="47">
        <v>118</v>
      </c>
      <c r="M215" s="48"/>
      <c r="N215" s="24"/>
      <c r="O215" s="30">
        <v>2</v>
      </c>
      <c r="P215" t="s" s="34">
        <v>64</v>
      </c>
      <c r="Q215" t="s" s="49">
        <v>65</v>
      </c>
      <c r="R215" t="s" s="56">
        <v>66</v>
      </c>
      <c r="S215" s="24"/>
      <c r="T215" s="24"/>
      <c r="U215" s="29">
        <v>0.936435</v>
      </c>
      <c r="V215" s="29">
        <v>2.249806</v>
      </c>
      <c r="W215" s="29">
        <v>0.279824</v>
      </c>
      <c r="X215" s="29">
        <v>3.340682</v>
      </c>
      <c r="Y215" s="29">
        <v>0.468218</v>
      </c>
      <c r="Z215" s="29">
        <v>0.139912</v>
      </c>
      <c r="AA215" s="29">
        <v>1.670341</v>
      </c>
      <c r="AB215" s="28"/>
      <c r="AC215" s="24"/>
      <c r="AD215" s="24"/>
      <c r="AE215" s="29">
        <v>100</v>
      </c>
      <c r="AF215" s="29">
        <v>0</v>
      </c>
      <c r="AG215" s="24"/>
      <c r="AH215" s="24"/>
      <c r="AI215" s="24"/>
      <c r="AJ215" s="30">
        <v>1</v>
      </c>
      <c r="AK215" s="24"/>
      <c r="AL215" s="24"/>
      <c r="AM215" s="29">
        <v>0</v>
      </c>
      <c r="AN215" t="s" s="39">
        <v>733</v>
      </c>
      <c r="AO215" s="28"/>
      <c r="AP215" s="28"/>
      <c r="AQ215" s="28"/>
      <c r="AR215" s="28"/>
      <c r="AS215" t="s" s="23">
        <v>734</v>
      </c>
      <c r="AT215" s="24"/>
      <c r="AU215" s="24"/>
      <c r="AV215" t="s" s="52">
        <v>735</v>
      </c>
      <c r="AW215" s="24"/>
    </row>
    <row r="216" ht="15.75" customHeight="1">
      <c r="A216" s="30">
        <v>6</v>
      </c>
      <c r="B216" s="20">
        <v>1</v>
      </c>
      <c r="C216" s="20">
        <v>246</v>
      </c>
      <c r="D216" s="24"/>
      <c r="E216" s="30">
        <v>37</v>
      </c>
      <c r="F216" t="s" s="23">
        <v>736</v>
      </c>
      <c r="G216" t="s" s="45">
        <v>737</v>
      </c>
      <c r="H216" t="s" s="45">
        <v>737</v>
      </c>
      <c r="I216" t="s" s="23">
        <v>736</v>
      </c>
      <c r="J216" s="24"/>
      <c r="K216" t="s" s="23">
        <v>687</v>
      </c>
      <c r="L216" t="s" s="47">
        <v>118</v>
      </c>
      <c r="M216" s="48"/>
      <c r="N216" s="24"/>
      <c r="O216" s="30">
        <v>2</v>
      </c>
      <c r="P216" t="s" s="34">
        <v>64</v>
      </c>
      <c r="Q216" t="s" s="49">
        <v>65</v>
      </c>
      <c r="R216" t="s" s="50">
        <v>56</v>
      </c>
      <c r="S216" s="24"/>
      <c r="T216" s="24"/>
      <c r="U216" s="29">
        <v>0.873949</v>
      </c>
      <c r="V216" s="29">
        <v>2.089755</v>
      </c>
      <c r="W216" s="29">
        <v>0.351083</v>
      </c>
      <c r="X216" s="29">
        <v>2.171792</v>
      </c>
      <c r="Y216" s="29">
        <v>0.436974</v>
      </c>
      <c r="Z216" s="29">
        <v>0.175542</v>
      </c>
      <c r="AA216" s="29">
        <v>1.085896</v>
      </c>
      <c r="AB216" s="28"/>
      <c r="AC216" s="24"/>
      <c r="AD216" s="24"/>
      <c r="AE216" s="24"/>
      <c r="AF216" s="24"/>
      <c r="AG216" s="24"/>
      <c r="AH216" s="24"/>
      <c r="AI216" s="24"/>
      <c r="AJ216" s="30">
        <v>1</v>
      </c>
      <c r="AK216" s="24"/>
      <c r="AL216" s="24"/>
      <c r="AM216" t="s" s="39">
        <v>692</v>
      </c>
      <c r="AN216" t="s" s="39">
        <v>693</v>
      </c>
      <c r="AO216" s="28"/>
      <c r="AP216" s="28"/>
      <c r="AQ216" s="28"/>
      <c r="AR216" s="28"/>
      <c r="AS216" t="s" s="23">
        <v>57</v>
      </c>
      <c r="AT216" s="24"/>
      <c r="AU216" s="24"/>
      <c r="AV216" s="24"/>
      <c r="AW216" s="24"/>
    </row>
    <row r="217" ht="15.75" customHeight="1">
      <c r="A217" s="19">
        <v>6</v>
      </c>
      <c r="B217" s="20">
        <v>3</v>
      </c>
      <c r="C217" s="20">
        <v>247</v>
      </c>
      <c r="D217" s="24"/>
      <c r="E217" s="19">
        <v>37</v>
      </c>
      <c r="F217" t="s" s="21">
        <v>738</v>
      </c>
      <c r="G217" t="s" s="22">
        <v>739</v>
      </c>
      <c r="H217" t="s" s="22">
        <v>739</v>
      </c>
      <c r="I217" t="s" s="23">
        <v>740</v>
      </c>
      <c r="J217" t="s" s="32">
        <v>52</v>
      </c>
      <c r="K217" t="s" s="21">
        <v>61</v>
      </c>
      <c r="L217" t="s" s="21">
        <v>74</v>
      </c>
      <c r="M217" t="s" s="33">
        <v>63</v>
      </c>
      <c r="N217" s="20">
        <v>2018</v>
      </c>
      <c r="O217" s="20">
        <v>3</v>
      </c>
      <c r="P217" t="s" s="26">
        <v>54</v>
      </c>
      <c r="Q217" t="s" s="35">
        <v>65</v>
      </c>
      <c r="R217" t="s" s="26">
        <v>56</v>
      </c>
      <c r="S217" t="s" s="37">
        <v>187</v>
      </c>
      <c r="T217" s="24"/>
      <c r="U217" s="24"/>
      <c r="V217" s="24"/>
      <c r="W217" s="24"/>
      <c r="X217" s="24"/>
      <c r="Y217" s="24"/>
      <c r="Z217" s="24"/>
      <c r="AA217" s="24"/>
      <c r="AB217" s="28"/>
      <c r="AC217" s="24"/>
      <c r="AD217" s="24"/>
      <c r="AE217" s="29">
        <v>0</v>
      </c>
      <c r="AF217" s="29">
        <v>0</v>
      </c>
      <c r="AG217" s="24"/>
      <c r="AH217" s="24"/>
      <c r="AI217" s="24"/>
      <c r="AJ217" s="30">
        <v>1</v>
      </c>
      <c r="AK217" s="24"/>
      <c r="AL217" s="24"/>
      <c r="AM217" t="s" s="39">
        <v>741</v>
      </c>
      <c r="AN217" t="s" s="39">
        <v>742</v>
      </c>
      <c r="AO217" s="28"/>
      <c r="AP217" s="28"/>
      <c r="AQ217" s="28"/>
      <c r="AR217" s="28"/>
      <c r="AS217" t="s" s="23">
        <v>743</v>
      </c>
      <c r="AT217" s="24"/>
      <c r="AU217" s="24"/>
      <c r="AV217" t="s" s="40">
        <v>744</v>
      </c>
      <c r="AW217" s="24"/>
    </row>
    <row r="218" ht="15.75" customHeight="1">
      <c r="A218" s="19">
        <v>6</v>
      </c>
      <c r="B218" s="20">
        <v>3</v>
      </c>
      <c r="C218" s="20">
        <v>248</v>
      </c>
      <c r="D218" s="24"/>
      <c r="E218" s="19">
        <v>37</v>
      </c>
      <c r="F218" t="s" s="21">
        <v>738</v>
      </c>
      <c r="G218" t="s" s="22">
        <v>739</v>
      </c>
      <c r="H218" t="s" s="22">
        <v>739</v>
      </c>
      <c r="I218" t="s" s="23">
        <v>745</v>
      </c>
      <c r="J218" t="s" s="32">
        <v>52</v>
      </c>
      <c r="K218" t="s" s="23">
        <v>61</v>
      </c>
      <c r="L218" t="s" s="21">
        <v>136</v>
      </c>
      <c r="M218" t="s" s="33">
        <v>63</v>
      </c>
      <c r="N218" s="20">
        <v>2016</v>
      </c>
      <c r="O218" s="20">
        <v>3</v>
      </c>
      <c r="P218" t="s" s="26">
        <v>54</v>
      </c>
      <c r="Q218" t="s" s="35">
        <v>65</v>
      </c>
      <c r="R218" t="s" s="26">
        <v>56</v>
      </c>
      <c r="S218" t="s" s="37">
        <v>137</v>
      </c>
      <c r="T218" s="24"/>
      <c r="U218" s="24"/>
      <c r="V218" s="24"/>
      <c r="W218" s="24"/>
      <c r="X218" s="24"/>
      <c r="Y218" s="24"/>
      <c r="Z218" s="24"/>
      <c r="AA218" s="24"/>
      <c r="AB218" s="28"/>
      <c r="AC218" s="24"/>
      <c r="AD218" s="24"/>
      <c r="AE218" s="29">
        <v>0</v>
      </c>
      <c r="AF218" s="29">
        <v>0</v>
      </c>
      <c r="AG218" s="24"/>
      <c r="AH218" s="24"/>
      <c r="AI218" s="24"/>
      <c r="AJ218" t="s" s="38">
        <v>68</v>
      </c>
      <c r="AK218" s="24"/>
      <c r="AL218" s="24"/>
      <c r="AM218" t="s" s="39">
        <v>205</v>
      </c>
      <c r="AN218" t="s" s="39">
        <v>206</v>
      </c>
      <c r="AO218" s="28"/>
      <c r="AP218" s="28"/>
      <c r="AQ218" s="28"/>
      <c r="AR218" s="28"/>
      <c r="AS218" t="s" s="23">
        <v>743</v>
      </c>
      <c r="AT218" s="24"/>
      <c r="AU218" s="24"/>
      <c r="AV218" t="s" s="40">
        <v>744</v>
      </c>
      <c r="AW218" s="24"/>
    </row>
    <row r="219" ht="15.75" customHeight="1">
      <c r="A219" s="30">
        <v>6</v>
      </c>
      <c r="B219" s="20">
        <v>2</v>
      </c>
      <c r="C219" s="20">
        <v>249</v>
      </c>
      <c r="D219" s="24"/>
      <c r="E219" s="42">
        <v>37</v>
      </c>
      <c r="F219" t="s" s="23">
        <v>746</v>
      </c>
      <c r="G219" t="s" s="45">
        <v>747</v>
      </c>
      <c r="H219" t="s" s="45">
        <v>747</v>
      </c>
      <c r="I219" t="s" s="23">
        <v>746</v>
      </c>
      <c r="J219" s="24"/>
      <c r="K219" s="24"/>
      <c r="L219" t="s" s="47">
        <v>118</v>
      </c>
      <c r="M219" s="48"/>
      <c r="N219" s="24"/>
      <c r="O219" s="30">
        <v>2</v>
      </c>
      <c r="P219" t="s" s="27">
        <v>77</v>
      </c>
      <c r="Q219" t="s" s="49">
        <v>65</v>
      </c>
      <c r="R219" t="s" s="50">
        <v>56</v>
      </c>
      <c r="S219" s="24"/>
      <c r="T219" s="24"/>
      <c r="U219" s="29">
        <v>1.281335</v>
      </c>
      <c r="V219" s="29">
        <v>1.312527</v>
      </c>
      <c r="W219" s="29">
        <v>0.502265</v>
      </c>
      <c r="X219" s="29">
        <v>3.135634</v>
      </c>
      <c r="Y219" s="29">
        <v>0.640667</v>
      </c>
      <c r="Z219" s="29">
        <v>0.251132</v>
      </c>
      <c r="AA219" s="29">
        <v>1.567817</v>
      </c>
      <c r="AB219" s="28"/>
      <c r="AC219" s="24"/>
      <c r="AD219" s="24"/>
      <c r="AE219" s="29">
        <v>500</v>
      </c>
      <c r="AF219" s="29">
        <v>385.7</v>
      </c>
      <c r="AG219" s="24"/>
      <c r="AH219" s="24"/>
      <c r="AI219" s="24"/>
      <c r="AJ219" s="30">
        <v>1</v>
      </c>
      <c r="AK219" s="24"/>
      <c r="AL219" s="24"/>
      <c r="AM219" s="24"/>
      <c r="AN219" s="24"/>
      <c r="AO219" s="28"/>
      <c r="AP219" s="28"/>
      <c r="AQ219" s="28"/>
      <c r="AR219" s="28"/>
      <c r="AS219" t="s" s="23">
        <v>181</v>
      </c>
      <c r="AT219" s="24"/>
      <c r="AU219" s="24"/>
      <c r="AV219" t="s" s="52">
        <v>643</v>
      </c>
      <c r="AW219" s="24"/>
    </row>
    <row r="220" ht="15.75" customHeight="1">
      <c r="A220" s="19">
        <v>6</v>
      </c>
      <c r="B220" s="20">
        <v>2</v>
      </c>
      <c r="C220" s="20">
        <v>250</v>
      </c>
      <c r="D220" s="24"/>
      <c r="E220" s="19">
        <v>37</v>
      </c>
      <c r="F220" t="s" s="21">
        <v>748</v>
      </c>
      <c r="G220" t="s" s="22">
        <v>749</v>
      </c>
      <c r="H220" t="s" s="22">
        <v>749</v>
      </c>
      <c r="I220" t="s" s="79">
        <v>750</v>
      </c>
      <c r="J220" s="24"/>
      <c r="K220" t="s" s="23">
        <v>618</v>
      </c>
      <c r="L220" t="s" s="21">
        <v>123</v>
      </c>
      <c r="M220" t="s" s="33">
        <v>63</v>
      </c>
      <c r="N220" s="20">
        <v>2019</v>
      </c>
      <c r="O220" s="20">
        <v>3</v>
      </c>
      <c r="P220" t="s" s="27">
        <v>77</v>
      </c>
      <c r="Q220" t="s" s="35">
        <v>65</v>
      </c>
      <c r="R220" t="s" s="62">
        <v>238</v>
      </c>
      <c r="S220" t="s" s="63">
        <v>245</v>
      </c>
      <c r="T220" s="24"/>
      <c r="U220" s="24"/>
      <c r="V220" s="24"/>
      <c r="W220" s="24"/>
      <c r="X220" s="24"/>
      <c r="Y220" s="24"/>
      <c r="Z220" s="24"/>
      <c r="AA220" s="24"/>
      <c r="AB220" s="28"/>
      <c r="AC220" s="24"/>
      <c r="AD220" s="24"/>
      <c r="AE220" s="24"/>
      <c r="AF220" s="24"/>
      <c r="AG220" s="24"/>
      <c r="AH220" s="24"/>
      <c r="AI220" s="24"/>
      <c r="AJ220" s="30">
        <v>1</v>
      </c>
      <c r="AK220" s="24"/>
      <c r="AL220" s="24"/>
      <c r="AM220" s="29">
        <v>200</v>
      </c>
      <c r="AN220" t="s" s="39">
        <v>751</v>
      </c>
      <c r="AO220" s="28"/>
      <c r="AP220" s="28"/>
      <c r="AQ220" s="28"/>
      <c r="AR220" s="28"/>
      <c r="AS220" t="s" s="23">
        <v>227</v>
      </c>
      <c r="AT220" s="24"/>
      <c r="AU220" s="24"/>
      <c r="AV220" s="24"/>
      <c r="AW220" s="24"/>
    </row>
    <row r="221" ht="15.75" customHeight="1">
      <c r="A221" s="30">
        <v>6</v>
      </c>
      <c r="B221" s="20">
        <v>3</v>
      </c>
      <c r="C221" s="20">
        <v>251</v>
      </c>
      <c r="D221" s="24"/>
      <c r="E221" s="42">
        <v>37</v>
      </c>
      <c r="F221" t="s" s="68">
        <v>752</v>
      </c>
      <c r="G221" t="s" s="45">
        <v>753</v>
      </c>
      <c r="H221" t="s" s="45">
        <v>753</v>
      </c>
      <c r="I221" t="s" s="79">
        <v>754</v>
      </c>
      <c r="J221" s="24"/>
      <c r="K221" t="s" s="23">
        <v>61</v>
      </c>
      <c r="L221" t="s" s="40">
        <v>232</v>
      </c>
      <c r="M221" t="s" s="58">
        <v>84</v>
      </c>
      <c r="N221" s="30">
        <v>2022</v>
      </c>
      <c r="O221" s="30">
        <v>2</v>
      </c>
      <c r="P221" t="s" s="26">
        <v>54</v>
      </c>
      <c r="Q221" t="s" s="49">
        <v>65</v>
      </c>
      <c r="R221" t="s" s="56">
        <v>66</v>
      </c>
      <c r="S221" t="s" s="38">
        <v>233</v>
      </c>
      <c r="T221" s="24"/>
      <c r="U221" s="59">
        <v>0.045141732</v>
      </c>
      <c r="V221" s="59">
        <v>0.8026869639999999</v>
      </c>
      <c r="W221" s="59">
        <v>0.011909773</v>
      </c>
      <c r="X221" s="59">
        <v>0.155956597</v>
      </c>
      <c r="Y221" s="71"/>
      <c r="Z221" s="71"/>
      <c r="AA221" s="71"/>
      <c r="AB221" s="28"/>
      <c r="AC221" s="24"/>
      <c r="AD221" s="24"/>
      <c r="AE221" s="24"/>
      <c r="AF221" s="24"/>
      <c r="AG221" s="24"/>
      <c r="AH221" s="24"/>
      <c r="AI221" s="24"/>
      <c r="AJ221" s="30">
        <v>1</v>
      </c>
      <c r="AK221" s="24"/>
      <c r="AL221" s="24"/>
      <c r="AM221" s="24"/>
      <c r="AN221" s="24"/>
      <c r="AO221" s="28"/>
      <c r="AP221" s="28"/>
      <c r="AQ221" s="28"/>
      <c r="AR221" s="28"/>
      <c r="AS221" s="24"/>
      <c r="AT221" s="24"/>
      <c r="AU221" s="24"/>
      <c r="AV221" s="24"/>
      <c r="AW221" s="24"/>
    </row>
    <row r="222" ht="15.75" customHeight="1">
      <c r="A222" s="19">
        <v>6</v>
      </c>
      <c r="B222" s="20">
        <v>2</v>
      </c>
      <c r="C222" s="20">
        <v>252</v>
      </c>
      <c r="D222" s="24"/>
      <c r="E222" s="19">
        <v>37</v>
      </c>
      <c r="F222" t="s" s="21">
        <v>755</v>
      </c>
      <c r="G222" t="s" s="22">
        <v>756</v>
      </c>
      <c r="H222" t="s" s="22">
        <v>756</v>
      </c>
      <c r="I222" t="s" s="79">
        <v>757</v>
      </c>
      <c r="J222" s="24"/>
      <c r="K222" t="s" s="23">
        <v>622</v>
      </c>
      <c r="L222" t="s" s="21">
        <v>123</v>
      </c>
      <c r="M222" t="s" s="33">
        <v>63</v>
      </c>
      <c r="N222" s="20">
        <v>2019</v>
      </c>
      <c r="O222" s="20">
        <v>3</v>
      </c>
      <c r="P222" t="s" s="27">
        <v>77</v>
      </c>
      <c r="Q222" t="s" s="35">
        <v>65</v>
      </c>
      <c r="R222" t="s" s="26">
        <v>56</v>
      </c>
      <c r="S222" t="s" s="63">
        <v>245</v>
      </c>
      <c r="T222" s="24"/>
      <c r="U222" s="24"/>
      <c r="V222" s="24"/>
      <c r="W222" s="24"/>
      <c r="X222" s="24"/>
      <c r="Y222" s="24"/>
      <c r="Z222" s="24"/>
      <c r="AA222" s="24"/>
      <c r="AB222" s="28"/>
      <c r="AC222" s="24"/>
      <c r="AD222" s="24"/>
      <c r="AE222" s="24"/>
      <c r="AF222" s="24"/>
      <c r="AG222" s="24"/>
      <c r="AH222" s="24"/>
      <c r="AI222" s="24"/>
      <c r="AJ222" s="30">
        <v>1</v>
      </c>
      <c r="AK222" s="24"/>
      <c r="AL222" s="24"/>
      <c r="AM222" t="s" s="39">
        <v>758</v>
      </c>
      <c r="AN222" t="s" s="39">
        <v>628</v>
      </c>
      <c r="AO222" s="28"/>
      <c r="AP222" s="28"/>
      <c r="AQ222" s="28"/>
      <c r="AR222" s="28"/>
      <c r="AS222" t="s" s="40">
        <v>759</v>
      </c>
      <c r="AT222" s="24"/>
      <c r="AU222" s="24"/>
      <c r="AV222" s="24"/>
      <c r="AW222" s="24"/>
    </row>
    <row r="223" ht="15.75" customHeight="1">
      <c r="A223" s="19">
        <v>6</v>
      </c>
      <c r="B223" s="20">
        <v>2</v>
      </c>
      <c r="C223" s="20">
        <v>253</v>
      </c>
      <c r="D223" s="24"/>
      <c r="E223" s="19">
        <v>37</v>
      </c>
      <c r="F223" t="s" s="21">
        <v>760</v>
      </c>
      <c r="G223" t="s" s="22">
        <v>761</v>
      </c>
      <c r="H223" t="s" s="22">
        <v>761</v>
      </c>
      <c r="I223" t="s" s="79">
        <v>762</v>
      </c>
      <c r="J223" s="24"/>
      <c r="K223" t="s" s="32">
        <v>696</v>
      </c>
      <c r="L223" t="s" s="21">
        <v>127</v>
      </c>
      <c r="M223" t="s" s="54">
        <v>127</v>
      </c>
      <c r="N223" s="20">
        <v>2016</v>
      </c>
      <c r="O223" s="20">
        <v>3</v>
      </c>
      <c r="P223" t="s" s="27">
        <v>77</v>
      </c>
      <c r="Q223" t="s" s="35">
        <v>65</v>
      </c>
      <c r="R223" t="s" s="26">
        <v>56</v>
      </c>
      <c r="S223" t="s" s="37">
        <v>187</v>
      </c>
      <c r="T223" s="24"/>
      <c r="U223" s="24"/>
      <c r="V223" s="24"/>
      <c r="W223" s="24"/>
      <c r="X223" s="24"/>
      <c r="Y223" s="24"/>
      <c r="Z223" s="24"/>
      <c r="AA223" s="24"/>
      <c r="AB223" s="28"/>
      <c r="AC223" s="24"/>
      <c r="AD223" s="24"/>
      <c r="AE223" s="24"/>
      <c r="AF223" s="24"/>
      <c r="AG223" s="24"/>
      <c r="AH223" s="24"/>
      <c r="AI223" s="24"/>
      <c r="AJ223" s="30">
        <v>1</v>
      </c>
      <c r="AK223" s="24"/>
      <c r="AL223" s="24"/>
      <c r="AM223" t="s" s="39">
        <v>692</v>
      </c>
      <c r="AN223" s="29">
        <v>686</v>
      </c>
      <c r="AO223" s="28"/>
      <c r="AP223" s="28"/>
      <c r="AQ223" s="28"/>
      <c r="AR223" s="28"/>
      <c r="AS223" t="s" s="40">
        <v>633</v>
      </c>
      <c r="AT223" s="24"/>
      <c r="AU223" s="24"/>
      <c r="AV223" s="24"/>
      <c r="AW223" s="24"/>
    </row>
    <row r="224" ht="15.75" customHeight="1">
      <c r="A224" s="19">
        <v>6</v>
      </c>
      <c r="B224" s="20">
        <v>1</v>
      </c>
      <c r="C224" s="20">
        <v>254</v>
      </c>
      <c r="D224" s="24"/>
      <c r="E224" s="19">
        <v>37</v>
      </c>
      <c r="F224" t="s" s="21">
        <v>763</v>
      </c>
      <c r="G224" t="s" s="22">
        <v>764</v>
      </c>
      <c r="H224" t="s" s="22">
        <v>764</v>
      </c>
      <c r="I224" t="s" s="23">
        <v>765</v>
      </c>
      <c r="J224" t="s" s="32">
        <v>52</v>
      </c>
      <c r="K224" t="s" s="23">
        <v>61</v>
      </c>
      <c r="L224" t="s" s="21">
        <v>136</v>
      </c>
      <c r="M224" t="s" s="33">
        <v>63</v>
      </c>
      <c r="N224" s="20">
        <v>2016</v>
      </c>
      <c r="O224" s="20">
        <v>3</v>
      </c>
      <c r="P224" t="s" s="34">
        <v>64</v>
      </c>
      <c r="Q224" t="s" s="35">
        <v>65</v>
      </c>
      <c r="R224" t="s" s="62">
        <v>238</v>
      </c>
      <c r="S224" t="s" s="37">
        <v>137</v>
      </c>
      <c r="T224" s="24"/>
      <c r="U224" s="24"/>
      <c r="V224" s="24"/>
      <c r="W224" s="24"/>
      <c r="X224" s="24"/>
      <c r="Y224" s="24"/>
      <c r="Z224" s="24"/>
      <c r="AA224" s="24"/>
      <c r="AB224" s="28"/>
      <c r="AC224" s="24"/>
      <c r="AD224" s="24"/>
      <c r="AE224" s="24"/>
      <c r="AF224" s="24"/>
      <c r="AG224" s="24"/>
      <c r="AH224" s="24"/>
      <c r="AI224" s="24"/>
      <c r="AJ224" s="30">
        <v>1</v>
      </c>
      <c r="AK224" s="24"/>
      <c r="AL224" s="24"/>
      <c r="AM224" t="s" s="39">
        <v>205</v>
      </c>
      <c r="AN224" t="s" s="39">
        <v>206</v>
      </c>
      <c r="AO224" s="28"/>
      <c r="AP224" s="28"/>
      <c r="AQ224" s="28"/>
      <c r="AR224" s="28"/>
      <c r="AS224" s="30">
        <v>51</v>
      </c>
      <c r="AT224" s="24"/>
      <c r="AU224" s="24"/>
      <c r="AV224" s="24"/>
      <c r="AW224" s="24"/>
    </row>
    <row r="225" ht="15.75" customHeight="1">
      <c r="A225" s="19">
        <v>6</v>
      </c>
      <c r="B225" s="20">
        <v>1</v>
      </c>
      <c r="C225" s="20">
        <v>255</v>
      </c>
      <c r="D225" s="24"/>
      <c r="E225" s="19">
        <v>37</v>
      </c>
      <c r="F225" t="s" s="21">
        <v>766</v>
      </c>
      <c r="G225" t="s" s="22">
        <v>767</v>
      </c>
      <c r="H225" t="s" s="22">
        <v>767</v>
      </c>
      <c r="I225" t="s" s="23">
        <v>768</v>
      </c>
      <c r="J225" t="s" s="21">
        <v>52</v>
      </c>
      <c r="K225" t="s" s="21">
        <v>61</v>
      </c>
      <c r="L225" t="s" s="21">
        <v>272</v>
      </c>
      <c r="M225" t="s" s="41">
        <v>84</v>
      </c>
      <c r="N225" s="30">
        <v>2018</v>
      </c>
      <c r="O225" s="20">
        <v>3</v>
      </c>
      <c r="P225" t="s" s="34">
        <v>64</v>
      </c>
      <c r="Q225" t="s" s="35">
        <v>65</v>
      </c>
      <c r="R225" t="s" s="36">
        <v>66</v>
      </c>
      <c r="S225" t="s" s="57">
        <v>273</v>
      </c>
      <c r="T225" s="24"/>
      <c r="U225" s="24"/>
      <c r="V225" s="24"/>
      <c r="W225" s="24"/>
      <c r="X225" s="24"/>
      <c r="Y225" s="24"/>
      <c r="Z225" s="24"/>
      <c r="AA225" s="24"/>
      <c r="AB225" s="28"/>
      <c r="AC225" s="24"/>
      <c r="AD225" s="24"/>
      <c r="AE225" s="29">
        <v>0</v>
      </c>
      <c r="AF225" s="29">
        <v>0</v>
      </c>
      <c r="AG225" s="24"/>
      <c r="AH225" s="24"/>
      <c r="AI225" s="24"/>
      <c r="AJ225" s="30">
        <v>1</v>
      </c>
      <c r="AK225" s="24"/>
      <c r="AL225" s="24"/>
      <c r="AM225" s="29">
        <v>0</v>
      </c>
      <c r="AN225" s="29">
        <v>0.4</v>
      </c>
      <c r="AO225" s="28"/>
      <c r="AP225" s="28"/>
      <c r="AQ225" s="28"/>
      <c r="AR225" s="28"/>
      <c r="AS225" t="s" s="23">
        <v>251</v>
      </c>
      <c r="AT225" s="24"/>
      <c r="AU225" s="24"/>
      <c r="AV225" t="s" s="52">
        <v>769</v>
      </c>
      <c r="AW225" s="24"/>
    </row>
    <row r="226" ht="15.75" customHeight="1">
      <c r="A226" s="19">
        <v>6</v>
      </c>
      <c r="B226" s="20">
        <v>3</v>
      </c>
      <c r="C226" s="20">
        <v>256</v>
      </c>
      <c r="D226" s="24"/>
      <c r="E226" s="19">
        <v>37</v>
      </c>
      <c r="F226" t="s" s="21">
        <v>766</v>
      </c>
      <c r="G226" t="s" s="22">
        <v>767</v>
      </c>
      <c r="H226" t="s" s="22">
        <v>767</v>
      </c>
      <c r="I226" t="s" s="23">
        <v>770</v>
      </c>
      <c r="J226" t="s" s="32">
        <v>52</v>
      </c>
      <c r="K226" t="s" s="23">
        <v>61</v>
      </c>
      <c r="L226" t="s" s="21">
        <v>225</v>
      </c>
      <c r="M226" t="s" s="41">
        <v>84</v>
      </c>
      <c r="N226" s="20">
        <v>2022</v>
      </c>
      <c r="O226" s="20">
        <v>3</v>
      </c>
      <c r="P226" t="s" s="26">
        <v>54</v>
      </c>
      <c r="Q226" t="s" s="43">
        <v>93</v>
      </c>
      <c r="R226" t="s" s="36">
        <v>66</v>
      </c>
      <c r="S226" t="s" s="57">
        <v>226</v>
      </c>
      <c r="T226" s="24"/>
      <c r="U226" s="24"/>
      <c r="V226" s="24"/>
      <c r="W226" s="24"/>
      <c r="X226" s="24"/>
      <c r="Y226" s="24"/>
      <c r="Z226" s="24"/>
      <c r="AA226" s="24"/>
      <c r="AB226" s="28"/>
      <c r="AC226" s="24"/>
      <c r="AD226" s="24"/>
      <c r="AE226" s="29">
        <v>0</v>
      </c>
      <c r="AF226" s="29">
        <v>0</v>
      </c>
      <c r="AG226" s="24"/>
      <c r="AH226" s="24"/>
      <c r="AI226" s="24"/>
      <c r="AJ226" t="s" s="38">
        <v>68</v>
      </c>
      <c r="AK226" s="24"/>
      <c r="AL226" s="24"/>
      <c r="AM226" s="29">
        <v>30</v>
      </c>
      <c r="AN226" s="29">
        <v>231</v>
      </c>
      <c r="AO226" s="28"/>
      <c r="AP226" s="28"/>
      <c r="AQ226" s="28"/>
      <c r="AR226" s="28"/>
      <c r="AS226" t="s" s="23">
        <v>251</v>
      </c>
      <c r="AT226" s="24"/>
      <c r="AU226" s="24"/>
      <c r="AV226" t="s" s="52">
        <v>769</v>
      </c>
      <c r="AW226" s="24"/>
    </row>
    <row r="227" ht="15.75" customHeight="1">
      <c r="A227" s="19">
        <v>6</v>
      </c>
      <c r="B227" s="20">
        <v>3</v>
      </c>
      <c r="C227" s="20">
        <v>257</v>
      </c>
      <c r="D227" s="24"/>
      <c r="E227" s="19">
        <v>37</v>
      </c>
      <c r="F227" t="s" s="21">
        <v>771</v>
      </c>
      <c r="G227" t="s" s="22">
        <v>772</v>
      </c>
      <c r="H227" t="s" s="22">
        <v>772</v>
      </c>
      <c r="I227" t="s" s="23">
        <v>773</v>
      </c>
      <c r="J227" t="s" s="32">
        <v>52</v>
      </c>
      <c r="K227" t="s" s="23">
        <v>618</v>
      </c>
      <c r="L227" t="s" s="21">
        <v>123</v>
      </c>
      <c r="M227" t="s" s="33">
        <v>63</v>
      </c>
      <c r="N227" s="20">
        <v>2019</v>
      </c>
      <c r="O227" s="20">
        <v>3</v>
      </c>
      <c r="P227" t="s" s="26">
        <v>54</v>
      </c>
      <c r="Q227" t="s" s="35">
        <v>65</v>
      </c>
      <c r="R227" t="s" s="26">
        <v>56</v>
      </c>
      <c r="S227" t="s" s="63">
        <v>245</v>
      </c>
      <c r="T227" s="24"/>
      <c r="U227" s="24"/>
      <c r="V227" s="24"/>
      <c r="W227" s="24"/>
      <c r="X227" s="24"/>
      <c r="Y227" s="24"/>
      <c r="Z227" s="24"/>
      <c r="AA227" s="24"/>
      <c r="AB227" s="28"/>
      <c r="AC227" s="24"/>
      <c r="AD227" s="24"/>
      <c r="AE227" s="24"/>
      <c r="AF227" s="24"/>
      <c r="AG227" s="24"/>
      <c r="AH227" s="24"/>
      <c r="AI227" s="24"/>
      <c r="AJ227" s="30">
        <v>1</v>
      </c>
      <c r="AK227" s="24"/>
      <c r="AL227" s="24"/>
      <c r="AM227" s="29">
        <v>200</v>
      </c>
      <c r="AN227" t="s" s="39">
        <v>751</v>
      </c>
      <c r="AO227" s="28"/>
      <c r="AP227" s="28"/>
      <c r="AQ227" s="28"/>
      <c r="AR227" s="28"/>
      <c r="AS227" s="42">
        <v>71</v>
      </c>
      <c r="AT227" s="24"/>
      <c r="AU227" s="24"/>
      <c r="AV227" s="24"/>
      <c r="AW227" s="24"/>
    </row>
    <row r="228" ht="15.75" customHeight="1">
      <c r="A228" s="19">
        <v>6</v>
      </c>
      <c r="B228" s="20">
        <v>1</v>
      </c>
      <c r="C228" s="20">
        <v>258</v>
      </c>
      <c r="D228" s="24"/>
      <c r="E228" s="19">
        <v>37</v>
      </c>
      <c r="F228" t="s" s="21">
        <v>774</v>
      </c>
      <c r="G228" t="s" s="22">
        <v>775</v>
      </c>
      <c r="H228" t="s" s="22">
        <v>775</v>
      </c>
      <c r="I228" t="s" s="23">
        <v>776</v>
      </c>
      <c r="J228" t="s" s="32">
        <v>52</v>
      </c>
      <c r="K228" t="s" s="23">
        <v>61</v>
      </c>
      <c r="L228" t="s" s="21">
        <v>225</v>
      </c>
      <c r="M228" t="s" s="41">
        <v>84</v>
      </c>
      <c r="N228" s="20">
        <v>2022</v>
      </c>
      <c r="O228" s="20">
        <v>3</v>
      </c>
      <c r="P228" t="s" s="34">
        <v>64</v>
      </c>
      <c r="Q228" t="s" s="43">
        <v>93</v>
      </c>
      <c r="R228" t="s" s="36">
        <v>66</v>
      </c>
      <c r="S228" t="s" s="57">
        <v>226</v>
      </c>
      <c r="T228" s="24"/>
      <c r="U228" s="24"/>
      <c r="V228" s="24"/>
      <c r="W228" s="24"/>
      <c r="X228" s="24"/>
      <c r="Y228" s="24"/>
      <c r="Z228" s="24"/>
      <c r="AA228" s="24"/>
      <c r="AB228" s="28"/>
      <c r="AC228" s="24"/>
      <c r="AD228" s="24"/>
      <c r="AE228" s="24"/>
      <c r="AF228" s="24"/>
      <c r="AG228" s="24"/>
      <c r="AH228" s="24"/>
      <c r="AI228" s="24"/>
      <c r="AJ228" s="30">
        <v>1</v>
      </c>
      <c r="AK228" s="24"/>
      <c r="AL228" s="24"/>
      <c r="AM228" s="29">
        <v>30</v>
      </c>
      <c r="AN228" s="29">
        <v>231</v>
      </c>
      <c r="AO228" s="28"/>
      <c r="AP228" s="28"/>
      <c r="AQ228" s="28"/>
      <c r="AR228" s="28"/>
      <c r="AS228" t="s" s="23">
        <v>777</v>
      </c>
      <c r="AT228" s="24"/>
      <c r="AU228" s="24"/>
      <c r="AV228" s="24"/>
      <c r="AW228" s="24"/>
    </row>
    <row r="229" ht="15.75" customHeight="1">
      <c r="A229" s="19">
        <v>6</v>
      </c>
      <c r="B229" s="20">
        <v>3</v>
      </c>
      <c r="C229" s="20">
        <v>259</v>
      </c>
      <c r="D229" s="24"/>
      <c r="E229" s="19">
        <v>37</v>
      </c>
      <c r="F229" t="s" s="31">
        <v>778</v>
      </c>
      <c r="G229" t="s" s="22">
        <v>779</v>
      </c>
      <c r="H229" t="s" s="22">
        <v>779</v>
      </c>
      <c r="I229" t="s" s="23">
        <v>780</v>
      </c>
      <c r="J229" t="s" s="32">
        <v>52</v>
      </c>
      <c r="K229" t="s" s="23">
        <v>622</v>
      </c>
      <c r="L229" t="s" s="21">
        <v>123</v>
      </c>
      <c r="M229" t="s" s="33">
        <v>63</v>
      </c>
      <c r="N229" s="20">
        <v>2021</v>
      </c>
      <c r="O229" s="20">
        <v>3</v>
      </c>
      <c r="P229" t="s" s="26">
        <v>54</v>
      </c>
      <c r="Q229" t="s" s="27">
        <v>55</v>
      </c>
      <c r="R229" t="s" s="26">
        <v>56</v>
      </c>
      <c r="S229" t="s" s="37">
        <v>781</v>
      </c>
      <c r="T229" s="24"/>
      <c r="U229" s="24"/>
      <c r="V229" s="24"/>
      <c r="W229" s="24"/>
      <c r="X229" s="24"/>
      <c r="Y229" s="24"/>
      <c r="Z229" s="24"/>
      <c r="AA229" s="24"/>
      <c r="AB229" s="28"/>
      <c r="AC229" s="24"/>
      <c r="AD229" s="24"/>
      <c r="AE229" s="24"/>
      <c r="AF229" s="24"/>
      <c r="AG229" s="24"/>
      <c r="AH229" s="24"/>
      <c r="AI229" s="24"/>
      <c r="AJ229" s="30">
        <v>1</v>
      </c>
      <c r="AK229" s="24"/>
      <c r="AL229" s="24"/>
      <c r="AM229" t="s" s="39">
        <v>758</v>
      </c>
      <c r="AN229" t="s" s="39">
        <v>628</v>
      </c>
      <c r="AO229" s="28"/>
      <c r="AP229" s="28"/>
      <c r="AQ229" s="28"/>
      <c r="AR229" s="28"/>
      <c r="AS229" s="24"/>
      <c r="AT229" s="24"/>
      <c r="AU229" s="24"/>
      <c r="AV229" t="s" s="40">
        <v>71</v>
      </c>
      <c r="AW229" s="24"/>
    </row>
    <row r="230" ht="15.75" customHeight="1">
      <c r="A230" s="19">
        <v>6</v>
      </c>
      <c r="B230" s="20">
        <v>1</v>
      </c>
      <c r="C230" s="20">
        <v>260</v>
      </c>
      <c r="D230" s="24"/>
      <c r="E230" s="19">
        <v>37</v>
      </c>
      <c r="F230" t="s" s="21">
        <v>782</v>
      </c>
      <c r="G230" t="s" s="22">
        <v>783</v>
      </c>
      <c r="H230" t="s" s="22">
        <v>783</v>
      </c>
      <c r="I230" t="s" s="23">
        <v>784</v>
      </c>
      <c r="J230" t="s" s="32">
        <v>52</v>
      </c>
      <c r="K230" t="s" s="23">
        <v>622</v>
      </c>
      <c r="L230" t="s" s="21">
        <v>704</v>
      </c>
      <c r="M230" t="s" s="33">
        <v>63</v>
      </c>
      <c r="N230" s="20">
        <v>2016</v>
      </c>
      <c r="O230" s="20">
        <v>3</v>
      </c>
      <c r="P230" t="s" s="34">
        <v>64</v>
      </c>
      <c r="Q230" t="s" s="35">
        <v>65</v>
      </c>
      <c r="R230" t="s" s="26">
        <v>56</v>
      </c>
      <c r="S230" t="s" s="37">
        <v>781</v>
      </c>
      <c r="T230" s="24"/>
      <c r="U230" s="24"/>
      <c r="V230" s="24"/>
      <c r="W230" s="24"/>
      <c r="X230" s="24"/>
      <c r="Y230" s="24"/>
      <c r="Z230" s="24"/>
      <c r="AA230" s="24"/>
      <c r="AB230" s="28"/>
      <c r="AC230" s="24"/>
      <c r="AD230" s="24"/>
      <c r="AE230" s="24"/>
      <c r="AF230" s="24"/>
      <c r="AG230" s="24"/>
      <c r="AH230" s="24"/>
      <c r="AI230" s="24"/>
      <c r="AJ230" s="30">
        <v>1</v>
      </c>
      <c r="AK230" s="24"/>
      <c r="AL230" s="24"/>
      <c r="AM230" t="s" s="39">
        <v>758</v>
      </c>
      <c r="AN230" t="s" s="39">
        <v>628</v>
      </c>
      <c r="AO230" s="28"/>
      <c r="AP230" s="28"/>
      <c r="AQ230" s="28"/>
      <c r="AR230" s="28"/>
      <c r="AS230" t="s" s="23">
        <v>785</v>
      </c>
      <c r="AT230" s="24"/>
      <c r="AU230" s="24"/>
      <c r="AV230" s="24"/>
      <c r="AW230" s="24"/>
    </row>
    <row r="231" ht="15.75" customHeight="1">
      <c r="A231" s="19">
        <v>6</v>
      </c>
      <c r="B231" s="20">
        <v>1</v>
      </c>
      <c r="C231" s="20">
        <v>261</v>
      </c>
      <c r="D231" s="24"/>
      <c r="E231" s="19">
        <v>37</v>
      </c>
      <c r="F231" t="s" s="21">
        <v>782</v>
      </c>
      <c r="G231" t="s" s="22">
        <v>783</v>
      </c>
      <c r="H231" t="s" s="22">
        <v>783</v>
      </c>
      <c r="I231" t="s" s="23">
        <v>786</v>
      </c>
      <c r="J231" t="s" s="32">
        <v>52</v>
      </c>
      <c r="K231" t="s" s="21">
        <v>622</v>
      </c>
      <c r="L231" t="s" s="21">
        <v>712</v>
      </c>
      <c r="M231" t="s" s="33">
        <v>63</v>
      </c>
      <c r="N231" s="20">
        <v>2016</v>
      </c>
      <c r="O231" s="20">
        <v>3</v>
      </c>
      <c r="P231" t="s" s="34">
        <v>64</v>
      </c>
      <c r="Q231" t="s" s="35">
        <v>65</v>
      </c>
      <c r="R231" t="s" s="26">
        <v>56</v>
      </c>
      <c r="S231" t="s" s="37">
        <v>162</v>
      </c>
      <c r="T231" s="24"/>
      <c r="U231" s="24"/>
      <c r="V231" s="24"/>
      <c r="W231" s="24"/>
      <c r="X231" s="24"/>
      <c r="Y231" s="24"/>
      <c r="Z231" s="24"/>
      <c r="AA231" s="24"/>
      <c r="AB231" s="28"/>
      <c r="AC231" s="24"/>
      <c r="AD231" s="24"/>
      <c r="AE231" s="24"/>
      <c r="AF231" s="24"/>
      <c r="AG231" s="24"/>
      <c r="AH231" s="24"/>
      <c r="AI231" s="24"/>
      <c r="AJ231" t="s" s="38">
        <v>68</v>
      </c>
      <c r="AK231" s="24"/>
      <c r="AL231" s="24"/>
      <c r="AM231" s="29">
        <v>0</v>
      </c>
      <c r="AN231" t="s" s="39">
        <v>787</v>
      </c>
      <c r="AO231" s="28"/>
      <c r="AP231" s="28"/>
      <c r="AQ231" s="28"/>
      <c r="AR231" s="28"/>
      <c r="AS231" t="s" s="23">
        <v>785</v>
      </c>
      <c r="AT231" s="24"/>
      <c r="AU231" s="24"/>
      <c r="AV231" s="24"/>
      <c r="AW231" s="24"/>
    </row>
    <row r="232" ht="15.75" customHeight="1">
      <c r="A232" s="19">
        <v>6</v>
      </c>
      <c r="B232" s="20">
        <v>3</v>
      </c>
      <c r="C232" s="20">
        <v>262</v>
      </c>
      <c r="D232" s="24"/>
      <c r="E232" s="19">
        <v>37</v>
      </c>
      <c r="F232" t="s" s="21">
        <v>782</v>
      </c>
      <c r="G232" t="s" s="22">
        <v>783</v>
      </c>
      <c r="H232" t="s" s="22">
        <v>783</v>
      </c>
      <c r="I232" t="s" s="23">
        <v>788</v>
      </c>
      <c r="J232" t="s" s="32">
        <v>52</v>
      </c>
      <c r="K232" t="s" s="21">
        <v>622</v>
      </c>
      <c r="L232" t="s" s="21">
        <v>789</v>
      </c>
      <c r="M232" t="s" s="33">
        <v>63</v>
      </c>
      <c r="N232" s="20">
        <v>2016</v>
      </c>
      <c r="O232" s="20">
        <v>3</v>
      </c>
      <c r="P232" t="s" s="26">
        <v>54</v>
      </c>
      <c r="Q232" t="s" s="35">
        <v>65</v>
      </c>
      <c r="R232" t="s" s="26">
        <v>56</v>
      </c>
      <c r="S232" t="s" s="37">
        <v>790</v>
      </c>
      <c r="T232" s="24"/>
      <c r="U232" s="24"/>
      <c r="V232" s="24"/>
      <c r="W232" s="24"/>
      <c r="X232" s="24"/>
      <c r="Y232" s="24"/>
      <c r="Z232" s="24"/>
      <c r="AA232" s="24"/>
      <c r="AB232" s="28"/>
      <c r="AC232" s="24"/>
      <c r="AD232" s="24"/>
      <c r="AE232" s="24"/>
      <c r="AF232" s="24"/>
      <c r="AG232" s="24"/>
      <c r="AH232" s="24"/>
      <c r="AI232" s="24"/>
      <c r="AJ232" t="s" s="38">
        <v>68</v>
      </c>
      <c r="AK232" s="24"/>
      <c r="AL232" s="24"/>
      <c r="AM232" t="s" s="39">
        <v>758</v>
      </c>
      <c r="AN232" t="s" s="39">
        <v>628</v>
      </c>
      <c r="AO232" s="28"/>
      <c r="AP232" s="28"/>
      <c r="AQ232" s="28"/>
      <c r="AR232" s="28"/>
      <c r="AS232" t="s" s="23">
        <v>785</v>
      </c>
      <c r="AT232" s="24"/>
      <c r="AU232" s="24"/>
      <c r="AV232" s="24"/>
      <c r="AW232" s="24"/>
    </row>
    <row r="233" ht="15.75" customHeight="1">
      <c r="A233" s="19">
        <v>6</v>
      </c>
      <c r="B233" s="20">
        <v>3</v>
      </c>
      <c r="C233" s="20">
        <v>263</v>
      </c>
      <c r="D233" s="24"/>
      <c r="E233" s="19">
        <v>37</v>
      </c>
      <c r="F233" t="s" s="21">
        <v>782</v>
      </c>
      <c r="G233" t="s" s="22">
        <v>783</v>
      </c>
      <c r="H233" t="s" s="22">
        <v>783</v>
      </c>
      <c r="I233" t="s" s="23">
        <v>791</v>
      </c>
      <c r="J233" t="s" s="32">
        <v>52</v>
      </c>
      <c r="K233" t="s" s="21">
        <v>622</v>
      </c>
      <c r="L233" t="s" s="21">
        <v>709</v>
      </c>
      <c r="M233" t="s" s="33">
        <v>63</v>
      </c>
      <c r="N233" s="20">
        <v>2017</v>
      </c>
      <c r="O233" s="20">
        <v>3</v>
      </c>
      <c r="P233" t="s" s="26">
        <v>54</v>
      </c>
      <c r="Q233" t="s" s="35">
        <v>65</v>
      </c>
      <c r="R233" t="s" s="26">
        <v>56</v>
      </c>
      <c r="S233" t="s" s="37">
        <v>162</v>
      </c>
      <c r="T233" s="24"/>
      <c r="U233" s="24"/>
      <c r="V233" s="24"/>
      <c r="W233" s="24"/>
      <c r="X233" s="24"/>
      <c r="Y233" s="24"/>
      <c r="Z233" s="24"/>
      <c r="AA233" s="24"/>
      <c r="AB233" s="28"/>
      <c r="AC233" s="24"/>
      <c r="AD233" s="24"/>
      <c r="AE233" s="24"/>
      <c r="AF233" s="24"/>
      <c r="AG233" s="24"/>
      <c r="AH233" s="24"/>
      <c r="AI233" s="24"/>
      <c r="AJ233" t="s" s="38">
        <v>68</v>
      </c>
      <c r="AK233" s="24"/>
      <c r="AL233" s="24"/>
      <c r="AM233" s="29">
        <v>0</v>
      </c>
      <c r="AN233" t="s" s="39">
        <v>787</v>
      </c>
      <c r="AO233" s="28"/>
      <c r="AP233" s="28"/>
      <c r="AQ233" s="28"/>
      <c r="AR233" s="28"/>
      <c r="AS233" t="s" s="23">
        <v>785</v>
      </c>
      <c r="AT233" s="24"/>
      <c r="AU233" s="24"/>
      <c r="AV233" s="24"/>
      <c r="AW233" s="24"/>
    </row>
    <row r="234" ht="15.75" customHeight="1">
      <c r="A234" s="19">
        <v>6</v>
      </c>
      <c r="B234" s="20">
        <v>3</v>
      </c>
      <c r="C234" s="20">
        <v>264</v>
      </c>
      <c r="D234" s="24"/>
      <c r="E234" s="19">
        <v>37</v>
      </c>
      <c r="F234" t="s" s="21">
        <v>782</v>
      </c>
      <c r="G234" t="s" s="22">
        <v>783</v>
      </c>
      <c r="H234" t="s" s="22">
        <v>783</v>
      </c>
      <c r="I234" t="s" s="23">
        <v>792</v>
      </c>
      <c r="J234" t="s" s="32">
        <v>52</v>
      </c>
      <c r="K234" t="s" s="32">
        <v>696</v>
      </c>
      <c r="L234" t="s" s="21">
        <v>127</v>
      </c>
      <c r="M234" t="s" s="54">
        <v>127</v>
      </c>
      <c r="N234" s="20">
        <v>2021</v>
      </c>
      <c r="O234" s="20">
        <v>3</v>
      </c>
      <c r="P234" t="s" s="26">
        <v>54</v>
      </c>
      <c r="Q234" t="s" s="27">
        <v>55</v>
      </c>
      <c r="R234" t="s" s="26">
        <v>56</v>
      </c>
      <c r="S234" t="s" s="37">
        <v>174</v>
      </c>
      <c r="T234" s="24"/>
      <c r="U234" s="24"/>
      <c r="V234" s="24"/>
      <c r="W234" s="24"/>
      <c r="X234" s="24"/>
      <c r="Y234" s="24"/>
      <c r="Z234" s="24"/>
      <c r="AA234" s="24"/>
      <c r="AB234" s="28"/>
      <c r="AC234" s="24"/>
      <c r="AD234" s="24"/>
      <c r="AE234" s="24"/>
      <c r="AF234" s="24"/>
      <c r="AG234" s="24"/>
      <c r="AH234" s="24"/>
      <c r="AI234" s="24"/>
      <c r="AJ234" t="s" s="38">
        <v>68</v>
      </c>
      <c r="AK234" s="24"/>
      <c r="AL234" s="24"/>
      <c r="AM234" t="s" s="39">
        <v>692</v>
      </c>
      <c r="AN234" s="29">
        <v>686</v>
      </c>
      <c r="AO234" s="28"/>
      <c r="AP234" s="28"/>
      <c r="AQ234" s="28"/>
      <c r="AR234" s="28"/>
      <c r="AS234" t="s" s="23">
        <v>785</v>
      </c>
      <c r="AT234" s="24"/>
      <c r="AU234" s="24"/>
      <c r="AV234" s="24"/>
      <c r="AW234" s="24"/>
    </row>
    <row r="235" ht="15.75" customHeight="1">
      <c r="A235" s="19">
        <v>6</v>
      </c>
      <c r="B235" s="20">
        <v>1</v>
      </c>
      <c r="C235" s="20">
        <v>265</v>
      </c>
      <c r="D235" s="24"/>
      <c r="E235" s="19">
        <v>37</v>
      </c>
      <c r="F235" t="s" s="21">
        <v>793</v>
      </c>
      <c r="G235" t="s" s="22">
        <v>794</v>
      </c>
      <c r="H235" t="s" s="22">
        <v>794</v>
      </c>
      <c r="I235" t="s" s="23">
        <v>795</v>
      </c>
      <c r="J235" t="s" s="32">
        <v>52</v>
      </c>
      <c r="K235" t="s" s="23">
        <v>622</v>
      </c>
      <c r="L235" t="s" s="21">
        <v>123</v>
      </c>
      <c r="M235" t="s" s="33">
        <v>63</v>
      </c>
      <c r="N235" s="20">
        <v>2021</v>
      </c>
      <c r="O235" s="20">
        <v>3</v>
      </c>
      <c r="P235" t="s" s="34">
        <v>64</v>
      </c>
      <c r="Q235" t="s" s="27">
        <v>55</v>
      </c>
      <c r="R235" t="s" s="26">
        <v>56</v>
      </c>
      <c r="S235" t="s" s="37">
        <v>796</v>
      </c>
      <c r="T235" s="24"/>
      <c r="U235" s="24"/>
      <c r="V235" s="24"/>
      <c r="W235" s="24"/>
      <c r="X235" s="24"/>
      <c r="Y235" s="24"/>
      <c r="Z235" s="24"/>
      <c r="AA235" s="24"/>
      <c r="AB235" s="28"/>
      <c r="AC235" s="24"/>
      <c r="AD235" s="24"/>
      <c r="AE235" s="24"/>
      <c r="AF235" s="24"/>
      <c r="AG235" s="24"/>
      <c r="AH235" s="24"/>
      <c r="AI235" s="24"/>
      <c r="AJ235" s="30">
        <v>1</v>
      </c>
      <c r="AK235" s="24"/>
      <c r="AL235" s="24"/>
      <c r="AM235" t="s" s="39">
        <v>758</v>
      </c>
      <c r="AN235" t="s" s="39">
        <v>628</v>
      </c>
      <c r="AO235" s="28"/>
      <c r="AP235" s="28"/>
      <c r="AQ235" s="28"/>
      <c r="AR235" s="28"/>
      <c r="AS235" s="30">
        <v>87</v>
      </c>
      <c r="AT235" s="24"/>
      <c r="AU235" s="24"/>
      <c r="AV235" s="24"/>
      <c r="AW235" s="24"/>
    </row>
    <row r="236" ht="15.75" customHeight="1">
      <c r="A236" s="19">
        <v>6</v>
      </c>
      <c r="B236" s="20">
        <v>1</v>
      </c>
      <c r="C236" s="20">
        <v>266</v>
      </c>
      <c r="D236" s="24"/>
      <c r="E236" s="19">
        <v>37</v>
      </c>
      <c r="F236" t="s" s="21">
        <v>793</v>
      </c>
      <c r="G236" t="s" s="22">
        <v>794</v>
      </c>
      <c r="H236" t="s" s="22">
        <v>794</v>
      </c>
      <c r="I236" t="s" s="23">
        <v>797</v>
      </c>
      <c r="J236" t="s" s="32">
        <v>52</v>
      </c>
      <c r="K236" t="s" s="21">
        <v>622</v>
      </c>
      <c r="L236" t="s" s="21">
        <v>798</v>
      </c>
      <c r="M236" t="s" s="33">
        <v>63</v>
      </c>
      <c r="N236" s="20">
        <v>2017</v>
      </c>
      <c r="O236" s="20">
        <v>3</v>
      </c>
      <c r="P236" t="s" s="34">
        <v>64</v>
      </c>
      <c r="Q236" t="s" s="35">
        <v>65</v>
      </c>
      <c r="R236" t="s" s="26">
        <v>56</v>
      </c>
      <c r="S236" t="s" s="37">
        <v>162</v>
      </c>
      <c r="T236" s="24"/>
      <c r="U236" s="24"/>
      <c r="V236" s="24"/>
      <c r="W236" s="24"/>
      <c r="X236" s="24"/>
      <c r="Y236" s="24"/>
      <c r="Z236" s="24"/>
      <c r="AA236" s="24"/>
      <c r="AB236" s="28"/>
      <c r="AC236" s="24"/>
      <c r="AD236" s="24"/>
      <c r="AE236" s="24"/>
      <c r="AF236" s="24"/>
      <c r="AG236" s="24"/>
      <c r="AH236" s="24"/>
      <c r="AI236" s="24"/>
      <c r="AJ236" t="s" s="38">
        <v>68</v>
      </c>
      <c r="AK236" s="24"/>
      <c r="AL236" s="24"/>
      <c r="AM236" s="29">
        <v>0</v>
      </c>
      <c r="AN236" t="s" s="39">
        <v>787</v>
      </c>
      <c r="AO236" s="28"/>
      <c r="AP236" s="28"/>
      <c r="AQ236" s="28"/>
      <c r="AR236" s="28"/>
      <c r="AS236" s="30">
        <v>87</v>
      </c>
      <c r="AT236" s="24"/>
      <c r="AU236" s="24"/>
      <c r="AV236" s="24"/>
      <c r="AW236" s="24"/>
    </row>
    <row r="237" ht="15.75" customHeight="1">
      <c r="A237" s="19">
        <v>6</v>
      </c>
      <c r="B237" s="20">
        <v>1</v>
      </c>
      <c r="C237" s="20">
        <v>267</v>
      </c>
      <c r="D237" s="24"/>
      <c r="E237" s="19">
        <v>37</v>
      </c>
      <c r="F237" t="s" s="21">
        <v>793</v>
      </c>
      <c r="G237" t="s" s="22">
        <v>794</v>
      </c>
      <c r="H237" t="s" s="22">
        <v>794</v>
      </c>
      <c r="I237" t="s" s="23">
        <v>799</v>
      </c>
      <c r="J237" t="s" s="32">
        <v>52</v>
      </c>
      <c r="K237" t="s" s="21">
        <v>622</v>
      </c>
      <c r="L237" t="s" s="21">
        <v>183</v>
      </c>
      <c r="M237" t="s" s="33">
        <v>63</v>
      </c>
      <c r="N237" s="20">
        <v>2017</v>
      </c>
      <c r="O237" s="20">
        <v>3</v>
      </c>
      <c r="P237" t="s" s="34">
        <v>64</v>
      </c>
      <c r="Q237" t="s" s="35">
        <v>65</v>
      </c>
      <c r="R237" t="s" s="26">
        <v>56</v>
      </c>
      <c r="S237" t="s" s="37">
        <v>162</v>
      </c>
      <c r="T237" s="24"/>
      <c r="U237" s="24"/>
      <c r="V237" s="24"/>
      <c r="W237" s="24"/>
      <c r="X237" s="24"/>
      <c r="Y237" s="24"/>
      <c r="Z237" s="24"/>
      <c r="AA237" s="24"/>
      <c r="AB237" s="28"/>
      <c r="AC237" s="24"/>
      <c r="AD237" s="24"/>
      <c r="AE237" s="24"/>
      <c r="AF237" s="24"/>
      <c r="AG237" s="24"/>
      <c r="AH237" s="24"/>
      <c r="AI237" s="24"/>
      <c r="AJ237" t="s" s="38">
        <v>68</v>
      </c>
      <c r="AK237" s="24"/>
      <c r="AL237" s="24"/>
      <c r="AM237" s="29">
        <v>0</v>
      </c>
      <c r="AN237" t="s" s="39">
        <v>787</v>
      </c>
      <c r="AO237" s="28"/>
      <c r="AP237" s="28"/>
      <c r="AQ237" s="28"/>
      <c r="AR237" s="28"/>
      <c r="AS237" s="30">
        <v>87</v>
      </c>
      <c r="AT237" s="24"/>
      <c r="AU237" s="24"/>
      <c r="AV237" s="24"/>
      <c r="AW237" s="24"/>
    </row>
    <row r="238" ht="15.75" customHeight="1">
      <c r="A238" s="19">
        <v>6</v>
      </c>
      <c r="B238" s="20">
        <v>2</v>
      </c>
      <c r="C238" s="20">
        <v>268</v>
      </c>
      <c r="D238" s="24"/>
      <c r="E238" s="19">
        <v>37</v>
      </c>
      <c r="F238" t="s" s="21">
        <v>793</v>
      </c>
      <c r="G238" t="s" s="22">
        <v>794</v>
      </c>
      <c r="H238" t="s" s="22">
        <v>794</v>
      </c>
      <c r="I238" t="s" s="23">
        <v>800</v>
      </c>
      <c r="J238" t="s" s="32">
        <v>52</v>
      </c>
      <c r="K238" t="s" s="21">
        <v>622</v>
      </c>
      <c r="L238" t="s" s="21">
        <v>167</v>
      </c>
      <c r="M238" t="s" s="33">
        <v>63</v>
      </c>
      <c r="N238" s="20">
        <v>2018</v>
      </c>
      <c r="O238" s="20">
        <v>3</v>
      </c>
      <c r="P238" t="s" s="27">
        <v>77</v>
      </c>
      <c r="Q238" t="s" s="35">
        <v>65</v>
      </c>
      <c r="R238" t="s" s="26">
        <v>56</v>
      </c>
      <c r="S238" t="s" s="37">
        <v>187</v>
      </c>
      <c r="T238" s="24"/>
      <c r="U238" s="24"/>
      <c r="V238" s="24"/>
      <c r="W238" s="24"/>
      <c r="X238" s="24"/>
      <c r="Y238" s="24"/>
      <c r="Z238" s="24"/>
      <c r="AA238" s="24"/>
      <c r="AB238" s="28"/>
      <c r="AC238" s="24"/>
      <c r="AD238" s="24"/>
      <c r="AE238" s="24"/>
      <c r="AF238" s="24"/>
      <c r="AG238" s="24"/>
      <c r="AH238" s="24"/>
      <c r="AI238" s="24"/>
      <c r="AJ238" t="s" s="38">
        <v>68</v>
      </c>
      <c r="AK238" s="24"/>
      <c r="AL238" s="24"/>
      <c r="AM238" s="29">
        <v>0</v>
      </c>
      <c r="AN238" t="s" s="39">
        <v>787</v>
      </c>
      <c r="AO238" s="28"/>
      <c r="AP238" s="28"/>
      <c r="AQ238" s="28"/>
      <c r="AR238" s="28"/>
      <c r="AS238" s="30">
        <v>87</v>
      </c>
      <c r="AT238" s="24"/>
      <c r="AU238" s="24"/>
      <c r="AV238" s="24"/>
      <c r="AW238" s="24"/>
    </row>
    <row r="239" ht="15.75" customHeight="1">
      <c r="A239" s="19">
        <v>7</v>
      </c>
      <c r="B239" s="20">
        <v>2</v>
      </c>
      <c r="C239" s="20">
        <v>270</v>
      </c>
      <c r="D239" t="s" s="3">
        <v>801</v>
      </c>
      <c r="E239" s="19">
        <v>42</v>
      </c>
      <c r="F239" t="s" s="21">
        <v>802</v>
      </c>
      <c r="G239" t="s" s="22">
        <v>803</v>
      </c>
      <c r="H239" t="s" s="22">
        <v>803</v>
      </c>
      <c r="I239" t="s" s="79">
        <v>804</v>
      </c>
      <c r="J239" s="24"/>
      <c r="K239" s="24"/>
      <c r="L239" t="s" s="21">
        <v>74</v>
      </c>
      <c r="M239" t="s" s="33">
        <v>63</v>
      </c>
      <c r="N239" s="20">
        <v>2021</v>
      </c>
      <c r="O239" s="20">
        <v>1</v>
      </c>
      <c r="P239" t="s" s="27">
        <v>77</v>
      </c>
      <c r="Q239" t="s" s="27">
        <v>55</v>
      </c>
      <c r="R239" t="s" s="62">
        <v>238</v>
      </c>
      <c r="S239" t="s" s="37">
        <v>202</v>
      </c>
      <c r="T239" s="24"/>
      <c r="U239" s="24"/>
      <c r="V239" s="24"/>
      <c r="W239" s="24"/>
      <c r="X239" s="24"/>
      <c r="Y239" s="24"/>
      <c r="Z239" s="24"/>
      <c r="AA239" s="24"/>
      <c r="AB239" s="28"/>
      <c r="AC239" s="29">
        <v>0</v>
      </c>
      <c r="AD239" t="s" s="39">
        <v>805</v>
      </c>
      <c r="AE239" s="29">
        <v>0</v>
      </c>
      <c r="AF239" t="s" s="39">
        <v>806</v>
      </c>
      <c r="AG239" s="24"/>
      <c r="AH239" s="24"/>
      <c r="AI239" s="24"/>
      <c r="AJ239" s="30">
        <v>1</v>
      </c>
      <c r="AK239" s="24"/>
      <c r="AL239" s="24"/>
      <c r="AM239" s="24"/>
      <c r="AN239" s="24"/>
      <c r="AO239" s="28"/>
      <c r="AP239" s="28"/>
      <c r="AQ239" s="28"/>
      <c r="AR239" s="28"/>
      <c r="AS239" t="s" s="40">
        <v>807</v>
      </c>
      <c r="AT239" s="24"/>
      <c r="AU239" s="24"/>
      <c r="AV239" t="s" s="52">
        <v>808</v>
      </c>
      <c r="AW239" s="24"/>
    </row>
    <row r="240" ht="15.75" customHeight="1">
      <c r="A240" s="30">
        <v>7</v>
      </c>
      <c r="B240" s="20">
        <v>3</v>
      </c>
      <c r="C240" s="20">
        <v>271</v>
      </c>
      <c r="D240" s="24"/>
      <c r="E240" s="30">
        <v>42</v>
      </c>
      <c r="F240" t="s" s="21">
        <v>802</v>
      </c>
      <c r="G240" t="s" s="45">
        <v>803</v>
      </c>
      <c r="H240" t="s" s="45">
        <v>803</v>
      </c>
      <c r="I240" t="s" s="79">
        <v>802</v>
      </c>
      <c r="J240" s="24"/>
      <c r="K240" s="24"/>
      <c r="L240" t="s" s="47">
        <v>118</v>
      </c>
      <c r="M240" s="48"/>
      <c r="N240" s="24"/>
      <c r="O240" s="30">
        <v>2</v>
      </c>
      <c r="P240" t="s" s="26">
        <v>54</v>
      </c>
      <c r="Q240" t="s" s="49">
        <v>65</v>
      </c>
      <c r="R240" t="s" s="61">
        <v>238</v>
      </c>
      <c r="S240" s="24"/>
      <c r="T240" s="24"/>
      <c r="U240" s="29">
        <v>0.048734</v>
      </c>
      <c r="V240" s="29">
        <v>7.724239</v>
      </c>
      <c r="W240" s="51">
        <v>3.2e-11</v>
      </c>
      <c r="X240" s="29">
        <v>2.81346</v>
      </c>
      <c r="Y240" s="29">
        <v>0.024367</v>
      </c>
      <c r="Z240" s="51">
        <v>1.6e-11</v>
      </c>
      <c r="AA240" s="29">
        <v>1.40673</v>
      </c>
      <c r="AB240" s="28"/>
      <c r="AC240" s="24"/>
      <c r="AD240" s="24"/>
      <c r="AE240" s="29">
        <v>0</v>
      </c>
      <c r="AF240" t="s" s="39">
        <v>806</v>
      </c>
      <c r="AG240" s="24"/>
      <c r="AH240" s="24"/>
      <c r="AI240" s="24"/>
      <c r="AJ240" t="s" s="38">
        <v>68</v>
      </c>
      <c r="AK240" s="24"/>
      <c r="AL240" s="24"/>
      <c r="AM240" s="24"/>
      <c r="AN240" s="24"/>
      <c r="AO240" s="28"/>
      <c r="AP240" s="28"/>
      <c r="AQ240" s="28"/>
      <c r="AR240" s="28"/>
      <c r="AS240" t="s" s="40">
        <v>807</v>
      </c>
      <c r="AT240" s="24"/>
      <c r="AU240" s="24"/>
      <c r="AV240" t="s" s="52">
        <v>808</v>
      </c>
      <c r="AW240" s="24"/>
    </row>
    <row r="241" ht="15.75" customHeight="1">
      <c r="A241" s="30">
        <v>7</v>
      </c>
      <c r="B241" s="20">
        <v>1</v>
      </c>
      <c r="C241" s="20">
        <v>272</v>
      </c>
      <c r="D241" s="24"/>
      <c r="E241" s="42">
        <v>42</v>
      </c>
      <c r="F241" t="s" s="23">
        <v>809</v>
      </c>
      <c r="G241" t="s" s="45">
        <v>810</v>
      </c>
      <c r="H241" t="s" s="45">
        <v>810</v>
      </c>
      <c r="I241" t="s" s="79">
        <v>811</v>
      </c>
      <c r="J241" s="24"/>
      <c r="K241" s="24"/>
      <c r="L241" t="s" s="40">
        <v>232</v>
      </c>
      <c r="M241" t="s" s="58">
        <v>84</v>
      </c>
      <c r="N241" s="30">
        <v>2022</v>
      </c>
      <c r="O241" s="30">
        <v>2</v>
      </c>
      <c r="P241" t="s" s="34">
        <v>64</v>
      </c>
      <c r="Q241" t="s" s="49">
        <v>65</v>
      </c>
      <c r="R241" t="s" s="56">
        <v>66</v>
      </c>
      <c r="S241" t="s" s="38">
        <v>233</v>
      </c>
      <c r="T241" s="24"/>
      <c r="U241" s="59">
        <v>1.101303503</v>
      </c>
      <c r="V241" s="59">
        <v>0.447378655</v>
      </c>
      <c r="W241" s="59">
        <v>0.527786544</v>
      </c>
      <c r="X241" s="59">
        <v>2.182225623</v>
      </c>
      <c r="Y241" s="60">
        <v>0.399795</v>
      </c>
      <c r="Z241" s="60">
        <v>0.193862</v>
      </c>
      <c r="AA241" s="60">
        <v>0.826371</v>
      </c>
      <c r="AB241" s="28"/>
      <c r="AC241" s="24"/>
      <c r="AD241" s="24"/>
      <c r="AE241" s="29">
        <v>100</v>
      </c>
      <c r="AF241" t="s" s="39">
        <v>812</v>
      </c>
      <c r="AG241" s="24"/>
      <c r="AH241" s="24"/>
      <c r="AI241" s="24"/>
      <c r="AJ241" s="30">
        <v>1</v>
      </c>
      <c r="AK241" s="24"/>
      <c r="AL241" s="24"/>
      <c r="AM241" s="24"/>
      <c r="AN241" s="24"/>
      <c r="AO241" s="28"/>
      <c r="AP241" s="28"/>
      <c r="AQ241" s="28"/>
      <c r="AR241" s="28"/>
      <c r="AS241" t="s" s="23">
        <v>813</v>
      </c>
      <c r="AT241" s="24"/>
      <c r="AU241" s="24"/>
      <c r="AV241" t="s" s="52">
        <v>814</v>
      </c>
      <c r="AW241" s="24"/>
    </row>
    <row r="242" ht="15.75" customHeight="1">
      <c r="A242" s="30">
        <v>7</v>
      </c>
      <c r="B242" s="20">
        <v>2</v>
      </c>
      <c r="C242" s="20">
        <v>273</v>
      </c>
      <c r="D242" s="24"/>
      <c r="E242" s="42">
        <v>42</v>
      </c>
      <c r="F242" t="s" s="23">
        <v>809</v>
      </c>
      <c r="G242" t="s" s="45">
        <v>810</v>
      </c>
      <c r="H242" t="s" s="45">
        <v>810</v>
      </c>
      <c r="I242" t="s" s="79">
        <v>809</v>
      </c>
      <c r="J242" s="24"/>
      <c r="K242" s="24"/>
      <c r="L242" t="s" s="47">
        <v>118</v>
      </c>
      <c r="M242" s="48"/>
      <c r="N242" s="24"/>
      <c r="O242" s="30">
        <v>2</v>
      </c>
      <c r="P242" t="s" s="27">
        <v>77</v>
      </c>
      <c r="Q242" t="s" s="49">
        <v>65</v>
      </c>
      <c r="R242" t="s" s="61">
        <v>238</v>
      </c>
      <c r="S242" s="24"/>
      <c r="T242" s="24"/>
      <c r="U242" s="29">
        <v>1.408382</v>
      </c>
      <c r="V242" s="29">
        <v>1.008461</v>
      </c>
      <c r="W242" s="29">
        <v>0.618089</v>
      </c>
      <c r="X242" s="29">
        <v>3.001818</v>
      </c>
      <c r="Y242" s="29">
        <v>0.704191</v>
      </c>
      <c r="Z242" s="29">
        <v>0.309045</v>
      </c>
      <c r="AA242" s="29">
        <v>1.500909</v>
      </c>
      <c r="AB242" s="28"/>
      <c r="AC242" s="24"/>
      <c r="AD242" s="24"/>
      <c r="AE242" s="29">
        <v>100</v>
      </c>
      <c r="AF242" t="s" s="39">
        <v>812</v>
      </c>
      <c r="AG242" s="24"/>
      <c r="AH242" s="24"/>
      <c r="AI242" s="24"/>
      <c r="AJ242" t="s" s="38">
        <v>68</v>
      </c>
      <c r="AK242" s="24"/>
      <c r="AL242" s="24"/>
      <c r="AM242" s="24"/>
      <c r="AN242" s="24"/>
      <c r="AO242" s="28"/>
      <c r="AP242" s="28"/>
      <c r="AQ242" s="28"/>
      <c r="AR242" s="28"/>
      <c r="AS242" t="s" s="23">
        <v>813</v>
      </c>
      <c r="AT242" s="24"/>
      <c r="AU242" s="24"/>
      <c r="AV242" t="s" s="52">
        <v>814</v>
      </c>
      <c r="AW242" s="24"/>
    </row>
    <row r="243" ht="15.75" customHeight="1">
      <c r="A243" s="19">
        <v>8</v>
      </c>
      <c r="B243" s="20">
        <v>1</v>
      </c>
      <c r="C243" s="20">
        <v>280</v>
      </c>
      <c r="D243" t="s" s="3">
        <v>815</v>
      </c>
      <c r="E243" s="19">
        <v>43</v>
      </c>
      <c r="F243" t="s" s="31">
        <v>816</v>
      </c>
      <c r="G243" t="s" s="22">
        <v>817</v>
      </c>
      <c r="H243" t="s" s="22">
        <v>817</v>
      </c>
      <c r="I243" t="s" s="79">
        <v>818</v>
      </c>
      <c r="J243" s="24"/>
      <c r="K243" t="s" s="23">
        <v>819</v>
      </c>
      <c r="L243" t="s" s="21">
        <v>820</v>
      </c>
      <c r="M243" t="s" s="81">
        <v>399</v>
      </c>
      <c r="N243" s="20">
        <v>2022</v>
      </c>
      <c r="O243" s="20">
        <v>1</v>
      </c>
      <c r="P243" t="s" s="34">
        <v>64</v>
      </c>
      <c r="Q243" t="s" s="27">
        <v>55</v>
      </c>
      <c r="R243" t="s" s="62">
        <v>238</v>
      </c>
      <c r="S243" t="s" s="82">
        <v>400</v>
      </c>
      <c r="T243" s="24"/>
      <c r="U243" s="24"/>
      <c r="V243" s="24"/>
      <c r="W243" s="24"/>
      <c r="X243" s="24"/>
      <c r="Y243" s="24"/>
      <c r="Z243" s="24"/>
      <c r="AA243" s="24"/>
      <c r="AB243" s="28"/>
      <c r="AC243" s="24"/>
      <c r="AD243" s="24"/>
      <c r="AE243" s="24"/>
      <c r="AF243" s="24"/>
      <c r="AG243" s="24"/>
      <c r="AH243" s="24"/>
      <c r="AI243" s="24"/>
      <c r="AJ243" s="30">
        <v>1</v>
      </c>
      <c r="AK243" s="24"/>
      <c r="AL243" s="24"/>
      <c r="AM243" s="29">
        <v>0</v>
      </c>
      <c r="AN243" s="29">
        <v>443.5</v>
      </c>
      <c r="AO243" s="28"/>
      <c r="AP243" s="28"/>
      <c r="AQ243" s="28"/>
      <c r="AR243" s="28"/>
      <c r="AS243" s="24"/>
      <c r="AT243" s="24"/>
      <c r="AU243" s="24"/>
      <c r="AV243" t="s" s="40">
        <v>71</v>
      </c>
      <c r="AW243" s="24"/>
    </row>
    <row r="244" ht="15.75" customHeight="1">
      <c r="A244" s="19">
        <v>8</v>
      </c>
      <c r="B244" s="20">
        <v>3</v>
      </c>
      <c r="C244" s="20">
        <v>281</v>
      </c>
      <c r="D244" s="24"/>
      <c r="E244" s="19">
        <v>43</v>
      </c>
      <c r="F244" t="s" s="31">
        <v>821</v>
      </c>
      <c r="G244" t="s" s="22">
        <v>822</v>
      </c>
      <c r="H244" t="s" s="22">
        <v>822</v>
      </c>
      <c r="I244" t="s" s="79">
        <v>823</v>
      </c>
      <c r="J244" s="24"/>
      <c r="K244" t="s" s="23">
        <v>819</v>
      </c>
      <c r="L244" t="s" s="21">
        <v>123</v>
      </c>
      <c r="M244" t="s" s="33">
        <v>63</v>
      </c>
      <c r="N244" s="20">
        <v>2016</v>
      </c>
      <c r="O244" s="20">
        <v>3</v>
      </c>
      <c r="P244" t="s" s="26">
        <v>54</v>
      </c>
      <c r="Q244" t="s" s="35">
        <v>65</v>
      </c>
      <c r="R244" t="s" s="62">
        <v>238</v>
      </c>
      <c r="S244" t="s" s="37">
        <v>824</v>
      </c>
      <c r="T244" s="24"/>
      <c r="U244" s="24"/>
      <c r="V244" s="24"/>
      <c r="W244" s="24"/>
      <c r="X244" s="24"/>
      <c r="Y244" s="24"/>
      <c r="Z244" s="24"/>
      <c r="AA244" s="24"/>
      <c r="AB244" s="28"/>
      <c r="AC244" s="24"/>
      <c r="AD244" s="24"/>
      <c r="AE244" s="24"/>
      <c r="AF244" s="24"/>
      <c r="AG244" s="24"/>
      <c r="AH244" s="24"/>
      <c r="AI244" s="24"/>
      <c r="AJ244" s="30">
        <v>1</v>
      </c>
      <c r="AK244" s="24"/>
      <c r="AL244" s="24"/>
      <c r="AM244" s="29">
        <v>100</v>
      </c>
      <c r="AN244" t="s" s="39">
        <v>825</v>
      </c>
      <c r="AO244" s="28"/>
      <c r="AP244" s="28"/>
      <c r="AQ244" s="28"/>
      <c r="AR244" s="28"/>
      <c r="AS244" s="24"/>
      <c r="AT244" s="24"/>
      <c r="AU244" s="24"/>
      <c r="AV244" t="s" s="40">
        <v>71</v>
      </c>
      <c r="AW244" s="24"/>
    </row>
    <row r="245" ht="15.75" customHeight="1">
      <c r="A245" s="19">
        <v>9</v>
      </c>
      <c r="B245" s="20">
        <v>3</v>
      </c>
      <c r="C245" s="20">
        <v>282</v>
      </c>
      <c r="D245" t="s" s="3">
        <v>826</v>
      </c>
      <c r="E245" s="19">
        <v>44</v>
      </c>
      <c r="F245" t="s" s="21">
        <v>827</v>
      </c>
      <c r="G245" t="s" s="22">
        <v>828</v>
      </c>
      <c r="H245" t="s" s="22">
        <v>828</v>
      </c>
      <c r="I245" t="s" s="79">
        <v>829</v>
      </c>
      <c r="J245" s="24"/>
      <c r="K245" t="s" s="21">
        <v>830</v>
      </c>
      <c r="L245" t="s" s="21">
        <v>831</v>
      </c>
      <c r="M245" t="s" s="41">
        <v>84</v>
      </c>
      <c r="N245" s="20">
        <v>2023</v>
      </c>
      <c r="O245" s="20">
        <v>3</v>
      </c>
      <c r="P245" t="s" s="26">
        <v>54</v>
      </c>
      <c r="Q245" t="s" s="35">
        <v>65</v>
      </c>
      <c r="R245" t="s" s="36">
        <v>66</v>
      </c>
      <c r="S245" t="s" s="37">
        <v>85</v>
      </c>
      <c r="T245" s="24"/>
      <c r="U245" s="24"/>
      <c r="V245" s="24"/>
      <c r="W245" s="24"/>
      <c r="X245" s="24"/>
      <c r="Y245" s="24"/>
      <c r="Z245" s="24"/>
      <c r="AA245" s="24"/>
      <c r="AB245" s="28"/>
      <c r="AC245" s="24"/>
      <c r="AD245" s="24"/>
      <c r="AE245" s="29">
        <v>0</v>
      </c>
      <c r="AF245" s="29">
        <v>7</v>
      </c>
      <c r="AG245" s="24"/>
      <c r="AH245" s="24"/>
      <c r="AI245" s="24"/>
      <c r="AJ245" s="30">
        <v>1</v>
      </c>
      <c r="AK245" s="24"/>
      <c r="AL245" s="24"/>
      <c r="AM245" s="24"/>
      <c r="AN245" s="24"/>
      <c r="AO245" s="28"/>
      <c r="AP245" s="28"/>
      <c r="AQ245" s="28"/>
      <c r="AR245" s="28"/>
      <c r="AS245" s="30">
        <v>71</v>
      </c>
      <c r="AT245" s="24"/>
      <c r="AU245" s="24"/>
      <c r="AV245" t="s" s="52">
        <v>832</v>
      </c>
      <c r="AW245" s="24"/>
    </row>
    <row r="246" ht="15.75" customHeight="1">
      <c r="A246" s="30">
        <v>10</v>
      </c>
      <c r="B246" s="20">
        <v>3</v>
      </c>
      <c r="C246" s="20">
        <v>290</v>
      </c>
      <c r="D246" t="s" s="3">
        <v>833</v>
      </c>
      <c r="E246" s="42">
        <v>52</v>
      </c>
      <c r="F246" t="s" s="23">
        <v>834</v>
      </c>
      <c r="G246" t="s" s="45">
        <v>835</v>
      </c>
      <c r="H246" t="s" s="45">
        <v>835</v>
      </c>
      <c r="I246" t="s" s="79">
        <v>836</v>
      </c>
      <c r="J246" s="24"/>
      <c r="K246" t="s" s="21">
        <v>830</v>
      </c>
      <c r="L246" t="s" s="40">
        <v>232</v>
      </c>
      <c r="M246" t="s" s="58">
        <v>84</v>
      </c>
      <c r="N246" s="30">
        <v>2022</v>
      </c>
      <c r="O246" s="30">
        <v>2</v>
      </c>
      <c r="P246" t="s" s="26">
        <v>54</v>
      </c>
      <c r="Q246" t="s" s="49">
        <v>65</v>
      </c>
      <c r="R246" t="s" s="56">
        <v>66</v>
      </c>
      <c r="S246" t="s" s="38">
        <v>233</v>
      </c>
      <c r="T246" s="24"/>
      <c r="U246" s="88">
        <v>0.00324</v>
      </c>
      <c r="V246" s="59">
        <v>0.550146652</v>
      </c>
      <c r="W246" s="88">
        <v>0.00133</v>
      </c>
      <c r="X246" s="59">
        <v>0.007760057</v>
      </c>
      <c r="Y246" s="89">
        <v>6.54e-10</v>
      </c>
      <c r="Z246" s="89">
        <v>1.04e-11</v>
      </c>
      <c r="AA246" s="60">
        <v>0.003047</v>
      </c>
      <c r="AB246" s="28"/>
      <c r="AC246" s="24"/>
      <c r="AD246" s="24"/>
      <c r="AE246" s="29">
        <v>0</v>
      </c>
      <c r="AF246" s="29">
        <v>0</v>
      </c>
      <c r="AG246" s="24"/>
      <c r="AH246" s="24"/>
      <c r="AI246" s="24"/>
      <c r="AJ246" s="30">
        <v>1</v>
      </c>
      <c r="AK246" s="24"/>
      <c r="AL246" s="24"/>
      <c r="AM246" s="24"/>
      <c r="AN246" s="24"/>
      <c r="AO246" s="28"/>
      <c r="AP246" s="28"/>
      <c r="AQ246" s="28"/>
      <c r="AR246" s="28"/>
      <c r="AS246" t="s" s="23">
        <v>210</v>
      </c>
      <c r="AT246" s="24"/>
      <c r="AU246" s="24"/>
      <c r="AV246" t="s" s="52">
        <v>221</v>
      </c>
      <c r="AW246" s="24"/>
    </row>
    <row r="247" ht="15.75" customHeight="1">
      <c r="A247" s="19">
        <v>10</v>
      </c>
      <c r="B247" s="20">
        <v>3</v>
      </c>
      <c r="C247" s="20">
        <v>291</v>
      </c>
      <c r="D247" s="24"/>
      <c r="E247" s="19">
        <v>52</v>
      </c>
      <c r="F247" t="s" s="31">
        <v>837</v>
      </c>
      <c r="G247" t="s" s="22">
        <v>838</v>
      </c>
      <c r="H247" t="s" s="22">
        <v>838</v>
      </c>
      <c r="I247" t="s" s="79">
        <v>839</v>
      </c>
      <c r="J247" s="24"/>
      <c r="K247" t="s" s="21">
        <v>830</v>
      </c>
      <c r="L247" t="s" s="21">
        <v>831</v>
      </c>
      <c r="M247" t="s" s="41">
        <v>84</v>
      </c>
      <c r="N247" s="20">
        <v>2023</v>
      </c>
      <c r="O247" s="20">
        <v>3</v>
      </c>
      <c r="P247" t="s" s="26">
        <v>54</v>
      </c>
      <c r="Q247" t="s" s="35">
        <v>65</v>
      </c>
      <c r="R247" t="s" s="36">
        <v>66</v>
      </c>
      <c r="S247" t="s" s="37">
        <v>85</v>
      </c>
      <c r="T247" s="24"/>
      <c r="U247" s="24"/>
      <c r="V247" s="24"/>
      <c r="W247" s="24"/>
      <c r="X247" s="24"/>
      <c r="Y247" s="24"/>
      <c r="Z247" s="24"/>
      <c r="AA247" s="24"/>
      <c r="AB247" s="28"/>
      <c r="AC247" s="24"/>
      <c r="AD247" s="24"/>
      <c r="AE247" s="24"/>
      <c r="AF247" s="24"/>
      <c r="AG247" s="24"/>
      <c r="AH247" s="24"/>
      <c r="AI247" s="24"/>
      <c r="AJ247" s="30">
        <v>1</v>
      </c>
      <c r="AK247" s="24"/>
      <c r="AL247" s="24"/>
      <c r="AM247" s="24"/>
      <c r="AN247" s="24"/>
      <c r="AO247" s="28"/>
      <c r="AP247" s="28"/>
      <c r="AQ247" s="28"/>
      <c r="AR247" s="28"/>
      <c r="AS247" s="24"/>
      <c r="AT247" s="24"/>
      <c r="AU247" s="24"/>
      <c r="AV247" t="s" s="40">
        <v>71</v>
      </c>
      <c r="AW247" s="24"/>
    </row>
    <row r="248" ht="15.75" customHeight="1">
      <c r="A248" s="19">
        <v>10</v>
      </c>
      <c r="B248" s="20">
        <v>3</v>
      </c>
      <c r="C248" s="20">
        <v>292</v>
      </c>
      <c r="D248" s="24"/>
      <c r="E248" s="19">
        <v>52</v>
      </c>
      <c r="F248" t="s" s="31">
        <v>840</v>
      </c>
      <c r="G248" t="s" s="22">
        <v>841</v>
      </c>
      <c r="H248" t="s" s="22">
        <v>841</v>
      </c>
      <c r="I248" t="s" s="79">
        <v>842</v>
      </c>
      <c r="J248" s="24"/>
      <c r="K248" t="s" s="21">
        <v>830</v>
      </c>
      <c r="L248" t="s" s="21">
        <v>83</v>
      </c>
      <c r="M248" t="s" s="41">
        <v>84</v>
      </c>
      <c r="N248" s="20">
        <v>2023</v>
      </c>
      <c r="O248" s="20">
        <v>3</v>
      </c>
      <c r="P248" t="s" s="26">
        <v>54</v>
      </c>
      <c r="Q248" t="s" s="35">
        <v>65</v>
      </c>
      <c r="R248" t="s" s="36">
        <v>66</v>
      </c>
      <c r="S248" t="s" s="37">
        <v>85</v>
      </c>
      <c r="T248" s="24"/>
      <c r="U248" s="24"/>
      <c r="V248" s="24"/>
      <c r="W248" s="24"/>
      <c r="X248" s="24"/>
      <c r="Y248" s="24"/>
      <c r="Z248" s="24"/>
      <c r="AA248" s="24"/>
      <c r="AB248" s="28"/>
      <c r="AC248" s="24"/>
      <c r="AD248" s="24"/>
      <c r="AE248" s="24"/>
      <c r="AF248" s="24"/>
      <c r="AG248" s="24"/>
      <c r="AH248" s="24"/>
      <c r="AI248" s="24"/>
      <c r="AJ248" s="30">
        <v>1</v>
      </c>
      <c r="AK248" s="24"/>
      <c r="AL248" s="24"/>
      <c r="AM248" s="24"/>
      <c r="AN248" s="24"/>
      <c r="AO248" s="28"/>
      <c r="AP248" s="28"/>
      <c r="AQ248" s="28"/>
      <c r="AR248" s="28"/>
      <c r="AS248" s="24"/>
      <c r="AT248" s="24"/>
      <c r="AU248" s="24"/>
      <c r="AV248" t="s" s="40">
        <v>71</v>
      </c>
      <c r="AW248" s="24"/>
    </row>
    <row r="249" ht="15.75" customHeight="1">
      <c r="A249" s="19">
        <v>10</v>
      </c>
      <c r="B249" s="20">
        <v>2</v>
      </c>
      <c r="C249" s="20">
        <v>293</v>
      </c>
      <c r="D249" s="24"/>
      <c r="E249" s="19">
        <v>52</v>
      </c>
      <c r="F249" t="s" s="31">
        <v>843</v>
      </c>
      <c r="G249" t="s" s="22">
        <v>844</v>
      </c>
      <c r="H249" t="s" s="22">
        <v>844</v>
      </c>
      <c r="I249" t="s" s="79">
        <v>845</v>
      </c>
      <c r="J249" s="24"/>
      <c r="K249" t="s" s="21">
        <v>830</v>
      </c>
      <c r="L249" t="s" s="21">
        <v>83</v>
      </c>
      <c r="M249" t="s" s="41">
        <v>84</v>
      </c>
      <c r="N249" s="20">
        <v>2023</v>
      </c>
      <c r="O249" s="20">
        <v>3</v>
      </c>
      <c r="P249" t="s" s="27">
        <v>77</v>
      </c>
      <c r="Q249" t="s" s="35">
        <v>65</v>
      </c>
      <c r="R249" t="s" s="36">
        <v>66</v>
      </c>
      <c r="S249" t="s" s="37">
        <v>85</v>
      </c>
      <c r="T249" s="24"/>
      <c r="U249" s="24"/>
      <c r="V249" s="24"/>
      <c r="W249" s="24"/>
      <c r="X249" s="24"/>
      <c r="Y249" s="24"/>
      <c r="Z249" s="24"/>
      <c r="AA249" s="24"/>
      <c r="AB249" s="28"/>
      <c r="AC249" s="24"/>
      <c r="AD249" s="24"/>
      <c r="AE249" s="24"/>
      <c r="AF249" s="24"/>
      <c r="AG249" s="24"/>
      <c r="AH249" s="24"/>
      <c r="AI249" s="24"/>
      <c r="AJ249" s="30">
        <v>1</v>
      </c>
      <c r="AK249" s="24"/>
      <c r="AL249" s="24"/>
      <c r="AM249" s="24"/>
      <c r="AN249" s="24"/>
      <c r="AO249" s="28"/>
      <c r="AP249" s="28"/>
      <c r="AQ249" s="28"/>
      <c r="AR249" s="28"/>
      <c r="AS249" s="24"/>
      <c r="AT249" s="24"/>
      <c r="AU249" s="24"/>
      <c r="AV249" t="s" s="40">
        <v>71</v>
      </c>
      <c r="AW249" s="24"/>
    </row>
    <row r="250" ht="15.75" customHeight="1">
      <c r="A250" s="30">
        <v>11</v>
      </c>
      <c r="B250" s="20">
        <v>3</v>
      </c>
      <c r="C250" s="20">
        <v>300</v>
      </c>
      <c r="D250" t="s" s="3">
        <v>846</v>
      </c>
      <c r="E250" s="90">
        <v>56</v>
      </c>
      <c r="F250" t="s" s="91">
        <v>847</v>
      </c>
      <c r="G250" t="s" s="69">
        <v>848</v>
      </c>
      <c r="H250" t="s" s="80">
        <v>849</v>
      </c>
      <c r="I250" t="s" s="23">
        <v>847</v>
      </c>
      <c r="J250" s="71"/>
      <c r="K250" s="71"/>
      <c r="L250" t="s" s="92">
        <v>118</v>
      </c>
      <c r="M250" s="48"/>
      <c r="N250" s="71"/>
      <c r="O250" s="93">
        <v>2</v>
      </c>
      <c r="P250" t="s" s="94">
        <v>54</v>
      </c>
      <c r="Q250" t="s" s="95">
        <v>65</v>
      </c>
      <c r="R250" t="s" s="61">
        <v>238</v>
      </c>
      <c r="S250" s="24"/>
      <c r="T250" s="24"/>
      <c r="U250" s="29">
        <v>0.493911</v>
      </c>
      <c r="V250" s="29">
        <v>4.164663</v>
      </c>
      <c r="W250" s="29">
        <v>0.169088</v>
      </c>
      <c r="X250" s="29">
        <v>2.82439</v>
      </c>
      <c r="Y250" s="29">
        <v>0.246955</v>
      </c>
      <c r="Z250" s="29">
        <v>0.08454399999999999</v>
      </c>
      <c r="AA250" s="29">
        <v>1.412195</v>
      </c>
      <c r="AB250" s="28"/>
      <c r="AC250" s="24"/>
      <c r="AD250" s="24"/>
      <c r="AE250" s="29">
        <v>0</v>
      </c>
      <c r="AF250" t="s" s="39">
        <v>850</v>
      </c>
      <c r="AG250" s="24"/>
      <c r="AH250" s="24"/>
      <c r="AI250" s="24"/>
      <c r="AJ250" s="30">
        <v>1</v>
      </c>
      <c r="AK250" s="24"/>
      <c r="AL250" s="24"/>
      <c r="AM250" s="24"/>
      <c r="AN250" s="24"/>
      <c r="AO250" s="28"/>
      <c r="AP250" s="28"/>
      <c r="AQ250" s="28"/>
      <c r="AR250" s="28"/>
      <c r="AS250" s="71"/>
      <c r="AT250" s="71"/>
      <c r="AU250" s="71"/>
      <c r="AV250" t="s" s="96">
        <v>851</v>
      </c>
      <c r="AW250" s="71"/>
    </row>
    <row r="251" ht="15.75" customHeight="1">
      <c r="A251" s="30">
        <v>11</v>
      </c>
      <c r="B251" s="20">
        <v>3</v>
      </c>
      <c r="C251" s="20">
        <v>301</v>
      </c>
      <c r="D251" s="24"/>
      <c r="E251" s="42">
        <v>56</v>
      </c>
      <c r="F251" t="s" s="23">
        <v>852</v>
      </c>
      <c r="G251" t="s" s="45">
        <v>853</v>
      </c>
      <c r="H251" t="s" s="45">
        <v>854</v>
      </c>
      <c r="I251" t="s" s="79">
        <v>855</v>
      </c>
      <c r="J251" s="24"/>
      <c r="K251" t="s" s="21">
        <v>856</v>
      </c>
      <c r="L251" t="s" s="40">
        <v>232</v>
      </c>
      <c r="M251" t="s" s="58">
        <v>84</v>
      </c>
      <c r="N251" s="30">
        <v>2022</v>
      </c>
      <c r="O251" s="30">
        <v>2</v>
      </c>
      <c r="P251" t="s" s="26">
        <v>54</v>
      </c>
      <c r="Q251" t="s" s="49">
        <v>65</v>
      </c>
      <c r="R251" t="s" s="56">
        <v>66</v>
      </c>
      <c r="S251" t="s" s="38">
        <v>233</v>
      </c>
      <c r="T251" s="24"/>
      <c r="U251" s="59">
        <v>0.073676283</v>
      </c>
      <c r="V251" s="59">
        <v>0.481271089</v>
      </c>
      <c r="W251" s="59">
        <v>0.034693155</v>
      </c>
      <c r="X251" s="59">
        <v>0.154018636</v>
      </c>
      <c r="Y251" s="60">
        <v>0.040968</v>
      </c>
      <c r="Z251" s="60">
        <v>0.015567</v>
      </c>
      <c r="AA251" s="60">
        <v>0.100777</v>
      </c>
      <c r="AB251" s="28"/>
      <c r="AC251" s="24"/>
      <c r="AD251" s="24"/>
      <c r="AE251" s="24"/>
      <c r="AF251" s="24"/>
      <c r="AG251" t="s" s="38">
        <v>196</v>
      </c>
      <c r="AH251" s="24"/>
      <c r="AI251" s="24"/>
      <c r="AJ251" s="30">
        <v>1</v>
      </c>
      <c r="AK251" s="24"/>
      <c r="AL251" s="24"/>
      <c r="AM251" s="24"/>
      <c r="AN251" s="24"/>
      <c r="AO251" s="28"/>
      <c r="AP251" s="28"/>
      <c r="AQ251" s="28"/>
      <c r="AR251" s="28"/>
      <c r="AS251" t="s" s="23">
        <v>251</v>
      </c>
      <c r="AT251" s="24"/>
      <c r="AU251" s="24"/>
      <c r="AV251" s="24"/>
      <c r="AW251" s="24"/>
    </row>
    <row r="252" ht="15.75" customHeight="1">
      <c r="A252" s="19">
        <v>12</v>
      </c>
      <c r="B252" s="20">
        <v>1</v>
      </c>
      <c r="C252" s="20">
        <v>310</v>
      </c>
      <c r="D252" t="s" s="3">
        <v>857</v>
      </c>
      <c r="E252" s="19">
        <v>45</v>
      </c>
      <c r="F252" t="s" s="68">
        <v>858</v>
      </c>
      <c r="G252" t="s" s="72">
        <v>859</v>
      </c>
      <c r="H252" t="s" s="97">
        <v>860</v>
      </c>
      <c r="I252" t="s" s="79">
        <v>861</v>
      </c>
      <c r="J252" s="24"/>
      <c r="K252" s="24"/>
      <c r="L252" t="s" s="21">
        <v>862</v>
      </c>
      <c r="M252" t="s" s="81">
        <v>399</v>
      </c>
      <c r="N252" s="20">
        <v>2022</v>
      </c>
      <c r="O252" s="20">
        <v>1</v>
      </c>
      <c r="P252" t="s" s="34">
        <v>64</v>
      </c>
      <c r="Q252" t="s" s="27">
        <v>55</v>
      </c>
      <c r="R252" t="s" s="50">
        <v>56</v>
      </c>
      <c r="S252" t="s" s="82">
        <v>400</v>
      </c>
      <c r="T252" s="24"/>
      <c r="U252" s="24"/>
      <c r="V252" s="24"/>
      <c r="W252" s="24"/>
      <c r="X252" s="24"/>
      <c r="Y252" s="24"/>
      <c r="Z252" s="24"/>
      <c r="AA252" s="24"/>
      <c r="AB252" s="28"/>
      <c r="AC252" s="29">
        <v>0</v>
      </c>
      <c r="AD252" t="s" s="39">
        <v>863</v>
      </c>
      <c r="AE252" t="s" s="39">
        <v>864</v>
      </c>
      <c r="AF252" t="s" s="39">
        <v>865</v>
      </c>
      <c r="AG252" s="24"/>
      <c r="AH252" s="24"/>
      <c r="AI252" s="24"/>
      <c r="AJ252" t="s" s="38">
        <v>68</v>
      </c>
      <c r="AK252" s="24"/>
      <c r="AL252" s="24"/>
      <c r="AM252" s="24"/>
      <c r="AN252" s="24"/>
      <c r="AO252" s="28"/>
      <c r="AP252" s="28"/>
      <c r="AQ252" s="28"/>
      <c r="AR252" s="28"/>
      <c r="AS252" t="s" s="40">
        <v>210</v>
      </c>
      <c r="AT252" s="24"/>
      <c r="AU252" s="24"/>
      <c r="AV252" t="s" s="52">
        <v>866</v>
      </c>
      <c r="AW252" s="24"/>
    </row>
    <row r="253" ht="15.75" customHeight="1">
      <c r="A253" s="19">
        <v>12</v>
      </c>
      <c r="B253" s="20">
        <v>2</v>
      </c>
      <c r="C253" s="20">
        <v>311</v>
      </c>
      <c r="D253" s="24"/>
      <c r="E253" s="19">
        <v>45</v>
      </c>
      <c r="F253" t="s" s="21">
        <v>867</v>
      </c>
      <c r="G253" t="s" s="22">
        <v>868</v>
      </c>
      <c r="H253" t="s" s="22">
        <v>868</v>
      </c>
      <c r="I253" t="s" s="79">
        <v>869</v>
      </c>
      <c r="J253" s="24"/>
      <c r="K253" s="24"/>
      <c r="L253" t="s" s="21">
        <v>74</v>
      </c>
      <c r="M253" t="s" s="33">
        <v>63</v>
      </c>
      <c r="N253" s="20">
        <v>2021</v>
      </c>
      <c r="O253" s="20">
        <v>1</v>
      </c>
      <c r="P253" t="s" s="27">
        <v>77</v>
      </c>
      <c r="Q253" t="s" s="27">
        <v>55</v>
      </c>
      <c r="R253" t="s" s="26">
        <v>56</v>
      </c>
      <c r="S253" t="s" s="46">
        <v>202</v>
      </c>
      <c r="T253" t="s" s="46">
        <v>147</v>
      </c>
      <c r="U253" s="24"/>
      <c r="V253" s="24"/>
      <c r="W253" s="24"/>
      <c r="X253" s="24"/>
      <c r="Y253" s="24"/>
      <c r="Z253" s="24"/>
      <c r="AA253" s="24"/>
      <c r="AB253" s="28"/>
      <c r="AC253" s="29">
        <v>0</v>
      </c>
      <c r="AD253" t="s" s="39">
        <v>870</v>
      </c>
      <c r="AE253" t="s" s="39">
        <v>864</v>
      </c>
      <c r="AF253" t="s" s="39">
        <v>865</v>
      </c>
      <c r="AG253" s="24"/>
      <c r="AH253" t="s" s="40">
        <v>147</v>
      </c>
      <c r="AI253" s="24"/>
      <c r="AJ253" s="30">
        <v>1</v>
      </c>
      <c r="AK253" s="24"/>
      <c r="AL253" s="24"/>
      <c r="AM253" s="24"/>
      <c r="AN253" s="24"/>
      <c r="AO253" s="28"/>
      <c r="AP253" s="28"/>
      <c r="AQ253" s="28"/>
      <c r="AR253" s="28"/>
      <c r="AS253" t="s" s="40">
        <v>210</v>
      </c>
      <c r="AT253" s="24"/>
      <c r="AU253" s="24"/>
      <c r="AV253" t="s" s="52">
        <v>866</v>
      </c>
      <c r="AW253" s="24"/>
    </row>
    <row r="254" ht="15.75" customHeight="1">
      <c r="A254" s="19">
        <v>12</v>
      </c>
      <c r="B254" s="20">
        <v>3</v>
      </c>
      <c r="C254" s="20">
        <v>312</v>
      </c>
      <c r="D254" s="24"/>
      <c r="E254" s="19">
        <v>45</v>
      </c>
      <c r="F254" t="s" s="21">
        <v>867</v>
      </c>
      <c r="G254" t="s" s="22">
        <v>868</v>
      </c>
      <c r="H254" t="s" s="22">
        <v>868</v>
      </c>
      <c r="I254" t="s" s="79">
        <v>871</v>
      </c>
      <c r="J254" s="24"/>
      <c r="K254" s="24"/>
      <c r="L254" t="s" s="21">
        <v>789</v>
      </c>
      <c r="M254" t="s" s="33">
        <v>63</v>
      </c>
      <c r="N254" s="20">
        <v>2020</v>
      </c>
      <c r="O254" s="20">
        <v>3</v>
      </c>
      <c r="P254" t="s" s="26">
        <v>54</v>
      </c>
      <c r="Q254" t="s" s="35">
        <v>65</v>
      </c>
      <c r="R254" t="s" s="26">
        <v>56</v>
      </c>
      <c r="S254" t="s" s="82">
        <v>872</v>
      </c>
      <c r="T254" t="s" s="46">
        <v>147</v>
      </c>
      <c r="U254" s="24"/>
      <c r="V254" s="24"/>
      <c r="W254" s="24"/>
      <c r="X254" s="24"/>
      <c r="Y254" s="24"/>
      <c r="Z254" s="24"/>
      <c r="AA254" s="24"/>
      <c r="AB254" s="28"/>
      <c r="AC254" t="s" s="55">
        <v>864</v>
      </c>
      <c r="AD254" t="s" s="39">
        <v>873</v>
      </c>
      <c r="AE254" t="s" s="39">
        <v>864</v>
      </c>
      <c r="AF254" t="s" s="39">
        <v>865</v>
      </c>
      <c r="AG254" s="24"/>
      <c r="AH254" t="s" s="40">
        <v>147</v>
      </c>
      <c r="AI254" s="24"/>
      <c r="AJ254" t="s" s="38">
        <v>68</v>
      </c>
      <c r="AK254" s="24"/>
      <c r="AL254" s="24"/>
      <c r="AM254" s="24"/>
      <c r="AN254" s="24"/>
      <c r="AO254" s="28"/>
      <c r="AP254" s="28"/>
      <c r="AQ254" s="28"/>
      <c r="AR254" s="28"/>
      <c r="AS254" t="s" s="40">
        <v>210</v>
      </c>
      <c r="AT254" s="24"/>
      <c r="AU254" s="24"/>
      <c r="AV254" t="s" s="52">
        <v>866</v>
      </c>
      <c r="AW254" s="24"/>
    </row>
    <row r="255" ht="15.75" customHeight="1">
      <c r="A255" s="19">
        <v>12</v>
      </c>
      <c r="B255" s="20">
        <v>2</v>
      </c>
      <c r="C255" s="20">
        <v>313</v>
      </c>
      <c r="D255" s="24"/>
      <c r="E255" s="19">
        <v>45</v>
      </c>
      <c r="F255" t="s" s="21">
        <v>867</v>
      </c>
      <c r="G255" t="s" s="22">
        <v>868</v>
      </c>
      <c r="H255" t="s" s="22">
        <v>868</v>
      </c>
      <c r="I255" t="s" s="79">
        <v>874</v>
      </c>
      <c r="J255" s="24"/>
      <c r="K255" s="24"/>
      <c r="L255" t="s" s="21">
        <v>875</v>
      </c>
      <c r="M255" t="s" s="33">
        <v>63</v>
      </c>
      <c r="N255" s="20">
        <v>2021</v>
      </c>
      <c r="O255" s="20">
        <v>3</v>
      </c>
      <c r="P255" t="s" s="27">
        <v>77</v>
      </c>
      <c r="Q255" t="s" s="35">
        <v>65</v>
      </c>
      <c r="R255" t="s" s="26">
        <v>56</v>
      </c>
      <c r="S255" t="s" s="46">
        <v>876</v>
      </c>
      <c r="T255" t="s" s="46">
        <v>147</v>
      </c>
      <c r="U255" s="24"/>
      <c r="V255" s="24"/>
      <c r="W255" s="24"/>
      <c r="X255" s="24"/>
      <c r="Y255" s="24"/>
      <c r="Z255" s="24"/>
      <c r="AA255" s="24"/>
      <c r="AB255" s="28"/>
      <c r="AC255" t="s" s="55">
        <v>864</v>
      </c>
      <c r="AD255" t="s" s="39">
        <v>873</v>
      </c>
      <c r="AE255" t="s" s="39">
        <v>864</v>
      </c>
      <c r="AF255" t="s" s="39">
        <v>865</v>
      </c>
      <c r="AG255" s="24"/>
      <c r="AH255" t="s" s="40">
        <v>147</v>
      </c>
      <c r="AI255" s="24"/>
      <c r="AJ255" t="s" s="38">
        <v>68</v>
      </c>
      <c r="AK255" s="24"/>
      <c r="AL255" s="24"/>
      <c r="AM255" s="24"/>
      <c r="AN255" s="24"/>
      <c r="AO255" s="28"/>
      <c r="AP255" s="28"/>
      <c r="AQ255" s="28"/>
      <c r="AR255" s="28"/>
      <c r="AS255" t="s" s="40">
        <v>210</v>
      </c>
      <c r="AT255" s="24"/>
      <c r="AU255" s="24"/>
      <c r="AV255" t="s" s="52">
        <v>866</v>
      </c>
      <c r="AW255" s="24"/>
    </row>
    <row r="256" ht="15.75" customHeight="1">
      <c r="A256" s="19">
        <v>12</v>
      </c>
      <c r="B256" s="20">
        <v>1</v>
      </c>
      <c r="C256" s="20">
        <v>314</v>
      </c>
      <c r="D256" s="24"/>
      <c r="E256" s="19">
        <v>45</v>
      </c>
      <c r="F256" t="s" s="68">
        <v>877</v>
      </c>
      <c r="G256" t="s" s="72">
        <v>878</v>
      </c>
      <c r="H256" t="s" s="97">
        <v>879</v>
      </c>
      <c r="I256" t="s" s="79">
        <v>880</v>
      </c>
      <c r="J256" s="24"/>
      <c r="K256" s="24"/>
      <c r="L256" t="s" s="21">
        <v>862</v>
      </c>
      <c r="M256" t="s" s="81">
        <v>399</v>
      </c>
      <c r="N256" s="20">
        <v>2019</v>
      </c>
      <c r="O256" s="20">
        <v>1</v>
      </c>
      <c r="P256" t="s" s="34">
        <v>64</v>
      </c>
      <c r="Q256" t="s" s="27">
        <v>55</v>
      </c>
      <c r="R256" t="s" s="50">
        <v>56</v>
      </c>
      <c r="S256" t="s" s="82">
        <v>400</v>
      </c>
      <c r="T256" s="24"/>
      <c r="U256" s="24"/>
      <c r="V256" s="24"/>
      <c r="W256" s="24"/>
      <c r="X256" s="24"/>
      <c r="Y256" s="24"/>
      <c r="Z256" s="24"/>
      <c r="AA256" s="24"/>
      <c r="AB256" s="28"/>
      <c r="AC256" s="29">
        <v>0</v>
      </c>
      <c r="AD256" s="29">
        <v>851.5</v>
      </c>
      <c r="AE256" s="29">
        <v>0</v>
      </c>
      <c r="AF256" t="s" s="39">
        <v>881</v>
      </c>
      <c r="AG256" s="24"/>
      <c r="AH256" s="24"/>
      <c r="AI256" s="24"/>
      <c r="AJ256" s="30">
        <v>1</v>
      </c>
      <c r="AK256" s="24"/>
      <c r="AL256" s="24"/>
      <c r="AM256" s="24"/>
      <c r="AN256" s="24"/>
      <c r="AO256" s="28"/>
      <c r="AP256" s="28"/>
      <c r="AQ256" s="28"/>
      <c r="AR256" s="28"/>
      <c r="AS256" t="s" s="23">
        <v>882</v>
      </c>
      <c r="AT256" s="24"/>
      <c r="AU256" s="24"/>
      <c r="AV256" s="24"/>
      <c r="AW256" s="24"/>
    </row>
    <row r="257" ht="15.75" customHeight="1">
      <c r="A257" s="19">
        <v>12</v>
      </c>
      <c r="B257" s="20">
        <v>1</v>
      </c>
      <c r="C257" s="20">
        <v>315</v>
      </c>
      <c r="D257" s="24"/>
      <c r="E257" s="19">
        <v>45</v>
      </c>
      <c r="F257" t="s" s="21">
        <v>877</v>
      </c>
      <c r="G257" t="s" s="22">
        <v>878</v>
      </c>
      <c r="H257" t="s" s="97">
        <v>879</v>
      </c>
      <c r="I257" t="s" s="79">
        <v>883</v>
      </c>
      <c r="J257" s="24"/>
      <c r="K257" s="24"/>
      <c r="L257" t="s" s="21">
        <v>685</v>
      </c>
      <c r="M257" t="s" s="81">
        <v>399</v>
      </c>
      <c r="N257" s="20">
        <v>2019</v>
      </c>
      <c r="O257" s="20">
        <v>1</v>
      </c>
      <c r="P257" t="s" s="34">
        <v>64</v>
      </c>
      <c r="Q257" t="s" s="43">
        <v>93</v>
      </c>
      <c r="R257" t="s" s="50">
        <v>56</v>
      </c>
      <c r="S257" t="s" s="53">
        <v>400</v>
      </c>
      <c r="T257" s="24"/>
      <c r="U257" s="24"/>
      <c r="V257" s="24"/>
      <c r="W257" s="24"/>
      <c r="X257" s="24"/>
      <c r="Y257" s="24"/>
      <c r="Z257" s="24"/>
      <c r="AA257" s="24"/>
      <c r="AB257" s="28"/>
      <c r="AC257" s="24"/>
      <c r="AD257" s="24"/>
      <c r="AE257" s="24"/>
      <c r="AF257" s="24"/>
      <c r="AG257" s="24"/>
      <c r="AH257" s="24"/>
      <c r="AI257" s="24"/>
      <c r="AJ257" t="s" s="38">
        <v>68</v>
      </c>
      <c r="AK257" s="24"/>
      <c r="AL257" s="24"/>
      <c r="AM257" s="24"/>
      <c r="AN257" s="24"/>
      <c r="AO257" s="28"/>
      <c r="AP257" s="28"/>
      <c r="AQ257" s="28"/>
      <c r="AR257" s="28"/>
      <c r="AS257" s="24"/>
      <c r="AT257" s="24"/>
      <c r="AU257" s="24"/>
      <c r="AV257" s="24"/>
      <c r="AW257" s="24"/>
    </row>
    <row r="258" ht="15.75" customHeight="1">
      <c r="A258" s="19">
        <v>12</v>
      </c>
      <c r="B258" s="20">
        <v>1</v>
      </c>
      <c r="C258" s="20">
        <v>316</v>
      </c>
      <c r="D258" s="24"/>
      <c r="E258" s="42">
        <v>45</v>
      </c>
      <c r="F258" t="s" s="23">
        <v>884</v>
      </c>
      <c r="G258" t="s" s="45">
        <v>885</v>
      </c>
      <c r="H258" t="s" s="45">
        <v>885</v>
      </c>
      <c r="I258" t="s" s="79">
        <v>884</v>
      </c>
      <c r="J258" s="24"/>
      <c r="K258" s="24"/>
      <c r="L258" t="s" s="47">
        <v>118</v>
      </c>
      <c r="M258" s="48"/>
      <c r="N258" s="24"/>
      <c r="O258" s="30">
        <v>2</v>
      </c>
      <c r="P258" t="s" s="34">
        <v>64</v>
      </c>
      <c r="Q258" t="s" s="49">
        <v>65</v>
      </c>
      <c r="R258" t="s" s="61">
        <v>238</v>
      </c>
      <c r="S258" s="24"/>
      <c r="T258" s="24"/>
      <c r="U258" s="29">
        <v>0.856962</v>
      </c>
      <c r="V258" s="29">
        <v>3.081417</v>
      </c>
      <c r="W258" s="29">
        <v>0.420229</v>
      </c>
      <c r="X258" s="29">
        <v>2.677774</v>
      </c>
      <c r="Y258" s="29">
        <v>0.428481</v>
      </c>
      <c r="Z258" s="29">
        <v>0.210114</v>
      </c>
      <c r="AA258" s="29">
        <v>1.338887</v>
      </c>
      <c r="AB258" s="28"/>
      <c r="AC258" s="24"/>
      <c r="AD258" s="24"/>
      <c r="AE258" s="29">
        <v>350</v>
      </c>
      <c r="AF258" t="s" s="39">
        <v>886</v>
      </c>
      <c r="AG258" t="s" s="38">
        <v>196</v>
      </c>
      <c r="AH258" s="24"/>
      <c r="AI258" s="24"/>
      <c r="AJ258" s="30">
        <v>1</v>
      </c>
      <c r="AK258" s="24"/>
      <c r="AL258" s="24"/>
      <c r="AM258" s="24"/>
      <c r="AN258" s="24"/>
      <c r="AO258" s="28"/>
      <c r="AP258" s="28"/>
      <c r="AQ258" s="28"/>
      <c r="AR258" s="28"/>
      <c r="AS258" t="s" s="23">
        <v>887</v>
      </c>
      <c r="AT258" s="24"/>
      <c r="AU258" s="24"/>
      <c r="AV258" t="s" s="52">
        <v>888</v>
      </c>
      <c r="AW258" s="24"/>
    </row>
    <row r="259" ht="15.75" customHeight="1">
      <c r="A259" s="19">
        <v>12</v>
      </c>
      <c r="B259" s="20">
        <v>2</v>
      </c>
      <c r="C259" s="20">
        <v>317</v>
      </c>
      <c r="D259" s="24"/>
      <c r="E259" s="19">
        <v>45</v>
      </c>
      <c r="F259" t="s" s="21">
        <v>889</v>
      </c>
      <c r="G259" t="s" s="22">
        <v>890</v>
      </c>
      <c r="H259" t="s" s="22">
        <v>890</v>
      </c>
      <c r="I259" t="s" s="79">
        <v>891</v>
      </c>
      <c r="J259" s="24"/>
      <c r="K259" t="s" s="23">
        <v>885</v>
      </c>
      <c r="L259" t="s" s="21">
        <v>74</v>
      </c>
      <c r="M259" t="s" s="33">
        <v>63</v>
      </c>
      <c r="N259" s="20">
        <v>2021</v>
      </c>
      <c r="O259" s="20">
        <v>1</v>
      </c>
      <c r="P259" t="s" s="27">
        <v>77</v>
      </c>
      <c r="Q259" t="s" s="27">
        <v>55</v>
      </c>
      <c r="R259" t="s" s="26">
        <v>56</v>
      </c>
      <c r="S259" t="s" s="37">
        <v>202</v>
      </c>
      <c r="T259" s="24"/>
      <c r="U259" s="24"/>
      <c r="V259" s="24"/>
      <c r="W259" s="24"/>
      <c r="X259" s="24"/>
      <c r="Y259" s="24"/>
      <c r="Z259" s="24"/>
      <c r="AA259" s="24"/>
      <c r="AB259" s="28"/>
      <c r="AC259" s="24"/>
      <c r="AD259" s="24"/>
      <c r="AE259" s="24"/>
      <c r="AF259" s="24"/>
      <c r="AG259" s="24"/>
      <c r="AH259" s="24"/>
      <c r="AI259" s="24"/>
      <c r="AJ259" s="30">
        <v>1</v>
      </c>
      <c r="AK259" s="24"/>
      <c r="AL259" s="24"/>
      <c r="AM259" s="29">
        <v>0</v>
      </c>
      <c r="AN259" t="s" s="39">
        <v>892</v>
      </c>
      <c r="AO259" s="28"/>
      <c r="AP259" s="28"/>
      <c r="AQ259" s="28"/>
      <c r="AR259" s="28"/>
      <c r="AS259" s="30">
        <v>61</v>
      </c>
      <c r="AT259" s="24"/>
      <c r="AU259" s="24"/>
      <c r="AV259" s="24"/>
      <c r="AW259" s="24"/>
    </row>
    <row r="260" ht="15.75" customHeight="1">
      <c r="A260" s="19">
        <v>12</v>
      </c>
      <c r="B260" s="20">
        <v>2</v>
      </c>
      <c r="C260" s="20">
        <v>318</v>
      </c>
      <c r="D260" s="24"/>
      <c r="E260" s="19">
        <v>45</v>
      </c>
      <c r="F260" t="s" s="21">
        <v>893</v>
      </c>
      <c r="G260" t="s" s="22">
        <v>894</v>
      </c>
      <c r="H260" t="s" s="22">
        <v>894</v>
      </c>
      <c r="I260" t="s" s="79">
        <v>895</v>
      </c>
      <c r="J260" s="24"/>
      <c r="K260" t="s" s="23">
        <v>885</v>
      </c>
      <c r="L260" t="s" s="21">
        <v>74</v>
      </c>
      <c r="M260" t="s" s="33">
        <v>63</v>
      </c>
      <c r="N260" s="20">
        <v>2021</v>
      </c>
      <c r="O260" s="20">
        <v>1</v>
      </c>
      <c r="P260" t="s" s="27">
        <v>77</v>
      </c>
      <c r="Q260" t="s" s="27">
        <v>55</v>
      </c>
      <c r="R260" t="s" s="26">
        <v>56</v>
      </c>
      <c r="S260" t="s" s="37">
        <v>202</v>
      </c>
      <c r="T260" s="24"/>
      <c r="U260" s="24"/>
      <c r="V260" s="24"/>
      <c r="W260" s="24"/>
      <c r="X260" s="24"/>
      <c r="Y260" s="24"/>
      <c r="Z260" s="24"/>
      <c r="AA260" s="24"/>
      <c r="AB260" s="28"/>
      <c r="AC260" s="24"/>
      <c r="AD260" s="24"/>
      <c r="AE260" s="24"/>
      <c r="AF260" s="24"/>
      <c r="AG260" s="24"/>
      <c r="AH260" s="24"/>
      <c r="AI260" s="24"/>
      <c r="AJ260" s="30">
        <v>1</v>
      </c>
      <c r="AK260" s="24"/>
      <c r="AL260" s="24"/>
      <c r="AM260" s="29">
        <v>0</v>
      </c>
      <c r="AN260" t="s" s="39">
        <v>892</v>
      </c>
      <c r="AO260" s="28"/>
      <c r="AP260" s="28"/>
      <c r="AQ260" s="28"/>
      <c r="AR260" s="28"/>
      <c r="AS260" s="42">
        <v>51</v>
      </c>
      <c r="AT260" s="24"/>
      <c r="AU260" s="24"/>
      <c r="AV260" s="24"/>
      <c r="AW260" s="24"/>
    </row>
    <row r="261" ht="15.75" customHeight="1">
      <c r="A261" s="19">
        <v>12</v>
      </c>
      <c r="B261" s="20">
        <v>1</v>
      </c>
      <c r="C261" s="20">
        <v>319</v>
      </c>
      <c r="D261" s="24"/>
      <c r="E261" s="19">
        <v>45</v>
      </c>
      <c r="F261" t="s" s="21">
        <v>896</v>
      </c>
      <c r="G261" t="s" s="22">
        <v>897</v>
      </c>
      <c r="H261" t="s" s="97">
        <v>898</v>
      </c>
      <c r="I261" t="s" s="79">
        <v>899</v>
      </c>
      <c r="J261" s="24"/>
      <c r="K261" t="s" s="21">
        <v>900</v>
      </c>
      <c r="L261" t="s" s="21">
        <v>862</v>
      </c>
      <c r="M261" t="s" s="81">
        <v>399</v>
      </c>
      <c r="N261" s="20">
        <v>2022</v>
      </c>
      <c r="O261" s="20">
        <v>1</v>
      </c>
      <c r="P261" t="s" s="34">
        <v>64</v>
      </c>
      <c r="Q261" t="s" s="35">
        <v>65</v>
      </c>
      <c r="R261" t="s" s="50">
        <v>56</v>
      </c>
      <c r="S261" t="s" s="82">
        <v>400</v>
      </c>
      <c r="T261" s="24"/>
      <c r="U261" s="24"/>
      <c r="V261" s="24"/>
      <c r="W261" s="24"/>
      <c r="X261" s="24"/>
      <c r="Y261" s="24"/>
      <c r="Z261" s="24"/>
      <c r="AA261" s="24"/>
      <c r="AB261" s="28"/>
      <c r="AC261" s="24"/>
      <c r="AD261" s="24"/>
      <c r="AE261" s="24"/>
      <c r="AF261" s="24"/>
      <c r="AG261" t="s" s="38">
        <v>196</v>
      </c>
      <c r="AH261" s="24"/>
      <c r="AI261" s="24"/>
      <c r="AJ261" s="30">
        <v>1</v>
      </c>
      <c r="AK261" s="24"/>
      <c r="AL261" s="24"/>
      <c r="AM261" s="29">
        <v>500</v>
      </c>
      <c r="AN261" t="s" s="39">
        <v>901</v>
      </c>
      <c r="AO261" s="28"/>
      <c r="AP261" s="28"/>
      <c r="AQ261" s="28"/>
      <c r="AR261" s="28"/>
      <c r="AS261" s="30">
        <v>61</v>
      </c>
      <c r="AT261" s="24"/>
      <c r="AU261" s="24"/>
      <c r="AV261" s="24"/>
      <c r="AW261" s="24"/>
    </row>
    <row r="262" ht="15.75" customHeight="1">
      <c r="A262" s="19">
        <v>12</v>
      </c>
      <c r="B262" s="20">
        <v>1</v>
      </c>
      <c r="C262" s="20">
        <v>320</v>
      </c>
      <c r="D262" s="24"/>
      <c r="E262" s="19">
        <v>45</v>
      </c>
      <c r="F262" t="s" s="21">
        <v>896</v>
      </c>
      <c r="G262" t="s" s="22">
        <v>897</v>
      </c>
      <c r="H262" t="s" s="97">
        <v>898</v>
      </c>
      <c r="I262" t="s" s="79">
        <v>902</v>
      </c>
      <c r="J262" s="24"/>
      <c r="K262" t="s" s="23">
        <v>900</v>
      </c>
      <c r="L262" t="s" s="21">
        <v>683</v>
      </c>
      <c r="M262" t="s" s="81">
        <v>399</v>
      </c>
      <c r="N262" s="20">
        <v>2019</v>
      </c>
      <c r="O262" s="20">
        <v>1</v>
      </c>
      <c r="P262" t="s" s="34">
        <v>64</v>
      </c>
      <c r="Q262" t="s" s="27">
        <v>55</v>
      </c>
      <c r="R262" t="s" s="50">
        <v>56</v>
      </c>
      <c r="S262" t="s" s="82">
        <v>400</v>
      </c>
      <c r="T262" s="24"/>
      <c r="U262" s="24"/>
      <c r="V262" s="24"/>
      <c r="W262" s="24"/>
      <c r="X262" s="24"/>
      <c r="Y262" s="24"/>
      <c r="Z262" s="24"/>
      <c r="AA262" s="24"/>
      <c r="AB262" s="28"/>
      <c r="AC262" s="24"/>
      <c r="AD262" s="24"/>
      <c r="AE262" s="24"/>
      <c r="AF262" s="24"/>
      <c r="AG262" t="s" s="38">
        <v>196</v>
      </c>
      <c r="AH262" s="24"/>
      <c r="AI262" s="24"/>
      <c r="AJ262" t="s" s="38">
        <v>68</v>
      </c>
      <c r="AK262" s="24"/>
      <c r="AL262" s="24"/>
      <c r="AM262" s="29">
        <v>500</v>
      </c>
      <c r="AN262" t="s" s="39">
        <v>901</v>
      </c>
      <c r="AO262" s="28"/>
      <c r="AP262" s="28"/>
      <c r="AQ262" s="28"/>
      <c r="AR262" s="28"/>
      <c r="AS262" s="30">
        <v>81</v>
      </c>
      <c r="AT262" s="24"/>
      <c r="AU262" s="24"/>
      <c r="AV262" s="24"/>
      <c r="AW262" s="24"/>
    </row>
    <row r="263" ht="15.75" customHeight="1">
      <c r="A263" s="19">
        <v>12</v>
      </c>
      <c r="B263" s="20">
        <v>3</v>
      </c>
      <c r="C263" s="20">
        <v>321</v>
      </c>
      <c r="D263" s="24"/>
      <c r="E263" s="19">
        <v>45</v>
      </c>
      <c r="F263" t="s" s="21">
        <v>903</v>
      </c>
      <c r="G263" t="s" s="22">
        <v>904</v>
      </c>
      <c r="H263" t="s" s="22">
        <v>904</v>
      </c>
      <c r="I263" t="s" s="79">
        <v>905</v>
      </c>
      <c r="J263" s="24"/>
      <c r="K263" t="s" s="23">
        <v>906</v>
      </c>
      <c r="L263" t="s" s="21">
        <v>123</v>
      </c>
      <c r="M263" t="s" s="33">
        <v>63</v>
      </c>
      <c r="N263" s="20">
        <v>2021</v>
      </c>
      <c r="O263" s="20">
        <v>3</v>
      </c>
      <c r="P263" t="s" s="26">
        <v>54</v>
      </c>
      <c r="Q263" t="s" s="35">
        <v>65</v>
      </c>
      <c r="R263" t="s" s="26">
        <v>56</v>
      </c>
      <c r="S263" t="s" s="37">
        <v>876</v>
      </c>
      <c r="T263" s="24"/>
      <c r="U263" s="24"/>
      <c r="V263" s="24"/>
      <c r="W263" s="24"/>
      <c r="X263" s="24"/>
      <c r="Y263" s="24"/>
      <c r="Z263" s="24"/>
      <c r="AA263" s="24"/>
      <c r="AB263" s="28"/>
      <c r="AC263" s="24"/>
      <c r="AD263" s="24"/>
      <c r="AE263" s="24"/>
      <c r="AF263" s="24"/>
      <c r="AG263" s="24"/>
      <c r="AH263" s="24"/>
      <c r="AI263" s="24"/>
      <c r="AJ263" s="30">
        <v>1</v>
      </c>
      <c r="AK263" s="24"/>
      <c r="AL263" s="24"/>
      <c r="AM263" s="29">
        <v>0</v>
      </c>
      <c r="AN263" t="s" s="39">
        <v>907</v>
      </c>
      <c r="AO263" s="28"/>
      <c r="AP263" s="28"/>
      <c r="AQ263" s="28"/>
      <c r="AR263" s="28"/>
      <c r="AS263" t="s" s="23">
        <v>908</v>
      </c>
      <c r="AT263" s="24"/>
      <c r="AU263" s="24"/>
      <c r="AV263" s="24"/>
      <c r="AW263" s="24"/>
    </row>
    <row r="264" ht="15.75" customHeight="1">
      <c r="A264" s="30">
        <v>13</v>
      </c>
      <c r="B264" s="20">
        <v>1</v>
      </c>
      <c r="C264" s="20">
        <v>330</v>
      </c>
      <c r="D264" t="s" s="3">
        <v>909</v>
      </c>
      <c r="E264" s="30">
        <v>57</v>
      </c>
      <c r="F264" t="s" s="23">
        <v>910</v>
      </c>
      <c r="G264" t="s" s="45">
        <v>911</v>
      </c>
      <c r="H264" t="s" s="74">
        <v>912</v>
      </c>
      <c r="I264" t="s" s="79">
        <v>913</v>
      </c>
      <c r="J264" s="24"/>
      <c r="K264" s="24"/>
      <c r="L264" t="s" s="40">
        <v>232</v>
      </c>
      <c r="M264" t="s" s="58">
        <v>84</v>
      </c>
      <c r="N264" s="30">
        <v>2022</v>
      </c>
      <c r="O264" s="30">
        <v>2</v>
      </c>
      <c r="P264" t="s" s="34">
        <v>64</v>
      </c>
      <c r="Q264" t="s" s="49">
        <v>65</v>
      </c>
      <c r="R264" t="s" s="56">
        <v>66</v>
      </c>
      <c r="S264" t="s" s="38">
        <v>233</v>
      </c>
      <c r="T264" s="24"/>
      <c r="U264" s="59">
        <v>1.162665956</v>
      </c>
      <c r="V264" s="59">
        <v>0.314874873</v>
      </c>
      <c r="W264" s="59">
        <v>0.69312904</v>
      </c>
      <c r="X264" s="59">
        <v>1.880229538</v>
      </c>
      <c r="Y264" s="60">
        <v>0.525591</v>
      </c>
      <c r="Z264" s="60">
        <v>0.254698</v>
      </c>
      <c r="AA264" s="60">
        <v>1.033981</v>
      </c>
      <c r="AB264" s="28"/>
      <c r="AC264" s="24"/>
      <c r="AD264" s="24"/>
      <c r="AE264" s="29">
        <v>0</v>
      </c>
      <c r="AF264" t="s" s="39">
        <v>914</v>
      </c>
      <c r="AG264" t="s" s="38">
        <v>196</v>
      </c>
      <c r="AH264" s="24"/>
      <c r="AI264" s="24"/>
      <c r="AJ264" s="30">
        <v>1</v>
      </c>
      <c r="AK264" s="24"/>
      <c r="AL264" s="24"/>
      <c r="AM264" s="24"/>
      <c r="AN264" s="24"/>
      <c r="AO264" s="28"/>
      <c r="AP264" s="28"/>
      <c r="AQ264" s="28"/>
      <c r="AR264" s="28"/>
      <c r="AS264" t="s" s="40">
        <v>57</v>
      </c>
      <c r="AT264" s="24"/>
      <c r="AU264" s="24"/>
      <c r="AV264" t="s" s="52">
        <v>915</v>
      </c>
      <c r="AW264" s="24"/>
    </row>
    <row r="265" ht="15.75" customHeight="1">
      <c r="A265" s="30">
        <v>13</v>
      </c>
      <c r="B265" s="20">
        <v>1</v>
      </c>
      <c r="C265" s="20">
        <v>331</v>
      </c>
      <c r="D265" s="24"/>
      <c r="E265" s="30">
        <v>57</v>
      </c>
      <c r="F265" t="s" s="23">
        <v>916</v>
      </c>
      <c r="G265" t="s" s="45">
        <v>917</v>
      </c>
      <c r="H265" t="s" s="74">
        <v>918</v>
      </c>
      <c r="I265" t="s" s="79">
        <v>919</v>
      </c>
      <c r="J265" s="24"/>
      <c r="K265" t="s" s="23">
        <v>920</v>
      </c>
      <c r="L265" t="s" s="40">
        <v>232</v>
      </c>
      <c r="M265" t="s" s="58">
        <v>84</v>
      </c>
      <c r="N265" s="30">
        <v>2022</v>
      </c>
      <c r="O265" s="30">
        <v>2</v>
      </c>
      <c r="P265" t="s" s="34">
        <v>64</v>
      </c>
      <c r="Q265" t="s" s="49">
        <v>65</v>
      </c>
      <c r="R265" t="s" s="56">
        <v>66</v>
      </c>
      <c r="S265" t="s" s="38">
        <v>233</v>
      </c>
      <c r="T265" s="24"/>
      <c r="U265" s="59">
        <v>0.908230298</v>
      </c>
      <c r="V265" s="59">
        <v>0.635439642</v>
      </c>
      <c r="W265" s="59">
        <v>0.326410262</v>
      </c>
      <c r="X265" s="59">
        <v>2.330489443</v>
      </c>
      <c r="Y265" s="60">
        <v>0.17336</v>
      </c>
      <c r="Z265" s="60">
        <v>0.050135</v>
      </c>
      <c r="AA265" s="60">
        <v>0.5818140000000001</v>
      </c>
      <c r="AB265" s="28"/>
      <c r="AC265" s="24"/>
      <c r="AD265" s="24"/>
      <c r="AE265" s="24"/>
      <c r="AF265" s="24"/>
      <c r="AG265" s="24"/>
      <c r="AH265" s="24"/>
      <c r="AI265" s="24"/>
      <c r="AJ265" s="30">
        <v>1</v>
      </c>
      <c r="AK265" s="24"/>
      <c r="AL265" s="24"/>
      <c r="AM265" s="29">
        <v>0</v>
      </c>
      <c r="AN265" s="29">
        <v>0.3</v>
      </c>
      <c r="AO265" s="28"/>
      <c r="AP265" s="28"/>
      <c r="AQ265" s="28"/>
      <c r="AR265" s="28"/>
      <c r="AS265" s="24"/>
      <c r="AT265" s="24"/>
      <c r="AU265" s="24"/>
      <c r="AV265" t="s" s="40">
        <v>71</v>
      </c>
      <c r="AW265" s="24"/>
    </row>
    <row r="266" ht="15.75" customHeight="1">
      <c r="A266" s="30">
        <v>13</v>
      </c>
      <c r="B266" s="20">
        <v>1</v>
      </c>
      <c r="C266" s="20">
        <v>332</v>
      </c>
      <c r="D266" s="24"/>
      <c r="E266" s="19">
        <v>57</v>
      </c>
      <c r="F266" t="s" s="21">
        <v>921</v>
      </c>
      <c r="G266" t="s" s="22">
        <v>911</v>
      </c>
      <c r="H266" t="s" s="74">
        <v>912</v>
      </c>
      <c r="I266" t="s" s="79">
        <v>922</v>
      </c>
      <c r="J266" s="24"/>
      <c r="K266" t="s" s="98">
        <v>830</v>
      </c>
      <c r="L266" t="s" s="21">
        <v>83</v>
      </c>
      <c r="M266" t="s" s="41">
        <v>84</v>
      </c>
      <c r="N266" s="20">
        <v>2023</v>
      </c>
      <c r="O266" s="20">
        <v>3</v>
      </c>
      <c r="P266" t="s" s="34">
        <v>64</v>
      </c>
      <c r="Q266" t="s" s="35">
        <v>65</v>
      </c>
      <c r="R266" t="s" s="36">
        <v>66</v>
      </c>
      <c r="S266" t="s" s="37">
        <v>85</v>
      </c>
      <c r="T266" s="24"/>
      <c r="U266" s="24"/>
      <c r="V266" s="24"/>
      <c r="W266" s="24"/>
      <c r="X266" s="24"/>
      <c r="Y266" s="24"/>
      <c r="Z266" s="24"/>
      <c r="AA266" s="24"/>
      <c r="AB266" s="28"/>
      <c r="AC266" s="24"/>
      <c r="AD266" s="24"/>
      <c r="AE266" s="24"/>
      <c r="AF266" s="24"/>
      <c r="AG266" t="s" s="38">
        <v>196</v>
      </c>
      <c r="AH266" s="24"/>
      <c r="AI266" s="24"/>
      <c r="AJ266" s="30">
        <v>1</v>
      </c>
      <c r="AK266" s="24"/>
      <c r="AL266" s="24"/>
      <c r="AM266" s="24"/>
      <c r="AN266" s="24"/>
      <c r="AO266" s="28"/>
      <c r="AP266" s="28"/>
      <c r="AQ266" s="28"/>
      <c r="AR266" s="28"/>
      <c r="AS266" s="30">
        <v>57</v>
      </c>
      <c r="AT266" s="24"/>
      <c r="AU266" s="24"/>
      <c r="AV266" s="24"/>
      <c r="AW266" s="24"/>
    </row>
    <row r="267" ht="15.75" customHeight="1">
      <c r="A267" s="30">
        <v>13</v>
      </c>
      <c r="B267" s="20">
        <v>1</v>
      </c>
      <c r="C267" s="20">
        <v>333</v>
      </c>
      <c r="D267" s="24"/>
      <c r="E267" s="19">
        <v>57</v>
      </c>
      <c r="F267" t="s" s="31">
        <v>923</v>
      </c>
      <c r="G267" t="s" s="22">
        <v>924</v>
      </c>
      <c r="H267" t="s" s="22">
        <v>924</v>
      </c>
      <c r="I267" t="s" s="79">
        <v>925</v>
      </c>
      <c r="J267" s="24"/>
      <c r="K267" t="s" s="23">
        <v>920</v>
      </c>
      <c r="L267" t="s" s="21">
        <v>74</v>
      </c>
      <c r="M267" t="s" s="33">
        <v>63</v>
      </c>
      <c r="N267" s="20">
        <v>2021</v>
      </c>
      <c r="O267" s="20">
        <v>1</v>
      </c>
      <c r="P267" t="s" s="34">
        <v>64</v>
      </c>
      <c r="Q267" t="s" s="27">
        <v>55</v>
      </c>
      <c r="R267" t="s" s="26">
        <v>56</v>
      </c>
      <c r="S267" t="s" s="37">
        <v>202</v>
      </c>
      <c r="T267" s="24"/>
      <c r="U267" s="24"/>
      <c r="V267" s="24"/>
      <c r="W267" s="24"/>
      <c r="X267" s="24"/>
      <c r="Y267" s="24"/>
      <c r="Z267" s="24"/>
      <c r="AA267" s="24"/>
      <c r="AB267" s="28"/>
      <c r="AC267" s="24"/>
      <c r="AD267" s="24"/>
      <c r="AE267" s="24"/>
      <c r="AF267" s="24"/>
      <c r="AG267" s="24"/>
      <c r="AH267" s="24"/>
      <c r="AI267" s="24"/>
      <c r="AJ267" s="30">
        <v>1</v>
      </c>
      <c r="AK267" s="24"/>
      <c r="AL267" s="24"/>
      <c r="AM267" s="29">
        <v>0</v>
      </c>
      <c r="AN267" t="s" s="39">
        <v>926</v>
      </c>
      <c r="AO267" s="28"/>
      <c r="AP267" s="28"/>
      <c r="AQ267" s="28"/>
      <c r="AR267" s="28"/>
      <c r="AS267" s="24"/>
      <c r="AT267" s="24"/>
      <c r="AU267" s="24"/>
      <c r="AV267" t="s" s="40">
        <v>71</v>
      </c>
      <c r="AW267" s="24"/>
    </row>
    <row r="268" ht="15.75" customHeight="1">
      <c r="A268" s="30">
        <v>13</v>
      </c>
      <c r="B268" s="20">
        <v>2</v>
      </c>
      <c r="C268" s="20">
        <v>334</v>
      </c>
      <c r="D268" s="24"/>
      <c r="E268" s="19">
        <v>57</v>
      </c>
      <c r="F268" t="s" s="31">
        <v>927</v>
      </c>
      <c r="G268" t="s" s="22">
        <v>928</v>
      </c>
      <c r="H268" t="s" s="22">
        <v>928</v>
      </c>
      <c r="I268" t="s" s="79">
        <v>929</v>
      </c>
      <c r="J268" s="24"/>
      <c r="K268" t="s" s="23">
        <v>930</v>
      </c>
      <c r="L268" t="s" s="21">
        <v>74</v>
      </c>
      <c r="M268" t="s" s="33">
        <v>63</v>
      </c>
      <c r="N268" s="20">
        <v>2021</v>
      </c>
      <c r="O268" s="20">
        <v>1</v>
      </c>
      <c r="P268" t="s" s="27">
        <v>77</v>
      </c>
      <c r="Q268" t="s" s="27">
        <v>55</v>
      </c>
      <c r="R268" t="s" s="26">
        <v>56</v>
      </c>
      <c r="S268" t="s" s="37">
        <v>202</v>
      </c>
      <c r="T268" s="24"/>
      <c r="U268" s="24"/>
      <c r="V268" s="24"/>
      <c r="W268" s="24"/>
      <c r="X268" s="24"/>
      <c r="Y268" s="24"/>
      <c r="Z268" s="24"/>
      <c r="AA268" s="24"/>
      <c r="AB268" s="28"/>
      <c r="AC268" s="24"/>
      <c r="AD268" s="24"/>
      <c r="AE268" s="24"/>
      <c r="AF268" s="24"/>
      <c r="AG268" s="24"/>
      <c r="AH268" s="24"/>
      <c r="AI268" s="24"/>
      <c r="AJ268" s="30">
        <v>1</v>
      </c>
      <c r="AK268" s="24"/>
      <c r="AL268" s="24"/>
      <c r="AM268" s="29">
        <v>0</v>
      </c>
      <c r="AN268" t="s" s="39">
        <v>931</v>
      </c>
      <c r="AO268" s="28"/>
      <c r="AP268" s="28"/>
      <c r="AQ268" s="28"/>
      <c r="AR268" s="28"/>
      <c r="AS268" s="24"/>
      <c r="AT268" s="24"/>
      <c r="AU268" s="24"/>
      <c r="AV268" t="s" s="40">
        <v>71</v>
      </c>
      <c r="AW268" s="24"/>
    </row>
    <row r="269" ht="15.75" customHeight="1">
      <c r="A269" s="30">
        <v>13</v>
      </c>
      <c r="B269" s="20">
        <v>3</v>
      </c>
      <c r="C269" s="20">
        <v>335</v>
      </c>
      <c r="D269" s="24"/>
      <c r="E269" s="19">
        <v>57</v>
      </c>
      <c r="F269" t="s" s="31">
        <v>932</v>
      </c>
      <c r="G269" t="s" s="22">
        <v>933</v>
      </c>
      <c r="H269" t="s" s="22">
        <v>933</v>
      </c>
      <c r="I269" t="s" s="79">
        <v>934</v>
      </c>
      <c r="J269" s="24"/>
      <c r="K269" t="s" s="23">
        <v>930</v>
      </c>
      <c r="L269" t="s" s="21">
        <v>74</v>
      </c>
      <c r="M269" t="s" s="33">
        <v>63</v>
      </c>
      <c r="N269" s="20">
        <v>2021</v>
      </c>
      <c r="O269" s="20">
        <v>1</v>
      </c>
      <c r="P269" t="s" s="26">
        <v>54</v>
      </c>
      <c r="Q269" t="s" s="27">
        <v>55</v>
      </c>
      <c r="R269" t="s" s="26">
        <v>56</v>
      </c>
      <c r="S269" t="s" s="37">
        <v>202</v>
      </c>
      <c r="T269" s="24"/>
      <c r="U269" s="24"/>
      <c r="V269" s="24"/>
      <c r="W269" s="24"/>
      <c r="X269" s="24"/>
      <c r="Y269" s="24"/>
      <c r="Z269" s="24"/>
      <c r="AA269" s="24"/>
      <c r="AB269" s="28"/>
      <c r="AC269" s="24"/>
      <c r="AD269" s="24"/>
      <c r="AE269" s="24"/>
      <c r="AF269" s="24"/>
      <c r="AG269" s="99"/>
      <c r="AH269" s="99"/>
      <c r="AI269" s="24"/>
      <c r="AJ269" s="30">
        <v>1</v>
      </c>
      <c r="AK269" s="24"/>
      <c r="AL269" s="24"/>
      <c r="AM269" s="29">
        <v>0</v>
      </c>
      <c r="AN269" t="s" s="39">
        <v>931</v>
      </c>
      <c r="AO269" s="28"/>
      <c r="AP269" s="28"/>
      <c r="AQ269" s="28"/>
      <c r="AR269" s="28"/>
      <c r="AS269" s="24"/>
      <c r="AT269" s="24"/>
      <c r="AU269" s="24"/>
      <c r="AV269" t="s" s="40">
        <v>71</v>
      </c>
      <c r="AW269" s="24"/>
    </row>
    <row r="270" ht="15.75" customHeight="1">
      <c r="A270" s="30">
        <v>13</v>
      </c>
      <c r="B270" s="20">
        <v>3</v>
      </c>
      <c r="C270" s="20">
        <v>336</v>
      </c>
      <c r="D270" s="24"/>
      <c r="E270" s="19">
        <v>57</v>
      </c>
      <c r="F270" t="s" s="31">
        <v>932</v>
      </c>
      <c r="G270" t="s" s="22">
        <v>933</v>
      </c>
      <c r="H270" t="s" s="22">
        <v>933</v>
      </c>
      <c r="I270" t="s" s="79">
        <v>935</v>
      </c>
      <c r="J270" s="24"/>
      <c r="K270" t="s" s="23">
        <v>936</v>
      </c>
      <c r="L270" t="s" s="21">
        <v>136</v>
      </c>
      <c r="M270" t="s" s="33">
        <v>63</v>
      </c>
      <c r="N270" s="20">
        <v>2016</v>
      </c>
      <c r="O270" s="20">
        <v>3</v>
      </c>
      <c r="P270" t="s" s="26">
        <v>54</v>
      </c>
      <c r="Q270" t="s" s="35">
        <v>65</v>
      </c>
      <c r="R270" t="s" s="26">
        <v>56</v>
      </c>
      <c r="S270" t="s" s="37">
        <v>137</v>
      </c>
      <c r="T270" s="24"/>
      <c r="U270" s="24"/>
      <c r="V270" s="24"/>
      <c r="W270" s="24"/>
      <c r="X270" s="24"/>
      <c r="Y270" s="24"/>
      <c r="Z270" s="24"/>
      <c r="AA270" s="24"/>
      <c r="AB270" s="28"/>
      <c r="AC270" s="24"/>
      <c r="AD270" s="24"/>
      <c r="AE270" s="24"/>
      <c r="AF270" s="24"/>
      <c r="AG270" s="24"/>
      <c r="AH270" s="24"/>
      <c r="AI270" s="24"/>
      <c r="AJ270" t="s" s="38">
        <v>68</v>
      </c>
      <c r="AK270" s="24"/>
      <c r="AL270" s="24"/>
      <c r="AM270" t="s" s="39">
        <v>937</v>
      </c>
      <c r="AN270" t="s" s="39">
        <v>938</v>
      </c>
      <c r="AO270" s="28"/>
      <c r="AP270" s="28"/>
      <c r="AQ270" s="28"/>
      <c r="AR270" s="28"/>
      <c r="AS270" s="24"/>
      <c r="AT270" s="24"/>
      <c r="AU270" s="24"/>
      <c r="AV270" t="s" s="40">
        <v>71</v>
      </c>
      <c r="AW270" s="24"/>
    </row>
    <row r="271" ht="15.75" customHeight="1">
      <c r="A271" s="24"/>
      <c r="B271" s="24"/>
      <c r="C271" s="24"/>
      <c r="D271" s="24"/>
      <c r="E271" s="100">
        <v>24</v>
      </c>
      <c r="F271" t="s" s="101">
        <v>939</v>
      </c>
      <c r="G271" t="s" s="102">
        <v>940</v>
      </c>
      <c r="H271" t="s" s="102">
        <v>97</v>
      </c>
      <c r="I271" s="24"/>
      <c r="J271" s="24"/>
      <c r="K271" s="24"/>
      <c r="L271" s="24"/>
      <c r="M271" s="24"/>
      <c r="N271" s="24"/>
      <c r="O271" s="24"/>
      <c r="P271" s="24"/>
      <c r="Q271" s="24"/>
      <c r="R271" s="24"/>
      <c r="S271" s="24"/>
      <c r="T271" t="s" s="40">
        <v>147</v>
      </c>
      <c r="U271" s="24"/>
      <c r="V271" s="24"/>
      <c r="W271" s="24"/>
      <c r="X271" s="24"/>
      <c r="Y271" s="24"/>
      <c r="Z271" s="24"/>
      <c r="AA271" s="24"/>
      <c r="AB271" s="24"/>
      <c r="AC271" s="24"/>
      <c r="AD271" s="24"/>
      <c r="AE271" s="24"/>
      <c r="AF271" s="30">
        <v>25753.2</v>
      </c>
      <c r="AG271" s="24"/>
      <c r="AH271" t="s" s="40">
        <v>147</v>
      </c>
      <c r="AI271" s="24"/>
      <c r="AJ271" s="30">
        <v>1</v>
      </c>
      <c r="AK271" s="24"/>
      <c r="AL271" s="24"/>
      <c r="AM271" s="24"/>
      <c r="AN271" s="24"/>
      <c r="AO271" s="24"/>
      <c r="AP271" s="24"/>
      <c r="AQ271" s="24"/>
      <c r="AR271" s="24"/>
      <c r="AS271" s="24"/>
      <c r="AT271" s="24"/>
      <c r="AU271" s="24"/>
      <c r="AV271" s="24"/>
      <c r="AW271" s="24"/>
    </row>
    <row r="272" ht="15.75" customHeight="1">
      <c r="A272" s="24"/>
      <c r="B272" s="24"/>
      <c r="C272" s="24"/>
      <c r="D272" s="24"/>
      <c r="E272" s="100">
        <v>33</v>
      </c>
      <c r="F272" t="s" s="101">
        <v>941</v>
      </c>
      <c r="G272" t="s" s="101">
        <v>942</v>
      </c>
      <c r="H272" t="s" s="102">
        <v>97</v>
      </c>
      <c r="I272" s="24"/>
      <c r="J272" s="24"/>
      <c r="K272" s="24"/>
      <c r="L272" s="24"/>
      <c r="M272" s="24"/>
      <c r="N272" s="24"/>
      <c r="O272" s="24"/>
      <c r="P272" s="24"/>
      <c r="Q272" s="24"/>
      <c r="R272" s="24"/>
      <c r="S272" s="24"/>
      <c r="T272" t="s" s="40">
        <v>147</v>
      </c>
      <c r="U272" s="24"/>
      <c r="V272" s="24"/>
      <c r="W272" s="24"/>
      <c r="X272" s="24"/>
      <c r="Y272" s="24"/>
      <c r="Z272" s="24"/>
      <c r="AA272" s="24"/>
      <c r="AB272" s="24"/>
      <c r="AC272" s="24"/>
      <c r="AD272" s="24"/>
      <c r="AE272" s="24"/>
      <c r="AF272" s="30">
        <v>99452.899999999994</v>
      </c>
      <c r="AG272" t="s" s="40">
        <v>196</v>
      </c>
      <c r="AH272" t="s" s="40">
        <v>147</v>
      </c>
      <c r="AI272" s="24"/>
      <c r="AJ272" s="30">
        <v>1</v>
      </c>
      <c r="AK272" s="24"/>
      <c r="AL272" s="24"/>
      <c r="AM272" s="24"/>
      <c r="AN272" s="24"/>
      <c r="AO272" s="24"/>
      <c r="AP272" s="24"/>
      <c r="AQ272" s="24"/>
      <c r="AR272" s="24"/>
      <c r="AS272" s="24"/>
      <c r="AT272" s="24"/>
      <c r="AU272" s="24"/>
      <c r="AV272" s="24"/>
      <c r="AW272" s="24"/>
    </row>
    <row r="273" ht="15.75" customHeight="1">
      <c r="A273" s="24"/>
      <c r="B273" s="24"/>
      <c r="C273" s="24"/>
      <c r="D273" s="24"/>
      <c r="E273" s="100">
        <v>36</v>
      </c>
      <c r="F273" t="s" s="101">
        <v>943</v>
      </c>
      <c r="G273" t="s" s="101">
        <v>944</v>
      </c>
      <c r="H273" t="s" s="102">
        <v>97</v>
      </c>
      <c r="I273" s="24"/>
      <c r="J273" s="24"/>
      <c r="K273" s="24"/>
      <c r="L273" s="24"/>
      <c r="M273" s="24"/>
      <c r="N273" s="24"/>
      <c r="O273" s="24"/>
      <c r="P273" s="24"/>
      <c r="Q273" s="24"/>
      <c r="R273" s="24"/>
      <c r="S273" s="24"/>
      <c r="T273" t="s" s="40">
        <v>147</v>
      </c>
      <c r="U273" s="24"/>
      <c r="V273" s="24"/>
      <c r="W273" s="24"/>
      <c r="X273" s="24"/>
      <c r="Y273" s="24"/>
      <c r="Z273" s="24"/>
      <c r="AA273" s="24"/>
      <c r="AB273" s="24"/>
      <c r="AC273" s="24"/>
      <c r="AD273" s="24"/>
      <c r="AE273" s="24"/>
      <c r="AF273" s="30">
        <v>95674.399999999994</v>
      </c>
      <c r="AG273" t="s" s="40">
        <v>196</v>
      </c>
      <c r="AH273" t="s" s="40">
        <v>147</v>
      </c>
      <c r="AI273" s="24"/>
      <c r="AJ273" s="30">
        <v>1</v>
      </c>
      <c r="AK273" s="24"/>
      <c r="AL273" s="24"/>
      <c r="AM273" s="24"/>
      <c r="AN273" s="24"/>
      <c r="AO273" s="24"/>
      <c r="AP273" s="24"/>
      <c r="AQ273" s="24"/>
      <c r="AR273" s="24"/>
      <c r="AS273" s="24"/>
      <c r="AT273" s="24"/>
      <c r="AU273" s="24"/>
      <c r="AV273" s="24"/>
      <c r="AW273" s="24"/>
    </row>
    <row r="274" ht="15.75" customHeight="1">
      <c r="A274" s="24"/>
      <c r="B274" s="24"/>
      <c r="C274" s="24"/>
      <c r="D274" s="24"/>
      <c r="E274" s="100">
        <v>24</v>
      </c>
      <c r="F274" t="s" s="101">
        <v>945</v>
      </c>
      <c r="G274" t="s" s="101">
        <v>946</v>
      </c>
      <c r="H274" t="s" s="102">
        <v>97</v>
      </c>
      <c r="I274" s="24"/>
      <c r="J274" s="24"/>
      <c r="K274" s="24"/>
      <c r="L274" s="24"/>
      <c r="M274" s="24"/>
      <c r="N274" s="24"/>
      <c r="O274" s="24"/>
      <c r="P274" s="24"/>
      <c r="Q274" s="24"/>
      <c r="R274" s="24"/>
      <c r="S274" s="24"/>
      <c r="T274" t="s" s="40">
        <v>147</v>
      </c>
      <c r="U274" s="24"/>
      <c r="V274" s="24"/>
      <c r="W274" s="24"/>
      <c r="X274" s="24"/>
      <c r="Y274" s="24"/>
      <c r="Z274" s="24"/>
      <c r="AA274" s="24"/>
      <c r="AB274" s="24"/>
      <c r="AC274" s="24"/>
      <c r="AD274" s="24"/>
      <c r="AE274" s="24"/>
      <c r="AF274" s="30">
        <v>663</v>
      </c>
      <c r="AG274" t="s" s="40">
        <v>196</v>
      </c>
      <c r="AH274" t="s" s="40">
        <v>147</v>
      </c>
      <c r="AI274" s="24"/>
      <c r="AJ274" s="30">
        <v>1</v>
      </c>
      <c r="AK274" s="24"/>
      <c r="AL274" s="24"/>
      <c r="AM274" s="24"/>
      <c r="AN274" s="24"/>
      <c r="AO274" s="24"/>
      <c r="AP274" s="24"/>
      <c r="AQ274" s="24"/>
      <c r="AR274" s="24"/>
      <c r="AS274" s="24"/>
      <c r="AT274" s="24"/>
      <c r="AU274" s="24"/>
      <c r="AV274" s="24"/>
      <c r="AW274" s="24"/>
    </row>
    <row r="275" ht="15.75" customHeight="1">
      <c r="A275" s="24"/>
      <c r="B275" s="24"/>
      <c r="C275" s="24"/>
      <c r="D275" s="24"/>
      <c r="E275" s="100">
        <v>37</v>
      </c>
      <c r="F275" t="s" s="101">
        <v>947</v>
      </c>
      <c r="G275" t="s" s="102">
        <v>948</v>
      </c>
      <c r="H275" t="s" s="102">
        <v>97</v>
      </c>
      <c r="I275" s="24"/>
      <c r="J275" s="24"/>
      <c r="K275" s="24"/>
      <c r="L275" s="24"/>
      <c r="M275" s="24"/>
      <c r="N275" s="24"/>
      <c r="O275" s="24"/>
      <c r="P275" s="24"/>
      <c r="Q275" s="24"/>
      <c r="R275" s="24"/>
      <c r="S275" s="24"/>
      <c r="T275" t="s" s="40">
        <v>147</v>
      </c>
      <c r="U275" s="24"/>
      <c r="V275" s="24"/>
      <c r="W275" s="24"/>
      <c r="X275" s="24"/>
      <c r="Y275" s="24"/>
      <c r="Z275" s="24"/>
      <c r="AA275" s="24"/>
      <c r="AB275" s="24"/>
      <c r="AC275" s="24"/>
      <c r="AD275" s="24"/>
      <c r="AE275" s="24"/>
      <c r="AF275" s="30">
        <v>65143.8</v>
      </c>
      <c r="AG275" s="24"/>
      <c r="AH275" t="s" s="40">
        <v>147</v>
      </c>
      <c r="AI275" s="24"/>
      <c r="AJ275" s="30">
        <v>1</v>
      </c>
      <c r="AK275" s="24"/>
      <c r="AL275" s="24"/>
      <c r="AM275" s="24"/>
      <c r="AN275" s="24"/>
      <c r="AO275" s="24"/>
      <c r="AP275" s="24"/>
      <c r="AQ275" s="24"/>
      <c r="AR275" s="24"/>
      <c r="AS275" s="24"/>
      <c r="AT275" s="24"/>
      <c r="AU275" s="24"/>
      <c r="AV275" s="24"/>
      <c r="AW275" s="24"/>
    </row>
    <row r="276" ht="15.75" customHeight="1">
      <c r="A276" s="24"/>
      <c r="B276" s="24"/>
      <c r="C276" s="24"/>
      <c r="D276" s="24"/>
      <c r="E276" s="100">
        <v>38</v>
      </c>
      <c r="F276" t="s" s="101">
        <v>949</v>
      </c>
      <c r="G276" t="s" s="101">
        <v>73</v>
      </c>
      <c r="H276" t="s" s="102">
        <v>97</v>
      </c>
      <c r="I276" s="24"/>
      <c r="J276" s="24"/>
      <c r="K276" s="24"/>
      <c r="L276" s="24"/>
      <c r="M276" s="24"/>
      <c r="N276" s="24"/>
      <c r="O276" s="24"/>
      <c r="P276" s="24"/>
      <c r="Q276" s="24"/>
      <c r="R276" s="24"/>
      <c r="S276" s="24"/>
      <c r="T276" t="s" s="40">
        <v>147</v>
      </c>
      <c r="U276" s="24"/>
      <c r="V276" s="24"/>
      <c r="W276" s="24"/>
      <c r="X276" s="24"/>
      <c r="Y276" s="24"/>
      <c r="Z276" s="24"/>
      <c r="AA276" s="24"/>
      <c r="AB276" s="24"/>
      <c r="AC276" s="24"/>
      <c r="AD276" s="24"/>
      <c r="AE276" s="24"/>
      <c r="AF276" s="30">
        <v>9814.5</v>
      </c>
      <c r="AG276" t="s" s="40">
        <v>196</v>
      </c>
      <c r="AH276" t="s" s="40">
        <v>147</v>
      </c>
      <c r="AI276" s="24"/>
      <c r="AJ276" s="30">
        <v>1</v>
      </c>
      <c r="AK276" s="24"/>
      <c r="AL276" s="24"/>
      <c r="AM276" s="24"/>
      <c r="AN276" s="24"/>
      <c r="AO276" s="24"/>
      <c r="AP276" s="24"/>
      <c r="AQ276" s="24"/>
      <c r="AR276" s="24"/>
      <c r="AS276" s="24"/>
      <c r="AT276" s="24"/>
      <c r="AU276" s="24"/>
      <c r="AV276" s="24"/>
      <c r="AW276" s="24"/>
    </row>
    <row r="277" ht="15.75" customHeight="1">
      <c r="A277" s="24"/>
      <c r="B277" s="24"/>
      <c r="C277" s="24"/>
      <c r="D277" s="24"/>
      <c r="E277" s="100">
        <v>35</v>
      </c>
      <c r="F277" t="s" s="101">
        <v>950</v>
      </c>
      <c r="G277" t="s" s="101">
        <v>201</v>
      </c>
      <c r="H277" t="s" s="102">
        <v>97</v>
      </c>
      <c r="I277" s="24"/>
      <c r="J277" s="24"/>
      <c r="K277" s="24"/>
      <c r="L277" s="24"/>
      <c r="M277" s="24"/>
      <c r="N277" s="24"/>
      <c r="O277" s="24"/>
      <c r="P277" s="24"/>
      <c r="Q277" s="24"/>
      <c r="R277" s="24"/>
      <c r="S277" s="24"/>
      <c r="T277" t="s" s="40">
        <v>147</v>
      </c>
      <c r="U277" s="24"/>
      <c r="V277" s="24"/>
      <c r="W277" s="24"/>
      <c r="X277" s="24"/>
      <c r="Y277" s="24"/>
      <c r="Z277" s="24"/>
      <c r="AA277" s="24"/>
      <c r="AB277" s="24"/>
      <c r="AC277" s="24"/>
      <c r="AD277" s="24"/>
      <c r="AE277" s="24"/>
      <c r="AF277" s="30">
        <v>215857.6</v>
      </c>
      <c r="AG277" t="s" s="40">
        <v>196</v>
      </c>
      <c r="AH277" t="s" s="40">
        <v>147</v>
      </c>
      <c r="AI277" s="24"/>
      <c r="AJ277" s="30">
        <v>1</v>
      </c>
      <c r="AK277" s="24"/>
      <c r="AL277" s="24"/>
      <c r="AM277" s="24"/>
      <c r="AN277" s="24"/>
      <c r="AO277" s="24"/>
      <c r="AP277" s="24"/>
      <c r="AQ277" s="24"/>
      <c r="AR277" s="24"/>
      <c r="AS277" s="24"/>
      <c r="AT277" s="24"/>
      <c r="AU277" s="24"/>
      <c r="AV277" s="24"/>
      <c r="AW277" s="24"/>
    </row>
    <row r="278" ht="15.75" customHeight="1">
      <c r="A278" s="24"/>
      <c r="B278" s="24"/>
      <c r="C278" s="24"/>
      <c r="D278" s="24"/>
      <c r="E278" s="100">
        <v>37</v>
      </c>
      <c r="F278" t="s" s="101">
        <v>951</v>
      </c>
      <c r="G278" t="s" s="101">
        <v>952</v>
      </c>
      <c r="H278" t="s" s="102">
        <v>97</v>
      </c>
      <c r="I278" s="24"/>
      <c r="J278" s="24"/>
      <c r="K278" s="24"/>
      <c r="L278" s="24"/>
      <c r="M278" s="24"/>
      <c r="N278" s="24"/>
      <c r="O278" s="24"/>
      <c r="P278" s="24"/>
      <c r="Q278" s="24"/>
      <c r="R278" s="24"/>
      <c r="S278" s="24"/>
      <c r="T278" t="s" s="40">
        <v>147</v>
      </c>
      <c r="U278" s="24"/>
      <c r="V278" s="24"/>
      <c r="W278" s="24"/>
      <c r="X278" s="24"/>
      <c r="Y278" s="24"/>
      <c r="Z278" s="24"/>
      <c r="AA278" s="24"/>
      <c r="AB278" s="24"/>
      <c r="AC278" s="24"/>
      <c r="AD278" s="24"/>
      <c r="AE278" s="24"/>
      <c r="AF278" s="30">
        <v>25309.6</v>
      </c>
      <c r="AG278" t="s" s="40">
        <v>196</v>
      </c>
      <c r="AH278" t="s" s="40">
        <v>147</v>
      </c>
      <c r="AI278" s="24"/>
      <c r="AJ278" s="30">
        <v>1</v>
      </c>
      <c r="AK278" s="24"/>
      <c r="AL278" s="24"/>
      <c r="AM278" s="24"/>
      <c r="AN278" s="24"/>
      <c r="AO278" s="24"/>
      <c r="AP278" s="24"/>
      <c r="AQ278" s="24"/>
      <c r="AR278" s="24"/>
      <c r="AS278" s="24"/>
      <c r="AT278" s="24"/>
      <c r="AU278" s="24"/>
      <c r="AV278" s="24"/>
      <c r="AW278" s="24"/>
    </row>
    <row r="279" ht="15.75" customHeight="1">
      <c r="A279" s="24"/>
      <c r="B279" s="24"/>
      <c r="C279" s="24"/>
      <c r="D279" s="24"/>
      <c r="E279" s="100">
        <v>33</v>
      </c>
      <c r="F279" t="s" s="101">
        <v>953</v>
      </c>
      <c r="G279" t="s" s="101">
        <v>535</v>
      </c>
      <c r="H279" t="s" s="102">
        <v>97</v>
      </c>
      <c r="I279" s="24"/>
      <c r="J279" s="24"/>
      <c r="K279" s="24"/>
      <c r="L279" s="24"/>
      <c r="M279" s="24"/>
      <c r="N279" s="24"/>
      <c r="O279" s="24"/>
      <c r="P279" s="24"/>
      <c r="Q279" s="24"/>
      <c r="R279" s="24"/>
      <c r="S279" s="24"/>
      <c r="T279" t="s" s="40">
        <v>147</v>
      </c>
      <c r="U279" s="24"/>
      <c r="V279" s="24"/>
      <c r="W279" s="24"/>
      <c r="X279" s="24"/>
      <c r="Y279" s="24"/>
      <c r="Z279" s="24"/>
      <c r="AA279" s="24"/>
      <c r="AB279" s="24"/>
      <c r="AC279" s="24"/>
      <c r="AD279" s="24"/>
      <c r="AE279" s="24"/>
      <c r="AF279" s="30">
        <v>125404.4</v>
      </c>
      <c r="AG279" t="s" s="40">
        <v>196</v>
      </c>
      <c r="AH279" t="s" s="40">
        <v>147</v>
      </c>
      <c r="AI279" s="24"/>
      <c r="AJ279" s="30">
        <v>1</v>
      </c>
      <c r="AK279" s="24"/>
      <c r="AL279" s="24"/>
      <c r="AM279" s="24"/>
      <c r="AN279" s="24"/>
      <c r="AO279" s="24"/>
      <c r="AP279" s="24"/>
      <c r="AQ279" s="24"/>
      <c r="AR279" s="24"/>
      <c r="AS279" s="24"/>
      <c r="AT279" s="24"/>
      <c r="AU279" s="24"/>
      <c r="AV279" s="24"/>
      <c r="AW279" s="24"/>
    </row>
    <row r="280" ht="15.75" customHeight="1">
      <c r="A280" s="24"/>
      <c r="B280" s="24"/>
      <c r="C280" s="24"/>
      <c r="D280" s="24"/>
      <c r="E280" s="100">
        <v>33</v>
      </c>
      <c r="F280" t="s" s="101">
        <v>954</v>
      </c>
      <c r="G280" t="s" s="101">
        <v>955</v>
      </c>
      <c r="H280" t="s" s="102">
        <v>97</v>
      </c>
      <c r="I280" s="24"/>
      <c r="J280" s="24"/>
      <c r="K280" s="24"/>
      <c r="L280" s="24"/>
      <c r="M280" s="24"/>
      <c r="N280" s="24"/>
      <c r="O280" s="24"/>
      <c r="P280" s="24"/>
      <c r="Q280" s="24"/>
      <c r="R280" s="24"/>
      <c r="S280" s="24"/>
      <c r="T280" t="s" s="40">
        <v>147</v>
      </c>
      <c r="U280" s="24"/>
      <c r="V280" s="24"/>
      <c r="W280" s="24"/>
      <c r="X280" s="24"/>
      <c r="Y280" s="24"/>
      <c r="Z280" s="24"/>
      <c r="AA280" s="24"/>
      <c r="AB280" s="24"/>
      <c r="AC280" s="24"/>
      <c r="AD280" s="24"/>
      <c r="AE280" s="24"/>
      <c r="AF280" s="30">
        <v>2458.5</v>
      </c>
      <c r="AG280" t="s" s="40">
        <v>196</v>
      </c>
      <c r="AH280" t="s" s="40">
        <v>147</v>
      </c>
      <c r="AI280" s="24"/>
      <c r="AJ280" s="30">
        <v>1</v>
      </c>
      <c r="AK280" s="24"/>
      <c r="AL280" s="24"/>
      <c r="AM280" s="24"/>
      <c r="AN280" s="24"/>
      <c r="AO280" s="24"/>
      <c r="AP280" s="24"/>
      <c r="AQ280" s="24"/>
      <c r="AR280" s="24"/>
      <c r="AS280" s="24"/>
      <c r="AT280" s="24"/>
      <c r="AU280" s="24"/>
      <c r="AV280" s="24"/>
      <c r="AW280" s="24"/>
    </row>
    <row r="281" ht="15.75" customHeight="1">
      <c r="A281" s="24"/>
      <c r="B281" s="24"/>
      <c r="C281" s="24"/>
      <c r="D281" s="24"/>
      <c r="E281" s="100">
        <v>57</v>
      </c>
      <c r="F281" t="s" s="101">
        <v>956</v>
      </c>
      <c r="G281" t="s" s="101">
        <v>957</v>
      </c>
      <c r="H281" t="s" s="102">
        <v>97</v>
      </c>
      <c r="I281" s="24"/>
      <c r="J281" s="24"/>
      <c r="K281" s="24"/>
      <c r="L281" s="24"/>
      <c r="M281" s="24"/>
      <c r="N281" s="24"/>
      <c r="O281" s="24"/>
      <c r="P281" s="24"/>
      <c r="Q281" s="24"/>
      <c r="R281" s="24"/>
      <c r="S281" s="24"/>
      <c r="T281" t="s" s="40">
        <v>147</v>
      </c>
      <c r="U281" s="24"/>
      <c r="V281" s="24"/>
      <c r="W281" s="24"/>
      <c r="X281" s="24"/>
      <c r="Y281" s="24"/>
      <c r="Z281" s="24"/>
      <c r="AA281" s="24"/>
      <c r="AB281" s="24"/>
      <c r="AC281" s="24"/>
      <c r="AD281" s="24"/>
      <c r="AE281" s="24"/>
      <c r="AF281" s="30">
        <v>21334.3</v>
      </c>
      <c r="AG281" t="s" s="40">
        <v>196</v>
      </c>
      <c r="AH281" t="s" s="40">
        <v>147</v>
      </c>
      <c r="AI281" s="24"/>
      <c r="AJ281" s="30">
        <v>1</v>
      </c>
      <c r="AK281" s="24"/>
      <c r="AL281" s="24"/>
      <c r="AM281" s="24"/>
      <c r="AN281" s="24"/>
      <c r="AO281" s="24"/>
      <c r="AP281" s="24"/>
      <c r="AQ281" s="24"/>
      <c r="AR281" s="24"/>
      <c r="AS281" s="24"/>
      <c r="AT281" s="24"/>
      <c r="AU281" s="24"/>
      <c r="AV281" s="24"/>
      <c r="AW281" s="24"/>
    </row>
    <row r="282" ht="15.75" customHeight="1">
      <c r="A282" s="24"/>
      <c r="B282" s="24"/>
      <c r="C282" s="24"/>
      <c r="D282" s="24"/>
      <c r="E282" s="100">
        <v>57</v>
      </c>
      <c r="F282" t="s" s="101">
        <v>958</v>
      </c>
      <c r="G282" t="s" s="101">
        <v>930</v>
      </c>
      <c r="H282" t="s" s="102">
        <v>97</v>
      </c>
      <c r="I282" s="24"/>
      <c r="J282" s="24"/>
      <c r="K282" s="24"/>
      <c r="L282" s="24"/>
      <c r="M282" s="24"/>
      <c r="N282" s="24"/>
      <c r="O282" s="24"/>
      <c r="P282" s="24"/>
      <c r="Q282" s="24"/>
      <c r="R282" s="24"/>
      <c r="S282" s="24"/>
      <c r="T282" t="s" s="40">
        <v>147</v>
      </c>
      <c r="U282" s="24"/>
      <c r="V282" s="24"/>
      <c r="W282" s="24"/>
      <c r="X282" s="24"/>
      <c r="Y282" s="24"/>
      <c r="Z282" s="24"/>
      <c r="AA282" s="24"/>
      <c r="AB282" s="24"/>
      <c r="AC282" s="24"/>
      <c r="AD282" s="24"/>
      <c r="AE282" s="24"/>
      <c r="AF282" s="30">
        <v>278251.8</v>
      </c>
      <c r="AG282" t="s" s="40">
        <v>196</v>
      </c>
      <c r="AH282" t="s" s="40">
        <v>147</v>
      </c>
      <c r="AI282" s="24"/>
      <c r="AJ282" s="30">
        <v>1</v>
      </c>
      <c r="AK282" s="24"/>
      <c r="AL282" s="24"/>
      <c r="AM282" s="24"/>
      <c r="AN282" s="24"/>
      <c r="AO282" s="24"/>
      <c r="AP282" s="24"/>
      <c r="AQ282" s="24"/>
      <c r="AR282" s="24"/>
      <c r="AS282" s="24"/>
      <c r="AT282" s="24"/>
      <c r="AU282" s="24"/>
      <c r="AV282" s="24"/>
      <c r="AW282" s="24"/>
    </row>
    <row r="283" ht="15.75" customHeight="1">
      <c r="A283" s="24"/>
      <c r="B283" s="24"/>
      <c r="C283" s="24"/>
      <c r="D283" s="24"/>
      <c r="E283" s="100">
        <v>33</v>
      </c>
      <c r="F283" t="s" s="101">
        <v>959</v>
      </c>
      <c r="G283" t="s" s="101">
        <v>960</v>
      </c>
      <c r="H283" t="s" s="102">
        <v>97</v>
      </c>
      <c r="I283" s="24"/>
      <c r="J283" s="24"/>
      <c r="K283" s="24"/>
      <c r="L283" s="24"/>
      <c r="M283" s="24"/>
      <c r="N283" s="24"/>
      <c r="O283" s="24"/>
      <c r="P283" s="24"/>
      <c r="Q283" s="24"/>
      <c r="R283" s="24"/>
      <c r="S283" s="24"/>
      <c r="T283" t="s" s="40">
        <v>147</v>
      </c>
      <c r="U283" s="24"/>
      <c r="V283" s="24"/>
      <c r="W283" s="24"/>
      <c r="X283" s="24"/>
      <c r="Y283" s="24"/>
      <c r="Z283" s="24"/>
      <c r="AA283" s="24"/>
      <c r="AB283" s="24"/>
      <c r="AC283" s="24"/>
      <c r="AD283" s="24"/>
      <c r="AE283" s="24"/>
      <c r="AF283" s="30">
        <v>86986.600000000006</v>
      </c>
      <c r="AG283" t="s" s="40">
        <v>196</v>
      </c>
      <c r="AH283" t="s" s="40">
        <v>147</v>
      </c>
      <c r="AI283" s="24"/>
      <c r="AJ283" s="30">
        <v>1</v>
      </c>
      <c r="AK283" s="24"/>
      <c r="AL283" s="24"/>
      <c r="AM283" s="24"/>
      <c r="AN283" s="24"/>
      <c r="AO283" s="24"/>
      <c r="AP283" s="24"/>
      <c r="AQ283" s="24"/>
      <c r="AR283" s="24"/>
      <c r="AS283" s="24"/>
      <c r="AT283" s="24"/>
      <c r="AU283" s="24"/>
      <c r="AV283" s="24"/>
      <c r="AW283" s="24"/>
    </row>
    <row r="284" ht="15.75" customHeight="1">
      <c r="A284" s="24"/>
      <c r="B284" s="24"/>
      <c r="C284" s="24"/>
      <c r="D284" s="24"/>
      <c r="E284" s="100">
        <v>45</v>
      </c>
      <c r="F284" t="s" s="101">
        <v>961</v>
      </c>
      <c r="G284" t="s" s="101">
        <v>962</v>
      </c>
      <c r="H284" t="s" s="102">
        <v>97</v>
      </c>
      <c r="I284" s="24"/>
      <c r="J284" s="24"/>
      <c r="K284" s="24"/>
      <c r="L284" s="24"/>
      <c r="M284" s="24"/>
      <c r="N284" s="24"/>
      <c r="O284" s="24"/>
      <c r="P284" s="24"/>
      <c r="Q284" s="24"/>
      <c r="R284" s="24"/>
      <c r="S284" s="24"/>
      <c r="T284" t="s" s="40">
        <v>147</v>
      </c>
      <c r="U284" s="24"/>
      <c r="V284" s="24"/>
      <c r="W284" s="24"/>
      <c r="X284" s="24"/>
      <c r="Y284" s="24"/>
      <c r="Z284" s="24"/>
      <c r="AA284" s="24"/>
      <c r="AB284" s="24"/>
      <c r="AC284" s="24"/>
      <c r="AD284" s="24"/>
      <c r="AE284" s="24"/>
      <c r="AF284" s="30">
        <v>173355.9</v>
      </c>
      <c r="AG284" t="s" s="40">
        <v>196</v>
      </c>
      <c r="AH284" t="s" s="40">
        <v>147</v>
      </c>
      <c r="AI284" s="24"/>
      <c r="AJ284" s="30">
        <v>1</v>
      </c>
      <c r="AK284" s="24"/>
      <c r="AL284" s="24"/>
      <c r="AM284" s="24"/>
      <c r="AN284" s="24"/>
      <c r="AO284" s="24"/>
      <c r="AP284" s="24"/>
      <c r="AQ284" s="24"/>
      <c r="AR284" s="24"/>
      <c r="AS284" s="24"/>
      <c r="AT284" s="24"/>
      <c r="AU284" s="24"/>
      <c r="AV284" s="24"/>
      <c r="AW284" s="24"/>
    </row>
    <row r="285" ht="15.75" customHeight="1">
      <c r="A285" s="24"/>
      <c r="B285" s="24"/>
      <c r="C285" s="24"/>
      <c r="D285" s="24"/>
      <c r="E285" s="100">
        <v>33</v>
      </c>
      <c r="F285" t="s" s="101">
        <v>963</v>
      </c>
      <c r="G285" t="s" s="101">
        <v>524</v>
      </c>
      <c r="H285" t="s" s="102">
        <v>97</v>
      </c>
      <c r="I285" s="24"/>
      <c r="J285" s="24"/>
      <c r="K285" s="24"/>
      <c r="L285" s="24"/>
      <c r="M285" s="24"/>
      <c r="N285" s="24"/>
      <c r="O285" s="24"/>
      <c r="P285" s="24"/>
      <c r="Q285" s="24"/>
      <c r="R285" s="24"/>
      <c r="S285" s="24"/>
      <c r="T285" t="s" s="40">
        <v>147</v>
      </c>
      <c r="U285" s="24"/>
      <c r="V285" s="24"/>
      <c r="W285" s="24"/>
      <c r="X285" s="24"/>
      <c r="Y285" s="24"/>
      <c r="Z285" s="24"/>
      <c r="AA285" s="24"/>
      <c r="AB285" s="24"/>
      <c r="AC285" s="24"/>
      <c r="AD285" s="24"/>
      <c r="AE285" s="24"/>
      <c r="AF285" s="30">
        <v>127109.7</v>
      </c>
      <c r="AG285" t="s" s="40">
        <v>196</v>
      </c>
      <c r="AH285" t="s" s="40">
        <v>147</v>
      </c>
      <c r="AI285" s="24"/>
      <c r="AJ285" s="30">
        <v>1</v>
      </c>
      <c r="AK285" s="24"/>
      <c r="AL285" s="24"/>
      <c r="AM285" s="24"/>
      <c r="AN285" s="24"/>
      <c r="AO285" s="24"/>
      <c r="AP285" s="24"/>
      <c r="AQ285" s="24"/>
      <c r="AR285" s="24"/>
      <c r="AS285" s="24"/>
      <c r="AT285" s="24"/>
      <c r="AU285" s="24"/>
      <c r="AV285" s="24"/>
      <c r="AW285" s="24"/>
    </row>
    <row r="286" ht="15.75" customHeight="1">
      <c r="A286" s="24"/>
      <c r="B286" s="24"/>
      <c r="C286" s="24"/>
      <c r="D286" s="24"/>
      <c r="E286" s="100">
        <v>57</v>
      </c>
      <c r="F286" t="s" s="101">
        <v>910</v>
      </c>
      <c r="G286" t="s" s="101">
        <v>964</v>
      </c>
      <c r="H286" t="s" s="102">
        <v>97</v>
      </c>
      <c r="I286" s="24"/>
      <c r="J286" s="24"/>
      <c r="K286" s="24"/>
      <c r="L286" s="24"/>
      <c r="M286" s="24"/>
      <c r="N286" s="24"/>
      <c r="O286" s="24"/>
      <c r="P286" s="24"/>
      <c r="Q286" s="24"/>
      <c r="R286" s="24"/>
      <c r="S286" s="24"/>
      <c r="T286" t="s" s="40">
        <v>147</v>
      </c>
      <c r="U286" s="24"/>
      <c r="V286" s="24"/>
      <c r="W286" s="24"/>
      <c r="X286" s="24"/>
      <c r="Y286" s="24"/>
      <c r="Z286" s="24"/>
      <c r="AA286" s="24"/>
      <c r="AB286" s="24"/>
      <c r="AC286" s="24"/>
      <c r="AD286" s="24"/>
      <c r="AE286" s="24"/>
      <c r="AF286" s="30">
        <v>20397.3</v>
      </c>
      <c r="AG286" t="s" s="40">
        <v>196</v>
      </c>
      <c r="AH286" t="s" s="40">
        <v>147</v>
      </c>
      <c r="AI286" s="24"/>
      <c r="AJ286" s="30">
        <v>1</v>
      </c>
      <c r="AK286" s="24"/>
      <c r="AL286" s="24"/>
      <c r="AM286" s="24"/>
      <c r="AN286" s="24"/>
      <c r="AO286" s="24"/>
      <c r="AP286" s="24"/>
      <c r="AQ286" s="24"/>
      <c r="AR286" s="24"/>
      <c r="AS286" s="24"/>
      <c r="AT286" s="24"/>
      <c r="AU286" s="24"/>
      <c r="AV286" s="24"/>
      <c r="AW286" s="24"/>
    </row>
    <row r="287" ht="15.75" customHeight="1">
      <c r="A287" s="24"/>
      <c r="B287" s="24"/>
      <c r="C287" s="24"/>
      <c r="D287" s="24"/>
      <c r="E287" s="100">
        <v>39</v>
      </c>
      <c r="F287" t="s" s="103">
        <v>965</v>
      </c>
      <c r="G287" t="s" s="101">
        <v>966</v>
      </c>
      <c r="H287" t="s" s="102">
        <v>97</v>
      </c>
      <c r="I287" s="24"/>
      <c r="J287" s="24"/>
      <c r="K287" s="24"/>
      <c r="L287" s="24"/>
      <c r="M287" s="24"/>
      <c r="N287" s="24"/>
      <c r="O287" s="24"/>
      <c r="P287" s="24"/>
      <c r="Q287" s="24"/>
      <c r="R287" s="24"/>
      <c r="S287" s="24"/>
      <c r="T287" t="s" s="40">
        <v>147</v>
      </c>
      <c r="U287" s="24"/>
      <c r="V287" s="24"/>
      <c r="W287" s="24"/>
      <c r="X287" s="24"/>
      <c r="Y287" s="24"/>
      <c r="Z287" s="24"/>
      <c r="AA287" s="24"/>
      <c r="AB287" s="24"/>
      <c r="AC287" s="24"/>
      <c r="AD287" s="24"/>
      <c r="AE287" s="24"/>
      <c r="AF287" s="24"/>
      <c r="AG287" t="s" s="40">
        <v>196</v>
      </c>
      <c r="AH287" t="s" s="40">
        <v>147</v>
      </c>
      <c r="AI287" s="24"/>
      <c r="AJ287" s="30">
        <v>1</v>
      </c>
      <c r="AK287" s="24"/>
      <c r="AL287" s="24"/>
      <c r="AM287" s="24"/>
      <c r="AN287" s="24"/>
      <c r="AO287" s="24"/>
      <c r="AP287" s="24"/>
      <c r="AQ287" s="24"/>
      <c r="AR287" s="24"/>
      <c r="AS287" s="24"/>
      <c r="AT287" s="24"/>
      <c r="AU287" s="24"/>
      <c r="AV287" s="24"/>
      <c r="AW287" s="24"/>
    </row>
    <row r="288" ht="15.75" customHeight="1">
      <c r="A288" s="24"/>
      <c r="B288" s="24"/>
      <c r="C288" s="24"/>
      <c r="D288" s="24"/>
      <c r="E288" s="100">
        <v>24</v>
      </c>
      <c r="F288" t="s" s="101">
        <v>967</v>
      </c>
      <c r="G288" t="s" s="102">
        <v>968</v>
      </c>
      <c r="H288" t="s" s="102">
        <v>97</v>
      </c>
      <c r="I288" s="24"/>
      <c r="J288" s="24"/>
      <c r="K288" s="24"/>
      <c r="L288" s="24"/>
      <c r="M288" s="24"/>
      <c r="N288" s="24"/>
      <c r="O288" s="24"/>
      <c r="P288" s="24"/>
      <c r="Q288" s="24"/>
      <c r="R288" s="24"/>
      <c r="S288" s="24"/>
      <c r="T288" t="s" s="40">
        <v>147</v>
      </c>
      <c r="U288" s="24"/>
      <c r="V288" s="24"/>
      <c r="W288" s="24"/>
      <c r="X288" s="24"/>
      <c r="Y288" s="24"/>
      <c r="Z288" s="24"/>
      <c r="AA288" s="24"/>
      <c r="AB288" s="24"/>
      <c r="AC288" s="24"/>
      <c r="AD288" s="24"/>
      <c r="AE288" s="24"/>
      <c r="AF288" s="30">
        <v>4275</v>
      </c>
      <c r="AG288" s="24"/>
      <c r="AH288" t="s" s="40">
        <v>147</v>
      </c>
      <c r="AI288" s="24"/>
      <c r="AJ288" s="30">
        <v>1</v>
      </c>
      <c r="AK288" s="24"/>
      <c r="AL288" s="24"/>
      <c r="AM288" s="24"/>
      <c r="AN288" s="24"/>
      <c r="AO288" s="24"/>
      <c r="AP288" s="24"/>
      <c r="AQ288" s="24"/>
      <c r="AR288" s="24"/>
      <c r="AS288" s="24"/>
      <c r="AT288" s="24"/>
      <c r="AU288" s="24"/>
      <c r="AV288" s="24"/>
      <c r="AW288" s="24"/>
    </row>
    <row r="289" ht="15.75" customHeight="1">
      <c r="A289" s="24"/>
      <c r="B289" s="24"/>
      <c r="C289" s="24"/>
      <c r="D289" s="24"/>
      <c r="E289" s="100">
        <v>45</v>
      </c>
      <c r="F289" t="s" s="101">
        <v>969</v>
      </c>
      <c r="G289" t="s" s="102">
        <v>970</v>
      </c>
      <c r="H289" t="s" s="102">
        <v>97</v>
      </c>
      <c r="I289" s="24"/>
      <c r="J289" s="24"/>
      <c r="K289" s="24"/>
      <c r="L289" s="24"/>
      <c r="M289" s="24"/>
      <c r="N289" s="24"/>
      <c r="O289" s="24"/>
      <c r="P289" s="24"/>
      <c r="Q289" s="24"/>
      <c r="R289" s="24"/>
      <c r="S289" s="24"/>
      <c r="T289" t="s" s="40">
        <v>147</v>
      </c>
      <c r="U289" s="24"/>
      <c r="V289" s="24"/>
      <c r="W289" s="24"/>
      <c r="X289" s="24"/>
      <c r="Y289" s="24"/>
      <c r="Z289" s="24"/>
      <c r="AA289" s="24"/>
      <c r="AB289" s="24"/>
      <c r="AC289" s="24"/>
      <c r="AD289" s="24"/>
      <c r="AE289" s="24"/>
      <c r="AF289" s="30">
        <v>17212.6</v>
      </c>
      <c r="AG289" s="24"/>
      <c r="AH289" t="s" s="40">
        <v>147</v>
      </c>
      <c r="AI289" s="24"/>
      <c r="AJ289" s="30">
        <v>1</v>
      </c>
      <c r="AK289" s="24"/>
      <c r="AL289" s="24"/>
      <c r="AM289" s="24"/>
      <c r="AN289" s="24"/>
      <c r="AO289" s="24"/>
      <c r="AP289" s="24"/>
      <c r="AQ289" s="24"/>
      <c r="AR289" s="24"/>
      <c r="AS289" s="24"/>
      <c r="AT289" s="24"/>
      <c r="AU289" s="24"/>
      <c r="AV289" s="24"/>
      <c r="AW289" s="24"/>
    </row>
    <row r="290" ht="15.75" customHeight="1">
      <c r="A290" s="24"/>
      <c r="B290" s="24"/>
      <c r="C290" s="24"/>
      <c r="D290" s="24"/>
      <c r="E290" s="100">
        <v>33</v>
      </c>
      <c r="F290" t="s" s="101">
        <v>971</v>
      </c>
      <c r="G290" t="s" s="101">
        <v>972</v>
      </c>
      <c r="H290" t="s" s="102">
        <v>97</v>
      </c>
      <c r="I290" s="24"/>
      <c r="J290" s="24"/>
      <c r="K290" s="24"/>
      <c r="L290" s="24"/>
      <c r="M290" s="24"/>
      <c r="N290" s="24"/>
      <c r="O290" s="24"/>
      <c r="P290" s="24"/>
      <c r="Q290" s="24"/>
      <c r="R290" s="24"/>
      <c r="S290" s="24"/>
      <c r="T290" t="s" s="40">
        <v>147</v>
      </c>
      <c r="U290" s="24"/>
      <c r="V290" s="24"/>
      <c r="W290" s="24"/>
      <c r="X290" s="24"/>
      <c r="Y290" s="24"/>
      <c r="Z290" s="24"/>
      <c r="AA290" s="24"/>
      <c r="AB290" s="24"/>
      <c r="AC290" s="24"/>
      <c r="AD290" s="24"/>
      <c r="AE290" s="24"/>
      <c r="AF290" s="30">
        <v>9055.799999999999</v>
      </c>
      <c r="AG290" t="s" s="40">
        <v>196</v>
      </c>
      <c r="AH290" t="s" s="40">
        <v>147</v>
      </c>
      <c r="AI290" s="24"/>
      <c r="AJ290" s="30">
        <v>1</v>
      </c>
      <c r="AK290" s="24"/>
      <c r="AL290" s="24"/>
      <c r="AM290" s="24"/>
      <c r="AN290" s="24"/>
      <c r="AO290" s="24"/>
      <c r="AP290" s="24"/>
      <c r="AQ290" s="24"/>
      <c r="AR290" s="24"/>
      <c r="AS290" s="24"/>
      <c r="AT290" s="24"/>
      <c r="AU290" s="24"/>
      <c r="AV290" s="24"/>
      <c r="AW290" s="24"/>
    </row>
    <row r="291" ht="15.75" customHeight="1">
      <c r="A291" s="24"/>
      <c r="B291" s="24"/>
      <c r="C291" s="24"/>
      <c r="D291" s="24"/>
      <c r="E291" s="100">
        <v>33</v>
      </c>
      <c r="F291" t="s" s="101">
        <v>973</v>
      </c>
      <c r="G291" t="s" s="101">
        <v>565</v>
      </c>
      <c r="H291" t="s" s="102">
        <v>97</v>
      </c>
      <c r="I291" s="24"/>
      <c r="J291" s="24"/>
      <c r="K291" s="24"/>
      <c r="L291" s="24"/>
      <c r="M291" s="24"/>
      <c r="N291" s="24"/>
      <c r="O291" s="24"/>
      <c r="P291" s="24"/>
      <c r="Q291" s="24"/>
      <c r="R291" s="24"/>
      <c r="S291" s="24"/>
      <c r="T291" t="s" s="40">
        <v>147</v>
      </c>
      <c r="U291" s="24"/>
      <c r="V291" s="24"/>
      <c r="W291" s="24"/>
      <c r="X291" s="24"/>
      <c r="Y291" s="24"/>
      <c r="Z291" s="24"/>
      <c r="AA291" s="24"/>
      <c r="AB291" s="24"/>
      <c r="AC291" s="24"/>
      <c r="AD291" s="24"/>
      <c r="AE291" s="24"/>
      <c r="AF291" s="104">
        <v>49459.1</v>
      </c>
      <c r="AG291" t="s" s="40">
        <v>196</v>
      </c>
      <c r="AH291" t="s" s="40">
        <v>147</v>
      </c>
      <c r="AI291" s="24"/>
      <c r="AJ291" s="30">
        <v>1</v>
      </c>
      <c r="AK291" s="24"/>
      <c r="AL291" s="24"/>
      <c r="AM291" s="24"/>
      <c r="AN291" s="24"/>
      <c r="AO291" s="24"/>
      <c r="AP291" s="24"/>
      <c r="AQ291" s="24"/>
      <c r="AR291" s="24"/>
      <c r="AS291" s="24"/>
      <c r="AT291" s="24"/>
      <c r="AU291" s="24"/>
      <c r="AV291" s="24"/>
      <c r="AW291" s="24"/>
    </row>
    <row r="292" ht="15.75" customHeight="1">
      <c r="A292" s="24"/>
      <c r="B292" s="24"/>
      <c r="C292" s="24"/>
      <c r="D292" s="24"/>
      <c r="E292" s="100">
        <v>38</v>
      </c>
      <c r="F292" t="s" s="101">
        <v>974</v>
      </c>
      <c r="G292" t="s" s="101">
        <v>975</v>
      </c>
      <c r="H292" t="s" s="102">
        <v>97</v>
      </c>
      <c r="I292" s="24"/>
      <c r="J292" s="24"/>
      <c r="K292" s="24"/>
      <c r="L292" s="24"/>
      <c r="M292" s="24"/>
      <c r="N292" s="24"/>
      <c r="O292" s="24"/>
      <c r="P292" s="24"/>
      <c r="Q292" s="24"/>
      <c r="R292" s="24"/>
      <c r="S292" s="24"/>
      <c r="T292" t="s" s="40">
        <v>147</v>
      </c>
      <c r="U292" s="24"/>
      <c r="V292" s="24"/>
      <c r="W292" s="24"/>
      <c r="X292" s="24"/>
      <c r="Y292" s="24"/>
      <c r="Z292" s="24"/>
      <c r="AA292" s="24"/>
      <c r="AB292" s="24"/>
      <c r="AC292" s="24"/>
      <c r="AD292" s="24"/>
      <c r="AE292" s="24"/>
      <c r="AF292" s="30">
        <v>18676.8</v>
      </c>
      <c r="AG292" t="s" s="40">
        <v>196</v>
      </c>
      <c r="AH292" t="s" s="40">
        <v>147</v>
      </c>
      <c r="AI292" s="24"/>
      <c r="AJ292" s="30">
        <v>1</v>
      </c>
      <c r="AK292" s="24"/>
      <c r="AL292" s="24"/>
      <c r="AM292" s="24"/>
      <c r="AN292" s="24"/>
      <c r="AO292" s="24"/>
      <c r="AP292" s="24"/>
      <c r="AQ292" s="24"/>
      <c r="AR292" s="24"/>
      <c r="AS292" s="24"/>
      <c r="AT292" s="24"/>
      <c r="AU292" s="24"/>
      <c r="AV292" s="24"/>
      <c r="AW292" s="24"/>
    </row>
    <row r="293" ht="15.75" customHeight="1">
      <c r="A293" s="24"/>
      <c r="B293" s="24"/>
      <c r="C293" s="24"/>
      <c r="D293" s="24"/>
      <c r="E293" s="100">
        <v>36</v>
      </c>
      <c r="F293" t="s" s="101">
        <v>976</v>
      </c>
      <c r="G293" t="s" s="101">
        <v>977</v>
      </c>
      <c r="H293" t="s" s="102">
        <v>97</v>
      </c>
      <c r="I293" s="24"/>
      <c r="J293" s="24"/>
      <c r="K293" s="24"/>
      <c r="L293" s="24"/>
      <c r="M293" s="24"/>
      <c r="N293" s="24"/>
      <c r="O293" s="24"/>
      <c r="P293" s="24"/>
      <c r="Q293" s="24"/>
      <c r="R293" s="24"/>
      <c r="S293" s="24"/>
      <c r="T293" t="s" s="40">
        <v>147</v>
      </c>
      <c r="U293" s="24"/>
      <c r="V293" s="24"/>
      <c r="W293" s="24"/>
      <c r="X293" s="24"/>
      <c r="Y293" s="24"/>
      <c r="Z293" s="24"/>
      <c r="AA293" s="24"/>
      <c r="AB293" s="24"/>
      <c r="AC293" s="24"/>
      <c r="AD293" s="24"/>
      <c r="AE293" s="24"/>
      <c r="AF293" s="30">
        <v>375748.3</v>
      </c>
      <c r="AG293" t="s" s="40">
        <v>196</v>
      </c>
      <c r="AH293" t="s" s="40">
        <v>147</v>
      </c>
      <c r="AI293" s="24"/>
      <c r="AJ293" s="30">
        <v>1</v>
      </c>
      <c r="AK293" s="24"/>
      <c r="AL293" s="24"/>
      <c r="AM293" s="24"/>
      <c r="AN293" s="24"/>
      <c r="AO293" s="24"/>
      <c r="AP293" s="24"/>
      <c r="AQ293" s="24"/>
      <c r="AR293" s="24"/>
      <c r="AS293" s="24"/>
      <c r="AT293" s="24"/>
      <c r="AU293" s="24"/>
      <c r="AV293" s="24"/>
      <c r="AW293" s="24"/>
    </row>
    <row r="294" ht="15.75" customHeight="1">
      <c r="A294" s="24"/>
      <c r="B294" s="24"/>
      <c r="C294" s="24"/>
      <c r="D294" s="24"/>
      <c r="E294" s="100">
        <v>57</v>
      </c>
      <c r="F294" t="s" s="101">
        <v>916</v>
      </c>
      <c r="G294" t="s" s="101">
        <v>920</v>
      </c>
      <c r="H294" t="s" s="102">
        <v>97</v>
      </c>
      <c r="I294" s="24"/>
      <c r="J294" s="24"/>
      <c r="K294" s="24"/>
      <c r="L294" s="24"/>
      <c r="M294" s="24"/>
      <c r="N294" s="24"/>
      <c r="O294" s="24"/>
      <c r="P294" s="24"/>
      <c r="Q294" s="24"/>
      <c r="R294" s="24"/>
      <c r="S294" s="24"/>
      <c r="T294" t="s" s="40">
        <v>147</v>
      </c>
      <c r="U294" s="24"/>
      <c r="V294" s="24"/>
      <c r="W294" s="24"/>
      <c r="X294" s="24"/>
      <c r="Y294" s="24"/>
      <c r="Z294" s="24"/>
      <c r="AA294" s="24"/>
      <c r="AB294" s="24"/>
      <c r="AC294" s="24"/>
      <c r="AD294" s="24"/>
      <c r="AE294" s="24"/>
      <c r="AF294" s="30">
        <v>38608.9</v>
      </c>
      <c r="AG294" t="s" s="40">
        <v>196</v>
      </c>
      <c r="AH294" t="s" s="40">
        <v>147</v>
      </c>
      <c r="AI294" s="24"/>
      <c r="AJ294" s="30">
        <v>1</v>
      </c>
      <c r="AK294" s="24"/>
      <c r="AL294" s="24"/>
      <c r="AM294" s="24"/>
      <c r="AN294" s="24"/>
      <c r="AO294" s="24"/>
      <c r="AP294" s="24"/>
      <c r="AQ294" s="24"/>
      <c r="AR294" s="24"/>
      <c r="AS294" s="24"/>
      <c r="AT294" s="24"/>
      <c r="AU294" s="24"/>
      <c r="AV294" s="24"/>
      <c r="AW294" s="24"/>
    </row>
    <row r="295" ht="15.75" customHeight="1">
      <c r="A295" s="24"/>
      <c r="B295" s="24"/>
      <c r="C295" s="24"/>
      <c r="D295" s="24"/>
      <c r="E295" s="100">
        <v>45</v>
      </c>
      <c r="F295" t="s" s="101">
        <v>978</v>
      </c>
      <c r="G295" t="s" s="101">
        <v>979</v>
      </c>
      <c r="H295" t="s" s="102">
        <v>97</v>
      </c>
      <c r="I295" s="24"/>
      <c r="J295" s="24"/>
      <c r="K295" s="24"/>
      <c r="L295" s="24"/>
      <c r="M295" s="24"/>
      <c r="N295" s="24"/>
      <c r="O295" s="24"/>
      <c r="P295" s="24"/>
      <c r="Q295" s="24"/>
      <c r="R295" s="24"/>
      <c r="S295" s="24"/>
      <c r="T295" t="s" s="40">
        <v>147</v>
      </c>
      <c r="U295" s="24"/>
      <c r="V295" s="24"/>
      <c r="W295" s="24"/>
      <c r="X295" s="24"/>
      <c r="Y295" s="24"/>
      <c r="Z295" s="24"/>
      <c r="AA295" s="24"/>
      <c r="AB295" s="24"/>
      <c r="AC295" s="24"/>
      <c r="AD295" s="24"/>
      <c r="AE295" s="24"/>
      <c r="AF295" s="30">
        <v>68180</v>
      </c>
      <c r="AG295" t="s" s="40">
        <v>196</v>
      </c>
      <c r="AH295" t="s" s="40">
        <v>147</v>
      </c>
      <c r="AI295" s="24"/>
      <c r="AJ295" s="30">
        <v>1</v>
      </c>
      <c r="AK295" s="24"/>
      <c r="AL295" s="24"/>
      <c r="AM295" s="24"/>
      <c r="AN295" s="24"/>
      <c r="AO295" s="24"/>
      <c r="AP295" s="24"/>
      <c r="AQ295" s="24"/>
      <c r="AR295" s="24"/>
      <c r="AS295" s="24"/>
      <c r="AT295" s="24"/>
      <c r="AU295" s="24"/>
      <c r="AV295" s="24"/>
      <c r="AW295" s="24"/>
    </row>
    <row r="296" ht="15.75" customHeight="1">
      <c r="A296" s="24"/>
      <c r="B296" s="24"/>
      <c r="C296" s="24"/>
      <c r="D296" s="24"/>
      <c r="E296" s="100">
        <v>35</v>
      </c>
      <c r="F296" t="s" s="101">
        <v>980</v>
      </c>
      <c r="G296" t="s" s="101">
        <v>981</v>
      </c>
      <c r="H296" t="s" s="102">
        <v>97</v>
      </c>
      <c r="I296" s="24"/>
      <c r="J296" s="24"/>
      <c r="K296" s="24"/>
      <c r="L296" s="24"/>
      <c r="M296" s="24"/>
      <c r="N296" s="24"/>
      <c r="O296" s="24"/>
      <c r="P296" s="24"/>
      <c r="Q296" s="24"/>
      <c r="R296" s="24"/>
      <c r="S296" s="24"/>
      <c r="T296" t="s" s="40">
        <v>147</v>
      </c>
      <c r="U296" s="24"/>
      <c r="V296" s="24"/>
      <c r="W296" s="24"/>
      <c r="X296" s="24"/>
      <c r="Y296" s="24"/>
      <c r="Z296" s="24"/>
      <c r="AA296" s="24"/>
      <c r="AB296" s="24"/>
      <c r="AC296" s="24"/>
      <c r="AD296" s="24"/>
      <c r="AE296" s="24"/>
      <c r="AF296" s="30">
        <v>107075.2</v>
      </c>
      <c r="AG296" t="s" s="40">
        <v>196</v>
      </c>
      <c r="AH296" t="s" s="40">
        <v>147</v>
      </c>
      <c r="AI296" s="24"/>
      <c r="AJ296" s="30">
        <v>1</v>
      </c>
      <c r="AK296" s="24"/>
      <c r="AL296" s="24"/>
      <c r="AM296" s="24"/>
      <c r="AN296" s="24"/>
      <c r="AO296" s="24"/>
      <c r="AP296" s="24"/>
      <c r="AQ296" s="24"/>
      <c r="AR296" s="24"/>
      <c r="AS296" s="24"/>
      <c r="AT296" s="24"/>
      <c r="AU296" s="24"/>
      <c r="AV296" s="24"/>
      <c r="AW296" s="24"/>
    </row>
    <row r="297" ht="15.75" customHeight="1">
      <c r="A297" s="24"/>
      <c r="B297" s="24"/>
      <c r="C297" s="24"/>
      <c r="D297" s="24"/>
      <c r="E297" s="100">
        <v>33</v>
      </c>
      <c r="F297" t="s" s="101">
        <v>982</v>
      </c>
      <c r="G297" t="s" s="101">
        <v>294</v>
      </c>
      <c r="H297" t="s" s="102">
        <v>97</v>
      </c>
      <c r="I297" s="24"/>
      <c r="J297" s="24"/>
      <c r="K297" s="24"/>
      <c r="L297" s="24"/>
      <c r="M297" s="24"/>
      <c r="N297" s="24"/>
      <c r="O297" s="24"/>
      <c r="P297" s="24"/>
      <c r="Q297" s="24"/>
      <c r="R297" s="24"/>
      <c r="S297" s="24"/>
      <c r="T297" t="s" s="40">
        <v>147</v>
      </c>
      <c r="U297" s="24"/>
      <c r="V297" s="24"/>
      <c r="W297" s="24"/>
      <c r="X297" s="24"/>
      <c r="Y297" s="24"/>
      <c r="Z297" s="24"/>
      <c r="AA297" s="24"/>
      <c r="AB297" s="24"/>
      <c r="AC297" s="24"/>
      <c r="AD297" s="24"/>
      <c r="AE297" s="24"/>
      <c r="AF297" s="30">
        <v>46979.8</v>
      </c>
      <c r="AG297" t="s" s="40">
        <v>196</v>
      </c>
      <c r="AH297" t="s" s="40">
        <v>147</v>
      </c>
      <c r="AI297" s="24"/>
      <c r="AJ297" s="30">
        <v>1</v>
      </c>
      <c r="AK297" s="24"/>
      <c r="AL297" s="24"/>
      <c r="AM297" s="24"/>
      <c r="AN297" s="24"/>
      <c r="AO297" s="24"/>
      <c r="AP297" s="24"/>
      <c r="AQ297" s="24"/>
      <c r="AR297" s="24"/>
      <c r="AS297" s="24"/>
      <c r="AT297" s="24"/>
      <c r="AU297" s="24"/>
      <c r="AV297" s="24"/>
      <c r="AW297" s="24"/>
    </row>
    <row r="298" ht="15.75" customHeight="1">
      <c r="A298" s="24"/>
      <c r="B298" s="24"/>
      <c r="C298" s="24"/>
      <c r="D298" s="24"/>
      <c r="E298" s="100">
        <v>24</v>
      </c>
      <c r="F298" t="s" s="101">
        <v>983</v>
      </c>
      <c r="G298" t="s" s="102">
        <v>984</v>
      </c>
      <c r="H298" t="s" s="102">
        <v>97</v>
      </c>
      <c r="I298" s="24"/>
      <c r="J298" s="24"/>
      <c r="K298" s="24"/>
      <c r="L298" s="24"/>
      <c r="M298" s="24"/>
      <c r="N298" s="24"/>
      <c r="O298" s="24"/>
      <c r="P298" s="24"/>
      <c r="Q298" s="24"/>
      <c r="R298" s="24"/>
      <c r="S298" s="24"/>
      <c r="T298" t="s" s="40">
        <v>147</v>
      </c>
      <c r="U298" s="24"/>
      <c r="V298" s="24"/>
      <c r="W298" s="24"/>
      <c r="X298" s="24"/>
      <c r="Y298" s="24"/>
      <c r="Z298" s="24"/>
      <c r="AA298" s="24"/>
      <c r="AB298" s="24"/>
      <c r="AC298" s="24"/>
      <c r="AD298" s="24"/>
      <c r="AE298" s="24"/>
      <c r="AF298" s="30">
        <v>525.8</v>
      </c>
      <c r="AG298" s="24"/>
      <c r="AH298" t="s" s="40">
        <v>147</v>
      </c>
      <c r="AI298" s="105">
        <v>115275</v>
      </c>
      <c r="AJ298" s="30">
        <v>1</v>
      </c>
      <c r="AK298" s="24"/>
      <c r="AL298" s="24"/>
      <c r="AM298" s="24"/>
      <c r="AN298" s="24"/>
      <c r="AO298" s="24"/>
      <c r="AP298" s="24"/>
      <c r="AQ298" s="24"/>
      <c r="AR298" s="24"/>
      <c r="AS298" s="24"/>
      <c r="AT298" s="24"/>
      <c r="AU298" s="24"/>
      <c r="AV298" s="24"/>
      <c r="AW298" s="24"/>
    </row>
    <row r="299" ht="15.75" customHeight="1">
      <c r="A299" s="24"/>
      <c r="B299" s="24"/>
      <c r="C299" s="24"/>
      <c r="D299" s="24"/>
      <c r="E299" s="100">
        <v>34</v>
      </c>
      <c r="F299" t="s" s="101">
        <v>985</v>
      </c>
      <c r="G299" t="s" s="101">
        <v>607</v>
      </c>
      <c r="H299" t="s" s="102">
        <v>97</v>
      </c>
      <c r="I299" s="24"/>
      <c r="J299" s="24"/>
      <c r="K299" s="24"/>
      <c r="L299" s="24"/>
      <c r="M299" s="24"/>
      <c r="N299" s="24"/>
      <c r="O299" s="24"/>
      <c r="P299" s="24"/>
      <c r="Q299" s="24"/>
      <c r="R299" s="24"/>
      <c r="S299" s="24"/>
      <c r="T299" t="s" s="40">
        <v>147</v>
      </c>
      <c r="U299" s="24"/>
      <c r="V299" s="24"/>
      <c r="W299" s="24"/>
      <c r="X299" s="24"/>
      <c r="Y299" s="24"/>
      <c r="Z299" s="24"/>
      <c r="AA299" s="24"/>
      <c r="AB299" s="24"/>
      <c r="AC299" s="24"/>
      <c r="AD299" s="24"/>
      <c r="AE299" s="24"/>
      <c r="AF299" s="30">
        <v>40885.4</v>
      </c>
      <c r="AG299" t="s" s="40">
        <v>196</v>
      </c>
      <c r="AH299" t="s" s="40">
        <v>147</v>
      </c>
      <c r="AI299" s="24"/>
      <c r="AJ299" s="30">
        <v>1</v>
      </c>
      <c r="AK299" s="24"/>
      <c r="AL299" s="24"/>
      <c r="AM299" s="24"/>
      <c r="AN299" s="24"/>
      <c r="AO299" s="24"/>
      <c r="AP299" s="24"/>
      <c r="AQ299" s="24"/>
      <c r="AR299" s="24"/>
      <c r="AS299" s="24"/>
      <c r="AT299" s="24"/>
      <c r="AU299" s="24"/>
      <c r="AV299" s="24"/>
      <c r="AW299" s="24"/>
    </row>
    <row r="300" ht="16.5" customHeight="1">
      <c r="A300" s="106"/>
      <c r="B300" s="106"/>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06"/>
      <c r="Z300" s="106"/>
      <c r="AA300" s="106"/>
      <c r="AB300" s="106"/>
      <c r="AC300" s="106"/>
      <c r="AD300" s="106"/>
      <c r="AE300" s="106"/>
      <c r="AF300" s="106"/>
      <c r="AG300" s="106"/>
      <c r="AH300" s="106"/>
      <c r="AI300" s="106"/>
      <c r="AJ300" s="106"/>
      <c r="AK300" s="106"/>
      <c r="AL300" s="106"/>
      <c r="AM300" s="106"/>
      <c r="AN300" s="106"/>
      <c r="AO300" s="106"/>
      <c r="AP300" s="106"/>
      <c r="AQ300" s="106"/>
      <c r="AR300" s="106"/>
      <c r="AS300" s="106"/>
      <c r="AT300" s="106"/>
      <c r="AU300" s="106"/>
      <c r="AV300" s="106"/>
      <c r="AW300" s="106"/>
    </row>
    <row r="301" ht="15.75" customHeight="1">
      <c r="A301" s="107"/>
      <c r="B301" s="107"/>
      <c r="C301" s="107"/>
      <c r="D301" s="107"/>
      <c r="E301" t="s" s="108">
        <v>986</v>
      </c>
      <c r="F301" s="107"/>
      <c r="G301" s="107"/>
      <c r="H301" s="107"/>
      <c r="I301" t="s" s="109">
        <v>987</v>
      </c>
      <c r="J301" t="s" s="108">
        <v>988</v>
      </c>
      <c r="K301" t="s" s="108">
        <v>989</v>
      </c>
      <c r="L301" t="s" s="110">
        <v>990</v>
      </c>
      <c r="M301" s="107"/>
      <c r="N301" s="107"/>
      <c r="O301" t="s" s="108">
        <v>991</v>
      </c>
      <c r="P301" t="s" s="108">
        <v>987</v>
      </c>
      <c r="Q301" t="s" s="108">
        <v>988</v>
      </c>
      <c r="R301" t="s" s="108">
        <v>989</v>
      </c>
      <c r="S301" s="107"/>
      <c r="T301" s="107"/>
      <c r="U301" s="107"/>
      <c r="V301" s="107"/>
      <c r="W301" s="107"/>
      <c r="X301" s="107"/>
      <c r="Y301" s="107"/>
      <c r="Z301" s="107"/>
      <c r="AA301" s="107"/>
      <c r="AB301" s="107"/>
      <c r="AC301" s="107"/>
      <c r="AD301" s="107"/>
      <c r="AE301" s="107"/>
      <c r="AF301" s="107"/>
      <c r="AG301" s="107"/>
      <c r="AH301" s="107"/>
      <c r="AI301" s="107"/>
      <c r="AJ301" s="107"/>
      <c r="AK301" s="107"/>
      <c r="AL301" s="107"/>
      <c r="AM301" s="107"/>
      <c r="AN301" s="107"/>
      <c r="AO301" s="107"/>
      <c r="AP301" s="107"/>
      <c r="AQ301" s="107"/>
      <c r="AR301" s="107"/>
      <c r="AS301" s="107"/>
      <c r="AT301" s="107"/>
      <c r="AU301" s="107"/>
      <c r="AV301" s="107"/>
      <c r="AW301" s="107"/>
    </row>
    <row r="302" ht="15.75" customHeight="1">
      <c r="A302" s="107"/>
      <c r="B302" s="107"/>
      <c r="C302" s="107"/>
      <c r="D302" s="107"/>
      <c r="E302" s="107"/>
      <c r="F302" s="107"/>
      <c r="G302" s="107"/>
      <c r="H302" s="107"/>
      <c r="I302" s="111">
        <f>I305+I307+I309</f>
        <v>126</v>
      </c>
      <c r="J302" s="111">
        <f>J305+J307+J309</f>
        <v>78</v>
      </c>
      <c r="K302" s="111">
        <f>K305+K307+K309</f>
        <v>61</v>
      </c>
      <c r="L302" s="111">
        <v>29</v>
      </c>
      <c r="M302" s="107"/>
      <c r="N302" s="107"/>
      <c r="O302" s="107"/>
      <c r="P302" s="111">
        <v>126</v>
      </c>
      <c r="Q302" s="111">
        <v>80</v>
      </c>
      <c r="R302" s="111">
        <v>63</v>
      </c>
      <c r="S302" s="107"/>
      <c r="T302" s="107"/>
      <c r="U302" s="107"/>
      <c r="V302" s="107"/>
      <c r="W302" s="107"/>
      <c r="X302" s="107"/>
      <c r="Y302" s="107"/>
      <c r="Z302" s="107"/>
      <c r="AA302" s="107"/>
      <c r="AB302" s="107"/>
      <c r="AC302" s="107"/>
      <c r="AD302" s="107"/>
      <c r="AE302" s="107"/>
      <c r="AF302" s="107"/>
      <c r="AG302" s="107"/>
      <c r="AH302" s="107"/>
      <c r="AI302" s="107"/>
      <c r="AJ302" s="107"/>
      <c r="AK302" s="107"/>
      <c r="AL302" s="107"/>
      <c r="AM302" s="107"/>
      <c r="AN302" s="107"/>
      <c r="AO302" s="107"/>
      <c r="AP302" s="107"/>
      <c r="AQ302" s="107"/>
      <c r="AR302" s="107"/>
      <c r="AS302" s="107"/>
      <c r="AT302" s="107"/>
      <c r="AU302" s="107"/>
      <c r="AV302" s="107"/>
      <c r="AW302" s="107"/>
    </row>
    <row r="303" ht="15.75" customHeight="1">
      <c r="A303" s="107"/>
      <c r="B303" s="107"/>
      <c r="C303" s="107"/>
      <c r="D303" s="107"/>
      <c r="E303" s="107"/>
      <c r="F303" s="107"/>
      <c r="G303" s="107"/>
      <c r="H303" s="107"/>
      <c r="I303" s="112">
        <f>I302/SUM($I$302:$K$302)</f>
        <v>0.475471698113208</v>
      </c>
      <c r="J303" s="112">
        <f>J302/SUM($I$302:$K$302)</f>
        <v>0.294339622641509</v>
      </c>
      <c r="K303" s="112">
        <f>K302/SUM($I$302:$K$302)</f>
        <v>0.230188679245283</v>
      </c>
      <c r="L303" s="107"/>
      <c r="M303" s="107"/>
      <c r="N303" s="107"/>
      <c r="O303" s="107"/>
      <c r="P303" s="111">
        <v>0.468401486988848</v>
      </c>
      <c r="Q303" s="111">
        <v>0.297397769516729</v>
      </c>
      <c r="R303" s="111">
        <v>0.234200743494424</v>
      </c>
      <c r="S303" s="107"/>
      <c r="T303" s="107"/>
      <c r="U303" s="107"/>
      <c r="V303" s="107"/>
      <c r="W303" s="107"/>
      <c r="X303" s="107"/>
      <c r="Y303" s="107"/>
      <c r="Z303" s="107"/>
      <c r="AA303" s="107"/>
      <c r="AB303" s="107"/>
      <c r="AC303" s="107"/>
      <c r="AD303" s="107"/>
      <c r="AE303" s="107"/>
      <c r="AF303" s="107"/>
      <c r="AG303" s="107"/>
      <c r="AH303" s="107"/>
      <c r="AI303" s="107"/>
      <c r="AJ303" s="107"/>
      <c r="AK303" s="107"/>
      <c r="AL303" s="107"/>
      <c r="AM303" s="107"/>
      <c r="AN303" s="107"/>
      <c r="AO303" s="107"/>
      <c r="AP303" s="107"/>
      <c r="AQ303" s="107"/>
      <c r="AR303" s="107"/>
      <c r="AS303" s="107"/>
      <c r="AT303" s="107"/>
      <c r="AU303" s="107"/>
      <c r="AV303" s="107"/>
      <c r="AW303" s="107"/>
    </row>
    <row r="304" ht="15.75" customHeight="1">
      <c r="A304" s="107"/>
      <c r="B304" s="107"/>
      <c r="C304" s="107"/>
      <c r="D304" s="107"/>
      <c r="E304" s="107"/>
      <c r="F304" s="107"/>
      <c r="G304" s="107"/>
      <c r="H304" s="107"/>
      <c r="I304" s="107"/>
      <c r="J304" s="107"/>
      <c r="K304" s="107"/>
      <c r="L304" s="107"/>
      <c r="M304" s="107"/>
      <c r="N304" s="107"/>
      <c r="O304" s="107"/>
      <c r="P304" s="107"/>
      <c r="Q304" s="107"/>
      <c r="R304" s="107"/>
      <c r="S304" s="107"/>
      <c r="T304" s="107"/>
      <c r="U304" s="107"/>
      <c r="V304" s="107"/>
      <c r="W304" s="107"/>
      <c r="X304" s="107"/>
      <c r="Y304" s="107"/>
      <c r="Z304" s="107"/>
      <c r="AA304" s="107"/>
      <c r="AB304" s="107"/>
      <c r="AC304" s="107"/>
      <c r="AD304" s="107"/>
      <c r="AE304" s="107"/>
      <c r="AF304" s="107"/>
      <c r="AG304" s="107"/>
      <c r="AH304" s="107"/>
      <c r="AI304" s="107"/>
      <c r="AJ304" s="107"/>
      <c r="AK304" s="107"/>
      <c r="AL304" s="107"/>
      <c r="AM304" s="107"/>
      <c r="AN304" s="107"/>
      <c r="AO304" s="107"/>
      <c r="AP304" s="107"/>
      <c r="AQ304" s="107"/>
      <c r="AR304" s="107"/>
      <c r="AS304" s="107"/>
      <c r="AT304" s="107"/>
      <c r="AU304" s="107"/>
      <c r="AV304" s="107"/>
      <c r="AW304" s="107"/>
    </row>
    <row r="305" ht="15.75" customHeight="1">
      <c r="A305" s="107"/>
      <c r="B305" s="107"/>
      <c r="C305" s="107"/>
      <c r="D305" s="107"/>
      <c r="E305" s="107"/>
      <c r="F305" s="107"/>
      <c r="G305" t="s" s="108">
        <v>992</v>
      </c>
      <c r="H305" s="107"/>
      <c r="I305" s="111">
        <v>4</v>
      </c>
      <c r="J305" s="111">
        <v>11</v>
      </c>
      <c r="K305" s="111">
        <v>9</v>
      </c>
      <c r="L305" s="107"/>
      <c r="M305" s="107"/>
      <c r="N305" s="107"/>
      <c r="O305" t="s" s="108">
        <v>992</v>
      </c>
      <c r="P305" s="111">
        <v>4</v>
      </c>
      <c r="Q305" s="111">
        <v>13</v>
      </c>
      <c r="R305" s="111">
        <v>11</v>
      </c>
      <c r="S305" s="107"/>
      <c r="T305" s="107"/>
      <c r="U305" s="107"/>
      <c r="V305" s="107"/>
      <c r="W305" s="107"/>
      <c r="X305" s="107"/>
      <c r="Y305" s="107"/>
      <c r="Z305" s="107"/>
      <c r="AA305" s="107"/>
      <c r="AB305" s="107"/>
      <c r="AC305" s="107"/>
      <c r="AD305" s="107"/>
      <c r="AE305" s="107"/>
      <c r="AF305" s="107"/>
      <c r="AG305" s="107"/>
      <c r="AH305" s="107"/>
      <c r="AI305" s="107"/>
      <c r="AJ305" s="107"/>
      <c r="AK305" s="107"/>
      <c r="AL305" s="107"/>
      <c r="AM305" s="107"/>
      <c r="AN305" s="107"/>
      <c r="AO305" s="107"/>
      <c r="AP305" s="107"/>
      <c r="AQ305" s="107"/>
      <c r="AR305" s="107"/>
      <c r="AS305" s="107"/>
      <c r="AT305" s="107"/>
      <c r="AU305" s="107"/>
      <c r="AV305" s="107"/>
      <c r="AW305" s="107"/>
    </row>
    <row r="306" ht="15.75" customHeight="1">
      <c r="A306" s="107"/>
      <c r="B306" s="107"/>
      <c r="C306" s="107"/>
      <c r="D306" s="107"/>
      <c r="E306" s="107"/>
      <c r="F306" s="107"/>
      <c r="G306" s="107"/>
      <c r="H306" s="107"/>
      <c r="I306" s="112">
        <f>I305/SUM($I305:$K305)</f>
        <v>0.166666666666667</v>
      </c>
      <c r="J306" s="112">
        <f>J305/SUM($I305:$K305)</f>
        <v>0.458333333333333</v>
      </c>
      <c r="K306" s="112">
        <f>K305/SUM($I305:$K305)</f>
        <v>0.375</v>
      </c>
      <c r="L306" s="107"/>
      <c r="M306" s="107"/>
      <c r="N306" s="107"/>
      <c r="O306" s="107"/>
      <c r="P306" s="111">
        <v>0.142857142857143</v>
      </c>
      <c r="Q306" s="111">
        <v>0.464285714285714</v>
      </c>
      <c r="R306" s="111">
        <v>0.392857142857143</v>
      </c>
      <c r="S306" s="107"/>
      <c r="T306" s="107"/>
      <c r="U306" s="107"/>
      <c r="V306" s="107"/>
      <c r="W306" s="107"/>
      <c r="X306" s="107"/>
      <c r="Y306" s="107"/>
      <c r="Z306" s="107"/>
      <c r="AA306" s="107"/>
      <c r="AB306" s="107"/>
      <c r="AC306" s="107"/>
      <c r="AD306" s="107"/>
      <c r="AE306" s="107"/>
      <c r="AF306" s="107"/>
      <c r="AG306" s="107"/>
      <c r="AH306" s="107"/>
      <c r="AI306" s="107"/>
      <c r="AJ306" s="107"/>
      <c r="AK306" s="107"/>
      <c r="AL306" s="107"/>
      <c r="AM306" s="107"/>
      <c r="AN306" s="107"/>
      <c r="AO306" s="107"/>
      <c r="AP306" s="107"/>
      <c r="AQ306" s="107"/>
      <c r="AR306" s="107"/>
      <c r="AS306" s="107"/>
      <c r="AT306" s="107"/>
      <c r="AU306" s="107"/>
      <c r="AV306" s="107"/>
      <c r="AW306" s="107"/>
    </row>
    <row r="307" ht="15.75" customHeight="1">
      <c r="A307" s="107"/>
      <c r="B307" s="107"/>
      <c r="C307" s="107"/>
      <c r="D307" s="107"/>
      <c r="E307" s="107"/>
      <c r="F307" s="107"/>
      <c r="G307" t="s" s="108">
        <v>993</v>
      </c>
      <c r="H307" s="107"/>
      <c r="I307" s="111">
        <v>36</v>
      </c>
      <c r="J307" s="111">
        <v>7</v>
      </c>
      <c r="K307" s="111">
        <v>8</v>
      </c>
      <c r="L307" s="107"/>
      <c r="M307" s="107"/>
      <c r="N307" s="107"/>
      <c r="O307" t="s" s="108">
        <v>993</v>
      </c>
      <c r="P307" s="111">
        <v>36</v>
      </c>
      <c r="Q307" s="111">
        <v>7</v>
      </c>
      <c r="R307" s="111">
        <v>8</v>
      </c>
      <c r="S307" s="107"/>
      <c r="T307" s="107"/>
      <c r="U307" s="107"/>
      <c r="V307" s="107"/>
      <c r="W307" s="107"/>
      <c r="X307" s="107"/>
      <c r="Y307" s="107"/>
      <c r="Z307" s="107"/>
      <c r="AA307" s="107"/>
      <c r="AB307" s="107"/>
      <c r="AC307" s="107"/>
      <c r="AD307" s="107"/>
      <c r="AE307" s="107"/>
      <c r="AF307" s="107"/>
      <c r="AG307" s="107"/>
      <c r="AH307" s="107"/>
      <c r="AI307" s="107"/>
      <c r="AJ307" s="107"/>
      <c r="AK307" s="107"/>
      <c r="AL307" s="107"/>
      <c r="AM307" s="107"/>
      <c r="AN307" s="107"/>
      <c r="AO307" s="107"/>
      <c r="AP307" s="107"/>
      <c r="AQ307" s="107"/>
      <c r="AR307" s="107"/>
      <c r="AS307" s="107"/>
      <c r="AT307" s="107"/>
      <c r="AU307" s="107"/>
      <c r="AV307" s="107"/>
      <c r="AW307" s="107"/>
    </row>
    <row r="308" ht="15.75" customHeight="1">
      <c r="A308" s="107"/>
      <c r="B308" s="107"/>
      <c r="C308" s="107"/>
      <c r="D308" s="107"/>
      <c r="E308" s="107"/>
      <c r="F308" s="107"/>
      <c r="G308" s="107"/>
      <c r="H308" s="107"/>
      <c r="I308" s="112">
        <f>I307/SUM($I307:$K307)</f>
        <v>0.705882352941176</v>
      </c>
      <c r="J308" s="112">
        <f>J307/SUM($I307:$K307)</f>
        <v>0.137254901960784</v>
      </c>
      <c r="K308" s="112">
        <f>K307/SUM($I307:$K307)</f>
        <v>0.156862745098039</v>
      </c>
      <c r="L308" s="107"/>
      <c r="M308" s="107"/>
      <c r="N308" s="107"/>
      <c r="O308" s="107"/>
      <c r="P308" s="111">
        <v>0.705882352941177</v>
      </c>
      <c r="Q308" s="111">
        <v>0.137254901960784</v>
      </c>
      <c r="R308" s="111">
        <v>0.156862745098039</v>
      </c>
      <c r="S308" s="107"/>
      <c r="T308" s="107"/>
      <c r="U308" s="107"/>
      <c r="V308" s="107"/>
      <c r="W308" s="107"/>
      <c r="X308" s="107"/>
      <c r="Y308" s="107"/>
      <c r="Z308" s="107"/>
      <c r="AA308" s="107"/>
      <c r="AB308" s="107"/>
      <c r="AC308" s="107"/>
      <c r="AD308" s="107"/>
      <c r="AE308" s="107"/>
      <c r="AF308" s="107"/>
      <c r="AG308" s="107"/>
      <c r="AH308" s="107"/>
      <c r="AI308" s="107"/>
      <c r="AJ308" s="107"/>
      <c r="AK308" s="107"/>
      <c r="AL308" s="107"/>
      <c r="AM308" s="107"/>
      <c r="AN308" s="107"/>
      <c r="AO308" s="107"/>
      <c r="AP308" s="107"/>
      <c r="AQ308" s="107"/>
      <c r="AR308" s="107"/>
      <c r="AS308" s="107"/>
      <c r="AT308" s="107"/>
      <c r="AU308" s="107"/>
      <c r="AV308" s="107"/>
      <c r="AW308" s="107"/>
    </row>
    <row r="309" ht="15.75" customHeight="1">
      <c r="A309" s="107"/>
      <c r="B309" s="107"/>
      <c r="C309" s="107"/>
      <c r="D309" s="107"/>
      <c r="E309" s="107"/>
      <c r="F309" s="107"/>
      <c r="G309" t="s" s="108">
        <v>994</v>
      </c>
      <c r="H309" s="107"/>
      <c r="I309" s="111">
        <v>86</v>
      </c>
      <c r="J309" s="111">
        <v>60</v>
      </c>
      <c r="K309" s="111">
        <v>44</v>
      </c>
      <c r="L309" s="107"/>
      <c r="M309" s="107"/>
      <c r="N309" s="107"/>
      <c r="O309" t="s" s="108">
        <v>994</v>
      </c>
      <c r="P309" s="111">
        <v>86</v>
      </c>
      <c r="Q309" s="111">
        <v>60</v>
      </c>
      <c r="R309" s="111">
        <v>44</v>
      </c>
      <c r="S309" s="107"/>
      <c r="T309" s="107"/>
      <c r="U309" s="107"/>
      <c r="V309" s="107"/>
      <c r="W309" s="107"/>
      <c r="X309" s="107"/>
      <c r="Y309" s="107"/>
      <c r="Z309" s="107"/>
      <c r="AA309" s="107"/>
      <c r="AB309" s="107"/>
      <c r="AC309" s="107"/>
      <c r="AD309" s="107"/>
      <c r="AE309" s="107"/>
      <c r="AF309" s="107"/>
      <c r="AG309" s="107"/>
      <c r="AH309" s="107"/>
      <c r="AI309" s="107"/>
      <c r="AJ309" s="107"/>
      <c r="AK309" s="107"/>
      <c r="AL309" s="107"/>
      <c r="AM309" s="107"/>
      <c r="AN309" s="107"/>
      <c r="AO309" s="107"/>
      <c r="AP309" s="107"/>
      <c r="AQ309" s="107"/>
      <c r="AR309" s="107"/>
      <c r="AS309" s="107"/>
      <c r="AT309" s="107"/>
      <c r="AU309" s="107"/>
      <c r="AV309" s="107"/>
      <c r="AW309" s="107"/>
    </row>
    <row r="310" ht="15.75" customHeight="1">
      <c r="A310" s="107"/>
      <c r="B310" s="107"/>
      <c r="C310" s="107"/>
      <c r="D310" s="107"/>
      <c r="E310" s="107"/>
      <c r="F310" s="107"/>
      <c r="G310" s="107"/>
      <c r="H310" s="107"/>
      <c r="I310" s="112">
        <f>I309/SUM($I309:$K309)</f>
        <v>0.452631578947368</v>
      </c>
      <c r="J310" s="112">
        <f>J309/SUM($I309:$K309)</f>
        <v>0.315789473684211</v>
      </c>
      <c r="K310" s="112">
        <f>K309/SUM($I309:$K309)</f>
        <v>0.231578947368421</v>
      </c>
      <c r="L310" s="107"/>
      <c r="M310" s="107"/>
      <c r="N310" s="107"/>
      <c r="O310" s="107"/>
      <c r="P310" s="111">
        <v>0.452631578947368</v>
      </c>
      <c r="Q310" s="111">
        <v>0.315789473684211</v>
      </c>
      <c r="R310" s="111">
        <v>0.231578947368421</v>
      </c>
      <c r="S310" s="107"/>
      <c r="T310" s="107"/>
      <c r="U310" s="107"/>
      <c r="V310" s="107"/>
      <c r="W310" s="107"/>
      <c r="X310" s="107"/>
      <c r="Y310" s="107"/>
      <c r="Z310" s="107"/>
      <c r="AA310" s="107"/>
      <c r="AB310" s="107"/>
      <c r="AC310" s="107"/>
      <c r="AD310" s="107"/>
      <c r="AE310" s="107"/>
      <c r="AF310" s="107"/>
      <c r="AG310" s="107"/>
      <c r="AH310" s="107"/>
      <c r="AI310" s="107"/>
      <c r="AJ310" s="107"/>
      <c r="AK310" s="107"/>
      <c r="AL310" s="107"/>
      <c r="AM310" s="107"/>
      <c r="AN310" s="107"/>
      <c r="AO310" s="107"/>
      <c r="AP310" s="107"/>
      <c r="AQ310" s="107"/>
      <c r="AR310" s="107"/>
      <c r="AS310" s="107"/>
      <c r="AT310" s="107"/>
      <c r="AU310" s="107"/>
      <c r="AV310" s="107"/>
      <c r="AW310" s="107"/>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4"/>
      <c r="AI311" s="114"/>
      <c r="AJ311" s="114"/>
      <c r="AK311" s="114"/>
      <c r="AL311" s="114"/>
      <c r="AM311" s="114"/>
      <c r="AN311" s="114"/>
      <c r="AO311" s="114"/>
      <c r="AP311" s="114"/>
      <c r="AQ311" s="114"/>
      <c r="AR311" s="114"/>
      <c r="AS311" s="114"/>
      <c r="AT311" s="114"/>
      <c r="AU311" s="114"/>
      <c r="AV311" s="114"/>
      <c r="AW311" s="115"/>
    </row>
    <row r="312" ht="15.75" customHeight="1">
      <c r="A312" s="116"/>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c r="AT312" s="117"/>
      <c r="AU312" s="117"/>
      <c r="AV312" s="117"/>
      <c r="AW312" s="118"/>
    </row>
    <row r="313" ht="15.75" customHeight="1">
      <c r="A313" s="116"/>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c r="AT313" s="117"/>
      <c r="AU313" s="117"/>
      <c r="AV313" s="117"/>
      <c r="AW313" s="118"/>
    </row>
    <row r="314" ht="15.75" customHeight="1">
      <c r="A314" s="116"/>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c r="AT314" s="117"/>
      <c r="AU314" s="117"/>
      <c r="AV314" s="117"/>
      <c r="AW314" s="118"/>
    </row>
    <row r="315" ht="15.75" customHeight="1">
      <c r="A315" s="116"/>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c r="AT315" s="117"/>
      <c r="AU315" s="117"/>
      <c r="AV315" s="117"/>
      <c r="AW315" s="118"/>
    </row>
    <row r="316" ht="15.75" customHeight="1">
      <c r="A316" s="116"/>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c r="AT316" s="117"/>
      <c r="AU316" s="117"/>
      <c r="AV316" s="117"/>
      <c r="AW316" s="118"/>
    </row>
    <row r="317" ht="15.75" customHeight="1">
      <c r="A317" s="116"/>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c r="AT317" s="117"/>
      <c r="AU317" s="117"/>
      <c r="AV317" s="117"/>
      <c r="AW317" s="118"/>
    </row>
    <row r="318" ht="15.75" customHeight="1">
      <c r="A318" s="116"/>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c r="AT318" s="117"/>
      <c r="AU318" s="117"/>
      <c r="AV318" s="117"/>
      <c r="AW318" s="118"/>
    </row>
    <row r="319" ht="15.75" customHeight="1">
      <c r="A319" s="116"/>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c r="AT319" s="117"/>
      <c r="AU319" s="117"/>
      <c r="AV319" s="117"/>
      <c r="AW319" s="118"/>
    </row>
    <row r="320" ht="15.75" customHeight="1">
      <c r="A320" s="116"/>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c r="AT320" s="117"/>
      <c r="AU320" s="117"/>
      <c r="AV320" s="117"/>
      <c r="AW320" s="118"/>
    </row>
    <row r="321" ht="15.75" customHeight="1">
      <c r="A321" s="116"/>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c r="AT321" s="117"/>
      <c r="AU321" s="117"/>
      <c r="AV321" s="117"/>
      <c r="AW321" s="118"/>
    </row>
    <row r="322" ht="15.75" customHeight="1">
      <c r="A322" s="116"/>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c r="AT322" s="117"/>
      <c r="AU322" s="117"/>
      <c r="AV322" s="117"/>
      <c r="AW322" s="118"/>
    </row>
    <row r="323" ht="15.75" customHeight="1">
      <c r="A323" s="116"/>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c r="AT323" s="117"/>
      <c r="AU323" s="117"/>
      <c r="AV323" s="117"/>
      <c r="AW323" s="118"/>
    </row>
    <row r="324" ht="15.75" customHeight="1">
      <c r="A324" s="116"/>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c r="AT324" s="117"/>
      <c r="AU324" s="117"/>
      <c r="AV324" s="117"/>
      <c r="AW324" s="118"/>
    </row>
    <row r="325" ht="15.75" customHeight="1">
      <c r="A325" s="116"/>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c r="AT325" s="117"/>
      <c r="AU325" s="117"/>
      <c r="AV325" s="117"/>
      <c r="AW325" s="118"/>
    </row>
    <row r="326" ht="15.75" customHeight="1">
      <c r="A326" s="116"/>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c r="AT326" s="117"/>
      <c r="AU326" s="117"/>
      <c r="AV326" s="117"/>
      <c r="AW326" s="118"/>
    </row>
    <row r="327" ht="15.75" customHeight="1">
      <c r="A327" s="116"/>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c r="AT327" s="117"/>
      <c r="AU327" s="117"/>
      <c r="AV327" s="117"/>
      <c r="AW327" s="118"/>
    </row>
    <row r="328" ht="15.75" customHeight="1">
      <c r="A328" s="116"/>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c r="AT328" s="117"/>
      <c r="AU328" s="117"/>
      <c r="AV328" s="117"/>
      <c r="AW328" s="118"/>
    </row>
    <row r="329" ht="15.75" customHeight="1">
      <c r="A329" s="116"/>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c r="AT329" s="117"/>
      <c r="AU329" s="117"/>
      <c r="AV329" s="117"/>
      <c r="AW329" s="118"/>
    </row>
    <row r="330" ht="15.75" customHeight="1">
      <c r="A330" s="116"/>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c r="AT330" s="117"/>
      <c r="AU330" s="117"/>
      <c r="AV330" s="117"/>
      <c r="AW330" s="118"/>
    </row>
    <row r="331" ht="15.75" customHeight="1">
      <c r="A331" s="116"/>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c r="AT331" s="117"/>
      <c r="AU331" s="117"/>
      <c r="AV331" s="117"/>
      <c r="AW331" s="118"/>
    </row>
    <row r="332" ht="15.75" customHeight="1">
      <c r="A332" s="116"/>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c r="AT332" s="117"/>
      <c r="AU332" s="117"/>
      <c r="AV332" s="117"/>
      <c r="AW332" s="118"/>
    </row>
    <row r="333" ht="15.75" customHeight="1">
      <c r="A333" s="116"/>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c r="AT333" s="117"/>
      <c r="AU333" s="117"/>
      <c r="AV333" s="117"/>
      <c r="AW333" s="118"/>
    </row>
    <row r="334" ht="15.75" customHeight="1">
      <c r="A334" s="116"/>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c r="AT334" s="117"/>
      <c r="AU334" s="117"/>
      <c r="AV334" s="117"/>
      <c r="AW334" s="118"/>
    </row>
    <row r="335" ht="15.75" customHeight="1">
      <c r="A335" s="116"/>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c r="AT335" s="117"/>
      <c r="AU335" s="117"/>
      <c r="AV335" s="117"/>
      <c r="AW335" s="118"/>
    </row>
    <row r="336" ht="15.75" customHeight="1">
      <c r="A336" s="116"/>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c r="AT336" s="117"/>
      <c r="AU336" s="117"/>
      <c r="AV336" s="117"/>
      <c r="AW336" s="118"/>
    </row>
    <row r="337" ht="15.75" customHeight="1">
      <c r="A337" s="116"/>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c r="AT337" s="117"/>
      <c r="AU337" s="117"/>
      <c r="AV337" s="117"/>
      <c r="AW337" s="118"/>
    </row>
    <row r="338" ht="15.75" customHeight="1">
      <c r="A338" s="116"/>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c r="AT338" s="117"/>
      <c r="AU338" s="117"/>
      <c r="AV338" s="117"/>
      <c r="AW338" s="118"/>
    </row>
    <row r="339" ht="15.75" customHeight="1">
      <c r="A339" s="116"/>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c r="AT339" s="117"/>
      <c r="AU339" s="117"/>
      <c r="AV339" s="117"/>
      <c r="AW339" s="118"/>
    </row>
    <row r="340" ht="15.75" customHeight="1">
      <c r="A340" s="116"/>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c r="AT340" s="117"/>
      <c r="AU340" s="117"/>
      <c r="AV340" s="117"/>
      <c r="AW340" s="118"/>
    </row>
    <row r="341" ht="15.75" customHeight="1">
      <c r="A341" s="116"/>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c r="AT341" s="117"/>
      <c r="AU341" s="117"/>
      <c r="AV341" s="117"/>
      <c r="AW341" s="118"/>
    </row>
    <row r="342" ht="15.75" customHeight="1">
      <c r="A342" s="116"/>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c r="AT342" s="117"/>
      <c r="AU342" s="117"/>
      <c r="AV342" s="117"/>
      <c r="AW342" s="118"/>
    </row>
    <row r="343" ht="15.75" customHeight="1">
      <c r="A343" s="116"/>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c r="AT343" s="117"/>
      <c r="AU343" s="117"/>
      <c r="AV343" s="117"/>
      <c r="AW343" s="118"/>
    </row>
    <row r="344" ht="15.75" customHeight="1">
      <c r="A344" s="116"/>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c r="AT344" s="117"/>
      <c r="AU344" s="117"/>
      <c r="AV344" s="117"/>
      <c r="AW344" s="118"/>
    </row>
    <row r="345" ht="15.75" customHeight="1">
      <c r="A345" s="116"/>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c r="AT345" s="117"/>
      <c r="AU345" s="117"/>
      <c r="AV345" s="117"/>
      <c r="AW345" s="118"/>
    </row>
    <row r="346" ht="15.75" customHeight="1">
      <c r="A346" s="116"/>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c r="AT346" s="117"/>
      <c r="AU346" s="117"/>
      <c r="AV346" s="117"/>
      <c r="AW346" s="118"/>
    </row>
    <row r="347" ht="15.75" customHeight="1">
      <c r="A347" s="116"/>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c r="AT347" s="117"/>
      <c r="AU347" s="117"/>
      <c r="AV347" s="117"/>
      <c r="AW347" s="118"/>
    </row>
    <row r="348" ht="15.75" customHeight="1">
      <c r="A348" s="116"/>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c r="AT348" s="117"/>
      <c r="AU348" s="117"/>
      <c r="AV348" s="117"/>
      <c r="AW348" s="118"/>
    </row>
    <row r="349" ht="15.75" customHeight="1">
      <c r="A349" s="116"/>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c r="AT349" s="117"/>
      <c r="AU349" s="117"/>
      <c r="AV349" s="117"/>
      <c r="AW349" s="118"/>
    </row>
    <row r="350" ht="15.75" customHeight="1">
      <c r="A350" s="116"/>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c r="AT350" s="117"/>
      <c r="AU350" s="117"/>
      <c r="AV350" s="117"/>
      <c r="AW350" s="118"/>
    </row>
    <row r="351" ht="15.75" customHeight="1">
      <c r="A351" s="116"/>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c r="AT351" s="117"/>
      <c r="AU351" s="117"/>
      <c r="AV351" s="117"/>
      <c r="AW351" s="118"/>
    </row>
    <row r="352" ht="15.75" customHeight="1">
      <c r="A352" s="116"/>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c r="AT352" s="117"/>
      <c r="AU352" s="117"/>
      <c r="AV352" s="117"/>
      <c r="AW352" s="118"/>
    </row>
    <row r="353" ht="15.75" customHeight="1">
      <c r="A353" s="116"/>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c r="AT353" s="117"/>
      <c r="AU353" s="117"/>
      <c r="AV353" s="117"/>
      <c r="AW353" s="118"/>
    </row>
    <row r="354" ht="15.75" customHeight="1">
      <c r="A354" s="116"/>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c r="AT354" s="117"/>
      <c r="AU354" s="117"/>
      <c r="AV354" s="117"/>
      <c r="AW354" s="118"/>
    </row>
    <row r="355" ht="15.75" customHeight="1">
      <c r="A355" s="116"/>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c r="AT355" s="117"/>
      <c r="AU355" s="117"/>
      <c r="AV355" s="117"/>
      <c r="AW355" s="118"/>
    </row>
    <row r="356" ht="15.75" customHeight="1">
      <c r="A356" s="116"/>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c r="AT356" s="117"/>
      <c r="AU356" s="117"/>
      <c r="AV356" s="117"/>
      <c r="AW356" s="118"/>
    </row>
    <row r="357" ht="15.75" customHeight="1">
      <c r="A357" s="116"/>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c r="AT357" s="117"/>
      <c r="AU357" s="117"/>
      <c r="AV357" s="117"/>
      <c r="AW357" s="118"/>
    </row>
    <row r="358" ht="15.75" customHeight="1">
      <c r="A358" s="116"/>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c r="AT358" s="117"/>
      <c r="AU358" s="117"/>
      <c r="AV358" s="117"/>
      <c r="AW358" s="118"/>
    </row>
    <row r="359" ht="15.75" customHeight="1">
      <c r="A359" s="116"/>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c r="AT359" s="117"/>
      <c r="AU359" s="117"/>
      <c r="AV359" s="117"/>
      <c r="AW359" s="118"/>
    </row>
    <row r="360" ht="15.75" customHeight="1">
      <c r="A360" s="116"/>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c r="AT360" s="117"/>
      <c r="AU360" s="117"/>
      <c r="AV360" s="117"/>
      <c r="AW360" s="118"/>
    </row>
    <row r="361" ht="15.75" customHeight="1">
      <c r="A361" s="116"/>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c r="AT361" s="117"/>
      <c r="AU361" s="117"/>
      <c r="AV361" s="117"/>
      <c r="AW361" s="118"/>
    </row>
    <row r="362" ht="15.75" customHeight="1">
      <c r="A362" s="116"/>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c r="AT362" s="117"/>
      <c r="AU362" s="117"/>
      <c r="AV362" s="117"/>
      <c r="AW362" s="118"/>
    </row>
    <row r="363" ht="15.75" customHeight="1">
      <c r="A363" s="116"/>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c r="AT363" s="117"/>
      <c r="AU363" s="117"/>
      <c r="AV363" s="117"/>
      <c r="AW363" s="118"/>
    </row>
    <row r="364" ht="15.75" customHeight="1">
      <c r="A364" s="116"/>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c r="AT364" s="117"/>
      <c r="AU364" s="117"/>
      <c r="AV364" s="117"/>
      <c r="AW364" s="118"/>
    </row>
    <row r="365" ht="15.75" customHeight="1">
      <c r="A365" s="116"/>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c r="AT365" s="117"/>
      <c r="AU365" s="117"/>
      <c r="AV365" s="117"/>
      <c r="AW365" s="118"/>
    </row>
    <row r="366" ht="15.75" customHeight="1">
      <c r="A366" s="116"/>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c r="AT366" s="117"/>
      <c r="AU366" s="117"/>
      <c r="AV366" s="117"/>
      <c r="AW366" s="118"/>
    </row>
    <row r="367" ht="15.75" customHeight="1">
      <c r="A367" s="116"/>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c r="AT367" s="117"/>
      <c r="AU367" s="117"/>
      <c r="AV367" s="117"/>
      <c r="AW367" s="118"/>
    </row>
    <row r="368" ht="15.75" customHeight="1">
      <c r="A368" s="116"/>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c r="AT368" s="117"/>
      <c r="AU368" s="117"/>
      <c r="AV368" s="117"/>
      <c r="AW368" s="118"/>
    </row>
    <row r="369" ht="15.75" customHeight="1">
      <c r="A369" s="116"/>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c r="AT369" s="117"/>
      <c r="AU369" s="117"/>
      <c r="AV369" s="117"/>
      <c r="AW369" s="118"/>
    </row>
    <row r="370" ht="15.75" customHeight="1">
      <c r="A370" s="116"/>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c r="AT370" s="117"/>
      <c r="AU370" s="117"/>
      <c r="AV370" s="117"/>
      <c r="AW370" s="118"/>
    </row>
    <row r="371" ht="15.75" customHeight="1">
      <c r="A371" s="116"/>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c r="AT371" s="117"/>
      <c r="AU371" s="117"/>
      <c r="AV371" s="117"/>
      <c r="AW371" s="118"/>
    </row>
    <row r="372" ht="15.75" customHeight="1">
      <c r="A372" s="116"/>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c r="AT372" s="117"/>
      <c r="AU372" s="117"/>
      <c r="AV372" s="117"/>
      <c r="AW372" s="118"/>
    </row>
    <row r="373" ht="15.75" customHeight="1">
      <c r="A373" s="116"/>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c r="AT373" s="117"/>
      <c r="AU373" s="117"/>
      <c r="AV373" s="117"/>
      <c r="AW373" s="118"/>
    </row>
    <row r="374" ht="15.75" customHeight="1">
      <c r="A374" s="116"/>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c r="AT374" s="117"/>
      <c r="AU374" s="117"/>
      <c r="AV374" s="117"/>
      <c r="AW374" s="118"/>
    </row>
    <row r="375" ht="15.75" customHeight="1">
      <c r="A375" s="116"/>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c r="AT375" s="117"/>
      <c r="AU375" s="117"/>
      <c r="AV375" s="117"/>
      <c r="AW375" s="118"/>
    </row>
    <row r="376" ht="15.75" customHeight="1">
      <c r="A376" s="116"/>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c r="AT376" s="117"/>
      <c r="AU376" s="117"/>
      <c r="AV376" s="117"/>
      <c r="AW376" s="118"/>
    </row>
    <row r="377" ht="15.75" customHeight="1">
      <c r="A377" s="116"/>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c r="AT377" s="117"/>
      <c r="AU377" s="117"/>
      <c r="AV377" s="117"/>
      <c r="AW377" s="118"/>
    </row>
    <row r="378" ht="15.75" customHeight="1">
      <c r="A378" s="116"/>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c r="AT378" s="117"/>
      <c r="AU378" s="117"/>
      <c r="AV378" s="117"/>
      <c r="AW378" s="118"/>
    </row>
    <row r="379" ht="15.75" customHeight="1">
      <c r="A379" s="116"/>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c r="AT379" s="117"/>
      <c r="AU379" s="117"/>
      <c r="AV379" s="117"/>
      <c r="AW379" s="118"/>
    </row>
    <row r="380" ht="15.75" customHeight="1">
      <c r="A380" s="116"/>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c r="AT380" s="117"/>
      <c r="AU380" s="117"/>
      <c r="AV380" s="117"/>
      <c r="AW380" s="118"/>
    </row>
    <row r="381" ht="15.75" customHeight="1">
      <c r="A381" s="116"/>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c r="AT381" s="117"/>
      <c r="AU381" s="117"/>
      <c r="AV381" s="117"/>
      <c r="AW381" s="118"/>
    </row>
    <row r="382" ht="15.75" customHeight="1">
      <c r="A382" s="116"/>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c r="AT382" s="117"/>
      <c r="AU382" s="117"/>
      <c r="AV382" s="117"/>
      <c r="AW382" s="118"/>
    </row>
    <row r="383" ht="15.75" customHeight="1">
      <c r="A383" s="116"/>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c r="AT383" s="117"/>
      <c r="AU383" s="117"/>
      <c r="AV383" s="117"/>
      <c r="AW383" s="118"/>
    </row>
    <row r="384" ht="15.75" customHeight="1">
      <c r="A384" s="116"/>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c r="AT384" s="117"/>
      <c r="AU384" s="117"/>
      <c r="AV384" s="117"/>
      <c r="AW384" s="118"/>
    </row>
    <row r="385" ht="15.75" customHeight="1">
      <c r="A385" s="116"/>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c r="AT385" s="117"/>
      <c r="AU385" s="117"/>
      <c r="AV385" s="117"/>
      <c r="AW385" s="118"/>
    </row>
    <row r="386" ht="15.75" customHeight="1">
      <c r="A386" s="116"/>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c r="AT386" s="117"/>
      <c r="AU386" s="117"/>
      <c r="AV386" s="117"/>
      <c r="AW386" s="118"/>
    </row>
    <row r="387" ht="15.75" customHeight="1">
      <c r="A387" s="116"/>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c r="AT387" s="117"/>
      <c r="AU387" s="117"/>
      <c r="AV387" s="117"/>
      <c r="AW387" s="118"/>
    </row>
    <row r="388" ht="15.75" customHeight="1">
      <c r="A388" s="116"/>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c r="AT388" s="117"/>
      <c r="AU388" s="117"/>
      <c r="AV388" s="117"/>
      <c r="AW388" s="118"/>
    </row>
    <row r="389" ht="15.75" customHeight="1">
      <c r="A389" s="116"/>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c r="AT389" s="117"/>
      <c r="AU389" s="117"/>
      <c r="AV389" s="117"/>
      <c r="AW389" s="118"/>
    </row>
    <row r="390" ht="15.75" customHeight="1">
      <c r="A390" s="116"/>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c r="AT390" s="117"/>
      <c r="AU390" s="117"/>
      <c r="AV390" s="117"/>
      <c r="AW390" s="118"/>
    </row>
    <row r="391" ht="15.75" customHeight="1">
      <c r="A391" s="116"/>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c r="AT391" s="117"/>
      <c r="AU391" s="117"/>
      <c r="AV391" s="117"/>
      <c r="AW391" s="118"/>
    </row>
    <row r="392" ht="15.75" customHeight="1">
      <c r="A392" s="116"/>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c r="AT392" s="117"/>
      <c r="AU392" s="117"/>
      <c r="AV392" s="117"/>
      <c r="AW392" s="118"/>
    </row>
    <row r="393" ht="15.75" customHeight="1">
      <c r="A393" s="116"/>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c r="AT393" s="117"/>
      <c r="AU393" s="117"/>
      <c r="AV393" s="117"/>
      <c r="AW393" s="118"/>
    </row>
    <row r="394" ht="15.75" customHeight="1">
      <c r="A394" s="116"/>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c r="AT394" s="117"/>
      <c r="AU394" s="117"/>
      <c r="AV394" s="117"/>
      <c r="AW394" s="118"/>
    </row>
    <row r="395" ht="15.75" customHeight="1">
      <c r="A395" s="116"/>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c r="AT395" s="117"/>
      <c r="AU395" s="117"/>
      <c r="AV395" s="117"/>
      <c r="AW395" s="118"/>
    </row>
    <row r="396" ht="15.75" customHeight="1">
      <c r="A396" s="116"/>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c r="AT396" s="117"/>
      <c r="AU396" s="117"/>
      <c r="AV396" s="117"/>
      <c r="AW396" s="118"/>
    </row>
    <row r="397" ht="15.75" customHeight="1">
      <c r="A397" s="116"/>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c r="AT397" s="117"/>
      <c r="AU397" s="117"/>
      <c r="AV397" s="117"/>
      <c r="AW397" s="118"/>
    </row>
    <row r="398" ht="15.75" customHeight="1">
      <c r="A398" s="116"/>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c r="AT398" s="117"/>
      <c r="AU398" s="117"/>
      <c r="AV398" s="117"/>
      <c r="AW398" s="118"/>
    </row>
    <row r="399" ht="15.75" customHeight="1">
      <c r="A399" s="116"/>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c r="AT399" s="117"/>
      <c r="AU399" s="117"/>
      <c r="AV399" s="117"/>
      <c r="AW399" s="118"/>
    </row>
    <row r="400" ht="15.75" customHeight="1">
      <c r="A400" s="116"/>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c r="AT400" s="117"/>
      <c r="AU400" s="117"/>
      <c r="AV400" s="117"/>
      <c r="AW400" s="118"/>
    </row>
    <row r="401" ht="15.75" customHeight="1">
      <c r="A401" s="116"/>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c r="AT401" s="117"/>
      <c r="AU401" s="117"/>
      <c r="AV401" s="117"/>
      <c r="AW401" s="118"/>
    </row>
    <row r="402" ht="15.75" customHeight="1">
      <c r="A402" s="116"/>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c r="AT402" s="117"/>
      <c r="AU402" s="117"/>
      <c r="AV402" s="117"/>
      <c r="AW402" s="118"/>
    </row>
    <row r="403" ht="15.75" customHeight="1">
      <c r="A403" s="116"/>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c r="AT403" s="117"/>
      <c r="AU403" s="117"/>
      <c r="AV403" s="117"/>
      <c r="AW403" s="118"/>
    </row>
    <row r="404" ht="15.75" customHeight="1">
      <c r="A404" s="116"/>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c r="AT404" s="117"/>
      <c r="AU404" s="117"/>
      <c r="AV404" s="117"/>
      <c r="AW404" s="118"/>
    </row>
    <row r="405" ht="15.75" customHeight="1">
      <c r="A405" s="116"/>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c r="AT405" s="117"/>
      <c r="AU405" s="117"/>
      <c r="AV405" s="117"/>
      <c r="AW405" s="118"/>
    </row>
    <row r="406" ht="15.75" customHeight="1">
      <c r="A406" s="116"/>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c r="AT406" s="117"/>
      <c r="AU406" s="117"/>
      <c r="AV406" s="117"/>
      <c r="AW406" s="118"/>
    </row>
    <row r="407" ht="15.75" customHeight="1">
      <c r="A407" s="116"/>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c r="AT407" s="117"/>
      <c r="AU407" s="117"/>
      <c r="AV407" s="117"/>
      <c r="AW407" s="118"/>
    </row>
    <row r="408" ht="15.75" customHeight="1">
      <c r="A408" s="116"/>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c r="AT408" s="117"/>
      <c r="AU408" s="117"/>
      <c r="AV408" s="117"/>
      <c r="AW408" s="118"/>
    </row>
    <row r="409" ht="15.75" customHeight="1">
      <c r="A409" s="116"/>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c r="AT409" s="117"/>
      <c r="AU409" s="117"/>
      <c r="AV409" s="117"/>
      <c r="AW409" s="118"/>
    </row>
    <row r="410" ht="15.75" customHeight="1">
      <c r="A410" s="116"/>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c r="AT410" s="117"/>
      <c r="AU410" s="117"/>
      <c r="AV410" s="117"/>
      <c r="AW410" s="118"/>
    </row>
    <row r="411" ht="15.75" customHeight="1">
      <c r="A411" s="116"/>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c r="AT411" s="117"/>
      <c r="AU411" s="117"/>
      <c r="AV411" s="117"/>
      <c r="AW411" s="118"/>
    </row>
    <row r="412" ht="15.75" customHeight="1">
      <c r="A412" s="116"/>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c r="AT412" s="117"/>
      <c r="AU412" s="117"/>
      <c r="AV412" s="117"/>
      <c r="AW412" s="118"/>
    </row>
    <row r="413" ht="15.75" customHeight="1">
      <c r="A413" s="116"/>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c r="AT413" s="117"/>
      <c r="AU413" s="117"/>
      <c r="AV413" s="117"/>
      <c r="AW413" s="118"/>
    </row>
    <row r="414" ht="15.75" customHeight="1">
      <c r="A414" s="116"/>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c r="AT414" s="117"/>
      <c r="AU414" s="117"/>
      <c r="AV414" s="117"/>
      <c r="AW414" s="118"/>
    </row>
    <row r="415" ht="15.75" customHeight="1">
      <c r="A415" s="116"/>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c r="AT415" s="117"/>
      <c r="AU415" s="117"/>
      <c r="AV415" s="117"/>
      <c r="AW415" s="118"/>
    </row>
    <row r="416" ht="15.75" customHeight="1">
      <c r="A416" s="116"/>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c r="AT416" s="117"/>
      <c r="AU416" s="117"/>
      <c r="AV416" s="117"/>
      <c r="AW416" s="118"/>
    </row>
    <row r="417" ht="15.75" customHeight="1">
      <c r="A417" s="116"/>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c r="AT417" s="117"/>
      <c r="AU417" s="117"/>
      <c r="AV417" s="117"/>
      <c r="AW417" s="118"/>
    </row>
    <row r="418" ht="15.75" customHeight="1">
      <c r="A418" s="116"/>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c r="AT418" s="117"/>
      <c r="AU418" s="117"/>
      <c r="AV418" s="117"/>
      <c r="AW418" s="118"/>
    </row>
    <row r="419" ht="15.75" customHeight="1">
      <c r="A419" s="116"/>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c r="AT419" s="117"/>
      <c r="AU419" s="117"/>
      <c r="AV419" s="117"/>
      <c r="AW419" s="118"/>
    </row>
    <row r="420" ht="15.75" customHeight="1">
      <c r="A420" s="116"/>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c r="AT420" s="117"/>
      <c r="AU420" s="117"/>
      <c r="AV420" s="117"/>
      <c r="AW420" s="118"/>
    </row>
    <row r="421" ht="15.75" customHeight="1">
      <c r="A421" s="116"/>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c r="AT421" s="117"/>
      <c r="AU421" s="117"/>
      <c r="AV421" s="117"/>
      <c r="AW421" s="118"/>
    </row>
    <row r="422" ht="15.75" customHeight="1">
      <c r="A422" s="116"/>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c r="AT422" s="117"/>
      <c r="AU422" s="117"/>
      <c r="AV422" s="117"/>
      <c r="AW422" s="118"/>
    </row>
    <row r="423" ht="15.75" customHeight="1">
      <c r="A423" s="116"/>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c r="AT423" s="117"/>
      <c r="AU423" s="117"/>
      <c r="AV423" s="117"/>
      <c r="AW423" s="118"/>
    </row>
    <row r="424" ht="15.75" customHeight="1">
      <c r="A424" s="116"/>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c r="AT424" s="117"/>
      <c r="AU424" s="117"/>
      <c r="AV424" s="117"/>
      <c r="AW424" s="118"/>
    </row>
    <row r="425" ht="15.75" customHeight="1">
      <c r="A425" s="116"/>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c r="AT425" s="117"/>
      <c r="AU425" s="117"/>
      <c r="AV425" s="117"/>
      <c r="AW425" s="118"/>
    </row>
    <row r="426" ht="15.75" customHeight="1">
      <c r="A426" s="116"/>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c r="AT426" s="117"/>
      <c r="AU426" s="117"/>
      <c r="AV426" s="117"/>
      <c r="AW426" s="118"/>
    </row>
    <row r="427" ht="15.75" customHeight="1">
      <c r="A427" s="116"/>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c r="AT427" s="117"/>
      <c r="AU427" s="117"/>
      <c r="AV427" s="117"/>
      <c r="AW427" s="118"/>
    </row>
    <row r="428" ht="15.75" customHeight="1">
      <c r="A428" s="116"/>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c r="AT428" s="117"/>
      <c r="AU428" s="117"/>
      <c r="AV428" s="117"/>
      <c r="AW428" s="118"/>
    </row>
    <row r="429" ht="15.75" customHeight="1">
      <c r="A429" s="116"/>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c r="AT429" s="117"/>
      <c r="AU429" s="117"/>
      <c r="AV429" s="117"/>
      <c r="AW429" s="118"/>
    </row>
    <row r="430" ht="15.75" customHeight="1">
      <c r="A430" s="116"/>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c r="AT430" s="117"/>
      <c r="AU430" s="117"/>
      <c r="AV430" s="117"/>
      <c r="AW430" s="118"/>
    </row>
    <row r="431" ht="15.75" customHeight="1">
      <c r="A431" s="116"/>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c r="AT431" s="117"/>
      <c r="AU431" s="117"/>
      <c r="AV431" s="117"/>
      <c r="AW431" s="118"/>
    </row>
    <row r="432" ht="15.75" customHeight="1">
      <c r="A432" s="116"/>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c r="AT432" s="117"/>
      <c r="AU432" s="117"/>
      <c r="AV432" s="117"/>
      <c r="AW432" s="118"/>
    </row>
    <row r="433" ht="15.75" customHeight="1">
      <c r="A433" s="116"/>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c r="AT433" s="117"/>
      <c r="AU433" s="117"/>
      <c r="AV433" s="117"/>
      <c r="AW433" s="118"/>
    </row>
    <row r="434" ht="15.75" customHeight="1">
      <c r="A434" s="116"/>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c r="AT434" s="117"/>
      <c r="AU434" s="117"/>
      <c r="AV434" s="117"/>
      <c r="AW434" s="118"/>
    </row>
    <row r="435" ht="15.75" customHeight="1">
      <c r="A435" s="116"/>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c r="AT435" s="117"/>
      <c r="AU435" s="117"/>
      <c r="AV435" s="117"/>
      <c r="AW435" s="118"/>
    </row>
    <row r="436" ht="15.75" customHeight="1">
      <c r="A436" s="116"/>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c r="AT436" s="117"/>
      <c r="AU436" s="117"/>
      <c r="AV436" s="117"/>
      <c r="AW436" s="118"/>
    </row>
    <row r="437" ht="15.75" customHeight="1">
      <c r="A437" s="116"/>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c r="AT437" s="117"/>
      <c r="AU437" s="117"/>
      <c r="AV437" s="117"/>
      <c r="AW437" s="118"/>
    </row>
    <row r="438" ht="15.75" customHeight="1">
      <c r="A438" s="116"/>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c r="AT438" s="117"/>
      <c r="AU438" s="117"/>
      <c r="AV438" s="117"/>
      <c r="AW438" s="118"/>
    </row>
    <row r="439" ht="15.75" customHeight="1">
      <c r="A439" s="116"/>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c r="AT439" s="117"/>
      <c r="AU439" s="117"/>
      <c r="AV439" s="117"/>
      <c r="AW439" s="118"/>
    </row>
    <row r="440" ht="15.75" customHeight="1">
      <c r="A440" s="116"/>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c r="AT440" s="117"/>
      <c r="AU440" s="117"/>
      <c r="AV440" s="117"/>
      <c r="AW440" s="118"/>
    </row>
    <row r="441" ht="15.75" customHeight="1">
      <c r="A441" s="116"/>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c r="AT441" s="117"/>
      <c r="AU441" s="117"/>
      <c r="AV441" s="117"/>
      <c r="AW441" s="118"/>
    </row>
    <row r="442" ht="15.75" customHeight="1">
      <c r="A442" s="116"/>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c r="AT442" s="117"/>
      <c r="AU442" s="117"/>
      <c r="AV442" s="117"/>
      <c r="AW442" s="118"/>
    </row>
    <row r="443" ht="15.75" customHeight="1">
      <c r="A443" s="116"/>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c r="AT443" s="117"/>
      <c r="AU443" s="117"/>
      <c r="AV443" s="117"/>
      <c r="AW443" s="118"/>
    </row>
    <row r="444" ht="15.75" customHeight="1">
      <c r="A444" s="116"/>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c r="AT444" s="117"/>
      <c r="AU444" s="117"/>
      <c r="AV444" s="117"/>
      <c r="AW444" s="118"/>
    </row>
    <row r="445" ht="15.75" customHeight="1">
      <c r="A445" s="116"/>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c r="AT445" s="117"/>
      <c r="AU445" s="117"/>
      <c r="AV445" s="117"/>
      <c r="AW445" s="118"/>
    </row>
    <row r="446" ht="15.75" customHeight="1">
      <c r="A446" s="116"/>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c r="AT446" s="117"/>
      <c r="AU446" s="117"/>
      <c r="AV446" s="117"/>
      <c r="AW446" s="118"/>
    </row>
    <row r="447" ht="15.75" customHeight="1">
      <c r="A447" s="116"/>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c r="AT447" s="117"/>
      <c r="AU447" s="117"/>
      <c r="AV447" s="117"/>
      <c r="AW447" s="118"/>
    </row>
    <row r="448" ht="15.75" customHeight="1">
      <c r="A448" s="116"/>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c r="AT448" s="117"/>
      <c r="AU448" s="117"/>
      <c r="AV448" s="117"/>
      <c r="AW448" s="118"/>
    </row>
    <row r="449" ht="15.75" customHeight="1">
      <c r="A449" s="116"/>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c r="AT449" s="117"/>
      <c r="AU449" s="117"/>
      <c r="AV449" s="117"/>
      <c r="AW449" s="118"/>
    </row>
    <row r="450" ht="15.75" customHeight="1">
      <c r="A450" s="116"/>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c r="AT450" s="117"/>
      <c r="AU450" s="117"/>
      <c r="AV450" s="117"/>
      <c r="AW450" s="118"/>
    </row>
    <row r="451" ht="15.75" customHeight="1">
      <c r="A451" s="116"/>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c r="AT451" s="117"/>
      <c r="AU451" s="117"/>
      <c r="AV451" s="117"/>
      <c r="AW451" s="118"/>
    </row>
    <row r="452" ht="15.75" customHeight="1">
      <c r="A452" s="116"/>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c r="AT452" s="117"/>
      <c r="AU452" s="117"/>
      <c r="AV452" s="117"/>
      <c r="AW452" s="118"/>
    </row>
    <row r="453" ht="15.75" customHeight="1">
      <c r="A453" s="116"/>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c r="AT453" s="117"/>
      <c r="AU453" s="117"/>
      <c r="AV453" s="117"/>
      <c r="AW453" s="118"/>
    </row>
    <row r="454" ht="15.75" customHeight="1">
      <c r="A454" s="116"/>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c r="AT454" s="117"/>
      <c r="AU454" s="117"/>
      <c r="AV454" s="117"/>
      <c r="AW454" s="118"/>
    </row>
    <row r="455" ht="15.75" customHeight="1">
      <c r="A455" s="116"/>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c r="AT455" s="117"/>
      <c r="AU455" s="117"/>
      <c r="AV455" s="117"/>
      <c r="AW455" s="118"/>
    </row>
    <row r="456" ht="15.75" customHeight="1">
      <c r="A456" s="116"/>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c r="AT456" s="117"/>
      <c r="AU456" s="117"/>
      <c r="AV456" s="117"/>
      <c r="AW456" s="118"/>
    </row>
    <row r="457" ht="15.75" customHeight="1">
      <c r="A457" s="116"/>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c r="AT457" s="117"/>
      <c r="AU457" s="117"/>
      <c r="AV457" s="117"/>
      <c r="AW457" s="118"/>
    </row>
    <row r="458" ht="15.75" customHeight="1">
      <c r="A458" s="116"/>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c r="AT458" s="117"/>
      <c r="AU458" s="117"/>
      <c r="AV458" s="117"/>
      <c r="AW458" s="118"/>
    </row>
    <row r="459" ht="15.75" customHeight="1">
      <c r="A459" s="116"/>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c r="AT459" s="117"/>
      <c r="AU459" s="117"/>
      <c r="AV459" s="117"/>
      <c r="AW459" s="118"/>
    </row>
    <row r="460" ht="15.75" customHeight="1">
      <c r="A460" s="116"/>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c r="AT460" s="117"/>
      <c r="AU460" s="117"/>
      <c r="AV460" s="117"/>
      <c r="AW460" s="118"/>
    </row>
    <row r="461" ht="15.75" customHeight="1">
      <c r="A461" s="116"/>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c r="AT461" s="117"/>
      <c r="AU461" s="117"/>
      <c r="AV461" s="117"/>
      <c r="AW461" s="118"/>
    </row>
    <row r="462" ht="15.75" customHeight="1">
      <c r="A462" s="116"/>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c r="AT462" s="117"/>
      <c r="AU462" s="117"/>
      <c r="AV462" s="117"/>
      <c r="AW462" s="118"/>
    </row>
    <row r="463" ht="15.75" customHeight="1">
      <c r="A463" s="116"/>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c r="AT463" s="117"/>
      <c r="AU463" s="117"/>
      <c r="AV463" s="117"/>
      <c r="AW463" s="118"/>
    </row>
    <row r="464" ht="15.75" customHeight="1">
      <c r="A464" s="116"/>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c r="AT464" s="117"/>
      <c r="AU464" s="117"/>
      <c r="AV464" s="117"/>
      <c r="AW464" s="118"/>
    </row>
    <row r="465" ht="15.75" customHeight="1">
      <c r="A465" s="116"/>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c r="AT465" s="117"/>
      <c r="AU465" s="117"/>
      <c r="AV465" s="117"/>
      <c r="AW465" s="118"/>
    </row>
    <row r="466" ht="15.75" customHeight="1">
      <c r="A466" s="116"/>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c r="AT466" s="117"/>
      <c r="AU466" s="117"/>
      <c r="AV466" s="117"/>
      <c r="AW466" s="118"/>
    </row>
    <row r="467" ht="15.75" customHeight="1">
      <c r="A467" s="116"/>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c r="AT467" s="117"/>
      <c r="AU467" s="117"/>
      <c r="AV467" s="117"/>
      <c r="AW467" s="118"/>
    </row>
    <row r="468" ht="15.75" customHeight="1">
      <c r="A468" s="116"/>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c r="AT468" s="117"/>
      <c r="AU468" s="117"/>
      <c r="AV468" s="117"/>
      <c r="AW468" s="118"/>
    </row>
    <row r="469" ht="15.75" customHeight="1">
      <c r="A469" s="116"/>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c r="AT469" s="117"/>
      <c r="AU469" s="117"/>
      <c r="AV469" s="117"/>
      <c r="AW469" s="118"/>
    </row>
    <row r="470" ht="15.75" customHeight="1">
      <c r="A470" s="116"/>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c r="AT470" s="117"/>
      <c r="AU470" s="117"/>
      <c r="AV470" s="117"/>
      <c r="AW470" s="118"/>
    </row>
    <row r="471" ht="15.75" customHeight="1">
      <c r="A471" s="116"/>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c r="AT471" s="117"/>
      <c r="AU471" s="117"/>
      <c r="AV471" s="117"/>
      <c r="AW471" s="118"/>
    </row>
    <row r="472" ht="15.75" customHeight="1">
      <c r="A472" s="116"/>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c r="AT472" s="117"/>
      <c r="AU472" s="117"/>
      <c r="AV472" s="117"/>
      <c r="AW472" s="118"/>
    </row>
    <row r="473" ht="15.75" customHeight="1">
      <c r="A473" s="116"/>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c r="AT473" s="117"/>
      <c r="AU473" s="117"/>
      <c r="AV473" s="117"/>
      <c r="AW473" s="118"/>
    </row>
    <row r="474" ht="15.75" customHeight="1">
      <c r="A474" s="116"/>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c r="AT474" s="117"/>
      <c r="AU474" s="117"/>
      <c r="AV474" s="117"/>
      <c r="AW474" s="118"/>
    </row>
    <row r="475" ht="15.75" customHeight="1">
      <c r="A475" s="116"/>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c r="AT475" s="117"/>
      <c r="AU475" s="117"/>
      <c r="AV475" s="117"/>
      <c r="AW475" s="118"/>
    </row>
    <row r="476" ht="15.75" customHeight="1">
      <c r="A476" s="116"/>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c r="AT476" s="117"/>
      <c r="AU476" s="117"/>
      <c r="AV476" s="117"/>
      <c r="AW476" s="118"/>
    </row>
    <row r="477" ht="15.75" customHeight="1">
      <c r="A477" s="116"/>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c r="AT477" s="117"/>
      <c r="AU477" s="117"/>
      <c r="AV477" s="117"/>
      <c r="AW477" s="118"/>
    </row>
    <row r="478" ht="15.75" customHeight="1">
      <c r="A478" s="116"/>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c r="AT478" s="117"/>
      <c r="AU478" s="117"/>
      <c r="AV478" s="117"/>
      <c r="AW478" s="118"/>
    </row>
    <row r="479" ht="15.75" customHeight="1">
      <c r="A479" s="116"/>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c r="AT479" s="117"/>
      <c r="AU479" s="117"/>
      <c r="AV479" s="117"/>
      <c r="AW479" s="118"/>
    </row>
    <row r="480" ht="15.75" customHeight="1">
      <c r="A480" s="116"/>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c r="AT480" s="117"/>
      <c r="AU480" s="117"/>
      <c r="AV480" s="117"/>
      <c r="AW480" s="118"/>
    </row>
    <row r="481" ht="15.75" customHeight="1">
      <c r="A481" s="116"/>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c r="AT481" s="117"/>
      <c r="AU481" s="117"/>
      <c r="AV481" s="117"/>
      <c r="AW481" s="118"/>
    </row>
    <row r="482" ht="15.75" customHeight="1">
      <c r="A482" s="116"/>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c r="AT482" s="117"/>
      <c r="AU482" s="117"/>
      <c r="AV482" s="117"/>
      <c r="AW482" s="118"/>
    </row>
    <row r="483" ht="15.75" customHeight="1">
      <c r="A483" s="116"/>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c r="AT483" s="117"/>
      <c r="AU483" s="117"/>
      <c r="AV483" s="117"/>
      <c r="AW483" s="118"/>
    </row>
    <row r="484" ht="15.75" customHeight="1">
      <c r="A484" s="116"/>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c r="AT484" s="117"/>
      <c r="AU484" s="117"/>
      <c r="AV484" s="117"/>
      <c r="AW484" s="118"/>
    </row>
    <row r="485" ht="15.75" customHeight="1">
      <c r="A485" s="116"/>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c r="AT485" s="117"/>
      <c r="AU485" s="117"/>
      <c r="AV485" s="117"/>
      <c r="AW485" s="118"/>
    </row>
    <row r="486" ht="15.75" customHeight="1">
      <c r="A486" s="116"/>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c r="AT486" s="117"/>
      <c r="AU486" s="117"/>
      <c r="AV486" s="117"/>
      <c r="AW486" s="118"/>
    </row>
    <row r="487" ht="15.75" customHeight="1">
      <c r="A487" s="116"/>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c r="AT487" s="117"/>
      <c r="AU487" s="117"/>
      <c r="AV487" s="117"/>
      <c r="AW487" s="118"/>
    </row>
    <row r="488" ht="15.75" customHeight="1">
      <c r="A488" s="116"/>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c r="AT488" s="117"/>
      <c r="AU488" s="117"/>
      <c r="AV488" s="117"/>
      <c r="AW488" s="118"/>
    </row>
    <row r="489" ht="15.75" customHeight="1">
      <c r="A489" s="116"/>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c r="AT489" s="117"/>
      <c r="AU489" s="117"/>
      <c r="AV489" s="117"/>
      <c r="AW489" s="118"/>
    </row>
    <row r="490" ht="15.75" customHeight="1">
      <c r="A490" s="116"/>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c r="AT490" s="117"/>
      <c r="AU490" s="117"/>
      <c r="AV490" s="117"/>
      <c r="AW490" s="118"/>
    </row>
    <row r="491" ht="15.75" customHeight="1">
      <c r="A491" s="116"/>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c r="AT491" s="117"/>
      <c r="AU491" s="117"/>
      <c r="AV491" s="117"/>
      <c r="AW491" s="118"/>
    </row>
    <row r="492" ht="15.75" customHeight="1">
      <c r="A492" s="116"/>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c r="AT492" s="117"/>
      <c r="AU492" s="117"/>
      <c r="AV492" s="117"/>
      <c r="AW492" s="118"/>
    </row>
    <row r="493" ht="15.75" customHeight="1">
      <c r="A493" s="116"/>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c r="AT493" s="117"/>
      <c r="AU493" s="117"/>
      <c r="AV493" s="117"/>
      <c r="AW493" s="118"/>
    </row>
    <row r="494" ht="15.75" customHeight="1">
      <c r="A494" s="116"/>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c r="AT494" s="117"/>
      <c r="AU494" s="117"/>
      <c r="AV494" s="117"/>
      <c r="AW494" s="118"/>
    </row>
    <row r="495" ht="15.75" customHeight="1">
      <c r="A495" s="116"/>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c r="AT495" s="117"/>
      <c r="AU495" s="117"/>
      <c r="AV495" s="117"/>
      <c r="AW495" s="118"/>
    </row>
    <row r="496" ht="15.75" customHeight="1">
      <c r="A496" s="116"/>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c r="AT496" s="117"/>
      <c r="AU496" s="117"/>
      <c r="AV496" s="117"/>
      <c r="AW496" s="118"/>
    </row>
    <row r="497" ht="15.75" customHeight="1">
      <c r="A497" s="116"/>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c r="AT497" s="117"/>
      <c r="AU497" s="117"/>
      <c r="AV497" s="117"/>
      <c r="AW497" s="118"/>
    </row>
    <row r="498" ht="15.75" customHeight="1">
      <c r="A498" s="116"/>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c r="AT498" s="117"/>
      <c r="AU498" s="117"/>
      <c r="AV498" s="117"/>
      <c r="AW498" s="118"/>
    </row>
    <row r="499" ht="15.75" customHeight="1">
      <c r="A499" s="116"/>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c r="AT499" s="117"/>
      <c r="AU499" s="117"/>
      <c r="AV499" s="117"/>
      <c r="AW499" s="118"/>
    </row>
    <row r="500" ht="15.75" customHeight="1">
      <c r="A500" s="116"/>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c r="AT500" s="117"/>
      <c r="AU500" s="117"/>
      <c r="AV500" s="117"/>
      <c r="AW500" s="118"/>
    </row>
    <row r="501" ht="15.75" customHeight="1">
      <c r="A501" s="116"/>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c r="AT501" s="117"/>
      <c r="AU501" s="117"/>
      <c r="AV501" s="117"/>
      <c r="AW501" s="118"/>
    </row>
    <row r="502" ht="15.75" customHeight="1">
      <c r="A502" s="116"/>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c r="AT502" s="117"/>
      <c r="AU502" s="117"/>
      <c r="AV502" s="117"/>
      <c r="AW502" s="118"/>
    </row>
    <row r="503" ht="15.75" customHeight="1">
      <c r="A503" s="116"/>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c r="AT503" s="117"/>
      <c r="AU503" s="117"/>
      <c r="AV503" s="117"/>
      <c r="AW503" s="118"/>
    </row>
    <row r="504" ht="15.75" customHeight="1">
      <c r="A504" s="116"/>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c r="AT504" s="117"/>
      <c r="AU504" s="117"/>
      <c r="AV504" s="117"/>
      <c r="AW504" s="118"/>
    </row>
    <row r="505" ht="15.75" customHeight="1">
      <c r="A505" s="116"/>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c r="AT505" s="117"/>
      <c r="AU505" s="117"/>
      <c r="AV505" s="117"/>
      <c r="AW505" s="118"/>
    </row>
    <row r="506" ht="15.75" customHeight="1">
      <c r="A506" s="116"/>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c r="AT506" s="117"/>
      <c r="AU506" s="117"/>
      <c r="AV506" s="117"/>
      <c r="AW506" s="118"/>
    </row>
    <row r="507" ht="15.75" customHeight="1">
      <c r="A507" s="116"/>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c r="AT507" s="117"/>
      <c r="AU507" s="117"/>
      <c r="AV507" s="117"/>
      <c r="AW507" s="118"/>
    </row>
    <row r="508" ht="15.75" customHeight="1">
      <c r="A508" s="116"/>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c r="AT508" s="117"/>
      <c r="AU508" s="117"/>
      <c r="AV508" s="117"/>
      <c r="AW508" s="118"/>
    </row>
    <row r="509" ht="15.75" customHeight="1">
      <c r="A509" s="116"/>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c r="AT509" s="117"/>
      <c r="AU509" s="117"/>
      <c r="AV509" s="117"/>
      <c r="AW509" s="118"/>
    </row>
    <row r="510" ht="15.75" customHeight="1">
      <c r="A510" s="119"/>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Z510" s="120"/>
      <c r="AA510" s="120"/>
      <c r="AB510" s="120"/>
      <c r="AC510" s="120"/>
      <c r="AD510" s="120"/>
      <c r="AE510" s="120"/>
      <c r="AF510" s="120"/>
      <c r="AG510" s="120"/>
      <c r="AH510" s="120"/>
      <c r="AI510" s="120"/>
      <c r="AJ510" s="120"/>
      <c r="AK510" s="120"/>
      <c r="AL510" s="120"/>
      <c r="AM510" s="120"/>
      <c r="AN510" s="120"/>
      <c r="AO510" s="120"/>
      <c r="AP510" s="120"/>
      <c r="AQ510" s="120"/>
      <c r="AR510" s="120"/>
      <c r="AS510" s="120"/>
      <c r="AT510" s="120"/>
      <c r="AU510" s="120"/>
      <c r="AV510" s="120"/>
      <c r="AW510" s="121"/>
    </row>
  </sheetData>
  <mergeCells count="29">
    <mergeCell ref="L13:M13"/>
    <mergeCell ref="L16:M16"/>
    <mergeCell ref="L19:M19"/>
    <mergeCell ref="L33:M33"/>
    <mergeCell ref="L34:M34"/>
    <mergeCell ref="L37:M37"/>
    <mergeCell ref="L38:M38"/>
    <mergeCell ref="L39:M39"/>
    <mergeCell ref="L42:M42"/>
    <mergeCell ref="L56:M56"/>
    <mergeCell ref="L171:M171"/>
    <mergeCell ref="L178:M178"/>
    <mergeCell ref="L181:M181"/>
    <mergeCell ref="L182:M182"/>
    <mergeCell ref="L213:M213"/>
    <mergeCell ref="L215:M215"/>
    <mergeCell ref="L216:M216"/>
    <mergeCell ref="L219:M219"/>
    <mergeCell ref="L240:M240"/>
    <mergeCell ref="L242:M242"/>
    <mergeCell ref="L250:M250"/>
    <mergeCell ref="L258:M258"/>
    <mergeCell ref="L184:M184"/>
    <mergeCell ref="L185:M185"/>
    <mergeCell ref="L186:M186"/>
    <mergeCell ref="L187:M187"/>
    <mergeCell ref="L203:M203"/>
    <mergeCell ref="L206:M206"/>
    <mergeCell ref="L211:M211"/>
  </mergeCells>
  <hyperlinks>
    <hyperlink ref="S14" r:id="rId1" location="" tooltip="" display="https://scholar.unair.ac.id/en/publications/population-dynamics-and-sustainable-potential-of-longtail-tuna-th"/>
    <hyperlink ref="S101" r:id="rId2" location="" tooltip="" display="Fisheries Research and Development Corporation - CC BY 3.0 AU, https://www.fish.gov.au"/>
    <hyperlink ref="S102" r:id="rId3" location="" tooltip="" display="https://smujo.id/biodiv/article/view/13510"/>
    <hyperlink ref="S195" r:id="rId4" location="" tooltip="" display="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hyperlink ref="S198" r:id="rId5" location="" tooltip="" display="Fisheries Research and Development Corporation - CC BY 3.0 AU, https://www.fish.gov.au"/>
    <hyperlink ref="S199" r:id="rId6" location="" tooltip="" display="Fisheries Research and Development Corporation - CC BY 3.0 AU, https://www.fish.gov.au"/>
    <hyperlink ref="S200" r:id="rId7" location="" tooltip="" display="Fisheries Research and Development Corporation - CC BY 3.0 AU, https://www.fish.gov.au"/>
    <hyperlink ref="S201" r:id="rId8" location="" tooltip="" display="Fisheries Research and Development Corporation - CC BY 3.0 AU, https://www.fish.gov.au"/>
    <hyperlink ref="S243" r:id="rId9" location="" tooltip="" display="Fisheries Research and Development Corporation - CC BY 3.0 AU, https://www.fish.gov.au"/>
    <hyperlink ref="S252" r:id="rId10" location="" tooltip="" display="Fisheries Research and Development Corporation - CC BY 3.0 AU, https://www.fish.gov.au"/>
    <hyperlink ref="S254" r:id="rId11" location="" tooltip="" display="https://www.sciencedirect.com/science/article/abs/pii/S2352485523000737"/>
    <hyperlink ref="S256" r:id="rId12" location="" tooltip="" display="Fisheries Research and Development Corporation - CC BY 3.0 AU, https://www.fish.gov.au"/>
    <hyperlink ref="S257" r:id="rId13" location="" tooltip="" display="Fisheries Research and Development Corporation - CC BY 3.0 AU, https://www.fish.gov.au"/>
    <hyperlink ref="S261" r:id="rId14" location="" tooltip="" display="Fisheries Research and Development Corporation - CC BY 3.0 AU, https://www.fish.gov.au"/>
    <hyperlink ref="S262" r:id="rId15" location="" tooltip="" display="Fisheries Research and Development Corporation - CC BY 3.0 AU, https://www.fish.gov.au"/>
  </hyperlinks>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2.xml><?xml version="1.0" encoding="utf-8"?>
<worksheet xmlns:r="http://schemas.openxmlformats.org/officeDocument/2006/relationships" xmlns="http://schemas.openxmlformats.org/spreadsheetml/2006/main">
  <dimension ref="A1:AH722"/>
  <sheetViews>
    <sheetView workbookViewId="0" showGridLines="0" defaultGridColor="1"/>
  </sheetViews>
  <sheetFormatPr defaultColWidth="12.6667" defaultRowHeight="15" customHeight="1" outlineLevelRow="0" outlineLevelCol="0"/>
  <cols>
    <col min="1" max="1" width="3.85156" style="122" customWidth="1"/>
    <col min="2" max="5" width="4.5" style="122" customWidth="1"/>
    <col min="6" max="6" width="3.67188" style="122" customWidth="1"/>
    <col min="7" max="7" width="4.67188" style="122" customWidth="1"/>
    <col min="8" max="8" width="10.3516" style="122" customWidth="1"/>
    <col min="9" max="9" width="4" style="122" customWidth="1"/>
    <col min="10" max="10" width="3.17188" style="122" customWidth="1"/>
    <col min="11" max="11" width="12.5" style="122" customWidth="1"/>
    <col min="12" max="12" width="15.8516" style="122" customWidth="1"/>
    <col min="13" max="13" width="24.1719" style="122" customWidth="1"/>
    <col min="14" max="14" width="4.17188" style="122" customWidth="1"/>
    <col min="15" max="15" width="17.1719" style="122" customWidth="1"/>
    <col min="16" max="16" width="2.17188" style="122" customWidth="1"/>
    <col min="17" max="17" width="1.5" style="122" customWidth="1"/>
    <col min="18" max="18" width="6.67188" style="122" customWidth="1"/>
    <col min="19" max="19" width="2.17188" style="122" customWidth="1"/>
    <col min="20" max="20" width="3.5" style="122" customWidth="1"/>
    <col min="21" max="21" width="3.35156" style="122" customWidth="1"/>
    <col min="22" max="34" width="8.85156" style="122" customWidth="1"/>
    <col min="35" max="16384" width="12.6719" style="122" customWidth="1"/>
  </cols>
  <sheetData>
    <row r="1" ht="16.5" customHeight="1">
      <c r="A1" t="s" s="123">
        <v>995</v>
      </c>
      <c r="B1" t="s" s="124">
        <v>996</v>
      </c>
      <c r="C1" t="s" s="124">
        <v>997</v>
      </c>
      <c r="D1" t="s" s="124">
        <v>998</v>
      </c>
      <c r="E1" t="s" s="124">
        <v>999</v>
      </c>
      <c r="F1" t="s" s="124">
        <v>1000</v>
      </c>
      <c r="G1" t="s" s="125">
        <v>1001</v>
      </c>
      <c r="H1" t="s" s="125">
        <v>1002</v>
      </c>
      <c r="I1" t="s" s="125">
        <v>1003</v>
      </c>
      <c r="J1" t="s" s="125">
        <v>1004</v>
      </c>
      <c r="K1" t="s" s="125">
        <v>1005</v>
      </c>
      <c r="L1" t="s" s="126">
        <v>7</v>
      </c>
      <c r="M1" t="s" s="125">
        <v>1006</v>
      </c>
      <c r="N1" t="s" s="127">
        <v>1007</v>
      </c>
      <c r="O1" t="s" s="128">
        <v>11</v>
      </c>
      <c r="P1" t="s" s="129">
        <v>33</v>
      </c>
      <c r="Q1" t="s" s="128">
        <v>1008</v>
      </c>
      <c r="R1" t="s" s="128">
        <v>1009</v>
      </c>
      <c r="S1" t="s" s="128">
        <v>1010</v>
      </c>
      <c r="T1" t="s" s="128">
        <v>1011</v>
      </c>
      <c r="U1" t="s" s="128">
        <v>1012</v>
      </c>
      <c r="V1" t="s" s="128">
        <v>1013</v>
      </c>
      <c r="W1" t="s" s="128">
        <v>1014</v>
      </c>
      <c r="X1" t="s" s="128">
        <v>1015</v>
      </c>
      <c r="Y1" t="s" s="125">
        <v>27</v>
      </c>
      <c r="Z1" t="s" s="125">
        <v>1016</v>
      </c>
      <c r="AA1" t="s" s="125">
        <v>1017</v>
      </c>
      <c r="AB1" t="s" s="130">
        <v>1018</v>
      </c>
      <c r="AC1" t="s" s="131">
        <v>1019</v>
      </c>
      <c r="AD1" t="s" s="125">
        <v>1020</v>
      </c>
      <c r="AE1" t="s" s="125">
        <v>41</v>
      </c>
      <c r="AF1" t="s" s="125">
        <v>1021</v>
      </c>
      <c r="AG1" t="s" s="130">
        <v>1022</v>
      </c>
      <c r="AH1" t="s" s="132">
        <v>1023</v>
      </c>
    </row>
    <row r="2" ht="16.5" customHeight="1">
      <c r="A2" s="133">
        <v>33</v>
      </c>
      <c r="B2" s="134">
        <v>133</v>
      </c>
      <c r="C2" s="134">
        <v>10</v>
      </c>
      <c r="D2" s="134">
        <v>340</v>
      </c>
      <c r="E2" s="134">
        <v>316</v>
      </c>
      <c r="F2" t="s" s="5">
        <v>603</v>
      </c>
      <c r="G2" t="s" s="5">
        <v>1024</v>
      </c>
      <c r="H2" t="s" s="135">
        <v>1025</v>
      </c>
      <c r="I2" t="b" s="136">
        <v>0</v>
      </c>
      <c r="J2" t="s" s="137">
        <v>52</v>
      </c>
      <c r="K2" t="s" s="135">
        <v>1026</v>
      </c>
      <c r="L2" t="s" s="138">
        <v>1026</v>
      </c>
      <c r="M2" t="s" s="5">
        <v>1027</v>
      </c>
      <c r="N2" t="s" s="5">
        <v>1028</v>
      </c>
      <c r="O2" t="s" s="139">
        <v>1029</v>
      </c>
      <c r="P2" s="140"/>
      <c r="Q2" s="140"/>
      <c r="R2" s="136">
        <v>2021</v>
      </c>
      <c r="S2" s="136">
        <v>1</v>
      </c>
      <c r="T2" t="s" s="141">
        <v>64</v>
      </c>
      <c r="U2" s="142">
        <v>1</v>
      </c>
      <c r="V2" t="s" s="143">
        <v>1030</v>
      </c>
      <c r="W2" t="s" s="5">
        <v>1031</v>
      </c>
      <c r="X2" t="s" s="141">
        <v>1032</v>
      </c>
      <c r="Y2" s="144">
        <v>1</v>
      </c>
      <c r="Z2" s="140"/>
      <c r="AA2" s="140"/>
      <c r="AB2" s="142">
        <v>352.9</v>
      </c>
      <c r="AC2" s="142">
        <v>1</v>
      </c>
      <c r="AD2" s="142">
        <v>1</v>
      </c>
      <c r="AE2" s="144">
        <v>496</v>
      </c>
      <c r="AF2" s="144">
        <v>1.1</v>
      </c>
      <c r="AG2" s="140"/>
      <c r="AH2" s="140"/>
    </row>
    <row r="3" ht="15.75" customHeight="1">
      <c r="A3" s="136">
        <v>37</v>
      </c>
      <c r="B3" s="134">
        <v>402</v>
      </c>
      <c r="C3" s="134">
        <v>12</v>
      </c>
      <c r="D3" s="134">
        <v>499</v>
      </c>
      <c r="E3" s="134">
        <v>401</v>
      </c>
      <c r="F3" t="s" s="5">
        <v>610</v>
      </c>
      <c r="G3" t="s" s="5">
        <v>1033</v>
      </c>
      <c r="H3" t="s" s="5">
        <v>1033</v>
      </c>
      <c r="I3" t="b" s="136">
        <v>1</v>
      </c>
      <c r="J3" t="s" s="137">
        <v>52</v>
      </c>
      <c r="K3" t="s" s="5">
        <v>1034</v>
      </c>
      <c r="L3" t="s" s="23">
        <v>1034</v>
      </c>
      <c r="M3" t="s" s="5">
        <v>1034</v>
      </c>
      <c r="N3" t="s" s="5">
        <v>1035</v>
      </c>
      <c r="O3" t="s" s="139">
        <v>1036</v>
      </c>
      <c r="P3" s="140"/>
      <c r="Q3" s="140"/>
      <c r="R3" s="136">
        <v>2022</v>
      </c>
      <c r="S3" s="136">
        <v>3</v>
      </c>
      <c r="T3" t="s" s="141">
        <v>77</v>
      </c>
      <c r="U3" s="142">
        <v>2</v>
      </c>
      <c r="V3" s="140"/>
      <c r="W3" t="s" s="141">
        <v>1037</v>
      </c>
      <c r="X3" t="s" s="141">
        <v>1032</v>
      </c>
      <c r="Y3" s="140"/>
      <c r="Z3" s="140"/>
      <c r="AA3" s="140"/>
      <c r="AB3" s="142">
        <v>16.5</v>
      </c>
      <c r="AC3" s="142">
        <v>1</v>
      </c>
      <c r="AD3" s="142">
        <v>1</v>
      </c>
      <c r="AE3" s="140"/>
      <c r="AF3" s="140"/>
      <c r="AG3" s="140"/>
      <c r="AH3" s="140"/>
    </row>
    <row r="4" ht="15.75" customHeight="1">
      <c r="A4" s="136">
        <v>37</v>
      </c>
      <c r="B4" s="134">
        <v>403</v>
      </c>
      <c r="C4" s="134">
        <v>12</v>
      </c>
      <c r="D4" s="134">
        <v>498</v>
      </c>
      <c r="E4" s="134">
        <v>400</v>
      </c>
      <c r="F4" t="s" s="5">
        <v>610</v>
      </c>
      <c r="G4" t="s" s="5">
        <v>1033</v>
      </c>
      <c r="H4" t="s" s="5">
        <v>1033</v>
      </c>
      <c r="I4" t="b" s="136">
        <v>1</v>
      </c>
      <c r="J4" t="s" s="137">
        <v>52</v>
      </c>
      <c r="K4" t="s" s="5">
        <v>1034</v>
      </c>
      <c r="L4" t="s" s="23">
        <v>1034</v>
      </c>
      <c r="M4" t="s" s="5">
        <v>1034</v>
      </c>
      <c r="N4" t="s" s="5">
        <v>1038</v>
      </c>
      <c r="O4" t="s" s="139">
        <v>1039</v>
      </c>
      <c r="P4" s="140"/>
      <c r="Q4" s="140"/>
      <c r="R4" s="136">
        <v>2022</v>
      </c>
      <c r="S4" s="136">
        <v>3</v>
      </c>
      <c r="T4" t="s" s="141">
        <v>77</v>
      </c>
      <c r="U4" s="142">
        <v>2</v>
      </c>
      <c r="V4" s="140"/>
      <c r="W4" t="s" s="141">
        <v>1037</v>
      </c>
      <c r="X4" t="s" s="141">
        <v>1032</v>
      </c>
      <c r="Y4" s="140"/>
      <c r="Z4" s="140"/>
      <c r="AA4" s="140"/>
      <c r="AB4" s="142">
        <v>16.5</v>
      </c>
      <c r="AC4" s="142">
        <v>1</v>
      </c>
      <c r="AD4" t="s" s="137">
        <v>68</v>
      </c>
      <c r="AE4" s="140"/>
      <c r="AF4" s="140"/>
      <c r="AG4" s="140"/>
      <c r="AH4" s="140"/>
    </row>
    <row r="5" ht="15.75" customHeight="1">
      <c r="A5" s="136">
        <v>37</v>
      </c>
      <c r="B5" s="134">
        <v>68</v>
      </c>
      <c r="C5" s="134">
        <v>12</v>
      </c>
      <c r="D5" s="134">
        <v>500</v>
      </c>
      <c r="E5" s="134">
        <v>412</v>
      </c>
      <c r="F5" t="s" s="5">
        <v>610</v>
      </c>
      <c r="G5" s="145"/>
      <c r="H5" s="140"/>
      <c r="I5" s="140"/>
      <c r="J5" s="140"/>
      <c r="K5" s="140"/>
      <c r="L5" t="s" s="146">
        <v>1040</v>
      </c>
      <c r="M5" t="s" s="79">
        <v>1041</v>
      </c>
      <c r="N5" s="140"/>
      <c r="O5" t="s" s="141">
        <v>1042</v>
      </c>
      <c r="P5" s="140"/>
      <c r="Q5" s="140"/>
      <c r="R5" s="136">
        <v>2021</v>
      </c>
      <c r="S5" s="136">
        <v>2</v>
      </c>
      <c r="T5" t="s" s="141">
        <v>54</v>
      </c>
      <c r="U5" s="147">
        <v>3</v>
      </c>
      <c r="V5" t="s" s="143">
        <v>1043</v>
      </c>
      <c r="W5" t="s" s="5">
        <v>1044</v>
      </c>
      <c r="X5" t="s" s="141">
        <v>1045</v>
      </c>
      <c r="Y5" s="144">
        <v>0.71</v>
      </c>
      <c r="Z5" s="140"/>
      <c r="AA5" s="140"/>
      <c r="AB5" s="140"/>
      <c r="AC5" s="140"/>
      <c r="AD5" s="148">
        <v>1</v>
      </c>
      <c r="AE5" s="140"/>
      <c r="AF5" s="140"/>
      <c r="AG5" s="140"/>
      <c r="AH5" s="140"/>
    </row>
    <row r="6" ht="15.75" customHeight="1">
      <c r="A6" s="147">
        <v>36</v>
      </c>
      <c r="B6" s="134">
        <v>134</v>
      </c>
      <c r="C6" s="134">
        <v>2</v>
      </c>
      <c r="D6" s="134">
        <v>70</v>
      </c>
      <c r="E6" s="134">
        <v>56</v>
      </c>
      <c r="F6" t="s" s="149">
        <v>94</v>
      </c>
      <c r="G6" s="145"/>
      <c r="H6" t="s" s="137">
        <v>1046</v>
      </c>
      <c r="I6" t="b" s="136">
        <v>1</v>
      </c>
      <c r="J6" t="s" s="137">
        <v>52</v>
      </c>
      <c r="K6" t="s" s="5">
        <v>1047</v>
      </c>
      <c r="L6" t="s" s="23">
        <v>1047</v>
      </c>
      <c r="M6" t="s" s="5">
        <v>1047</v>
      </c>
      <c r="N6" t="s" s="5">
        <v>1046</v>
      </c>
      <c r="O6" t="s" s="141">
        <v>1042</v>
      </c>
      <c r="P6" s="140"/>
      <c r="Q6" s="140"/>
      <c r="R6" s="136">
        <v>2020</v>
      </c>
      <c r="S6" s="136">
        <v>2</v>
      </c>
      <c r="T6" t="s" s="141">
        <v>64</v>
      </c>
      <c r="U6" s="142">
        <v>1</v>
      </c>
      <c r="V6" t="s" s="143">
        <v>1030</v>
      </c>
      <c r="W6" t="s" s="5">
        <v>1044</v>
      </c>
      <c r="X6" t="s" s="141">
        <v>1045</v>
      </c>
      <c r="Y6" s="144">
        <v>1.16</v>
      </c>
      <c r="Z6" s="140"/>
      <c r="AA6" s="140"/>
      <c r="AB6" s="142">
        <v>359.1</v>
      </c>
      <c r="AC6" s="142">
        <v>359.1</v>
      </c>
      <c r="AD6" s="142">
        <v>1</v>
      </c>
      <c r="AE6" s="140"/>
      <c r="AF6" s="140"/>
      <c r="AG6" s="140"/>
      <c r="AH6" s="140"/>
    </row>
    <row r="7" ht="15.75" customHeight="1">
      <c r="A7" s="133">
        <v>33</v>
      </c>
      <c r="B7" s="134">
        <v>116</v>
      </c>
      <c r="C7" s="134">
        <v>10</v>
      </c>
      <c r="D7" s="134">
        <v>405</v>
      </c>
      <c r="E7" s="134">
        <v>333</v>
      </c>
      <c r="F7" t="s" s="5">
        <v>603</v>
      </c>
      <c r="G7" s="145"/>
      <c r="H7" t="s" s="150">
        <v>1048</v>
      </c>
      <c r="I7" t="b" s="136">
        <v>1</v>
      </c>
      <c r="J7" t="s" s="137">
        <v>52</v>
      </c>
      <c r="K7" t="s" s="5">
        <v>1049</v>
      </c>
      <c r="L7" t="s" s="23">
        <v>1049</v>
      </c>
      <c r="M7" t="s" s="5">
        <v>1049</v>
      </c>
      <c r="N7" t="s" s="5">
        <v>1048</v>
      </c>
      <c r="O7" t="s" s="141">
        <v>1042</v>
      </c>
      <c r="P7" s="140"/>
      <c r="Q7" s="140"/>
      <c r="R7" s="136">
        <v>2020</v>
      </c>
      <c r="S7" s="136">
        <v>2</v>
      </c>
      <c r="T7" t="s" s="141">
        <v>77</v>
      </c>
      <c r="U7" s="142">
        <v>2</v>
      </c>
      <c r="V7" t="s" s="143">
        <v>1043</v>
      </c>
      <c r="W7" t="s" s="5">
        <v>1044</v>
      </c>
      <c r="X7" t="s" s="141">
        <v>1045</v>
      </c>
      <c r="Y7" s="144">
        <v>1.21</v>
      </c>
      <c r="Z7" s="140"/>
      <c r="AA7" s="140"/>
      <c r="AB7" s="142">
        <v>45.2</v>
      </c>
      <c r="AC7" s="142">
        <v>45.2</v>
      </c>
      <c r="AD7" s="142">
        <v>1</v>
      </c>
      <c r="AE7" s="140"/>
      <c r="AF7" s="140"/>
      <c r="AG7" s="140"/>
      <c r="AH7" s="140"/>
    </row>
    <row r="8" ht="15.75" customHeight="1">
      <c r="A8" s="133">
        <v>33</v>
      </c>
      <c r="B8" s="134">
        <v>314</v>
      </c>
      <c r="C8" s="134">
        <v>10</v>
      </c>
      <c r="D8" s="134">
        <v>401</v>
      </c>
      <c r="E8" s="134">
        <v>306</v>
      </c>
      <c r="F8" t="s" s="5">
        <v>603</v>
      </c>
      <c r="G8" t="s" s="5">
        <v>1050</v>
      </c>
      <c r="H8" t="s" s="5">
        <v>1050</v>
      </c>
      <c r="I8" t="b" s="136">
        <v>1</v>
      </c>
      <c r="J8" t="s" s="137">
        <v>52</v>
      </c>
      <c r="K8" t="s" s="5">
        <v>1051</v>
      </c>
      <c r="L8" t="s" s="23">
        <v>1051</v>
      </c>
      <c r="M8" t="s" s="5">
        <v>1051</v>
      </c>
      <c r="N8" t="s" s="5">
        <v>1052</v>
      </c>
      <c r="O8" t="s" s="141">
        <v>1053</v>
      </c>
      <c r="P8" s="140"/>
      <c r="Q8" s="140"/>
      <c r="R8" s="136">
        <v>2022</v>
      </c>
      <c r="S8" s="136">
        <v>3</v>
      </c>
      <c r="T8" t="s" s="141">
        <v>77</v>
      </c>
      <c r="U8" s="142">
        <v>2</v>
      </c>
      <c r="V8" s="140"/>
      <c r="W8" t="s" s="141">
        <v>1037</v>
      </c>
      <c r="X8" t="s" s="141">
        <v>1045</v>
      </c>
      <c r="Y8" s="144">
        <v>1.4</v>
      </c>
      <c r="Z8" s="140"/>
      <c r="AA8" s="140"/>
      <c r="AB8" s="142">
        <v>10094.1</v>
      </c>
      <c r="AC8" s="142">
        <v>329.4</v>
      </c>
      <c r="AD8" s="142">
        <v>1</v>
      </c>
      <c r="AE8" s="140"/>
      <c r="AF8" s="140"/>
      <c r="AG8" s="140"/>
      <c r="AH8" s="140"/>
    </row>
    <row r="9" ht="15.75" customHeight="1">
      <c r="A9" s="133">
        <v>33</v>
      </c>
      <c r="B9" s="134">
        <v>117</v>
      </c>
      <c r="C9" s="134">
        <v>10</v>
      </c>
      <c r="D9" s="134">
        <v>399</v>
      </c>
      <c r="E9" s="134">
        <v>314</v>
      </c>
      <c r="F9" t="s" s="5">
        <v>603</v>
      </c>
      <c r="G9" s="145"/>
      <c r="H9" t="s" s="5">
        <v>1054</v>
      </c>
      <c r="I9" t="b" s="136">
        <v>1</v>
      </c>
      <c r="J9" t="s" s="137">
        <v>52</v>
      </c>
      <c r="K9" t="s" s="5">
        <v>1055</v>
      </c>
      <c r="L9" t="s" s="23">
        <v>1055</v>
      </c>
      <c r="M9" t="s" s="5">
        <v>1055</v>
      </c>
      <c r="N9" t="s" s="5">
        <v>1054</v>
      </c>
      <c r="O9" t="s" s="141">
        <v>1042</v>
      </c>
      <c r="P9" s="140"/>
      <c r="Q9" s="140"/>
      <c r="R9" s="136">
        <v>2020</v>
      </c>
      <c r="S9" s="136">
        <v>2</v>
      </c>
      <c r="T9" t="s" s="141">
        <v>77</v>
      </c>
      <c r="U9" s="142">
        <v>2</v>
      </c>
      <c r="V9" t="s" s="143">
        <v>1043</v>
      </c>
      <c r="W9" t="s" s="5">
        <v>1044</v>
      </c>
      <c r="X9" t="s" s="141">
        <v>1045</v>
      </c>
      <c r="Y9" s="144">
        <v>1.22</v>
      </c>
      <c r="Z9" s="140"/>
      <c r="AA9" s="140"/>
      <c r="AB9" s="142">
        <v>386</v>
      </c>
      <c r="AC9" s="142">
        <v>346</v>
      </c>
      <c r="AD9" s="142">
        <v>1</v>
      </c>
      <c r="AE9" s="140"/>
      <c r="AF9" s="140"/>
      <c r="AG9" s="140"/>
      <c r="AH9" s="140"/>
    </row>
    <row r="10" ht="15.75" customHeight="1">
      <c r="A10" s="133">
        <v>33</v>
      </c>
      <c r="B10" s="134">
        <v>2</v>
      </c>
      <c r="C10" s="134">
        <v>10</v>
      </c>
      <c r="D10" s="134">
        <v>402</v>
      </c>
      <c r="E10" s="134">
        <v>356</v>
      </c>
      <c r="F10" t="s" s="5">
        <v>603</v>
      </c>
      <c r="G10" s="145"/>
      <c r="H10" s="140"/>
      <c r="I10" s="140"/>
      <c r="J10" s="140"/>
      <c r="K10" s="140"/>
      <c r="L10" t="s" s="23">
        <v>1055</v>
      </c>
      <c r="M10" t="s" s="79">
        <v>1056</v>
      </c>
      <c r="N10" s="140"/>
      <c r="O10" t="s" s="141">
        <v>1042</v>
      </c>
      <c r="P10" s="140"/>
      <c r="Q10" s="140"/>
      <c r="R10" s="136">
        <v>2021</v>
      </c>
      <c r="S10" s="136">
        <v>2</v>
      </c>
      <c r="T10" t="s" s="141">
        <v>64</v>
      </c>
      <c r="U10" s="142">
        <v>1</v>
      </c>
      <c r="V10" t="s" s="143">
        <v>1043</v>
      </c>
      <c r="W10" t="s" s="5">
        <v>1044</v>
      </c>
      <c r="X10" t="s" s="141">
        <v>1045</v>
      </c>
      <c r="Y10" s="144">
        <v>1.14</v>
      </c>
      <c r="Z10" s="140"/>
      <c r="AA10" s="140"/>
      <c r="AB10" s="140"/>
      <c r="AC10" s="140"/>
      <c r="AD10" s="148">
        <v>1</v>
      </c>
      <c r="AE10" s="140"/>
      <c r="AF10" s="140"/>
      <c r="AG10" s="140"/>
      <c r="AH10" s="140"/>
    </row>
    <row r="11" ht="15.75" customHeight="1">
      <c r="A11" s="133">
        <v>33</v>
      </c>
      <c r="B11" s="134">
        <v>315</v>
      </c>
      <c r="C11" s="134">
        <v>10</v>
      </c>
      <c r="D11" s="134">
        <v>400</v>
      </c>
      <c r="E11" s="134">
        <v>315</v>
      </c>
      <c r="F11" t="s" s="5">
        <v>603</v>
      </c>
      <c r="G11" t="s" s="5">
        <v>1054</v>
      </c>
      <c r="H11" t="s" s="5">
        <v>1054</v>
      </c>
      <c r="I11" t="b" s="136">
        <v>1</v>
      </c>
      <c r="J11" t="s" s="137">
        <v>52</v>
      </c>
      <c r="K11" t="s" s="5">
        <v>1057</v>
      </c>
      <c r="L11" t="s" s="146">
        <v>1058</v>
      </c>
      <c r="M11" t="s" s="5">
        <v>1057</v>
      </c>
      <c r="N11" t="s" s="5">
        <v>1059</v>
      </c>
      <c r="O11" t="s" s="141">
        <v>1053</v>
      </c>
      <c r="P11" s="140"/>
      <c r="Q11" s="140"/>
      <c r="R11" s="136">
        <v>2022</v>
      </c>
      <c r="S11" s="136">
        <v>3</v>
      </c>
      <c r="T11" t="s" s="141">
        <v>77</v>
      </c>
      <c r="U11" s="142">
        <v>2</v>
      </c>
      <c r="V11" s="140"/>
      <c r="W11" t="s" s="141">
        <v>1037</v>
      </c>
      <c r="X11" t="s" s="141">
        <v>1045</v>
      </c>
      <c r="Y11" s="144">
        <v>1.4</v>
      </c>
      <c r="Z11" s="140"/>
      <c r="AA11" s="140"/>
      <c r="AB11" s="142">
        <v>386</v>
      </c>
      <c r="AC11" s="142">
        <v>40</v>
      </c>
      <c r="AD11" t="s" s="137">
        <v>68</v>
      </c>
      <c r="AE11" s="140"/>
      <c r="AF11" s="140"/>
      <c r="AG11" s="140"/>
      <c r="AH11" s="140"/>
    </row>
    <row r="12" ht="15.75" customHeight="1">
      <c r="A12" s="136">
        <v>34</v>
      </c>
      <c r="B12" s="134">
        <v>3</v>
      </c>
      <c r="C12" s="134">
        <v>10</v>
      </c>
      <c r="D12" s="134">
        <v>424</v>
      </c>
      <c r="E12" s="134">
        <v>340</v>
      </c>
      <c r="F12" t="s" s="5">
        <v>603</v>
      </c>
      <c r="G12" s="145"/>
      <c r="H12" t="s" s="150">
        <v>1060</v>
      </c>
      <c r="I12" t="b" s="136">
        <v>1</v>
      </c>
      <c r="J12" t="s" s="137">
        <v>52</v>
      </c>
      <c r="K12" t="s" s="5">
        <v>1061</v>
      </c>
      <c r="L12" t="s" s="23">
        <v>1061</v>
      </c>
      <c r="M12" t="s" s="5">
        <v>1061</v>
      </c>
      <c r="N12" t="s" s="5">
        <v>1060</v>
      </c>
      <c r="O12" t="s" s="141">
        <v>1042</v>
      </c>
      <c r="P12" s="140"/>
      <c r="Q12" s="140"/>
      <c r="R12" s="136">
        <v>2020</v>
      </c>
      <c r="S12" s="136">
        <v>2</v>
      </c>
      <c r="T12" t="s" s="141">
        <v>64</v>
      </c>
      <c r="U12" s="142">
        <v>1</v>
      </c>
      <c r="V12" t="s" s="143">
        <v>1043</v>
      </c>
      <c r="W12" t="s" s="5">
        <v>1044</v>
      </c>
      <c r="X12" t="s" s="141">
        <v>1045</v>
      </c>
      <c r="Y12" s="144">
        <v>1.1</v>
      </c>
      <c r="Z12" s="140"/>
      <c r="AA12" s="140"/>
      <c r="AB12" s="142">
        <v>6</v>
      </c>
      <c r="AC12" s="142">
        <v>6</v>
      </c>
      <c r="AD12" s="142">
        <v>1</v>
      </c>
      <c r="AE12" s="140"/>
      <c r="AF12" s="140"/>
      <c r="AG12" s="140"/>
      <c r="AH12" s="140"/>
    </row>
    <row r="13" ht="15.75" customHeight="1">
      <c r="A13" s="136">
        <v>45</v>
      </c>
      <c r="B13" s="134">
        <v>472</v>
      </c>
      <c r="C13" s="134">
        <v>17</v>
      </c>
      <c r="D13" s="134">
        <v>589</v>
      </c>
      <c r="E13" s="134">
        <v>473</v>
      </c>
      <c r="F13" t="s" s="5">
        <v>857</v>
      </c>
      <c r="G13" t="s" s="79">
        <v>1062</v>
      </c>
      <c r="H13" s="140"/>
      <c r="I13" s="140"/>
      <c r="J13" s="140"/>
      <c r="K13" s="140"/>
      <c r="L13" t="s" s="146">
        <v>1063</v>
      </c>
      <c r="M13" t="s" s="79">
        <v>1064</v>
      </c>
      <c r="N13" s="140"/>
      <c r="O13" t="s" s="139">
        <v>1036</v>
      </c>
      <c r="P13" s="140"/>
      <c r="Q13" s="140"/>
      <c r="R13" s="136">
        <v>2022</v>
      </c>
      <c r="S13" s="136">
        <v>3</v>
      </c>
      <c r="T13" t="s" s="141">
        <v>77</v>
      </c>
      <c r="U13" s="142">
        <v>2</v>
      </c>
      <c r="V13" s="140"/>
      <c r="W13" t="s" s="141">
        <v>1037</v>
      </c>
      <c r="X13" t="s" s="141">
        <v>1045</v>
      </c>
      <c r="Y13" s="140"/>
      <c r="Z13" s="140"/>
      <c r="AA13" s="140"/>
      <c r="AB13" s="140"/>
      <c r="AC13" s="140"/>
      <c r="AD13" s="148">
        <v>1</v>
      </c>
      <c r="AE13" s="140"/>
      <c r="AF13" s="140"/>
      <c r="AG13" s="140"/>
      <c r="AH13" s="140"/>
    </row>
    <row r="14" ht="15.75" customHeight="1">
      <c r="A14" s="136">
        <v>34</v>
      </c>
      <c r="B14" s="134">
        <v>4</v>
      </c>
      <c r="C14" s="134">
        <v>10</v>
      </c>
      <c r="D14" s="134">
        <v>416</v>
      </c>
      <c r="E14" s="134">
        <v>332</v>
      </c>
      <c r="F14" t="s" s="5">
        <v>603</v>
      </c>
      <c r="G14" s="145"/>
      <c r="H14" t="s" s="150">
        <v>1065</v>
      </c>
      <c r="I14" t="b" s="136">
        <v>1</v>
      </c>
      <c r="J14" t="s" s="137">
        <v>52</v>
      </c>
      <c r="K14" t="s" s="5">
        <v>1066</v>
      </c>
      <c r="L14" t="s" s="23">
        <v>1066</v>
      </c>
      <c r="M14" t="s" s="5">
        <v>1066</v>
      </c>
      <c r="N14" t="s" s="5">
        <v>1065</v>
      </c>
      <c r="O14" t="s" s="141">
        <v>1042</v>
      </c>
      <c r="P14" s="140"/>
      <c r="Q14" s="140"/>
      <c r="R14" s="136">
        <v>2020</v>
      </c>
      <c r="S14" s="136">
        <v>2</v>
      </c>
      <c r="T14" t="s" s="141">
        <v>64</v>
      </c>
      <c r="U14" s="142">
        <v>1</v>
      </c>
      <c r="V14" t="s" s="143">
        <v>1043</v>
      </c>
      <c r="W14" t="s" s="5">
        <v>1044</v>
      </c>
      <c r="X14" t="s" s="141">
        <v>1045</v>
      </c>
      <c r="Y14" s="144">
        <v>0.93</v>
      </c>
      <c r="Z14" s="140"/>
      <c r="AA14" s="140"/>
      <c r="AB14" s="142">
        <v>48</v>
      </c>
      <c r="AC14" s="142">
        <v>48</v>
      </c>
      <c r="AD14" s="142">
        <v>1</v>
      </c>
      <c r="AE14" s="140"/>
      <c r="AF14" s="140"/>
      <c r="AG14" s="140"/>
      <c r="AH14" s="140"/>
    </row>
    <row r="15" ht="15.75" customHeight="1">
      <c r="A15" t="s" s="141">
        <v>1024</v>
      </c>
      <c r="B15" s="134">
        <v>495</v>
      </c>
      <c r="C15" s="134">
        <v>22</v>
      </c>
      <c r="D15" s="134">
        <v>650</v>
      </c>
      <c r="E15" s="134">
        <v>494</v>
      </c>
      <c r="F15" t="s" s="5">
        <v>1067</v>
      </c>
      <c r="G15" t="s" s="79">
        <v>1024</v>
      </c>
      <c r="H15" s="140"/>
      <c r="I15" s="140"/>
      <c r="J15" s="140"/>
      <c r="K15" s="140"/>
      <c r="L15" t="s" s="23">
        <v>1068</v>
      </c>
      <c r="M15" t="s" s="79">
        <v>1024</v>
      </c>
      <c r="N15" s="140"/>
      <c r="O15" t="s" s="139">
        <v>1069</v>
      </c>
      <c r="P15" s="140"/>
      <c r="Q15" s="140"/>
      <c r="R15" s="136">
        <v>2021</v>
      </c>
      <c r="S15" s="136">
        <v>1</v>
      </c>
      <c r="T15" t="s" s="141">
        <v>77</v>
      </c>
      <c r="U15" s="142">
        <v>2</v>
      </c>
      <c r="V15" s="140"/>
      <c r="W15" t="s" s="5">
        <v>1031</v>
      </c>
      <c r="X15" t="s" s="141">
        <v>1045</v>
      </c>
      <c r="Y15" s="140"/>
      <c r="Z15" s="140"/>
      <c r="AA15" s="140"/>
      <c r="AB15" s="140"/>
      <c r="AC15" s="140"/>
      <c r="AD15" s="148">
        <v>1</v>
      </c>
      <c r="AE15" s="144">
        <v>48611</v>
      </c>
      <c r="AF15" s="140"/>
      <c r="AG15" s="140"/>
      <c r="AH15" s="140"/>
    </row>
    <row r="16" ht="15.75" customHeight="1">
      <c r="A16" t="s" s="141">
        <v>1024</v>
      </c>
      <c r="B16" s="134">
        <v>496</v>
      </c>
      <c r="C16" s="134">
        <v>22</v>
      </c>
      <c r="D16" s="134">
        <v>651</v>
      </c>
      <c r="E16" s="134">
        <v>495</v>
      </c>
      <c r="F16" t="s" s="5">
        <v>1067</v>
      </c>
      <c r="G16" t="s" s="79">
        <v>1024</v>
      </c>
      <c r="H16" s="140"/>
      <c r="I16" s="140"/>
      <c r="J16" s="140"/>
      <c r="K16" s="140"/>
      <c r="L16" t="s" s="23">
        <v>1068</v>
      </c>
      <c r="M16" t="s" s="79">
        <v>1024</v>
      </c>
      <c r="N16" s="140"/>
      <c r="O16" t="s" s="139">
        <v>1070</v>
      </c>
      <c r="P16" s="140"/>
      <c r="Q16" s="140"/>
      <c r="R16" s="136">
        <v>2021</v>
      </c>
      <c r="S16" s="136">
        <v>1</v>
      </c>
      <c r="T16" t="s" s="141">
        <v>77</v>
      </c>
      <c r="U16" s="142">
        <v>2</v>
      </c>
      <c r="V16" s="140"/>
      <c r="W16" t="s" s="5">
        <v>1031</v>
      </c>
      <c r="X16" t="s" s="141">
        <v>1045</v>
      </c>
      <c r="Y16" s="140"/>
      <c r="Z16" s="140"/>
      <c r="AA16" s="140"/>
      <c r="AB16" s="140"/>
      <c r="AC16" s="140"/>
      <c r="AD16" t="s" s="5">
        <v>68</v>
      </c>
      <c r="AE16" s="144">
        <v>24647</v>
      </c>
      <c r="AF16" s="140"/>
      <c r="AG16" s="140"/>
      <c r="AH16" s="140"/>
    </row>
    <row r="17" ht="15.75" customHeight="1">
      <c r="A17" s="136">
        <v>37</v>
      </c>
      <c r="B17" s="134">
        <v>235</v>
      </c>
      <c r="C17" s="134">
        <v>12</v>
      </c>
      <c r="D17" s="134">
        <v>491</v>
      </c>
      <c r="E17" s="134">
        <v>397</v>
      </c>
      <c r="F17" t="s" s="5">
        <v>610</v>
      </c>
      <c r="G17" s="145"/>
      <c r="H17" t="s" s="150">
        <v>1071</v>
      </c>
      <c r="I17" t="b" s="136">
        <v>1</v>
      </c>
      <c r="J17" t="s" s="137">
        <v>52</v>
      </c>
      <c r="K17" t="s" s="5">
        <v>1072</v>
      </c>
      <c r="L17" t="s" s="23">
        <v>1072</v>
      </c>
      <c r="M17" t="s" s="5">
        <v>1072</v>
      </c>
      <c r="N17" t="s" s="5">
        <v>1071</v>
      </c>
      <c r="O17" t="s" s="141">
        <v>1042</v>
      </c>
      <c r="P17" s="140"/>
      <c r="Q17" s="140"/>
      <c r="R17" s="136">
        <v>2020</v>
      </c>
      <c r="S17" s="136">
        <v>2</v>
      </c>
      <c r="T17" t="s" s="141">
        <v>77</v>
      </c>
      <c r="U17" s="142">
        <v>2</v>
      </c>
      <c r="V17" t="s" s="143">
        <v>1030</v>
      </c>
      <c r="W17" t="s" s="5">
        <v>1044</v>
      </c>
      <c r="X17" t="s" s="141">
        <v>1045</v>
      </c>
      <c r="Y17" s="144">
        <v>1.2</v>
      </c>
      <c r="Z17" s="140"/>
      <c r="AA17" s="140"/>
      <c r="AB17" s="142">
        <v>111.5</v>
      </c>
      <c r="AC17" s="142">
        <v>111.5</v>
      </c>
      <c r="AD17" s="142">
        <v>1</v>
      </c>
      <c r="AE17" s="140"/>
      <c r="AF17" s="140"/>
      <c r="AG17" s="140"/>
      <c r="AH17" s="140"/>
    </row>
    <row r="18" ht="15.75" customHeight="1">
      <c r="A18" s="136">
        <v>33</v>
      </c>
      <c r="B18" s="134">
        <v>275</v>
      </c>
      <c r="C18" s="134">
        <v>10</v>
      </c>
      <c r="D18" s="134">
        <v>360</v>
      </c>
      <c r="E18" s="134">
        <v>317</v>
      </c>
      <c r="F18" t="s" s="5">
        <v>603</v>
      </c>
      <c r="G18" t="s" s="5">
        <v>1073</v>
      </c>
      <c r="H18" t="s" s="135">
        <v>1074</v>
      </c>
      <c r="I18" t="b" s="136">
        <v>1</v>
      </c>
      <c r="J18" t="s" s="137">
        <v>52</v>
      </c>
      <c r="K18" t="s" s="5">
        <v>1075</v>
      </c>
      <c r="L18" t="s" s="23">
        <v>1075</v>
      </c>
      <c r="M18" t="s" s="5">
        <v>1075</v>
      </c>
      <c r="N18" t="s" s="5">
        <v>1076</v>
      </c>
      <c r="O18" t="s" s="139">
        <v>1077</v>
      </c>
      <c r="P18" s="140"/>
      <c r="Q18" s="140"/>
      <c r="R18" s="136">
        <v>2021</v>
      </c>
      <c r="S18" s="136">
        <v>3</v>
      </c>
      <c r="T18" t="s" s="141">
        <v>64</v>
      </c>
      <c r="U18" s="142">
        <v>1</v>
      </c>
      <c r="V18" s="140"/>
      <c r="W18" t="s" s="141">
        <v>1037</v>
      </c>
      <c r="X18" t="s" s="141">
        <v>1045</v>
      </c>
      <c r="Y18" s="140"/>
      <c r="Z18" s="140"/>
      <c r="AA18" s="144">
        <v>173</v>
      </c>
      <c r="AB18" s="142">
        <v>319.3</v>
      </c>
      <c r="AC18" s="142">
        <v>200</v>
      </c>
      <c r="AD18" t="s" s="151">
        <v>68</v>
      </c>
      <c r="AE18" s="144">
        <v>216</v>
      </c>
      <c r="AF18" s="140"/>
      <c r="AG18" s="140"/>
      <c r="AH18" s="140"/>
    </row>
    <row r="19" ht="15.75" customHeight="1">
      <c r="A19" s="136">
        <v>33</v>
      </c>
      <c r="B19" s="134">
        <v>5</v>
      </c>
      <c r="C19" s="134">
        <v>10</v>
      </c>
      <c r="D19" s="134">
        <v>361</v>
      </c>
      <c r="E19" s="134">
        <v>318</v>
      </c>
      <c r="F19" t="s" s="5">
        <v>603</v>
      </c>
      <c r="G19" s="145"/>
      <c r="H19" t="s" s="135">
        <v>1074</v>
      </c>
      <c r="I19" t="b" s="136">
        <v>1</v>
      </c>
      <c r="J19" t="s" s="137">
        <v>52</v>
      </c>
      <c r="K19" t="s" s="5">
        <v>1075</v>
      </c>
      <c r="L19" t="s" s="23">
        <v>1075</v>
      </c>
      <c r="M19" t="s" s="5">
        <v>1075</v>
      </c>
      <c r="N19" t="s" s="5">
        <v>1078</v>
      </c>
      <c r="O19" t="s" s="141">
        <v>1079</v>
      </c>
      <c r="P19" s="140"/>
      <c r="Q19" s="140"/>
      <c r="R19" s="136">
        <v>2021</v>
      </c>
      <c r="S19" s="136">
        <v>3</v>
      </c>
      <c r="T19" t="s" s="141">
        <v>64</v>
      </c>
      <c r="U19" s="142">
        <v>1</v>
      </c>
      <c r="V19" t="s" s="143">
        <v>1043</v>
      </c>
      <c r="W19" t="s" s="141">
        <v>1037</v>
      </c>
      <c r="X19" t="s" s="141">
        <v>1032</v>
      </c>
      <c r="Y19" s="140"/>
      <c r="Z19" s="140"/>
      <c r="AA19" s="140"/>
      <c r="AB19" s="142">
        <v>319.3</v>
      </c>
      <c r="AC19" s="142">
        <v>1</v>
      </c>
      <c r="AD19" t="s" s="137">
        <v>68</v>
      </c>
      <c r="AE19" s="140"/>
      <c r="AF19" s="140"/>
      <c r="AG19" s="140"/>
      <c r="AH19" s="140"/>
    </row>
    <row r="20" ht="15.75" customHeight="1">
      <c r="A20" s="136">
        <v>34</v>
      </c>
      <c r="B20" s="134">
        <v>6</v>
      </c>
      <c r="C20" s="134">
        <v>10</v>
      </c>
      <c r="D20" s="134">
        <v>427</v>
      </c>
      <c r="E20" s="134">
        <v>357</v>
      </c>
      <c r="F20" t="s" s="5">
        <v>603</v>
      </c>
      <c r="G20" s="145"/>
      <c r="H20" t="s" s="152">
        <v>1080</v>
      </c>
      <c r="I20" s="153"/>
      <c r="J20" s="140"/>
      <c r="K20" s="140"/>
      <c r="L20" t="s" s="23">
        <v>97</v>
      </c>
      <c r="M20" t="s" s="79">
        <v>1081</v>
      </c>
      <c r="N20" s="140"/>
      <c r="O20" t="s" s="141">
        <v>1042</v>
      </c>
      <c r="P20" s="140"/>
      <c r="Q20" s="140"/>
      <c r="R20" s="136">
        <v>2021</v>
      </c>
      <c r="S20" s="136">
        <v>2</v>
      </c>
      <c r="T20" t="s" s="141">
        <v>64</v>
      </c>
      <c r="U20" s="142">
        <v>1</v>
      </c>
      <c r="V20" t="s" s="143">
        <v>1043</v>
      </c>
      <c r="W20" t="s" s="5">
        <v>1044</v>
      </c>
      <c r="X20" t="s" s="141">
        <v>1045</v>
      </c>
      <c r="Y20" s="144">
        <v>0.86</v>
      </c>
      <c r="Z20" s="140"/>
      <c r="AA20" s="140"/>
      <c r="AB20" s="140"/>
      <c r="AC20" s="140"/>
      <c r="AD20" s="148">
        <v>1</v>
      </c>
      <c r="AE20" s="140"/>
      <c r="AF20" s="140"/>
      <c r="AG20" s="140"/>
      <c r="AH20" s="140"/>
    </row>
    <row r="21" ht="15.75" customHeight="1">
      <c r="A21" s="136">
        <v>34</v>
      </c>
      <c r="B21" s="134">
        <v>69</v>
      </c>
      <c r="C21" s="134">
        <v>10</v>
      </c>
      <c r="D21" s="134">
        <v>417</v>
      </c>
      <c r="E21" s="134">
        <v>334</v>
      </c>
      <c r="F21" t="s" s="5">
        <v>603</v>
      </c>
      <c r="G21" s="145"/>
      <c r="H21" t="s" s="135">
        <v>1082</v>
      </c>
      <c r="I21" t="b" s="136">
        <v>1</v>
      </c>
      <c r="J21" t="s" s="137">
        <v>52</v>
      </c>
      <c r="K21" t="s" s="5">
        <v>1083</v>
      </c>
      <c r="L21" t="s" s="23">
        <v>1083</v>
      </c>
      <c r="M21" t="s" s="5">
        <v>1083</v>
      </c>
      <c r="N21" t="s" s="5">
        <v>1084</v>
      </c>
      <c r="O21" t="s" s="141">
        <v>1079</v>
      </c>
      <c r="P21" s="140"/>
      <c r="Q21" s="140"/>
      <c r="R21" s="136">
        <v>2021</v>
      </c>
      <c r="S21" s="136">
        <v>3</v>
      </c>
      <c r="T21" t="s" s="141">
        <v>54</v>
      </c>
      <c r="U21" s="147">
        <v>3</v>
      </c>
      <c r="V21" t="s" s="143">
        <v>1043</v>
      </c>
      <c r="W21" t="s" s="141">
        <v>1037</v>
      </c>
      <c r="X21" t="s" s="141">
        <v>1032</v>
      </c>
      <c r="Y21" s="140"/>
      <c r="Z21" s="140"/>
      <c r="AA21" s="140"/>
      <c r="AB21" s="142">
        <v>24.5</v>
      </c>
      <c r="AC21" s="142">
        <v>1.4</v>
      </c>
      <c r="AD21" t="s" s="137">
        <v>68</v>
      </c>
      <c r="AE21" s="140"/>
      <c r="AF21" s="140"/>
      <c r="AG21" s="140"/>
      <c r="AH21" s="140"/>
    </row>
    <row r="22" ht="15.75" customHeight="1">
      <c r="A22" s="154">
        <v>34</v>
      </c>
      <c r="B22" s="134">
        <v>7</v>
      </c>
      <c r="C22" s="134">
        <v>10</v>
      </c>
      <c r="D22" s="155">
        <v>403</v>
      </c>
      <c r="E22" s="134">
        <v>309</v>
      </c>
      <c r="F22" t="s" s="149">
        <v>603</v>
      </c>
      <c r="G22" t="s" s="149">
        <v>1085</v>
      </c>
      <c r="H22" t="s" s="156">
        <v>1086</v>
      </c>
      <c r="I22" t="b" s="136">
        <v>1</v>
      </c>
      <c r="J22" t="s" s="156">
        <v>52</v>
      </c>
      <c r="K22" t="s" s="149">
        <v>1087</v>
      </c>
      <c r="L22" t="s" s="157">
        <v>1087</v>
      </c>
      <c r="M22" t="s" s="156">
        <v>1087</v>
      </c>
      <c r="N22" t="s" s="5">
        <v>1086</v>
      </c>
      <c r="O22" t="s" s="158">
        <v>1042</v>
      </c>
      <c r="P22" s="159"/>
      <c r="Q22" s="159"/>
      <c r="R22" s="154">
        <v>2020</v>
      </c>
      <c r="S22" s="154">
        <v>2</v>
      </c>
      <c r="T22" t="s" s="158">
        <v>64</v>
      </c>
      <c r="U22" s="142">
        <v>1</v>
      </c>
      <c r="V22" t="s" s="160">
        <v>1043</v>
      </c>
      <c r="W22" t="s" s="158">
        <v>1044</v>
      </c>
      <c r="X22" t="s" s="158">
        <v>1045</v>
      </c>
      <c r="Y22" s="161">
        <v>1.16</v>
      </c>
      <c r="Z22" s="159"/>
      <c r="AA22" s="159"/>
      <c r="AB22" s="162">
        <v>3086.9</v>
      </c>
      <c r="AC22" s="162">
        <v>3086.9</v>
      </c>
      <c r="AD22" s="162">
        <v>1</v>
      </c>
      <c r="AE22" s="159"/>
      <c r="AF22" s="159"/>
      <c r="AG22" s="159"/>
      <c r="AH22" s="159"/>
    </row>
    <row r="23" ht="15.75" customHeight="1">
      <c r="A23" s="136">
        <v>45</v>
      </c>
      <c r="B23" s="134">
        <v>191</v>
      </c>
      <c r="C23" s="134">
        <v>17</v>
      </c>
      <c r="D23" s="134">
        <v>590</v>
      </c>
      <c r="E23" s="134">
        <v>468</v>
      </c>
      <c r="F23" t="s" s="5">
        <v>857</v>
      </c>
      <c r="G23" s="145"/>
      <c r="H23" t="s" s="150">
        <v>1088</v>
      </c>
      <c r="I23" t="b" s="136">
        <v>1</v>
      </c>
      <c r="J23" t="s" s="163">
        <v>52</v>
      </c>
      <c r="K23" t="s" s="79">
        <v>1089</v>
      </c>
      <c r="L23" t="s" s="164">
        <v>1090</v>
      </c>
      <c r="M23" t="s" s="79">
        <v>1089</v>
      </c>
      <c r="N23" t="s" s="5">
        <v>1091</v>
      </c>
      <c r="O23" t="s" s="139">
        <v>1092</v>
      </c>
      <c r="P23" s="140"/>
      <c r="Q23" s="140"/>
      <c r="R23" s="136">
        <v>2021</v>
      </c>
      <c r="S23" s="136">
        <v>3</v>
      </c>
      <c r="T23" t="s" s="141">
        <v>54</v>
      </c>
      <c r="U23" s="147">
        <v>3</v>
      </c>
      <c r="V23" t="s" s="143">
        <v>1030</v>
      </c>
      <c r="W23" t="s" s="141">
        <v>1037</v>
      </c>
      <c r="X23" t="s" s="141">
        <v>1093</v>
      </c>
      <c r="Y23" s="140"/>
      <c r="Z23" s="140"/>
      <c r="AA23" s="140"/>
      <c r="AB23" s="140"/>
      <c r="AC23" s="142">
        <v>1</v>
      </c>
      <c r="AD23" s="142">
        <v>1</v>
      </c>
      <c r="AE23" s="140"/>
      <c r="AF23" s="140"/>
      <c r="AG23" s="140"/>
      <c r="AH23" s="140"/>
    </row>
    <row r="24" ht="15.75" customHeight="1">
      <c r="A24" s="136">
        <v>45</v>
      </c>
      <c r="B24" s="134">
        <v>473</v>
      </c>
      <c r="C24" s="134">
        <v>17</v>
      </c>
      <c r="D24" s="134">
        <v>591</v>
      </c>
      <c r="E24" s="134">
        <v>469</v>
      </c>
      <c r="F24" t="s" s="5">
        <v>857</v>
      </c>
      <c r="G24" t="s" s="5">
        <v>1094</v>
      </c>
      <c r="H24" t="s" s="5">
        <v>1094</v>
      </c>
      <c r="I24" t="b" s="136">
        <v>1</v>
      </c>
      <c r="J24" t="s" s="137">
        <v>52</v>
      </c>
      <c r="K24" t="s" s="5">
        <v>1095</v>
      </c>
      <c r="L24" t="s" s="23">
        <v>1095</v>
      </c>
      <c r="M24" t="s" s="5">
        <v>1095</v>
      </c>
      <c r="N24" t="s" s="5">
        <v>1096</v>
      </c>
      <c r="O24" t="s" s="139">
        <v>1039</v>
      </c>
      <c r="P24" s="140"/>
      <c r="Q24" s="140"/>
      <c r="R24" s="136">
        <v>2022</v>
      </c>
      <c r="S24" s="136">
        <v>3</v>
      </c>
      <c r="T24" t="s" s="141">
        <v>77</v>
      </c>
      <c r="U24" s="142">
        <v>2</v>
      </c>
      <c r="V24" s="140"/>
      <c r="W24" t="s" s="141">
        <v>1037</v>
      </c>
      <c r="X24" t="s" s="141">
        <v>1032</v>
      </c>
      <c r="Y24" s="140"/>
      <c r="Z24" s="140"/>
      <c r="AA24" s="140"/>
      <c r="AB24" s="140"/>
      <c r="AC24" s="142">
        <v>1</v>
      </c>
      <c r="AD24" s="142">
        <v>1</v>
      </c>
      <c r="AE24" s="140"/>
      <c r="AF24" s="140"/>
      <c r="AG24" s="140"/>
      <c r="AH24" s="140"/>
    </row>
    <row r="25" ht="15.75" customHeight="1">
      <c r="A25" s="136">
        <v>33</v>
      </c>
      <c r="B25" s="134">
        <v>135</v>
      </c>
      <c r="C25" s="134">
        <v>9</v>
      </c>
      <c r="D25" s="134">
        <v>184</v>
      </c>
      <c r="E25" s="134">
        <v>277</v>
      </c>
      <c r="F25" t="s" s="5">
        <v>212</v>
      </c>
      <c r="G25" s="145"/>
      <c r="H25" t="s" s="79">
        <v>1097</v>
      </c>
      <c r="I25" s="165"/>
      <c r="J25" s="165"/>
      <c r="K25" t="s" s="5">
        <v>1098</v>
      </c>
      <c r="L25" t="s" s="23">
        <v>1098</v>
      </c>
      <c r="M25" t="s" s="79">
        <v>1099</v>
      </c>
      <c r="N25" s="140"/>
      <c r="O25" t="s" s="139">
        <v>1092</v>
      </c>
      <c r="P25" s="140"/>
      <c r="Q25" s="140"/>
      <c r="R25" s="136">
        <v>2020</v>
      </c>
      <c r="S25" s="136">
        <v>3</v>
      </c>
      <c r="T25" t="s" s="141">
        <v>64</v>
      </c>
      <c r="U25" s="142">
        <v>1</v>
      </c>
      <c r="V25" t="s" s="143">
        <v>1030</v>
      </c>
      <c r="W25" t="s" s="141">
        <v>1037</v>
      </c>
      <c r="X25" t="s" s="141">
        <v>1093</v>
      </c>
      <c r="Y25" s="140"/>
      <c r="Z25" s="140"/>
      <c r="AA25" s="140"/>
      <c r="AB25" s="140"/>
      <c r="AC25" s="142">
        <v>1</v>
      </c>
      <c r="AD25" s="142">
        <v>1</v>
      </c>
      <c r="AE25" s="140"/>
      <c r="AF25" s="140"/>
      <c r="AG25" s="140"/>
      <c r="AH25" s="140"/>
    </row>
    <row r="26" ht="15.75" customHeight="1">
      <c r="A26" s="136">
        <v>33</v>
      </c>
      <c r="B26" s="134">
        <v>279</v>
      </c>
      <c r="C26" s="134">
        <v>9</v>
      </c>
      <c r="D26" s="134">
        <v>183</v>
      </c>
      <c r="E26" s="134">
        <v>285</v>
      </c>
      <c r="F26" t="s" s="5">
        <v>212</v>
      </c>
      <c r="G26" t="s" s="79">
        <v>1100</v>
      </c>
      <c r="H26" s="140"/>
      <c r="I26" s="140"/>
      <c r="J26" s="140"/>
      <c r="K26" s="140"/>
      <c r="L26" t="s" s="146">
        <v>1101</v>
      </c>
      <c r="M26" t="s" s="79">
        <v>1102</v>
      </c>
      <c r="N26" s="140"/>
      <c r="O26" t="s" s="139">
        <v>1103</v>
      </c>
      <c r="P26" s="140"/>
      <c r="Q26" s="140"/>
      <c r="R26" s="136">
        <v>2015</v>
      </c>
      <c r="S26" s="136">
        <v>1</v>
      </c>
      <c r="T26" t="s" s="141">
        <v>54</v>
      </c>
      <c r="U26" s="147">
        <v>3</v>
      </c>
      <c r="V26" s="140"/>
      <c r="W26" t="s" s="5">
        <v>1031</v>
      </c>
      <c r="X26" t="s" s="141">
        <v>1032</v>
      </c>
      <c r="Y26" s="144">
        <v>0.84</v>
      </c>
      <c r="Z26" s="140"/>
      <c r="AA26" s="140"/>
      <c r="AB26" s="140"/>
      <c r="AC26" s="140"/>
      <c r="AD26" s="148">
        <v>1</v>
      </c>
      <c r="AE26" s="144">
        <v>29343</v>
      </c>
      <c r="AF26" s="144">
        <v>0.95</v>
      </c>
      <c r="AG26" s="140"/>
      <c r="AH26" s="140"/>
    </row>
    <row r="27" ht="15.75" customHeight="1">
      <c r="A27" s="154">
        <v>36</v>
      </c>
      <c r="B27" s="134">
        <v>236</v>
      </c>
      <c r="C27" s="134">
        <v>2</v>
      </c>
      <c r="D27" s="155">
        <v>34</v>
      </c>
      <c r="E27" s="134">
        <v>37</v>
      </c>
      <c r="F27" t="s" s="149">
        <v>94</v>
      </c>
      <c r="G27" s="145"/>
      <c r="H27" t="s" s="135">
        <v>129</v>
      </c>
      <c r="I27" t="b" s="136">
        <v>1</v>
      </c>
      <c r="J27" t="s" s="156">
        <v>52</v>
      </c>
      <c r="K27" t="s" s="149">
        <v>130</v>
      </c>
      <c r="L27" t="s" s="157">
        <v>130</v>
      </c>
      <c r="M27" t="s" s="149">
        <v>130</v>
      </c>
      <c r="N27" t="s" s="137">
        <v>129</v>
      </c>
      <c r="O27" t="s" s="158">
        <v>1042</v>
      </c>
      <c r="P27" s="159"/>
      <c r="Q27" s="159"/>
      <c r="R27" s="154">
        <v>2020</v>
      </c>
      <c r="S27" s="154">
        <v>2</v>
      </c>
      <c r="T27" t="s" s="158">
        <v>77</v>
      </c>
      <c r="U27" s="142">
        <v>2</v>
      </c>
      <c r="V27" t="s" s="160">
        <v>1030</v>
      </c>
      <c r="W27" t="s" s="158">
        <v>1044</v>
      </c>
      <c r="X27" t="s" s="158">
        <v>1045</v>
      </c>
      <c r="Y27" s="161">
        <v>1.34</v>
      </c>
      <c r="Z27" s="159"/>
      <c r="AA27" s="159"/>
      <c r="AB27" s="162">
        <v>35363.1</v>
      </c>
      <c r="AC27" s="162">
        <v>35363.1</v>
      </c>
      <c r="AD27" s="162">
        <v>1</v>
      </c>
      <c r="AE27" s="159"/>
      <c r="AF27" s="159"/>
      <c r="AG27" s="159"/>
      <c r="AH27" s="159"/>
    </row>
    <row r="28" ht="15.75" customHeight="1">
      <c r="A28" s="136">
        <v>36</v>
      </c>
      <c r="B28" s="134">
        <v>398</v>
      </c>
      <c r="C28" s="134">
        <v>2</v>
      </c>
      <c r="D28" s="134">
        <v>36</v>
      </c>
      <c r="E28" s="134">
        <v>20</v>
      </c>
      <c r="F28" t="s" s="5">
        <v>94</v>
      </c>
      <c r="G28" t="s" s="5">
        <v>1104</v>
      </c>
      <c r="H28" t="s" s="5">
        <v>1104</v>
      </c>
      <c r="I28" t="b" s="136">
        <v>0</v>
      </c>
      <c r="J28" t="s" s="137">
        <v>52</v>
      </c>
      <c r="K28" t="s" s="135">
        <v>944</v>
      </c>
      <c r="L28" t="s" s="166">
        <v>944</v>
      </c>
      <c r="M28" t="s" s="5">
        <v>1105</v>
      </c>
      <c r="N28" t="s" s="5">
        <v>1106</v>
      </c>
      <c r="O28" t="s" s="139">
        <v>1107</v>
      </c>
      <c r="P28" s="140"/>
      <c r="Q28" t="s" s="143">
        <v>196</v>
      </c>
      <c r="R28" s="136">
        <v>2021</v>
      </c>
      <c r="S28" s="136">
        <v>1</v>
      </c>
      <c r="T28" t="s" s="141">
        <v>64</v>
      </c>
      <c r="U28" s="142">
        <v>1</v>
      </c>
      <c r="V28" s="140"/>
      <c r="W28" t="s" s="5">
        <v>1031</v>
      </c>
      <c r="X28" t="s" s="141">
        <v>1032</v>
      </c>
      <c r="Y28" s="144">
        <v>0.7</v>
      </c>
      <c r="Z28" s="140"/>
      <c r="AA28" s="140"/>
      <c r="AB28" s="142">
        <v>796501</v>
      </c>
      <c r="AC28" s="142">
        <v>1</v>
      </c>
      <c r="AD28" t="s" s="137">
        <v>68</v>
      </c>
      <c r="AE28" s="144">
        <v>4657</v>
      </c>
      <c r="AF28" s="144">
        <v>0.5</v>
      </c>
      <c r="AG28" s="140"/>
      <c r="AH28" s="140"/>
    </row>
    <row r="29" ht="15.75" customHeight="1">
      <c r="A29" s="136">
        <v>36</v>
      </c>
      <c r="B29" s="134">
        <v>399</v>
      </c>
      <c r="C29" s="134">
        <v>2</v>
      </c>
      <c r="D29" s="134">
        <v>37</v>
      </c>
      <c r="E29" s="134">
        <v>21</v>
      </c>
      <c r="F29" t="s" s="5">
        <v>94</v>
      </c>
      <c r="G29" t="s" s="5">
        <v>1104</v>
      </c>
      <c r="H29" t="s" s="5">
        <v>1104</v>
      </c>
      <c r="I29" t="b" s="136">
        <v>0</v>
      </c>
      <c r="J29" t="s" s="137">
        <v>52</v>
      </c>
      <c r="K29" t="s" s="135">
        <v>944</v>
      </c>
      <c r="L29" t="s" s="166">
        <v>944</v>
      </c>
      <c r="M29" t="s" s="5">
        <v>1105</v>
      </c>
      <c r="N29" t="s" s="5">
        <v>1108</v>
      </c>
      <c r="O29" t="s" s="139">
        <v>1109</v>
      </c>
      <c r="P29" s="140"/>
      <c r="Q29" t="s" s="143">
        <v>196</v>
      </c>
      <c r="R29" s="136">
        <v>2021</v>
      </c>
      <c r="S29" s="136">
        <v>1</v>
      </c>
      <c r="T29" t="s" s="141">
        <v>77</v>
      </c>
      <c r="U29" s="142">
        <v>2</v>
      </c>
      <c r="V29" s="140"/>
      <c r="W29" t="s" s="5">
        <v>1031</v>
      </c>
      <c r="X29" t="s" s="141">
        <v>1032</v>
      </c>
      <c r="Y29" s="144">
        <v>1.4</v>
      </c>
      <c r="Z29" s="140"/>
      <c r="AA29" s="140"/>
      <c r="AB29" s="142">
        <v>796501</v>
      </c>
      <c r="AC29" s="142">
        <v>1</v>
      </c>
      <c r="AD29" t="s" s="137">
        <v>68</v>
      </c>
      <c r="AE29" s="144">
        <v>1422</v>
      </c>
      <c r="AF29" s="144">
        <v>0.9</v>
      </c>
      <c r="AG29" s="140"/>
      <c r="AH29" s="140"/>
    </row>
    <row r="30" ht="15.75" customHeight="1">
      <c r="A30" s="136">
        <v>36</v>
      </c>
      <c r="B30" s="134">
        <v>397</v>
      </c>
      <c r="C30" s="134">
        <v>2</v>
      </c>
      <c r="D30" s="134">
        <v>38</v>
      </c>
      <c r="E30" s="134">
        <v>41</v>
      </c>
      <c r="F30" t="s" s="5">
        <v>94</v>
      </c>
      <c r="G30" t="s" s="5">
        <v>1104</v>
      </c>
      <c r="H30" t="s" s="5">
        <v>1104</v>
      </c>
      <c r="I30" t="b" s="136">
        <v>0</v>
      </c>
      <c r="J30" t="s" s="137">
        <v>52</v>
      </c>
      <c r="K30" t="s" s="135">
        <v>944</v>
      </c>
      <c r="L30" t="s" s="166">
        <v>944</v>
      </c>
      <c r="M30" t="s" s="5">
        <v>1105</v>
      </c>
      <c r="N30" t="s" s="5">
        <v>1110</v>
      </c>
      <c r="O30" t="s" s="139">
        <v>1111</v>
      </c>
      <c r="P30" s="140"/>
      <c r="Q30" t="s" s="143">
        <v>196</v>
      </c>
      <c r="R30" s="136">
        <v>2021</v>
      </c>
      <c r="S30" s="136">
        <v>1</v>
      </c>
      <c r="T30" t="s" s="141">
        <v>54</v>
      </c>
      <c r="U30" s="147">
        <v>3</v>
      </c>
      <c r="V30" s="140"/>
      <c r="W30" t="s" s="5">
        <v>1031</v>
      </c>
      <c r="X30" t="s" s="141">
        <v>1045</v>
      </c>
      <c r="Y30" s="144">
        <v>0.7</v>
      </c>
      <c r="Z30" s="140"/>
      <c r="AA30" s="140"/>
      <c r="AB30" s="142">
        <v>7965.1</v>
      </c>
      <c r="AC30" s="142">
        <v>1</v>
      </c>
      <c r="AD30" s="142">
        <v>1</v>
      </c>
      <c r="AE30" s="144">
        <v>11625</v>
      </c>
      <c r="AF30" s="144">
        <v>1.3</v>
      </c>
      <c r="AG30" s="140"/>
      <c r="AH30" s="140"/>
    </row>
    <row r="31" ht="15.75" customHeight="1">
      <c r="A31" s="136">
        <v>36</v>
      </c>
      <c r="B31" s="134">
        <v>136</v>
      </c>
      <c r="C31" s="134">
        <v>2</v>
      </c>
      <c r="D31" s="134">
        <v>35</v>
      </c>
      <c r="E31" s="134">
        <v>39</v>
      </c>
      <c r="F31" t="s" s="149">
        <v>94</v>
      </c>
      <c r="G31" t="s" s="5">
        <v>1104</v>
      </c>
      <c r="H31" t="s" s="150">
        <v>138</v>
      </c>
      <c r="I31" t="b" s="136">
        <v>1</v>
      </c>
      <c r="J31" t="s" s="137">
        <v>52</v>
      </c>
      <c r="K31" t="s" s="5">
        <v>139</v>
      </c>
      <c r="L31" t="s" s="23">
        <v>139</v>
      </c>
      <c r="M31" t="s" s="5">
        <v>139</v>
      </c>
      <c r="N31" t="s" s="5">
        <v>138</v>
      </c>
      <c r="O31" t="s" s="141">
        <v>1042</v>
      </c>
      <c r="P31" s="140"/>
      <c r="Q31" s="140"/>
      <c r="R31" s="136">
        <v>2021</v>
      </c>
      <c r="S31" s="136">
        <v>2</v>
      </c>
      <c r="T31" t="s" s="141">
        <v>64</v>
      </c>
      <c r="U31" s="142">
        <v>1</v>
      </c>
      <c r="V31" t="s" s="143">
        <v>1030</v>
      </c>
      <c r="W31" t="s" s="5">
        <v>1044</v>
      </c>
      <c r="X31" t="s" s="141">
        <v>1045</v>
      </c>
      <c r="Y31" s="144">
        <v>1.17</v>
      </c>
      <c r="Z31" s="140"/>
      <c r="AA31" s="140"/>
      <c r="AB31" s="142">
        <v>23046.9</v>
      </c>
      <c r="AC31" s="142">
        <v>23046.9</v>
      </c>
      <c r="AD31" s="142">
        <v>1</v>
      </c>
      <c r="AE31" s="140"/>
      <c r="AF31" s="140"/>
      <c r="AG31" s="140"/>
      <c r="AH31" s="140"/>
    </row>
    <row r="32" ht="15.75" customHeight="1">
      <c r="A32" s="136">
        <v>38</v>
      </c>
      <c r="B32" s="134">
        <v>137</v>
      </c>
      <c r="C32" s="134">
        <v>1</v>
      </c>
      <c r="D32" s="134">
        <v>20</v>
      </c>
      <c r="E32" s="134">
        <v>18</v>
      </c>
      <c r="F32" t="s" s="5">
        <v>48</v>
      </c>
      <c r="G32" t="s" s="5">
        <v>1112</v>
      </c>
      <c r="H32" t="s" s="167">
        <v>1113</v>
      </c>
      <c r="I32" t="b" s="136">
        <v>0</v>
      </c>
      <c r="J32" t="s" s="168">
        <v>52</v>
      </c>
      <c r="K32" t="s" s="169">
        <v>1114</v>
      </c>
      <c r="L32" t="s" s="170">
        <v>1114</v>
      </c>
      <c r="M32" t="s" s="171">
        <v>1115</v>
      </c>
      <c r="N32" t="s" s="5">
        <v>1113</v>
      </c>
      <c r="O32" t="s" s="141">
        <v>1042</v>
      </c>
      <c r="P32" s="140"/>
      <c r="Q32" t="s" s="143">
        <v>196</v>
      </c>
      <c r="R32" s="136">
        <v>2021</v>
      </c>
      <c r="S32" s="136">
        <v>2</v>
      </c>
      <c r="T32" t="s" s="141">
        <v>64</v>
      </c>
      <c r="U32" s="142">
        <v>1</v>
      </c>
      <c r="V32" t="s" s="143">
        <v>1030</v>
      </c>
      <c r="W32" t="s" s="5">
        <v>1044</v>
      </c>
      <c r="X32" t="s" s="141">
        <v>1045</v>
      </c>
      <c r="Y32" s="144">
        <v>1.19</v>
      </c>
      <c r="Z32" s="140"/>
      <c r="AA32" s="140"/>
      <c r="AB32" s="140"/>
      <c r="AC32" s="142">
        <v>1</v>
      </c>
      <c r="AD32" s="142">
        <v>1</v>
      </c>
      <c r="AE32" s="140"/>
      <c r="AF32" s="140"/>
      <c r="AG32" s="140"/>
      <c r="AH32" s="140"/>
    </row>
    <row r="33" ht="15.75" customHeight="1">
      <c r="A33" s="136">
        <v>34</v>
      </c>
      <c r="B33" s="134">
        <v>8</v>
      </c>
      <c r="C33" s="134">
        <v>10</v>
      </c>
      <c r="D33" s="134">
        <v>342</v>
      </c>
      <c r="E33" s="134">
        <v>312</v>
      </c>
      <c r="F33" t="s" s="5">
        <v>603</v>
      </c>
      <c r="G33" s="145"/>
      <c r="H33" t="s" s="150">
        <v>1116</v>
      </c>
      <c r="I33" t="b" s="136">
        <v>1</v>
      </c>
      <c r="J33" t="s" s="137">
        <v>52</v>
      </c>
      <c r="K33" t="s" s="5">
        <v>1117</v>
      </c>
      <c r="L33" t="s" s="23">
        <v>1117</v>
      </c>
      <c r="M33" t="s" s="5">
        <v>1117</v>
      </c>
      <c r="N33" t="s" s="5">
        <v>1118</v>
      </c>
      <c r="O33" t="s" s="141">
        <v>1079</v>
      </c>
      <c r="P33" s="140"/>
      <c r="Q33" s="140"/>
      <c r="R33" s="136">
        <v>2021</v>
      </c>
      <c r="S33" s="136">
        <v>3</v>
      </c>
      <c r="T33" t="s" s="141">
        <v>64</v>
      </c>
      <c r="U33" s="142">
        <v>1</v>
      </c>
      <c r="V33" t="s" s="143">
        <v>1043</v>
      </c>
      <c r="W33" t="s" s="141">
        <v>1037</v>
      </c>
      <c r="X33" t="s" s="141">
        <v>1032</v>
      </c>
      <c r="Y33" s="140"/>
      <c r="Z33" s="140"/>
      <c r="AA33" s="140"/>
      <c r="AB33" s="142">
        <v>1274.3</v>
      </c>
      <c r="AC33" s="142">
        <v>1</v>
      </c>
      <c r="AD33" s="142">
        <v>1</v>
      </c>
      <c r="AE33" s="140"/>
      <c r="AF33" s="140"/>
      <c r="AG33" s="140"/>
      <c r="AH33" s="140"/>
    </row>
    <row r="34" ht="15.75" customHeight="1">
      <c r="A34" s="147">
        <v>34</v>
      </c>
      <c r="B34" s="134">
        <v>192</v>
      </c>
      <c r="C34" s="134">
        <v>10</v>
      </c>
      <c r="D34" s="134">
        <v>341</v>
      </c>
      <c r="E34" s="134">
        <v>342</v>
      </c>
      <c r="F34" t="s" s="5">
        <v>965</v>
      </c>
      <c r="G34" t="s" s="5">
        <v>1119</v>
      </c>
      <c r="H34" t="s" s="135">
        <v>1120</v>
      </c>
      <c r="I34" t="b" s="136">
        <v>1</v>
      </c>
      <c r="J34" t="s" s="137">
        <v>52</v>
      </c>
      <c r="K34" t="s" s="5">
        <v>1121</v>
      </c>
      <c r="L34" t="s" s="23">
        <v>1121</v>
      </c>
      <c r="M34" t="s" s="5">
        <v>1121</v>
      </c>
      <c r="N34" t="s" s="5">
        <v>1122</v>
      </c>
      <c r="O34" t="s" s="141">
        <v>1123</v>
      </c>
      <c r="P34" s="140"/>
      <c r="Q34" s="140"/>
      <c r="R34" s="136">
        <v>2020</v>
      </c>
      <c r="S34" s="136">
        <v>1</v>
      </c>
      <c r="T34" t="s" s="141">
        <v>54</v>
      </c>
      <c r="U34" s="147">
        <v>3</v>
      </c>
      <c r="V34" t="s" s="143">
        <v>1030</v>
      </c>
      <c r="W34" t="s" s="5">
        <v>1044</v>
      </c>
      <c r="X34" t="s" s="141">
        <v>1093</v>
      </c>
      <c r="Y34" s="144">
        <v>0.6</v>
      </c>
      <c r="Z34" s="140"/>
      <c r="AA34" s="140"/>
      <c r="AB34" s="142">
        <v>0</v>
      </c>
      <c r="AC34" s="142">
        <v>1</v>
      </c>
      <c r="AD34" s="142">
        <v>1</v>
      </c>
      <c r="AE34" s="144">
        <v>3300</v>
      </c>
      <c r="AF34" t="s" s="5">
        <v>1067</v>
      </c>
      <c r="AG34" s="140"/>
      <c r="AH34" s="140"/>
    </row>
    <row r="35" ht="15.75" customHeight="1">
      <c r="A35" s="147">
        <v>33</v>
      </c>
      <c r="B35" s="134">
        <v>9</v>
      </c>
      <c r="C35" s="134">
        <v>9</v>
      </c>
      <c r="D35" s="134">
        <v>228</v>
      </c>
      <c r="E35" s="134">
        <v>238</v>
      </c>
      <c r="F35" t="s" s="5">
        <v>610</v>
      </c>
      <c r="G35" s="145"/>
      <c r="H35" t="s" s="150">
        <v>495</v>
      </c>
      <c r="I35" t="b" s="136">
        <v>1</v>
      </c>
      <c r="J35" t="s" s="137">
        <v>52</v>
      </c>
      <c r="K35" t="s" s="5">
        <v>496</v>
      </c>
      <c r="L35" t="s" s="23">
        <v>496</v>
      </c>
      <c r="M35" t="s" s="5">
        <v>496</v>
      </c>
      <c r="N35" t="s" s="5">
        <v>495</v>
      </c>
      <c r="O35" t="s" s="141">
        <v>1042</v>
      </c>
      <c r="P35" s="140"/>
      <c r="Q35" s="140"/>
      <c r="R35" s="136">
        <v>2020</v>
      </c>
      <c r="S35" s="136">
        <v>2</v>
      </c>
      <c r="T35" t="s" s="141">
        <v>64</v>
      </c>
      <c r="U35" s="142">
        <v>1</v>
      </c>
      <c r="V35" t="s" s="143">
        <v>1043</v>
      </c>
      <c r="W35" t="s" s="5">
        <v>1044</v>
      </c>
      <c r="X35" t="s" s="141">
        <v>1045</v>
      </c>
      <c r="Y35" s="144">
        <v>0.9</v>
      </c>
      <c r="Z35" s="140"/>
      <c r="AA35" s="140"/>
      <c r="AB35" s="142">
        <v>50</v>
      </c>
      <c r="AC35" s="142">
        <v>50</v>
      </c>
      <c r="AD35" s="142">
        <v>1</v>
      </c>
      <c r="AE35" s="140"/>
      <c r="AF35" s="140"/>
      <c r="AG35" s="140"/>
      <c r="AH35" s="140"/>
    </row>
    <row r="36" ht="15.75" customHeight="1">
      <c r="A36" s="136">
        <v>42</v>
      </c>
      <c r="B36" s="134">
        <v>138</v>
      </c>
      <c r="C36" s="134">
        <v>14</v>
      </c>
      <c r="D36" s="134">
        <v>519</v>
      </c>
      <c r="E36" s="134">
        <v>415</v>
      </c>
      <c r="F36" t="s" s="5">
        <v>801</v>
      </c>
      <c r="G36" s="145"/>
      <c r="H36" t="s" s="135">
        <v>1124</v>
      </c>
      <c r="I36" t="b" s="136">
        <v>1</v>
      </c>
      <c r="J36" t="s" s="137">
        <v>52</v>
      </c>
      <c r="K36" t="s" s="5">
        <v>1125</v>
      </c>
      <c r="L36" t="s" s="23">
        <v>1125</v>
      </c>
      <c r="M36" t="s" s="5">
        <v>1125</v>
      </c>
      <c r="N36" t="s" s="5">
        <v>1124</v>
      </c>
      <c r="O36" t="s" s="141">
        <v>1042</v>
      </c>
      <c r="P36" s="140"/>
      <c r="Q36" t="s" s="143">
        <v>196</v>
      </c>
      <c r="R36" s="136">
        <v>2020</v>
      </c>
      <c r="S36" s="136">
        <v>2</v>
      </c>
      <c r="T36" t="s" s="141">
        <v>64</v>
      </c>
      <c r="U36" s="142">
        <v>1</v>
      </c>
      <c r="V36" t="s" s="143">
        <v>1030</v>
      </c>
      <c r="W36" t="s" s="5">
        <v>1044</v>
      </c>
      <c r="X36" t="s" s="141">
        <v>1045</v>
      </c>
      <c r="Y36" s="144">
        <v>1.12</v>
      </c>
      <c r="Z36" s="140"/>
      <c r="AA36" s="140"/>
      <c r="AB36" s="142">
        <v>30179.8</v>
      </c>
      <c r="AC36" s="142">
        <v>30179.8</v>
      </c>
      <c r="AD36" s="142">
        <v>1</v>
      </c>
      <c r="AE36" s="140"/>
      <c r="AF36" s="140"/>
      <c r="AG36" s="140"/>
      <c r="AH36" s="140"/>
    </row>
    <row r="37" ht="15.75" customHeight="1">
      <c r="A37" s="133">
        <v>37</v>
      </c>
      <c r="B37" s="134">
        <v>263</v>
      </c>
      <c r="C37" s="134">
        <v>9</v>
      </c>
      <c r="D37" s="134">
        <v>160</v>
      </c>
      <c r="E37" s="134">
        <v>114</v>
      </c>
      <c r="F37" t="s" s="5">
        <v>212</v>
      </c>
      <c r="G37" t="s" s="5">
        <v>1126</v>
      </c>
      <c r="H37" t="s" s="135">
        <v>1127</v>
      </c>
      <c r="I37" t="b" s="136">
        <v>1</v>
      </c>
      <c r="J37" t="s" s="137">
        <v>52</v>
      </c>
      <c r="K37" t="s" s="5">
        <v>612</v>
      </c>
      <c r="L37" t="s" s="23">
        <v>612</v>
      </c>
      <c r="M37" t="s" s="5">
        <v>612</v>
      </c>
      <c r="N37" t="s" s="5">
        <v>1128</v>
      </c>
      <c r="O37" t="s" s="143">
        <v>1107</v>
      </c>
      <c r="P37" t="s" s="143">
        <v>196</v>
      </c>
      <c r="Q37" s="140"/>
      <c r="R37" s="136">
        <v>2021</v>
      </c>
      <c r="S37" s="136">
        <v>1</v>
      </c>
      <c r="T37" t="s" s="141">
        <v>64</v>
      </c>
      <c r="U37" s="142">
        <v>1</v>
      </c>
      <c r="V37" s="140"/>
      <c r="W37" t="s" s="5">
        <v>1031</v>
      </c>
      <c r="X37" t="s" s="141">
        <v>1032</v>
      </c>
      <c r="Y37" s="144">
        <v>0.8</v>
      </c>
      <c r="Z37" s="140"/>
      <c r="AA37" s="140"/>
      <c r="AB37" s="142">
        <v>45579</v>
      </c>
      <c r="AC37" s="144">
        <v>1442.216667</v>
      </c>
      <c r="AD37" t="s" s="137">
        <v>68</v>
      </c>
      <c r="AE37" s="144">
        <v>8246</v>
      </c>
      <c r="AF37" s="144">
        <v>0.8</v>
      </c>
      <c r="AG37" s="140"/>
      <c r="AH37" s="140"/>
    </row>
    <row r="38" ht="15.75" customHeight="1">
      <c r="A38" s="133">
        <v>37</v>
      </c>
      <c r="B38" s="134">
        <v>265</v>
      </c>
      <c r="C38" s="134">
        <v>9</v>
      </c>
      <c r="D38" s="134">
        <v>161</v>
      </c>
      <c r="E38" s="134">
        <v>115</v>
      </c>
      <c r="F38" t="s" s="5">
        <v>212</v>
      </c>
      <c r="G38" t="s" s="5">
        <v>1126</v>
      </c>
      <c r="H38" t="s" s="135">
        <v>1127</v>
      </c>
      <c r="I38" t="b" s="136">
        <v>1</v>
      </c>
      <c r="J38" t="s" s="137">
        <v>52</v>
      </c>
      <c r="K38" t="s" s="5">
        <v>612</v>
      </c>
      <c r="L38" t="s" s="23">
        <v>612</v>
      </c>
      <c r="M38" t="s" s="5">
        <v>612</v>
      </c>
      <c r="N38" t="s" s="5">
        <v>1129</v>
      </c>
      <c r="O38" t="s" s="141">
        <v>1130</v>
      </c>
      <c r="P38" t="s" s="143">
        <v>196</v>
      </c>
      <c r="Q38" s="140"/>
      <c r="R38" s="136">
        <v>2021</v>
      </c>
      <c r="S38" s="136">
        <v>1</v>
      </c>
      <c r="T38" t="s" s="141">
        <v>77</v>
      </c>
      <c r="U38" s="142">
        <v>2</v>
      </c>
      <c r="V38" s="140"/>
      <c r="W38" t="s" s="5">
        <v>1031</v>
      </c>
      <c r="X38" t="s" s="141">
        <v>1032</v>
      </c>
      <c r="Y38" s="144">
        <v>1.1</v>
      </c>
      <c r="Z38" s="140"/>
      <c r="AA38" s="140"/>
      <c r="AB38" s="142">
        <v>45579</v>
      </c>
      <c r="AC38" s="144">
        <v>1442.216667</v>
      </c>
      <c r="AD38" t="s" s="137">
        <v>68</v>
      </c>
      <c r="AE38" s="144">
        <v>19828</v>
      </c>
      <c r="AF38" s="144">
        <v>0.6</v>
      </c>
      <c r="AG38" s="140"/>
      <c r="AH38" s="140"/>
    </row>
    <row r="39" ht="15.75" customHeight="1">
      <c r="A39" s="133">
        <v>37</v>
      </c>
      <c r="B39" s="134">
        <v>267</v>
      </c>
      <c r="C39" s="134">
        <v>9</v>
      </c>
      <c r="D39" s="134">
        <v>162</v>
      </c>
      <c r="E39" s="134">
        <v>116</v>
      </c>
      <c r="F39" t="s" s="5">
        <v>212</v>
      </c>
      <c r="G39" t="s" s="5">
        <v>1126</v>
      </c>
      <c r="H39" t="s" s="135">
        <v>1127</v>
      </c>
      <c r="I39" t="b" s="136">
        <v>1</v>
      </c>
      <c r="J39" t="s" s="137">
        <v>52</v>
      </c>
      <c r="K39" t="s" s="5">
        <v>612</v>
      </c>
      <c r="L39" t="s" s="23">
        <v>612</v>
      </c>
      <c r="M39" t="s" s="5">
        <v>612</v>
      </c>
      <c r="N39" t="s" s="5">
        <v>1131</v>
      </c>
      <c r="O39" t="s" s="141">
        <v>1132</v>
      </c>
      <c r="P39" t="s" s="143">
        <v>196</v>
      </c>
      <c r="Q39" s="140"/>
      <c r="R39" s="136">
        <v>2021</v>
      </c>
      <c r="S39" s="136">
        <v>1</v>
      </c>
      <c r="T39" t="s" s="141">
        <v>77</v>
      </c>
      <c r="U39" s="142">
        <v>2</v>
      </c>
      <c r="V39" s="140"/>
      <c r="W39" t="s" s="5">
        <v>1031</v>
      </c>
      <c r="X39" t="s" s="141">
        <v>1045</v>
      </c>
      <c r="Y39" s="144">
        <v>1.3</v>
      </c>
      <c r="Z39" s="140"/>
      <c r="AA39" s="140"/>
      <c r="AB39" s="142">
        <v>45579</v>
      </c>
      <c r="AC39" s="144">
        <v>1442.216667</v>
      </c>
      <c r="AD39" t="s" s="137">
        <v>68</v>
      </c>
      <c r="AE39" s="144">
        <v>23588</v>
      </c>
      <c r="AF39" s="144">
        <v>0.6</v>
      </c>
      <c r="AG39" s="140"/>
      <c r="AH39" s="140"/>
    </row>
    <row r="40" ht="15.75" customHeight="1">
      <c r="A40" s="133">
        <v>37</v>
      </c>
      <c r="B40" s="134">
        <v>264</v>
      </c>
      <c r="C40" s="134">
        <v>9</v>
      </c>
      <c r="D40" s="134">
        <v>163</v>
      </c>
      <c r="E40" s="134">
        <v>117</v>
      </c>
      <c r="F40" t="s" s="5">
        <v>212</v>
      </c>
      <c r="G40" t="s" s="5">
        <v>1133</v>
      </c>
      <c r="H40" t="s" s="135">
        <v>1127</v>
      </c>
      <c r="I40" t="b" s="136">
        <v>1</v>
      </c>
      <c r="J40" t="s" s="137">
        <v>52</v>
      </c>
      <c r="K40" t="s" s="5">
        <v>612</v>
      </c>
      <c r="L40" t="s" s="23">
        <v>612</v>
      </c>
      <c r="M40" t="s" s="5">
        <v>612</v>
      </c>
      <c r="N40" t="s" s="5">
        <v>1128</v>
      </c>
      <c r="O40" t="s" s="141">
        <v>1107</v>
      </c>
      <c r="P40" t="s" s="143">
        <v>196</v>
      </c>
      <c r="Q40" s="140"/>
      <c r="R40" s="136">
        <v>2021</v>
      </c>
      <c r="S40" s="136">
        <v>1</v>
      </c>
      <c r="T40" t="s" s="141">
        <v>54</v>
      </c>
      <c r="U40" s="147">
        <v>3</v>
      </c>
      <c r="V40" s="140"/>
      <c r="W40" t="s" s="5">
        <v>1031</v>
      </c>
      <c r="X40" t="s" s="141">
        <v>1032</v>
      </c>
      <c r="Y40" s="144">
        <v>0.6</v>
      </c>
      <c r="Z40" s="140"/>
      <c r="AA40" s="140"/>
      <c r="AB40" s="142">
        <v>45579</v>
      </c>
      <c r="AC40" s="144">
        <v>1442.216667</v>
      </c>
      <c r="AD40" t="s" s="137">
        <v>68</v>
      </c>
      <c r="AE40" s="144">
        <v>1401</v>
      </c>
      <c r="AF40" s="144">
        <v>5.8</v>
      </c>
      <c r="AG40" s="140"/>
      <c r="AH40" s="140"/>
    </row>
    <row r="41" ht="15.75" customHeight="1">
      <c r="A41" s="133">
        <v>37</v>
      </c>
      <c r="B41" s="134">
        <v>266</v>
      </c>
      <c r="C41" s="134">
        <v>9</v>
      </c>
      <c r="D41" s="134">
        <v>164</v>
      </c>
      <c r="E41" s="134">
        <v>118</v>
      </c>
      <c r="F41" t="s" s="5">
        <v>212</v>
      </c>
      <c r="G41" t="s" s="5">
        <v>1133</v>
      </c>
      <c r="H41" t="s" s="135">
        <v>1127</v>
      </c>
      <c r="I41" t="b" s="136">
        <v>1</v>
      </c>
      <c r="J41" t="s" s="137">
        <v>52</v>
      </c>
      <c r="K41" t="s" s="5">
        <v>612</v>
      </c>
      <c r="L41" t="s" s="23">
        <v>612</v>
      </c>
      <c r="M41" t="s" s="5">
        <v>612</v>
      </c>
      <c r="N41" t="s" s="5">
        <v>1134</v>
      </c>
      <c r="O41" t="s" s="141">
        <v>1109</v>
      </c>
      <c r="P41" t="s" s="143">
        <v>196</v>
      </c>
      <c r="Q41" s="140"/>
      <c r="R41" s="136">
        <v>2021</v>
      </c>
      <c r="S41" s="136">
        <v>1</v>
      </c>
      <c r="T41" t="s" s="141">
        <v>54</v>
      </c>
      <c r="U41" s="147">
        <v>3</v>
      </c>
      <c r="V41" s="140"/>
      <c r="W41" t="s" s="5">
        <v>1031</v>
      </c>
      <c r="X41" t="s" s="141">
        <v>1032</v>
      </c>
      <c r="Y41" s="144">
        <v>0.7</v>
      </c>
      <c r="Z41" s="140"/>
      <c r="AA41" s="140"/>
      <c r="AB41" s="142">
        <v>45579</v>
      </c>
      <c r="AC41" s="144">
        <v>1442.216667</v>
      </c>
      <c r="AD41" t="s" s="137">
        <v>68</v>
      </c>
      <c r="AE41" s="144">
        <v>32622</v>
      </c>
      <c r="AF41" s="144">
        <v>1.2</v>
      </c>
      <c r="AG41" s="140"/>
      <c r="AH41" s="140"/>
    </row>
    <row r="42" ht="15.75" customHeight="1">
      <c r="A42" s="133">
        <v>37</v>
      </c>
      <c r="B42" s="134">
        <v>268</v>
      </c>
      <c r="C42" s="134">
        <v>9</v>
      </c>
      <c r="D42" s="134">
        <v>165</v>
      </c>
      <c r="E42" s="134">
        <v>119</v>
      </c>
      <c r="F42" t="s" s="5">
        <v>212</v>
      </c>
      <c r="G42" t="s" s="5">
        <v>1133</v>
      </c>
      <c r="H42" t="s" s="135">
        <v>1127</v>
      </c>
      <c r="I42" t="b" s="136">
        <v>1</v>
      </c>
      <c r="J42" t="s" s="137">
        <v>52</v>
      </c>
      <c r="K42" t="s" s="5">
        <v>612</v>
      </c>
      <c r="L42" t="s" s="23">
        <v>612</v>
      </c>
      <c r="M42" t="s" s="5">
        <v>612</v>
      </c>
      <c r="N42" t="s" s="5">
        <v>1131</v>
      </c>
      <c r="O42" t="s" s="141">
        <v>1132</v>
      </c>
      <c r="P42" t="s" s="143">
        <v>196</v>
      </c>
      <c r="Q42" s="140"/>
      <c r="R42" s="136">
        <v>2021</v>
      </c>
      <c r="S42" s="136">
        <v>1</v>
      </c>
      <c r="T42" t="s" s="141">
        <v>54</v>
      </c>
      <c r="U42" s="147">
        <v>3</v>
      </c>
      <c r="V42" s="140"/>
      <c r="W42" t="s" s="5">
        <v>1031</v>
      </c>
      <c r="X42" t="s" s="141">
        <v>1032</v>
      </c>
      <c r="Y42" s="144">
        <v>0.7</v>
      </c>
      <c r="Z42" s="140"/>
      <c r="AA42" s="140"/>
      <c r="AB42" s="142">
        <v>45579</v>
      </c>
      <c r="AC42" s="144">
        <v>1442.216667</v>
      </c>
      <c r="AD42" s="142">
        <v>1</v>
      </c>
      <c r="AE42" s="144">
        <v>56437</v>
      </c>
      <c r="AF42" s="144">
        <v>1</v>
      </c>
      <c r="AG42" s="140"/>
      <c r="AH42" s="140"/>
    </row>
    <row r="43" ht="15.75" customHeight="1" hidden="1">
      <c r="A43" s="136">
        <v>31</v>
      </c>
      <c r="B43" s="134">
        <v>118</v>
      </c>
      <c r="C43" s="134">
        <v>5</v>
      </c>
      <c r="D43" s="134">
        <v>127</v>
      </c>
      <c r="E43" s="134">
        <v>97</v>
      </c>
      <c r="F43" t="s" s="5">
        <v>1135</v>
      </c>
      <c r="G43" s="145"/>
      <c r="H43" t="s" s="135">
        <v>1136</v>
      </c>
      <c r="I43" t="b" s="136">
        <v>1</v>
      </c>
      <c r="J43" t="s" s="137">
        <v>52</v>
      </c>
      <c r="K43" t="s" s="5">
        <v>1137</v>
      </c>
      <c r="L43" t="s" s="5">
        <v>1137</v>
      </c>
      <c r="M43" t="s" s="5">
        <v>1137</v>
      </c>
      <c r="N43" t="s" s="5">
        <v>1136</v>
      </c>
      <c r="O43" t="s" s="141">
        <v>1042</v>
      </c>
      <c r="P43" s="140"/>
      <c r="Q43" s="140"/>
      <c r="R43" s="136">
        <v>2020</v>
      </c>
      <c r="S43" s="136">
        <v>2</v>
      </c>
      <c r="T43" t="s" s="141">
        <v>77</v>
      </c>
      <c r="U43" s="142">
        <v>2</v>
      </c>
      <c r="V43" t="s" s="143">
        <v>1043</v>
      </c>
      <c r="W43" t="s" s="5">
        <v>1044</v>
      </c>
      <c r="X43" t="s" s="141">
        <v>1045</v>
      </c>
      <c r="Y43" s="144">
        <v>1.31</v>
      </c>
      <c r="Z43" s="140"/>
      <c r="AA43" s="140"/>
      <c r="AB43" s="142">
        <v>17.2</v>
      </c>
      <c r="AC43" s="142">
        <v>17.2</v>
      </c>
      <c r="AD43" s="142">
        <v>1</v>
      </c>
      <c r="AE43" s="140"/>
      <c r="AF43" s="140"/>
      <c r="AG43" s="140"/>
      <c r="AH43" s="140"/>
    </row>
    <row r="44" ht="15.75" customHeight="1" hidden="1">
      <c r="A44" s="147">
        <v>32</v>
      </c>
      <c r="B44" s="134">
        <v>70</v>
      </c>
      <c r="C44" s="134">
        <v>4</v>
      </c>
      <c r="D44" s="134">
        <v>110</v>
      </c>
      <c r="E44" s="134">
        <v>89</v>
      </c>
      <c r="F44" t="s" s="5">
        <v>603</v>
      </c>
      <c r="G44" s="145"/>
      <c r="H44" t="s" s="150">
        <v>1138</v>
      </c>
      <c r="I44" t="b" s="136">
        <v>1</v>
      </c>
      <c r="J44" t="s" s="137">
        <v>52</v>
      </c>
      <c r="K44" t="s" s="5">
        <v>1139</v>
      </c>
      <c r="L44" t="s" s="5">
        <v>1139</v>
      </c>
      <c r="M44" t="s" s="5">
        <v>1139</v>
      </c>
      <c r="N44" t="s" s="5">
        <v>1138</v>
      </c>
      <c r="O44" t="s" s="141">
        <v>1042</v>
      </c>
      <c r="P44" s="140"/>
      <c r="Q44" s="140"/>
      <c r="R44" s="136">
        <v>2020</v>
      </c>
      <c r="S44" s="136">
        <v>2</v>
      </c>
      <c r="T44" t="s" s="141">
        <v>54</v>
      </c>
      <c r="U44" s="147">
        <v>3</v>
      </c>
      <c r="V44" t="s" s="143">
        <v>1043</v>
      </c>
      <c r="W44" t="s" s="5">
        <v>1044</v>
      </c>
      <c r="X44" t="s" s="141">
        <v>1045</v>
      </c>
      <c r="Y44" s="144">
        <v>0.66</v>
      </c>
      <c r="Z44" s="140"/>
      <c r="AA44" s="140"/>
      <c r="AB44" s="142">
        <v>3.4</v>
      </c>
      <c r="AC44" s="142">
        <v>3.4</v>
      </c>
      <c r="AD44" s="142">
        <v>1</v>
      </c>
      <c r="AE44" s="140"/>
      <c r="AF44" s="140"/>
      <c r="AG44" s="140"/>
      <c r="AH44" s="140"/>
    </row>
    <row r="45" ht="15.75" customHeight="1">
      <c r="A45" s="136">
        <v>37</v>
      </c>
      <c r="B45" s="134">
        <v>139</v>
      </c>
      <c r="C45" s="134">
        <v>12</v>
      </c>
      <c r="D45" s="134">
        <v>495</v>
      </c>
      <c r="E45" s="134">
        <v>366</v>
      </c>
      <c r="F45" t="s" s="5">
        <v>610</v>
      </c>
      <c r="G45" t="s" s="5">
        <v>1024</v>
      </c>
      <c r="H45" t="s" s="135">
        <v>1127</v>
      </c>
      <c r="I45" t="b" s="136">
        <v>1</v>
      </c>
      <c r="J45" t="s" s="137">
        <v>52</v>
      </c>
      <c r="K45" t="s" s="5">
        <v>612</v>
      </c>
      <c r="L45" t="s" s="23">
        <v>612</v>
      </c>
      <c r="M45" t="s" s="5">
        <v>612</v>
      </c>
      <c r="N45" t="s" s="5">
        <v>1140</v>
      </c>
      <c r="O45" t="s" s="141">
        <v>1029</v>
      </c>
      <c r="P45" t="s" s="143">
        <v>196</v>
      </c>
      <c r="Q45" s="140"/>
      <c r="R45" s="136">
        <v>2021</v>
      </c>
      <c r="S45" s="136">
        <v>1</v>
      </c>
      <c r="T45" t="s" s="141">
        <v>64</v>
      </c>
      <c r="U45" s="142">
        <v>1</v>
      </c>
      <c r="V45" t="s" s="143">
        <v>1030</v>
      </c>
      <c r="W45" t="s" s="5">
        <v>1031</v>
      </c>
      <c r="X45" t="s" s="141">
        <v>1045</v>
      </c>
      <c r="Y45" s="144">
        <v>1</v>
      </c>
      <c r="Z45" s="140"/>
      <c r="AA45" s="140"/>
      <c r="AB45" s="142">
        <v>45579</v>
      </c>
      <c r="AC45" s="142">
        <v>1013.1</v>
      </c>
      <c r="AD45" t="s" s="137">
        <v>68</v>
      </c>
      <c r="AE45" s="144">
        <v>1100</v>
      </c>
      <c r="AF45" s="144">
        <v>1</v>
      </c>
      <c r="AG45" s="140"/>
      <c r="AH45" s="140"/>
    </row>
    <row r="46" ht="15.75" customHeight="1">
      <c r="A46" s="147">
        <v>37</v>
      </c>
      <c r="B46" s="134">
        <v>282</v>
      </c>
      <c r="C46" s="134">
        <v>12</v>
      </c>
      <c r="D46" s="134">
        <v>488</v>
      </c>
      <c r="E46" s="134">
        <v>378</v>
      </c>
      <c r="F46" t="s" s="5">
        <v>212</v>
      </c>
      <c r="G46" t="s" s="5">
        <v>1141</v>
      </c>
      <c r="H46" t="s" s="5">
        <v>1141</v>
      </c>
      <c r="I46" t="b" s="136">
        <v>0</v>
      </c>
      <c r="J46" t="s" s="137">
        <v>52</v>
      </c>
      <c r="K46" t="s" s="172">
        <v>1142</v>
      </c>
      <c r="L46" t="s" s="173">
        <v>1142</v>
      </c>
      <c r="M46" t="s" s="5">
        <v>1143</v>
      </c>
      <c r="N46" t="s" s="5">
        <v>1144</v>
      </c>
      <c r="O46" t="s" s="141">
        <v>1145</v>
      </c>
      <c r="P46" s="140"/>
      <c r="Q46" s="140"/>
      <c r="R46" s="136">
        <v>2022</v>
      </c>
      <c r="S46" s="136">
        <v>3</v>
      </c>
      <c r="T46" t="s" s="141">
        <v>64</v>
      </c>
      <c r="U46" s="142">
        <v>1</v>
      </c>
      <c r="V46" s="140"/>
      <c r="W46" t="s" s="141">
        <v>1044</v>
      </c>
      <c r="X46" t="s" s="141">
        <v>1045</v>
      </c>
      <c r="Y46" s="144">
        <v>1.042</v>
      </c>
      <c r="Z46" s="140"/>
      <c r="AA46" s="140"/>
      <c r="AB46" s="142">
        <v>5508.1</v>
      </c>
      <c r="AC46" s="142">
        <v>1990</v>
      </c>
      <c r="AD46" s="142">
        <v>1</v>
      </c>
      <c r="AE46" s="140"/>
      <c r="AF46" s="140"/>
      <c r="AG46" s="140"/>
      <c r="AH46" s="140"/>
    </row>
    <row r="47" ht="15.75" customHeight="1">
      <c r="A47" s="147">
        <v>37</v>
      </c>
      <c r="B47" s="134">
        <v>319</v>
      </c>
      <c r="C47" s="134">
        <v>12</v>
      </c>
      <c r="D47" s="134">
        <v>487</v>
      </c>
      <c r="E47" s="134">
        <v>379</v>
      </c>
      <c r="F47" t="s" s="5">
        <v>603</v>
      </c>
      <c r="G47" t="s" s="5">
        <v>1146</v>
      </c>
      <c r="H47" t="s" s="5">
        <v>1146</v>
      </c>
      <c r="I47" t="b" s="136">
        <v>0</v>
      </c>
      <c r="J47" t="s" s="137">
        <v>52</v>
      </c>
      <c r="K47" t="s" s="172">
        <v>1142</v>
      </c>
      <c r="L47" t="s" s="173">
        <v>1142</v>
      </c>
      <c r="M47" t="s" s="5">
        <v>1143</v>
      </c>
      <c r="N47" t="s" s="5">
        <v>1147</v>
      </c>
      <c r="O47" t="s" s="141">
        <v>1053</v>
      </c>
      <c r="P47" s="140"/>
      <c r="Q47" s="140"/>
      <c r="R47" s="136">
        <v>2022</v>
      </c>
      <c r="S47" s="136">
        <v>3</v>
      </c>
      <c r="T47" t="s" s="141">
        <v>54</v>
      </c>
      <c r="U47" s="147">
        <v>3</v>
      </c>
      <c r="V47" s="140"/>
      <c r="W47" t="s" s="141">
        <v>1037</v>
      </c>
      <c r="X47" t="s" s="141">
        <v>1045</v>
      </c>
      <c r="Y47" s="144">
        <v>0.912</v>
      </c>
      <c r="Z47" s="140"/>
      <c r="AA47" s="140"/>
      <c r="AB47" s="142">
        <v>5508.1</v>
      </c>
      <c r="AC47" s="142">
        <v>563.6</v>
      </c>
      <c r="AD47" t="s" s="137">
        <v>68</v>
      </c>
      <c r="AE47" s="140"/>
      <c r="AF47" s="140"/>
      <c r="AG47" s="140"/>
      <c r="AH47" s="140"/>
    </row>
    <row r="48" ht="15.75" customHeight="1">
      <c r="A48" s="147">
        <v>37</v>
      </c>
      <c r="B48" s="134">
        <v>283</v>
      </c>
      <c r="C48" s="134">
        <v>12</v>
      </c>
      <c r="D48" s="134">
        <v>485</v>
      </c>
      <c r="E48" s="134">
        <v>388</v>
      </c>
      <c r="F48" t="s" s="5">
        <v>212</v>
      </c>
      <c r="G48" t="s" s="5">
        <v>1148</v>
      </c>
      <c r="H48" t="s" s="5">
        <v>1148</v>
      </c>
      <c r="I48" t="b" s="136">
        <v>0</v>
      </c>
      <c r="J48" t="s" s="137">
        <v>52</v>
      </c>
      <c r="K48" t="s" s="172">
        <v>1149</v>
      </c>
      <c r="L48" t="s" s="173">
        <v>749</v>
      </c>
      <c r="M48" t="s" s="137">
        <v>1150</v>
      </c>
      <c r="N48" t="s" s="5">
        <v>1151</v>
      </c>
      <c r="O48" t="s" s="141">
        <v>1145</v>
      </c>
      <c r="P48" s="140"/>
      <c r="Q48" s="140"/>
      <c r="R48" s="136">
        <v>2022</v>
      </c>
      <c r="S48" s="136">
        <v>3</v>
      </c>
      <c r="T48" t="s" s="141">
        <v>54</v>
      </c>
      <c r="U48" s="147">
        <v>3</v>
      </c>
      <c r="V48" s="140"/>
      <c r="W48" t="s" s="141">
        <v>1044</v>
      </c>
      <c r="X48" t="s" s="141">
        <v>1045</v>
      </c>
      <c r="Y48" s="144">
        <v>0.535</v>
      </c>
      <c r="Z48" s="140"/>
      <c r="AA48" s="140"/>
      <c r="AB48" s="142">
        <v>2365.8</v>
      </c>
      <c r="AC48" s="142">
        <v>2248</v>
      </c>
      <c r="AD48" s="142">
        <v>1</v>
      </c>
      <c r="AE48" s="140"/>
      <c r="AF48" s="140"/>
      <c r="AG48" s="140"/>
      <c r="AH48" s="140"/>
    </row>
    <row r="49" ht="15.75" customHeight="1">
      <c r="A49" s="147">
        <v>37</v>
      </c>
      <c r="B49" s="134">
        <v>269</v>
      </c>
      <c r="C49" s="134">
        <v>12</v>
      </c>
      <c r="D49" s="134">
        <v>486</v>
      </c>
      <c r="E49" s="134">
        <v>389</v>
      </c>
      <c r="F49" t="s" s="5">
        <v>212</v>
      </c>
      <c r="G49" t="s" s="5">
        <v>748</v>
      </c>
      <c r="H49" t="s" s="5">
        <v>748</v>
      </c>
      <c r="I49" t="b" s="136">
        <v>0</v>
      </c>
      <c r="J49" t="s" s="137">
        <v>52</v>
      </c>
      <c r="K49" t="s" s="174">
        <v>749</v>
      </c>
      <c r="L49" t="s" s="175">
        <v>1149</v>
      </c>
      <c r="M49" t="s" s="5">
        <v>1150</v>
      </c>
      <c r="N49" t="s" s="5">
        <v>1152</v>
      </c>
      <c r="O49" t="s" s="141">
        <v>1153</v>
      </c>
      <c r="P49" s="140"/>
      <c r="Q49" s="140"/>
      <c r="R49" s="136">
        <v>2020</v>
      </c>
      <c r="S49" s="136">
        <v>3</v>
      </c>
      <c r="T49" t="s" s="141">
        <v>64</v>
      </c>
      <c r="U49" s="142">
        <v>1</v>
      </c>
      <c r="V49" s="140"/>
      <c r="W49" t="s" s="141">
        <v>1037</v>
      </c>
      <c r="X49" t="s" s="141">
        <v>1045</v>
      </c>
      <c r="Y49" s="140"/>
      <c r="Z49" s="140"/>
      <c r="AA49" s="140"/>
      <c r="AB49" s="142">
        <v>2365.8</v>
      </c>
      <c r="AC49" s="142">
        <v>1</v>
      </c>
      <c r="AD49" t="s" s="137">
        <v>68</v>
      </c>
      <c r="AE49" s="140"/>
      <c r="AF49" s="140"/>
      <c r="AG49" s="140"/>
      <c r="AH49" s="140"/>
    </row>
    <row r="50" ht="15.75" customHeight="1">
      <c r="A50" s="147">
        <v>37</v>
      </c>
      <c r="B50" s="134">
        <v>321</v>
      </c>
      <c r="C50" s="134">
        <v>12</v>
      </c>
      <c r="D50" s="134">
        <v>484</v>
      </c>
      <c r="E50" s="134">
        <v>395</v>
      </c>
      <c r="F50" t="s" s="5">
        <v>603</v>
      </c>
      <c r="G50" t="s" s="5">
        <v>1148</v>
      </c>
      <c r="H50" t="s" s="137">
        <v>1148</v>
      </c>
      <c r="I50" t="b" s="136">
        <v>0</v>
      </c>
      <c r="J50" t="s" s="137">
        <v>52</v>
      </c>
      <c r="K50" t="s" s="172">
        <v>1149</v>
      </c>
      <c r="L50" t="s" s="173">
        <v>1154</v>
      </c>
      <c r="M50" t="s" s="5">
        <v>1155</v>
      </c>
      <c r="N50" t="s" s="5">
        <v>1156</v>
      </c>
      <c r="O50" t="s" s="141">
        <v>1053</v>
      </c>
      <c r="P50" s="140"/>
      <c r="Q50" s="140"/>
      <c r="R50" s="136">
        <v>2022</v>
      </c>
      <c r="S50" s="136">
        <v>3</v>
      </c>
      <c r="T50" t="s" s="141">
        <v>77</v>
      </c>
      <c r="U50" s="142">
        <v>2</v>
      </c>
      <c r="V50" s="140"/>
      <c r="W50" t="s" s="141">
        <v>1037</v>
      </c>
      <c r="X50" t="s" s="141">
        <v>1045</v>
      </c>
      <c r="Y50" s="144">
        <v>1.54</v>
      </c>
      <c r="Z50" s="140"/>
      <c r="AA50" s="140"/>
      <c r="AB50" s="142">
        <v>360.4</v>
      </c>
      <c r="AC50" s="142">
        <v>242.4</v>
      </c>
      <c r="AD50" s="142">
        <v>1</v>
      </c>
      <c r="AE50" s="140"/>
      <c r="AF50" s="140"/>
      <c r="AG50" s="140"/>
      <c r="AH50" s="140"/>
    </row>
    <row r="51" ht="15.75" customHeight="1">
      <c r="A51" s="147">
        <v>37</v>
      </c>
      <c r="B51" s="134">
        <v>320</v>
      </c>
      <c r="C51" s="134">
        <v>12</v>
      </c>
      <c r="D51" s="134">
        <v>497</v>
      </c>
      <c r="E51" s="134">
        <v>402</v>
      </c>
      <c r="F51" t="s" s="5">
        <v>603</v>
      </c>
      <c r="G51" t="s" s="5">
        <v>1157</v>
      </c>
      <c r="H51" t="s" s="5">
        <v>1157</v>
      </c>
      <c r="I51" t="b" s="136">
        <v>0</v>
      </c>
      <c r="J51" t="s" s="137">
        <v>52</v>
      </c>
      <c r="K51" t="s" s="172">
        <v>1154</v>
      </c>
      <c r="L51" t="s" s="173">
        <v>1149</v>
      </c>
      <c r="M51" t="s" s="5">
        <v>1158</v>
      </c>
      <c r="N51" t="s" s="5">
        <v>1159</v>
      </c>
      <c r="O51" t="s" s="141">
        <v>1053</v>
      </c>
      <c r="P51" s="140"/>
      <c r="Q51" s="140"/>
      <c r="R51" s="136">
        <v>2022</v>
      </c>
      <c r="S51" s="136">
        <v>3</v>
      </c>
      <c r="T51" t="s" s="141">
        <v>77</v>
      </c>
      <c r="U51" s="142">
        <v>2</v>
      </c>
      <c r="V51" s="140"/>
      <c r="W51" t="s" s="141">
        <v>1037</v>
      </c>
      <c r="X51" t="s" s="141">
        <v>1045</v>
      </c>
      <c r="Y51" s="144">
        <v>1.59</v>
      </c>
      <c r="Z51" s="140"/>
      <c r="AA51" s="140"/>
      <c r="AB51" s="142">
        <v>7</v>
      </c>
      <c r="AC51" s="142">
        <v>7</v>
      </c>
      <c r="AD51" s="142">
        <v>1</v>
      </c>
      <c r="AE51" s="140"/>
      <c r="AF51" s="140"/>
      <c r="AG51" s="140"/>
      <c r="AH51" s="140"/>
    </row>
    <row r="52" ht="15.75" customHeight="1">
      <c r="A52" s="136">
        <v>37</v>
      </c>
      <c r="B52" s="134">
        <v>10</v>
      </c>
      <c r="C52" s="134">
        <v>12</v>
      </c>
      <c r="D52" s="134">
        <v>490</v>
      </c>
      <c r="E52" s="134">
        <v>370</v>
      </c>
      <c r="F52" t="s" s="5">
        <v>610</v>
      </c>
      <c r="G52" s="145"/>
      <c r="H52" t="s" s="135">
        <v>1160</v>
      </c>
      <c r="I52" t="b" s="136">
        <v>1</v>
      </c>
      <c r="J52" t="s" s="137">
        <v>52</v>
      </c>
      <c r="K52" t="s" s="5">
        <v>1161</v>
      </c>
      <c r="L52" t="s" s="23">
        <v>1161</v>
      </c>
      <c r="M52" t="s" s="5">
        <v>1161</v>
      </c>
      <c r="N52" t="s" s="5">
        <v>1160</v>
      </c>
      <c r="O52" t="s" s="141">
        <v>1042</v>
      </c>
      <c r="P52" s="140"/>
      <c r="Q52" s="140"/>
      <c r="R52" s="136">
        <v>2021</v>
      </c>
      <c r="S52" s="136">
        <v>2</v>
      </c>
      <c r="T52" t="s" s="141">
        <v>64</v>
      </c>
      <c r="U52" s="142">
        <v>1</v>
      </c>
      <c r="V52" t="s" s="143">
        <v>1043</v>
      </c>
      <c r="W52" t="s" s="5">
        <v>1044</v>
      </c>
      <c r="X52" t="s" s="141">
        <v>1045</v>
      </c>
      <c r="Y52" s="144">
        <v>1.19</v>
      </c>
      <c r="Z52" s="140"/>
      <c r="AA52" s="140"/>
      <c r="AB52" s="142">
        <v>21887.2</v>
      </c>
      <c r="AC52" s="142">
        <v>21887.2</v>
      </c>
      <c r="AD52" s="142">
        <v>1</v>
      </c>
      <c r="AE52" s="140"/>
      <c r="AF52" s="140"/>
      <c r="AG52" s="140"/>
      <c r="AH52" s="140"/>
    </row>
    <row r="53" ht="15.75" customHeight="1">
      <c r="A53" s="136">
        <v>37</v>
      </c>
      <c r="B53" s="134">
        <v>1</v>
      </c>
      <c r="C53" s="134">
        <v>12</v>
      </c>
      <c r="D53" s="134">
        <v>489</v>
      </c>
      <c r="E53" s="134">
        <v>398</v>
      </c>
      <c r="F53" t="s" s="5">
        <v>610</v>
      </c>
      <c r="G53" s="145"/>
      <c r="H53" t="s" s="150">
        <v>1162</v>
      </c>
      <c r="I53" t="b" s="136">
        <v>1</v>
      </c>
      <c r="J53" t="s" s="137">
        <v>52</v>
      </c>
      <c r="K53" t="s" s="5">
        <v>1163</v>
      </c>
      <c r="L53" t="s" s="23">
        <v>1163</v>
      </c>
      <c r="M53" t="s" s="5">
        <v>1163</v>
      </c>
      <c r="N53" t="s" s="5">
        <v>1164</v>
      </c>
      <c r="O53" t="s" s="141">
        <v>1079</v>
      </c>
      <c r="P53" s="140"/>
      <c r="Q53" s="140"/>
      <c r="R53" s="136">
        <v>2021</v>
      </c>
      <c r="S53" s="136">
        <v>3</v>
      </c>
      <c r="T53" t="s" s="141">
        <v>64</v>
      </c>
      <c r="U53" s="142">
        <v>1</v>
      </c>
      <c r="V53" t="s" s="143">
        <v>1043</v>
      </c>
      <c r="W53" t="s" s="141">
        <v>1037</v>
      </c>
      <c r="X53" t="s" s="141">
        <v>1032</v>
      </c>
      <c r="Y53" s="140"/>
      <c r="Z53" s="140"/>
      <c r="AA53" s="140"/>
      <c r="AB53" s="142">
        <v>35</v>
      </c>
      <c r="AC53" s="142">
        <v>1</v>
      </c>
      <c r="AD53" s="142">
        <v>1</v>
      </c>
      <c r="AE53" s="140"/>
      <c r="AF53" s="140"/>
      <c r="AG53" s="140"/>
      <c r="AH53" s="140"/>
    </row>
    <row r="54" ht="15.75" customHeight="1">
      <c r="A54" s="136">
        <v>37</v>
      </c>
      <c r="B54" s="134">
        <v>140</v>
      </c>
      <c r="C54" s="134">
        <v>12</v>
      </c>
      <c r="D54" s="134">
        <v>494</v>
      </c>
      <c r="E54" s="134">
        <v>358</v>
      </c>
      <c r="F54" t="s" s="5">
        <v>610</v>
      </c>
      <c r="G54" s="145"/>
      <c r="H54" t="s" s="150">
        <v>1165</v>
      </c>
      <c r="I54" t="b" s="136">
        <v>0</v>
      </c>
      <c r="J54" t="s" s="137">
        <v>52</v>
      </c>
      <c r="K54" t="s" s="137">
        <v>618</v>
      </c>
      <c r="L54" t="s" s="176">
        <v>618</v>
      </c>
      <c r="M54" t="s" s="177">
        <v>1166</v>
      </c>
      <c r="N54" t="s" s="5">
        <v>1165</v>
      </c>
      <c r="O54" t="s" s="141">
        <v>1042</v>
      </c>
      <c r="P54" s="140"/>
      <c r="Q54" t="s" s="143">
        <v>196</v>
      </c>
      <c r="R54" s="136">
        <v>2021</v>
      </c>
      <c r="S54" s="136">
        <v>2</v>
      </c>
      <c r="T54" t="s" s="141">
        <v>64</v>
      </c>
      <c r="U54" s="142">
        <v>1</v>
      </c>
      <c r="V54" t="s" s="143">
        <v>1030</v>
      </c>
      <c r="W54" t="s" s="5">
        <v>1044</v>
      </c>
      <c r="X54" t="s" s="141">
        <v>1045</v>
      </c>
      <c r="Y54" s="144">
        <v>1.11</v>
      </c>
      <c r="Z54" s="140"/>
      <c r="AA54" s="140"/>
      <c r="AB54" s="142">
        <v>193248.2</v>
      </c>
      <c r="AC54" s="142">
        <v>193248.2</v>
      </c>
      <c r="AD54" s="142">
        <v>1</v>
      </c>
      <c r="AE54" s="140"/>
      <c r="AF54" s="140"/>
      <c r="AG54" s="140"/>
      <c r="AH54" s="140"/>
    </row>
    <row r="55" ht="15.75" customHeight="1">
      <c r="A55" s="136">
        <v>38</v>
      </c>
      <c r="B55" s="134">
        <v>193</v>
      </c>
      <c r="C55" s="134">
        <v>1</v>
      </c>
      <c r="D55" s="134">
        <v>10</v>
      </c>
      <c r="E55" s="134">
        <v>12</v>
      </c>
      <c r="F55" t="s" s="5">
        <v>48</v>
      </c>
      <c r="G55" s="145"/>
      <c r="H55" s="140"/>
      <c r="I55" s="140"/>
      <c r="J55" s="140"/>
      <c r="K55" s="140"/>
      <c r="L55" t="s" s="23">
        <v>1167</v>
      </c>
      <c r="M55" t="s" s="79">
        <v>1167</v>
      </c>
      <c r="N55" s="140"/>
      <c r="O55" t="s" s="141">
        <v>1042</v>
      </c>
      <c r="P55" s="140"/>
      <c r="Q55" s="140"/>
      <c r="R55" s="136">
        <v>2020</v>
      </c>
      <c r="S55" s="136">
        <v>2</v>
      </c>
      <c r="T55" t="s" s="141">
        <v>54</v>
      </c>
      <c r="U55" s="147">
        <v>3</v>
      </c>
      <c r="V55" t="s" s="143">
        <v>1030</v>
      </c>
      <c r="W55" t="s" s="5">
        <v>1044</v>
      </c>
      <c r="X55" t="s" s="141">
        <v>1045</v>
      </c>
      <c r="Y55" s="144">
        <v>0.33</v>
      </c>
      <c r="Z55" s="140"/>
      <c r="AA55" s="140"/>
      <c r="AB55" s="140"/>
      <c r="AC55" s="140"/>
      <c r="AD55" s="148">
        <v>1</v>
      </c>
      <c r="AE55" s="140"/>
      <c r="AF55" s="140"/>
      <c r="AG55" s="140"/>
      <c r="AH55" s="140"/>
    </row>
    <row r="56" ht="15.75" customHeight="1">
      <c r="A56" s="136">
        <v>38</v>
      </c>
      <c r="B56" s="134">
        <v>237</v>
      </c>
      <c r="C56" s="134">
        <v>1</v>
      </c>
      <c r="D56" s="134">
        <v>8</v>
      </c>
      <c r="E56" s="134">
        <v>5</v>
      </c>
      <c r="F56" t="s" s="5">
        <v>48</v>
      </c>
      <c r="G56" s="145"/>
      <c r="H56" t="s" s="135">
        <v>90</v>
      </c>
      <c r="I56" t="b" s="136">
        <v>1</v>
      </c>
      <c r="J56" t="s" s="137">
        <v>52</v>
      </c>
      <c r="K56" t="s" s="5">
        <v>91</v>
      </c>
      <c r="L56" t="s" s="23">
        <v>91</v>
      </c>
      <c r="M56" t="s" s="5">
        <v>91</v>
      </c>
      <c r="N56" t="s" s="5">
        <v>90</v>
      </c>
      <c r="O56" t="s" s="141">
        <v>1042</v>
      </c>
      <c r="P56" s="140"/>
      <c r="Q56" s="140"/>
      <c r="R56" s="136">
        <v>2020</v>
      </c>
      <c r="S56" s="136">
        <v>2</v>
      </c>
      <c r="T56" t="s" s="141">
        <v>77</v>
      </c>
      <c r="U56" s="142">
        <v>2</v>
      </c>
      <c r="V56" t="s" s="143">
        <v>1030</v>
      </c>
      <c r="W56" t="s" s="5">
        <v>1044</v>
      </c>
      <c r="X56" t="s" s="141">
        <v>1045</v>
      </c>
      <c r="Y56" s="144">
        <v>1.26</v>
      </c>
      <c r="Z56" s="140"/>
      <c r="AA56" s="140"/>
      <c r="AB56" s="142">
        <v>994.5</v>
      </c>
      <c r="AC56" s="142">
        <v>994.5</v>
      </c>
      <c r="AD56" s="142">
        <v>1</v>
      </c>
      <c r="AE56" s="140"/>
      <c r="AF56" s="140"/>
      <c r="AG56" s="140"/>
      <c r="AH56" s="140"/>
    </row>
    <row r="57" ht="15.75" customHeight="1">
      <c r="A57" s="136">
        <v>38</v>
      </c>
      <c r="B57" s="134">
        <v>194</v>
      </c>
      <c r="C57" s="134">
        <v>1</v>
      </c>
      <c r="D57" s="134">
        <v>9</v>
      </c>
      <c r="E57" s="134">
        <v>19</v>
      </c>
      <c r="F57" t="s" s="5">
        <v>48</v>
      </c>
      <c r="G57" s="145"/>
      <c r="H57" t="s" s="150">
        <v>1168</v>
      </c>
      <c r="I57" t="b" s="136">
        <v>0</v>
      </c>
      <c r="J57" t="s" s="137">
        <v>52</v>
      </c>
      <c r="K57" t="s" s="150">
        <v>1169</v>
      </c>
      <c r="L57" t="s" s="146">
        <v>1169</v>
      </c>
      <c r="M57" t="s" s="177">
        <v>1170</v>
      </c>
      <c r="N57" t="s" s="5">
        <v>1168</v>
      </c>
      <c r="O57" t="s" s="141">
        <v>1042</v>
      </c>
      <c r="P57" s="140"/>
      <c r="Q57" t="s" s="143">
        <v>196</v>
      </c>
      <c r="R57" s="136">
        <v>2021</v>
      </c>
      <c r="S57" s="136">
        <v>2</v>
      </c>
      <c r="T57" t="s" s="141">
        <v>54</v>
      </c>
      <c r="U57" s="147">
        <v>3</v>
      </c>
      <c r="V57" t="s" s="143">
        <v>1030</v>
      </c>
      <c r="W57" t="s" s="5">
        <v>1044</v>
      </c>
      <c r="X57" t="s" s="141">
        <v>1045</v>
      </c>
      <c r="Y57" s="144">
        <v>0.6899999999999999</v>
      </c>
      <c r="Z57" s="140"/>
      <c r="AA57" s="140"/>
      <c r="AB57" s="140"/>
      <c r="AC57" s="142">
        <v>1</v>
      </c>
      <c r="AD57" s="142">
        <v>1</v>
      </c>
      <c r="AE57" s="140"/>
      <c r="AF57" s="140"/>
      <c r="AG57" s="140"/>
      <c r="AH57" s="140"/>
    </row>
    <row r="58" ht="15.75" customHeight="1">
      <c r="A58" s="133">
        <v>33</v>
      </c>
      <c r="B58" s="134">
        <v>11</v>
      </c>
      <c r="C58" s="134">
        <v>10</v>
      </c>
      <c r="D58" s="134">
        <v>406</v>
      </c>
      <c r="E58" s="134">
        <v>321</v>
      </c>
      <c r="F58" t="s" s="5">
        <v>603</v>
      </c>
      <c r="G58" s="145"/>
      <c r="H58" t="s" s="150">
        <v>1171</v>
      </c>
      <c r="I58" t="b" s="136">
        <v>1</v>
      </c>
      <c r="J58" t="s" s="137">
        <v>52</v>
      </c>
      <c r="K58" t="s" s="5">
        <v>1172</v>
      </c>
      <c r="L58" t="s" s="23">
        <v>1172</v>
      </c>
      <c r="M58" t="s" s="5">
        <v>1172</v>
      </c>
      <c r="N58" t="s" s="5">
        <v>1171</v>
      </c>
      <c r="O58" t="s" s="141">
        <v>1042</v>
      </c>
      <c r="P58" s="140"/>
      <c r="Q58" s="140"/>
      <c r="R58" s="136">
        <v>2020</v>
      </c>
      <c r="S58" s="136">
        <v>2</v>
      </c>
      <c r="T58" t="s" s="141">
        <v>64</v>
      </c>
      <c r="U58" s="142">
        <v>1</v>
      </c>
      <c r="V58" t="s" s="143">
        <v>1043</v>
      </c>
      <c r="W58" t="s" s="5">
        <v>1044</v>
      </c>
      <c r="X58" t="s" s="141">
        <v>1045</v>
      </c>
      <c r="Y58" s="144">
        <v>1.15</v>
      </c>
      <c r="Z58" s="140"/>
      <c r="AA58" s="140"/>
      <c r="AB58" s="142">
        <v>172</v>
      </c>
      <c r="AC58" s="142">
        <v>172</v>
      </c>
      <c r="AD58" s="142">
        <v>1</v>
      </c>
      <c r="AE58" s="140"/>
      <c r="AF58" s="140"/>
      <c r="AG58" s="140"/>
      <c r="AH58" s="140"/>
    </row>
    <row r="59" ht="15.75" customHeight="1">
      <c r="A59" s="133">
        <v>33</v>
      </c>
      <c r="B59" s="134">
        <v>71</v>
      </c>
      <c r="C59" s="134">
        <v>10</v>
      </c>
      <c r="D59" s="134">
        <v>407</v>
      </c>
      <c r="E59" s="134">
        <v>345</v>
      </c>
      <c r="F59" t="s" s="5">
        <v>603</v>
      </c>
      <c r="G59" s="145"/>
      <c r="H59" t="s" s="135">
        <v>1173</v>
      </c>
      <c r="I59" t="b" s="136">
        <v>1</v>
      </c>
      <c r="J59" t="s" s="137">
        <v>52</v>
      </c>
      <c r="K59" t="s" s="5">
        <v>1174</v>
      </c>
      <c r="L59" t="s" s="23">
        <v>1174</v>
      </c>
      <c r="M59" t="s" s="5">
        <v>1174</v>
      </c>
      <c r="N59" t="s" s="5">
        <v>1175</v>
      </c>
      <c r="O59" t="s" s="141">
        <v>1079</v>
      </c>
      <c r="P59" s="140"/>
      <c r="Q59" s="140"/>
      <c r="R59" s="136">
        <v>2021</v>
      </c>
      <c r="S59" s="136">
        <v>3</v>
      </c>
      <c r="T59" t="s" s="141">
        <v>54</v>
      </c>
      <c r="U59" s="147">
        <v>3</v>
      </c>
      <c r="V59" t="s" s="143">
        <v>1043</v>
      </c>
      <c r="W59" t="s" s="141">
        <v>1037</v>
      </c>
      <c r="X59" t="s" s="141">
        <v>1032</v>
      </c>
      <c r="Y59" s="140"/>
      <c r="Z59" s="140"/>
      <c r="AA59" s="140"/>
      <c r="AB59" s="140"/>
      <c r="AC59" s="142">
        <v>1</v>
      </c>
      <c r="AD59" s="142">
        <v>1</v>
      </c>
      <c r="AE59" s="140"/>
      <c r="AF59" s="140"/>
      <c r="AG59" s="140"/>
      <c r="AH59" s="140"/>
    </row>
    <row r="60" ht="15.75" customHeight="1">
      <c r="A60" s="133">
        <v>33</v>
      </c>
      <c r="B60" s="134">
        <v>119</v>
      </c>
      <c r="C60" s="134">
        <v>10</v>
      </c>
      <c r="D60" s="134">
        <v>408</v>
      </c>
      <c r="E60" s="134">
        <v>322</v>
      </c>
      <c r="F60" t="s" s="5">
        <v>603</v>
      </c>
      <c r="G60" s="145"/>
      <c r="H60" t="s" s="150">
        <v>1176</v>
      </c>
      <c r="I60" t="b" s="136">
        <v>1</v>
      </c>
      <c r="J60" t="s" s="137">
        <v>52</v>
      </c>
      <c r="K60" t="s" s="5">
        <v>1177</v>
      </c>
      <c r="L60" t="s" s="23">
        <v>1177</v>
      </c>
      <c r="M60" t="s" s="5">
        <v>1177</v>
      </c>
      <c r="N60" t="s" s="5">
        <v>1176</v>
      </c>
      <c r="O60" t="s" s="141">
        <v>1042</v>
      </c>
      <c r="P60" s="140"/>
      <c r="Q60" s="140"/>
      <c r="R60" s="136">
        <v>2020</v>
      </c>
      <c r="S60" s="136">
        <v>2</v>
      </c>
      <c r="T60" t="s" s="141">
        <v>77</v>
      </c>
      <c r="U60" s="142">
        <v>2</v>
      </c>
      <c r="V60" t="s" s="143">
        <v>1043</v>
      </c>
      <c r="W60" t="s" s="5">
        <v>1044</v>
      </c>
      <c r="X60" t="s" s="141">
        <v>1045</v>
      </c>
      <c r="Y60" s="144">
        <v>1.25</v>
      </c>
      <c r="Z60" s="140"/>
      <c r="AA60" s="140"/>
      <c r="AB60" s="142">
        <v>158.8</v>
      </c>
      <c r="AC60" s="142">
        <v>158.8</v>
      </c>
      <c r="AD60" s="142">
        <v>1</v>
      </c>
      <c r="AE60" s="140"/>
      <c r="AF60" s="140"/>
      <c r="AG60" s="140"/>
      <c r="AH60" s="140"/>
    </row>
    <row r="61" ht="15.75" customHeight="1">
      <c r="A61" s="133">
        <v>33</v>
      </c>
      <c r="B61" s="134">
        <v>141</v>
      </c>
      <c r="C61" s="134">
        <v>10</v>
      </c>
      <c r="D61" s="134">
        <v>409</v>
      </c>
      <c r="E61" s="134">
        <v>324</v>
      </c>
      <c r="F61" t="s" s="5">
        <v>603</v>
      </c>
      <c r="G61" s="145"/>
      <c r="H61" t="s" s="150">
        <v>1178</v>
      </c>
      <c r="I61" t="b" s="136">
        <v>1</v>
      </c>
      <c r="J61" t="s" s="137">
        <v>52</v>
      </c>
      <c r="K61" t="s" s="5">
        <v>1179</v>
      </c>
      <c r="L61" t="s" s="23">
        <v>1179</v>
      </c>
      <c r="M61" t="s" s="5">
        <v>1179</v>
      </c>
      <c r="N61" t="s" s="5">
        <v>1178</v>
      </c>
      <c r="O61" t="s" s="141">
        <v>1042</v>
      </c>
      <c r="P61" s="140"/>
      <c r="Q61" s="140"/>
      <c r="R61" s="136">
        <v>2020</v>
      </c>
      <c r="S61" s="136">
        <v>2</v>
      </c>
      <c r="T61" t="s" s="141">
        <v>64</v>
      </c>
      <c r="U61" s="142">
        <v>1</v>
      </c>
      <c r="V61" t="s" s="143">
        <v>1030</v>
      </c>
      <c r="W61" t="s" s="5">
        <v>1044</v>
      </c>
      <c r="X61" t="s" s="141">
        <v>1045</v>
      </c>
      <c r="Y61" s="144">
        <v>1.19</v>
      </c>
      <c r="Z61" s="140"/>
      <c r="AA61" s="140"/>
      <c r="AB61" s="142">
        <v>144</v>
      </c>
      <c r="AC61" s="142">
        <v>144</v>
      </c>
      <c r="AD61" s="142">
        <v>1</v>
      </c>
      <c r="AE61" s="140"/>
      <c r="AF61" s="140"/>
      <c r="AG61" s="140"/>
      <c r="AH61" s="140"/>
    </row>
    <row r="62" ht="15.75" customHeight="1">
      <c r="A62" s="136">
        <v>57</v>
      </c>
      <c r="B62" s="134">
        <v>195</v>
      </c>
      <c r="C62" s="134">
        <v>19</v>
      </c>
      <c r="D62" s="134">
        <v>613</v>
      </c>
      <c r="E62" s="134">
        <v>483</v>
      </c>
      <c r="F62" t="s" s="5">
        <v>909</v>
      </c>
      <c r="G62" s="145"/>
      <c r="H62" t="s" s="135">
        <v>1180</v>
      </c>
      <c r="I62" t="b" s="136">
        <v>1</v>
      </c>
      <c r="J62" t="s" s="137">
        <v>52</v>
      </c>
      <c r="K62" t="s" s="5">
        <v>936</v>
      </c>
      <c r="L62" t="s" s="23">
        <v>936</v>
      </c>
      <c r="M62" t="s" s="5">
        <v>936</v>
      </c>
      <c r="N62" t="s" s="5">
        <v>1180</v>
      </c>
      <c r="O62" t="s" s="141">
        <v>1042</v>
      </c>
      <c r="P62" s="140"/>
      <c r="Q62" t="s" s="143">
        <v>196</v>
      </c>
      <c r="R62" s="136">
        <v>2020</v>
      </c>
      <c r="S62" s="136">
        <v>2</v>
      </c>
      <c r="T62" t="s" s="141">
        <v>54</v>
      </c>
      <c r="U62" s="147">
        <v>3</v>
      </c>
      <c r="V62" t="s" s="143">
        <v>1030</v>
      </c>
      <c r="W62" t="s" s="5">
        <v>1044</v>
      </c>
      <c r="X62" t="s" s="141">
        <v>1045</v>
      </c>
      <c r="Y62" s="144">
        <v>0.76</v>
      </c>
      <c r="Z62" s="140"/>
      <c r="AA62" s="140"/>
      <c r="AB62" s="142">
        <v>15768</v>
      </c>
      <c r="AC62" s="142">
        <v>15765</v>
      </c>
      <c r="AD62" s="142">
        <v>1</v>
      </c>
      <c r="AE62" s="140"/>
      <c r="AF62" s="140"/>
      <c r="AG62" s="140"/>
      <c r="AH62" s="140"/>
    </row>
    <row r="63" ht="15.75" customHeight="1">
      <c r="A63" s="136">
        <v>57</v>
      </c>
      <c r="B63" s="134">
        <v>490</v>
      </c>
      <c r="C63" s="134">
        <v>19</v>
      </c>
      <c r="D63" s="134">
        <v>610</v>
      </c>
      <c r="E63" s="134">
        <v>480</v>
      </c>
      <c r="F63" t="s" s="5">
        <v>909</v>
      </c>
      <c r="G63" t="s" s="178">
        <v>1181</v>
      </c>
      <c r="H63" t="s" s="135">
        <v>1180</v>
      </c>
      <c r="I63" t="b" s="136">
        <v>0</v>
      </c>
      <c r="J63" t="s" s="137">
        <v>52</v>
      </c>
      <c r="K63" t="s" s="135">
        <v>936</v>
      </c>
      <c r="L63" t="s" s="179">
        <v>97</v>
      </c>
      <c r="M63" t="s" s="180">
        <v>1182</v>
      </c>
      <c r="N63" t="s" s="5">
        <v>1183</v>
      </c>
      <c r="O63" t="s" s="139">
        <v>1132</v>
      </c>
      <c r="P63" s="140"/>
      <c r="Q63" t="s" s="143">
        <v>196</v>
      </c>
      <c r="R63" s="136">
        <v>2021</v>
      </c>
      <c r="S63" s="136">
        <v>1</v>
      </c>
      <c r="T63" t="s" s="141">
        <v>64</v>
      </c>
      <c r="U63" s="142">
        <v>1</v>
      </c>
      <c r="V63" s="140"/>
      <c r="W63" t="s" s="5">
        <v>1031</v>
      </c>
      <c r="X63" t="s" s="141">
        <v>1032</v>
      </c>
      <c r="Y63" s="144">
        <v>0.8</v>
      </c>
      <c r="Z63" s="140"/>
      <c r="AA63" s="140"/>
      <c r="AB63" s="142">
        <v>15768</v>
      </c>
      <c r="AC63" s="142">
        <v>1</v>
      </c>
      <c r="AD63" t="s" s="137">
        <v>68</v>
      </c>
      <c r="AE63" s="144">
        <v>87933</v>
      </c>
      <c r="AF63" s="144">
        <v>0.9</v>
      </c>
      <c r="AG63" s="140"/>
      <c r="AH63" s="140"/>
    </row>
    <row r="64" ht="15.75" customHeight="1">
      <c r="A64" s="136">
        <v>57</v>
      </c>
      <c r="B64" s="134">
        <v>492</v>
      </c>
      <c r="C64" s="134">
        <v>19</v>
      </c>
      <c r="D64" s="134">
        <v>611</v>
      </c>
      <c r="E64" s="134">
        <v>481</v>
      </c>
      <c r="F64" t="s" s="5">
        <v>909</v>
      </c>
      <c r="G64" t="s" s="178">
        <v>1181</v>
      </c>
      <c r="H64" t="s" s="135">
        <v>1180</v>
      </c>
      <c r="I64" t="b" s="136">
        <v>0</v>
      </c>
      <c r="J64" t="s" s="137">
        <v>52</v>
      </c>
      <c r="K64" t="s" s="135">
        <v>936</v>
      </c>
      <c r="L64" t="s" s="181">
        <v>936</v>
      </c>
      <c r="M64" t="s" s="178">
        <v>1182</v>
      </c>
      <c r="N64" t="s" s="5">
        <v>1184</v>
      </c>
      <c r="O64" t="s" s="139">
        <v>1132</v>
      </c>
      <c r="P64" s="140"/>
      <c r="Q64" t="s" s="143">
        <v>196</v>
      </c>
      <c r="R64" s="136">
        <v>2021</v>
      </c>
      <c r="S64" s="136">
        <v>1</v>
      </c>
      <c r="T64" t="s" s="141">
        <v>77</v>
      </c>
      <c r="U64" s="142">
        <v>2</v>
      </c>
      <c r="V64" s="140"/>
      <c r="W64" t="s" s="5">
        <v>1031</v>
      </c>
      <c r="X64" t="s" s="141">
        <v>1032</v>
      </c>
      <c r="Y64" s="144">
        <v>1.8</v>
      </c>
      <c r="Z64" s="140"/>
      <c r="AA64" s="140"/>
      <c r="AB64" s="142">
        <v>15768</v>
      </c>
      <c r="AC64" s="142">
        <v>1</v>
      </c>
      <c r="AD64" t="s" s="137">
        <v>68</v>
      </c>
      <c r="AE64" s="144">
        <v>42302</v>
      </c>
      <c r="AF64" s="144">
        <v>0.1</v>
      </c>
      <c r="AG64" s="140"/>
      <c r="AH64" s="140"/>
    </row>
    <row r="65" ht="15.75" customHeight="1">
      <c r="A65" s="136">
        <v>57</v>
      </c>
      <c r="B65" s="134">
        <v>491</v>
      </c>
      <c r="C65" s="134">
        <v>19</v>
      </c>
      <c r="D65" s="134">
        <v>612</v>
      </c>
      <c r="E65" s="134">
        <v>482</v>
      </c>
      <c r="F65" t="s" s="5">
        <v>909</v>
      </c>
      <c r="G65" t="s" s="178">
        <v>1181</v>
      </c>
      <c r="H65" t="s" s="135">
        <v>1180</v>
      </c>
      <c r="I65" t="b" s="136">
        <v>0</v>
      </c>
      <c r="J65" t="s" s="137">
        <v>52</v>
      </c>
      <c r="K65" t="s" s="135">
        <v>936</v>
      </c>
      <c r="L65" t="s" s="181">
        <v>936</v>
      </c>
      <c r="M65" t="s" s="178">
        <v>1182</v>
      </c>
      <c r="N65" t="s" s="5">
        <v>1185</v>
      </c>
      <c r="O65" t="s" s="139">
        <v>1109</v>
      </c>
      <c r="P65" s="140"/>
      <c r="Q65" t="s" s="143">
        <v>196</v>
      </c>
      <c r="R65" s="136">
        <v>2021</v>
      </c>
      <c r="S65" s="136">
        <v>1</v>
      </c>
      <c r="T65" t="s" s="141">
        <v>64</v>
      </c>
      <c r="U65" s="142">
        <v>1</v>
      </c>
      <c r="V65" s="140"/>
      <c r="W65" t="s" s="5">
        <v>1031</v>
      </c>
      <c r="X65" t="s" s="141">
        <v>1032</v>
      </c>
      <c r="Y65" s="144">
        <v>0.8</v>
      </c>
      <c r="Z65" s="140"/>
      <c r="AA65" s="140"/>
      <c r="AB65" s="142">
        <v>15768</v>
      </c>
      <c r="AC65" s="142">
        <v>1</v>
      </c>
      <c r="AD65" t="s" s="137">
        <v>68</v>
      </c>
      <c r="AE65" s="144">
        <v>29922</v>
      </c>
      <c r="AF65" s="144">
        <v>0.8</v>
      </c>
      <c r="AG65" s="140"/>
      <c r="AH65" s="140"/>
    </row>
    <row r="66" ht="15.75" customHeight="1">
      <c r="A66" s="136">
        <v>42</v>
      </c>
      <c r="B66" s="134">
        <v>72</v>
      </c>
      <c r="C66" s="134">
        <v>14</v>
      </c>
      <c r="D66" s="134">
        <v>522</v>
      </c>
      <c r="E66" s="134">
        <v>418</v>
      </c>
      <c r="F66" t="s" s="5">
        <v>801</v>
      </c>
      <c r="G66" s="145"/>
      <c r="H66" t="s" s="135">
        <v>1186</v>
      </c>
      <c r="I66" t="b" s="136">
        <v>1</v>
      </c>
      <c r="J66" t="s" s="137">
        <v>52</v>
      </c>
      <c r="K66" t="s" s="5">
        <v>1187</v>
      </c>
      <c r="L66" t="s" s="23">
        <v>1187</v>
      </c>
      <c r="M66" t="s" s="5">
        <v>1187</v>
      </c>
      <c r="N66" t="s" s="5">
        <v>1188</v>
      </c>
      <c r="O66" t="s" s="139">
        <v>1189</v>
      </c>
      <c r="P66" s="140"/>
      <c r="Q66" s="140"/>
      <c r="R66" s="136">
        <v>2021</v>
      </c>
      <c r="S66" s="136">
        <v>2</v>
      </c>
      <c r="T66" t="s" s="141">
        <v>54</v>
      </c>
      <c r="U66" s="147">
        <v>3</v>
      </c>
      <c r="V66" t="s" s="143">
        <v>1043</v>
      </c>
      <c r="W66" t="s" s="5">
        <v>1044</v>
      </c>
      <c r="X66" t="s" s="141">
        <v>1190</v>
      </c>
      <c r="Y66" s="144">
        <v>0.75</v>
      </c>
      <c r="Z66" s="140"/>
      <c r="AA66" s="140"/>
      <c r="AB66" s="142">
        <v>424.5</v>
      </c>
      <c r="AC66" s="142">
        <v>424.5</v>
      </c>
      <c r="AD66" s="142">
        <v>1</v>
      </c>
      <c r="AE66" s="140"/>
      <c r="AF66" s="140"/>
      <c r="AG66" s="140"/>
      <c r="AH66" s="140"/>
    </row>
    <row r="67" ht="15.75" customHeight="1">
      <c r="A67" s="136">
        <v>42</v>
      </c>
      <c r="B67" s="134">
        <v>196</v>
      </c>
      <c r="C67" s="134">
        <v>14</v>
      </c>
      <c r="D67" s="134">
        <v>524</v>
      </c>
      <c r="E67" s="134">
        <v>420</v>
      </c>
      <c r="F67" t="s" s="5">
        <v>801</v>
      </c>
      <c r="G67" s="145"/>
      <c r="H67" t="s" s="135">
        <v>1191</v>
      </c>
      <c r="I67" t="b" s="136">
        <v>1</v>
      </c>
      <c r="J67" t="s" s="137">
        <v>52</v>
      </c>
      <c r="K67" t="s" s="5">
        <v>1192</v>
      </c>
      <c r="L67" t="s" s="23">
        <v>1192</v>
      </c>
      <c r="M67" t="s" s="5">
        <v>1192</v>
      </c>
      <c r="N67" t="s" s="5">
        <v>1191</v>
      </c>
      <c r="O67" t="s" s="141">
        <v>1042</v>
      </c>
      <c r="P67" s="140"/>
      <c r="Q67" t="s" s="143">
        <v>196</v>
      </c>
      <c r="R67" s="136">
        <v>2018</v>
      </c>
      <c r="S67" s="136">
        <v>2</v>
      </c>
      <c r="T67" t="s" s="141">
        <v>54</v>
      </c>
      <c r="U67" s="147">
        <v>3</v>
      </c>
      <c r="V67" t="s" s="143">
        <v>1030</v>
      </c>
      <c r="W67" t="s" s="5">
        <v>1044</v>
      </c>
      <c r="X67" t="s" s="141">
        <v>1190</v>
      </c>
      <c r="Y67" s="144">
        <v>0.67</v>
      </c>
      <c r="Z67" s="140"/>
      <c r="AA67" s="140"/>
      <c r="AB67" s="142">
        <v>0</v>
      </c>
      <c r="AC67" s="142">
        <v>1</v>
      </c>
      <c r="AD67" s="142">
        <v>1</v>
      </c>
      <c r="AE67" s="140"/>
      <c r="AF67" s="140"/>
      <c r="AG67" s="140"/>
      <c r="AH67" s="140"/>
    </row>
    <row r="68" ht="15.75" customHeight="1">
      <c r="A68" s="136">
        <v>42</v>
      </c>
      <c r="B68" s="134">
        <v>458</v>
      </c>
      <c r="C68" s="134">
        <v>14</v>
      </c>
      <c r="D68" s="134">
        <v>525</v>
      </c>
      <c r="E68" s="134">
        <v>425</v>
      </c>
      <c r="F68" t="s" s="5">
        <v>801</v>
      </c>
      <c r="G68" t="s" s="5">
        <v>1193</v>
      </c>
      <c r="H68" t="s" s="5">
        <v>1193</v>
      </c>
      <c r="I68" t="b" s="136">
        <v>0</v>
      </c>
      <c r="J68" t="s" s="137">
        <v>52</v>
      </c>
      <c r="K68" t="s" s="167">
        <v>1194</v>
      </c>
      <c r="L68" t="s" s="182">
        <v>1194</v>
      </c>
      <c r="M68" t="s" s="171">
        <v>1195</v>
      </c>
      <c r="N68" t="s" s="5">
        <v>1196</v>
      </c>
      <c r="O68" t="s" s="139">
        <v>1039</v>
      </c>
      <c r="P68" s="140"/>
      <c r="Q68" s="140"/>
      <c r="R68" s="136">
        <v>2022</v>
      </c>
      <c r="S68" s="136">
        <v>3</v>
      </c>
      <c r="T68" t="s" s="141">
        <v>77</v>
      </c>
      <c r="U68" s="142">
        <v>2</v>
      </c>
      <c r="V68" s="140"/>
      <c r="W68" t="s" s="141">
        <v>1037</v>
      </c>
      <c r="X68" t="s" s="141">
        <v>1032</v>
      </c>
      <c r="Y68" s="140"/>
      <c r="Z68" s="140"/>
      <c r="AA68" s="142">
        <v>0</v>
      </c>
      <c r="AB68" s="140"/>
      <c r="AC68" s="142">
        <v>1</v>
      </c>
      <c r="AD68" s="142">
        <v>1</v>
      </c>
      <c r="AE68" s="140"/>
      <c r="AF68" s="140"/>
      <c r="AG68" s="140"/>
      <c r="AH68" s="140"/>
    </row>
    <row r="69" ht="15.75" customHeight="1">
      <c r="A69" s="133">
        <v>33</v>
      </c>
      <c r="B69" s="134">
        <v>120</v>
      </c>
      <c r="C69" s="134">
        <v>10</v>
      </c>
      <c r="D69" s="155">
        <v>362</v>
      </c>
      <c r="E69" s="134">
        <v>325</v>
      </c>
      <c r="F69" t="s" s="149">
        <v>603</v>
      </c>
      <c r="G69" t="s" s="149">
        <v>1197</v>
      </c>
      <c r="H69" t="s" s="149">
        <v>1197</v>
      </c>
      <c r="I69" t="b" s="136">
        <v>1</v>
      </c>
      <c r="J69" t="s" s="156">
        <v>52</v>
      </c>
      <c r="K69" t="s" s="149">
        <v>1198</v>
      </c>
      <c r="L69" t="s" s="157">
        <v>1198</v>
      </c>
      <c r="M69" t="s" s="149">
        <v>1198</v>
      </c>
      <c r="N69" t="s" s="5">
        <v>1199</v>
      </c>
      <c r="O69" t="s" s="158">
        <v>1145</v>
      </c>
      <c r="P69" s="159"/>
      <c r="Q69" s="159"/>
      <c r="R69" s="154">
        <v>2021</v>
      </c>
      <c r="S69" s="154">
        <v>2</v>
      </c>
      <c r="T69" t="s" s="158">
        <v>77</v>
      </c>
      <c r="U69" s="142">
        <v>2</v>
      </c>
      <c r="V69" t="s" s="160">
        <v>1043</v>
      </c>
      <c r="W69" t="s" s="158">
        <v>1044</v>
      </c>
      <c r="X69" t="s" s="158">
        <v>1032</v>
      </c>
      <c r="Y69" s="161">
        <v>1.39</v>
      </c>
      <c r="Z69" s="159"/>
      <c r="AA69" s="159"/>
      <c r="AB69" s="162">
        <v>113.7</v>
      </c>
      <c r="AC69" s="162">
        <v>52.2</v>
      </c>
      <c r="AD69" s="162">
        <v>1</v>
      </c>
      <c r="AE69" s="159"/>
      <c r="AF69" s="159"/>
      <c r="AG69" s="159"/>
      <c r="AH69" s="159"/>
    </row>
    <row r="70" ht="15.75" customHeight="1">
      <c r="A70" s="133">
        <v>33</v>
      </c>
      <c r="B70" s="134">
        <v>322</v>
      </c>
      <c r="C70" s="134">
        <v>10</v>
      </c>
      <c r="D70" s="155">
        <v>363</v>
      </c>
      <c r="E70" s="134">
        <v>326</v>
      </c>
      <c r="F70" t="s" s="149">
        <v>603</v>
      </c>
      <c r="G70" t="s" s="149">
        <v>1197</v>
      </c>
      <c r="H70" t="s" s="149">
        <v>1197</v>
      </c>
      <c r="I70" t="b" s="136">
        <v>1</v>
      </c>
      <c r="J70" t="s" s="156">
        <v>52</v>
      </c>
      <c r="K70" t="s" s="149">
        <v>1198</v>
      </c>
      <c r="L70" t="s" s="157">
        <v>1198</v>
      </c>
      <c r="M70" t="s" s="149">
        <v>1198</v>
      </c>
      <c r="N70" t="s" s="5">
        <v>1200</v>
      </c>
      <c r="O70" t="s" s="158">
        <v>1153</v>
      </c>
      <c r="P70" s="159"/>
      <c r="Q70" s="159"/>
      <c r="R70" s="154">
        <v>2020</v>
      </c>
      <c r="S70" s="154">
        <v>3</v>
      </c>
      <c r="T70" t="s" s="158">
        <v>64</v>
      </c>
      <c r="U70" s="142">
        <v>1</v>
      </c>
      <c r="V70" s="159"/>
      <c r="W70" t="s" s="158">
        <v>1037</v>
      </c>
      <c r="X70" t="s" s="158">
        <v>1045</v>
      </c>
      <c r="Y70" s="159"/>
      <c r="Z70" s="159"/>
      <c r="AA70" s="159"/>
      <c r="AB70" s="162">
        <v>113.7</v>
      </c>
      <c r="AC70" s="162">
        <v>1</v>
      </c>
      <c r="AD70" t="s" s="156">
        <v>68</v>
      </c>
      <c r="AE70" s="159"/>
      <c r="AF70" s="159"/>
      <c r="AG70" s="159"/>
      <c r="AH70" s="159"/>
    </row>
    <row r="71" ht="15.75" customHeight="1">
      <c r="A71" s="133">
        <v>33</v>
      </c>
      <c r="B71" s="134">
        <v>73</v>
      </c>
      <c r="C71" s="134">
        <v>10</v>
      </c>
      <c r="D71" s="155">
        <v>364</v>
      </c>
      <c r="E71" s="134">
        <v>327</v>
      </c>
      <c r="F71" t="s" s="149">
        <v>603</v>
      </c>
      <c r="G71" t="s" s="149">
        <v>1197</v>
      </c>
      <c r="H71" t="s" s="149">
        <v>1197</v>
      </c>
      <c r="I71" t="b" s="136">
        <v>1</v>
      </c>
      <c r="J71" t="s" s="96">
        <v>52</v>
      </c>
      <c r="K71" t="s" s="96">
        <v>1198</v>
      </c>
      <c r="L71" t="s" s="183">
        <v>1198</v>
      </c>
      <c r="M71" t="s" s="96">
        <v>1198</v>
      </c>
      <c r="N71" t="s" s="5">
        <v>1201</v>
      </c>
      <c r="O71" t="s" s="184">
        <v>1092</v>
      </c>
      <c r="P71" s="159"/>
      <c r="Q71" s="159"/>
      <c r="R71" s="154">
        <v>2020</v>
      </c>
      <c r="S71" s="154">
        <v>3</v>
      </c>
      <c r="T71" t="s" s="158">
        <v>54</v>
      </c>
      <c r="U71" s="147">
        <v>3</v>
      </c>
      <c r="V71" t="s" s="160">
        <v>1043</v>
      </c>
      <c r="W71" t="s" s="158">
        <v>1037</v>
      </c>
      <c r="X71" t="s" s="158">
        <v>1032</v>
      </c>
      <c r="Y71" s="159"/>
      <c r="Z71" s="159"/>
      <c r="AA71" s="159"/>
      <c r="AB71" s="162">
        <v>113.7</v>
      </c>
      <c r="AC71" s="162">
        <v>1</v>
      </c>
      <c r="AD71" t="s" s="156">
        <v>68</v>
      </c>
      <c r="AE71" s="159"/>
      <c r="AF71" s="159"/>
      <c r="AG71" s="159"/>
      <c r="AH71" s="159"/>
    </row>
    <row r="72" ht="15.75" customHeight="1">
      <c r="A72" s="133">
        <v>35</v>
      </c>
      <c r="B72" s="134">
        <v>270</v>
      </c>
      <c r="C72" s="134">
        <v>9</v>
      </c>
      <c r="D72" s="134">
        <v>158</v>
      </c>
      <c r="E72" s="134">
        <v>267</v>
      </c>
      <c r="F72" t="s" s="5">
        <v>212</v>
      </c>
      <c r="G72" t="s" s="5">
        <v>1202</v>
      </c>
      <c r="H72" t="s" s="150">
        <v>1203</v>
      </c>
      <c r="I72" t="b" s="136">
        <v>0</v>
      </c>
      <c r="J72" t="s" s="137">
        <v>52</v>
      </c>
      <c r="K72" t="s" s="150">
        <v>193</v>
      </c>
      <c r="L72" t="s" s="185">
        <v>193</v>
      </c>
      <c r="M72" t="s" s="177">
        <v>1204</v>
      </c>
      <c r="N72" t="s" s="5">
        <v>1205</v>
      </c>
      <c r="O72" t="s" s="139">
        <v>1111</v>
      </c>
      <c r="P72" s="140"/>
      <c r="Q72" t="s" s="143">
        <v>196</v>
      </c>
      <c r="R72" s="136">
        <v>2021</v>
      </c>
      <c r="S72" s="136">
        <v>1</v>
      </c>
      <c r="T72" t="s" s="141">
        <v>54</v>
      </c>
      <c r="U72" s="147">
        <v>3</v>
      </c>
      <c r="V72" s="140"/>
      <c r="W72" t="s" s="5">
        <v>1031</v>
      </c>
      <c r="X72" t="s" s="141">
        <v>1045</v>
      </c>
      <c r="Y72" s="144">
        <v>0.6</v>
      </c>
      <c r="Z72" s="140"/>
      <c r="AA72" s="140"/>
      <c r="AB72" s="140"/>
      <c r="AC72" s="142">
        <v>1</v>
      </c>
      <c r="AD72" s="142">
        <v>1</v>
      </c>
      <c r="AE72" s="144">
        <v>6948</v>
      </c>
      <c r="AF72" s="144">
        <v>1.4</v>
      </c>
      <c r="AG72" s="140"/>
      <c r="AH72" s="140"/>
    </row>
    <row r="73" ht="15.75" customHeight="1">
      <c r="A73" s="147">
        <v>33</v>
      </c>
      <c r="B73" s="134">
        <v>12</v>
      </c>
      <c r="C73" s="134">
        <v>9</v>
      </c>
      <c r="D73" s="134">
        <v>230</v>
      </c>
      <c r="E73" s="134">
        <v>219</v>
      </c>
      <c r="F73" t="s" s="5">
        <v>603</v>
      </c>
      <c r="G73" s="145"/>
      <c r="H73" t="s" s="150">
        <v>1206</v>
      </c>
      <c r="I73" t="b" s="136">
        <v>1</v>
      </c>
      <c r="J73" t="s" s="163">
        <v>52</v>
      </c>
      <c r="K73" t="s" s="79">
        <v>1207</v>
      </c>
      <c r="L73" t="s" s="23">
        <v>1207</v>
      </c>
      <c r="M73" t="s" s="79">
        <v>1207</v>
      </c>
      <c r="N73" t="s" s="5">
        <v>1208</v>
      </c>
      <c r="O73" t="s" s="139">
        <v>1092</v>
      </c>
      <c r="P73" s="140"/>
      <c r="Q73" s="140"/>
      <c r="R73" s="136">
        <v>2020</v>
      </c>
      <c r="S73" s="136">
        <v>3</v>
      </c>
      <c r="T73" t="s" s="141">
        <v>64</v>
      </c>
      <c r="U73" s="142">
        <v>1</v>
      </c>
      <c r="V73" t="s" s="143">
        <v>1043</v>
      </c>
      <c r="W73" t="s" s="141">
        <v>1037</v>
      </c>
      <c r="X73" t="s" s="5">
        <v>1032</v>
      </c>
      <c r="Y73" s="140"/>
      <c r="Z73" s="140"/>
      <c r="AA73" s="140"/>
      <c r="AB73" s="142">
        <v>135.8</v>
      </c>
      <c r="AC73" s="142">
        <v>1</v>
      </c>
      <c r="AD73" t="s" s="137">
        <v>68</v>
      </c>
      <c r="AE73" s="140"/>
      <c r="AF73" s="140"/>
      <c r="AG73" s="140"/>
      <c r="AH73" s="140"/>
    </row>
    <row r="74" ht="15.75" customHeight="1">
      <c r="A74" s="147">
        <v>33</v>
      </c>
      <c r="B74" s="134">
        <v>121</v>
      </c>
      <c r="C74" s="134">
        <v>9</v>
      </c>
      <c r="D74" s="134">
        <v>229</v>
      </c>
      <c r="E74" s="134">
        <v>220</v>
      </c>
      <c r="F74" t="s" s="5">
        <v>603</v>
      </c>
      <c r="G74" s="145"/>
      <c r="H74" t="s" s="150">
        <v>1206</v>
      </c>
      <c r="I74" t="b" s="136">
        <v>1</v>
      </c>
      <c r="J74" t="s" s="137">
        <v>52</v>
      </c>
      <c r="K74" t="s" s="5">
        <v>1207</v>
      </c>
      <c r="L74" t="s" s="23">
        <v>1207</v>
      </c>
      <c r="M74" t="s" s="5">
        <v>1207</v>
      </c>
      <c r="N74" t="s" s="5">
        <v>1209</v>
      </c>
      <c r="O74" t="s" s="184">
        <v>1189</v>
      </c>
      <c r="P74" s="140"/>
      <c r="Q74" s="140"/>
      <c r="R74" s="136">
        <v>2021</v>
      </c>
      <c r="S74" s="136">
        <v>2</v>
      </c>
      <c r="T74" t="s" s="141">
        <v>77</v>
      </c>
      <c r="U74" s="142">
        <v>2</v>
      </c>
      <c r="V74" t="s" s="143">
        <v>1043</v>
      </c>
      <c r="W74" t="s" s="5">
        <v>1044</v>
      </c>
      <c r="X74" t="s" s="141">
        <v>1032</v>
      </c>
      <c r="Y74" s="144">
        <v>1.55</v>
      </c>
      <c r="Z74" s="140"/>
      <c r="AA74" s="140"/>
      <c r="AB74" s="142">
        <v>135.8</v>
      </c>
      <c r="AC74" s="142">
        <v>134.8</v>
      </c>
      <c r="AD74" s="142">
        <v>1</v>
      </c>
      <c r="AE74" s="140"/>
      <c r="AF74" s="140"/>
      <c r="AG74" s="140"/>
      <c r="AH74" s="140"/>
    </row>
    <row r="75" ht="15.75" customHeight="1">
      <c r="A75" s="136">
        <v>35</v>
      </c>
      <c r="B75" s="134">
        <v>376</v>
      </c>
      <c r="C75" s="134">
        <v>3</v>
      </c>
      <c r="D75" s="134">
        <v>81</v>
      </c>
      <c r="E75" s="134">
        <v>65</v>
      </c>
      <c r="F75" t="s" s="5">
        <v>157</v>
      </c>
      <c r="G75" t="s" s="5">
        <v>1210</v>
      </c>
      <c r="H75" t="s" s="5">
        <v>1211</v>
      </c>
      <c r="I75" t="b" s="136">
        <v>0</v>
      </c>
      <c r="J75" t="s" s="137">
        <v>52</v>
      </c>
      <c r="K75" t="s" s="5">
        <v>1211</v>
      </c>
      <c r="L75" t="s" s="146">
        <v>946</v>
      </c>
      <c r="M75" t="s" s="5">
        <v>1212</v>
      </c>
      <c r="N75" t="s" s="5">
        <v>1213</v>
      </c>
      <c r="O75" t="s" s="141">
        <v>1189</v>
      </c>
      <c r="P75" t="s" s="143">
        <v>196</v>
      </c>
      <c r="Q75" t="s" s="143">
        <v>196</v>
      </c>
      <c r="R75" s="136">
        <v>2021</v>
      </c>
      <c r="S75" s="136">
        <v>1</v>
      </c>
      <c r="T75" t="s" s="141">
        <v>54</v>
      </c>
      <c r="U75" s="147">
        <v>3</v>
      </c>
      <c r="V75" s="140"/>
      <c r="W75" t="s" s="5">
        <v>1031</v>
      </c>
      <c r="X75" t="s" s="141">
        <v>1045</v>
      </c>
      <c r="Y75" s="144">
        <v>0.6</v>
      </c>
      <c r="Z75" s="140"/>
      <c r="AA75" s="140"/>
      <c r="AB75" s="142">
        <v>152666.9</v>
      </c>
      <c r="AC75" s="142">
        <v>28275.225</v>
      </c>
      <c r="AD75" s="142">
        <v>1</v>
      </c>
      <c r="AE75" s="144">
        <v>7071</v>
      </c>
      <c r="AF75" s="144">
        <v>1.2</v>
      </c>
      <c r="AG75" s="140"/>
      <c r="AH75" s="140"/>
    </row>
    <row r="76" ht="15.75" customHeight="1">
      <c r="A76" s="136">
        <v>35</v>
      </c>
      <c r="B76" s="134">
        <v>377</v>
      </c>
      <c r="C76" s="134">
        <v>3</v>
      </c>
      <c r="D76" s="134">
        <v>80</v>
      </c>
      <c r="E76" s="134">
        <v>66</v>
      </c>
      <c r="F76" t="s" s="5">
        <v>157</v>
      </c>
      <c r="G76" t="s" s="5">
        <v>1210</v>
      </c>
      <c r="H76" t="s" s="5">
        <v>1211</v>
      </c>
      <c r="I76" t="b" s="136">
        <v>0</v>
      </c>
      <c r="J76" t="s" s="137">
        <v>52</v>
      </c>
      <c r="K76" t="s" s="5">
        <v>1211</v>
      </c>
      <c r="L76" t="s" s="146">
        <v>946</v>
      </c>
      <c r="M76" t="s" s="5">
        <v>1212</v>
      </c>
      <c r="N76" t="s" s="5">
        <v>1214</v>
      </c>
      <c r="O76" t="s" s="141">
        <v>1111</v>
      </c>
      <c r="P76" t="s" s="143">
        <v>196</v>
      </c>
      <c r="Q76" t="s" s="143">
        <v>196</v>
      </c>
      <c r="R76" s="136">
        <v>2021</v>
      </c>
      <c r="S76" s="136">
        <v>1</v>
      </c>
      <c r="T76" t="s" s="141">
        <v>77</v>
      </c>
      <c r="U76" s="142">
        <v>2</v>
      </c>
      <c r="V76" s="140"/>
      <c r="W76" t="s" s="5">
        <v>1031</v>
      </c>
      <c r="X76" t="s" s="141">
        <v>1045</v>
      </c>
      <c r="Y76" s="144">
        <v>1.4</v>
      </c>
      <c r="Z76" s="140"/>
      <c r="AA76" s="140"/>
      <c r="AB76" s="142">
        <v>152666.9</v>
      </c>
      <c r="AC76" s="142">
        <v>28275.225</v>
      </c>
      <c r="AD76" t="s" s="137">
        <v>68</v>
      </c>
      <c r="AE76" s="144">
        <v>2430</v>
      </c>
      <c r="AF76" s="144">
        <v>0.3</v>
      </c>
      <c r="AG76" s="140"/>
      <c r="AH76" s="140"/>
    </row>
    <row r="77" ht="15.75" customHeight="1">
      <c r="A77" s="136">
        <v>35</v>
      </c>
      <c r="B77" s="134">
        <v>378</v>
      </c>
      <c r="C77" s="134">
        <v>3</v>
      </c>
      <c r="D77" s="134">
        <v>82</v>
      </c>
      <c r="E77" s="134">
        <v>67</v>
      </c>
      <c r="F77" t="s" s="5">
        <v>157</v>
      </c>
      <c r="G77" t="s" s="5">
        <v>1210</v>
      </c>
      <c r="H77" t="s" s="5">
        <v>1211</v>
      </c>
      <c r="I77" t="b" s="136">
        <v>0</v>
      </c>
      <c r="J77" t="s" s="137">
        <v>52</v>
      </c>
      <c r="K77" t="s" s="5">
        <v>1211</v>
      </c>
      <c r="L77" t="s" s="146">
        <v>946</v>
      </c>
      <c r="M77" t="s" s="5">
        <v>1212</v>
      </c>
      <c r="N77" t="s" s="5">
        <v>1215</v>
      </c>
      <c r="O77" t="s" s="141">
        <v>1130</v>
      </c>
      <c r="P77" t="s" s="143">
        <v>196</v>
      </c>
      <c r="Q77" t="s" s="143">
        <v>196</v>
      </c>
      <c r="R77" s="136">
        <v>2021</v>
      </c>
      <c r="S77" s="136">
        <v>1</v>
      </c>
      <c r="T77" t="s" s="141">
        <v>54</v>
      </c>
      <c r="U77" s="147">
        <v>3</v>
      </c>
      <c r="V77" s="140"/>
      <c r="W77" t="s" s="5">
        <v>1031</v>
      </c>
      <c r="X77" t="s" s="141">
        <v>66</v>
      </c>
      <c r="Y77" s="144">
        <v>0.8</v>
      </c>
      <c r="Z77" s="140"/>
      <c r="AA77" s="140"/>
      <c r="AB77" s="142">
        <v>152666.9</v>
      </c>
      <c r="AC77" s="142">
        <v>28275.225</v>
      </c>
      <c r="AD77" t="s" s="137">
        <v>68</v>
      </c>
      <c r="AE77" s="144">
        <v>7072</v>
      </c>
      <c r="AF77" s="144">
        <v>1.3</v>
      </c>
      <c r="AG77" s="140"/>
      <c r="AH77" s="140"/>
    </row>
    <row r="78" ht="15.75" customHeight="1">
      <c r="A78" s="136">
        <v>35</v>
      </c>
      <c r="B78" s="134">
        <v>379</v>
      </c>
      <c r="C78" s="134">
        <v>3</v>
      </c>
      <c r="D78" s="134">
        <v>83</v>
      </c>
      <c r="E78" s="134">
        <v>68</v>
      </c>
      <c r="F78" t="s" s="5">
        <v>157</v>
      </c>
      <c r="G78" t="s" s="5">
        <v>1210</v>
      </c>
      <c r="H78" t="s" s="5">
        <v>1211</v>
      </c>
      <c r="I78" t="b" s="136">
        <v>0</v>
      </c>
      <c r="J78" t="s" s="137">
        <v>52</v>
      </c>
      <c r="K78" t="s" s="5">
        <v>1211</v>
      </c>
      <c r="L78" t="s" s="146">
        <v>946</v>
      </c>
      <c r="M78" t="s" s="5">
        <v>1212</v>
      </c>
      <c r="N78" t="s" s="5">
        <v>1216</v>
      </c>
      <c r="O78" t="s" s="141">
        <v>1109</v>
      </c>
      <c r="P78" t="s" s="143">
        <v>196</v>
      </c>
      <c r="Q78" t="s" s="143">
        <v>196</v>
      </c>
      <c r="R78" s="136">
        <v>2021</v>
      </c>
      <c r="S78" s="136">
        <v>1</v>
      </c>
      <c r="T78" t="s" s="141">
        <v>54</v>
      </c>
      <c r="U78" s="147">
        <v>3</v>
      </c>
      <c r="V78" s="140"/>
      <c r="W78" t="s" s="5">
        <v>1031</v>
      </c>
      <c r="X78" t="s" s="141">
        <v>66</v>
      </c>
      <c r="Y78" s="144">
        <v>0.5</v>
      </c>
      <c r="Z78" s="140"/>
      <c r="AA78" s="140"/>
      <c r="AB78" s="142">
        <v>152666.9</v>
      </c>
      <c r="AC78" s="142">
        <v>28275.225</v>
      </c>
      <c r="AD78" t="s" s="137">
        <v>68</v>
      </c>
      <c r="AE78" s="144">
        <v>11153</v>
      </c>
      <c r="AF78" s="144">
        <v>1.8</v>
      </c>
      <c r="AG78" s="140"/>
      <c r="AH78" s="140"/>
    </row>
    <row r="79" ht="15.75" customHeight="1">
      <c r="A79" s="136">
        <v>35</v>
      </c>
      <c r="B79" s="134">
        <v>380</v>
      </c>
      <c r="C79" s="134">
        <v>3</v>
      </c>
      <c r="D79" s="134">
        <v>104</v>
      </c>
      <c r="E79" s="134">
        <v>85</v>
      </c>
      <c r="F79" t="s" s="5">
        <v>157</v>
      </c>
      <c r="G79" t="s" s="79">
        <v>1217</v>
      </c>
      <c r="H79" s="140"/>
      <c r="I79" s="140"/>
      <c r="J79" s="140"/>
      <c r="K79" s="140"/>
      <c r="L79" t="s" s="146">
        <v>1218</v>
      </c>
      <c r="M79" t="s" s="79">
        <v>1219</v>
      </c>
      <c r="N79" s="140"/>
      <c r="O79" t="s" s="139">
        <v>1107</v>
      </c>
      <c r="P79" s="140"/>
      <c r="Q79" s="140"/>
      <c r="R79" s="136">
        <v>2021</v>
      </c>
      <c r="S79" s="136">
        <v>1</v>
      </c>
      <c r="T79" t="s" s="141">
        <v>64</v>
      </c>
      <c r="U79" s="142">
        <v>1</v>
      </c>
      <c r="V79" s="140"/>
      <c r="W79" t="s" s="5">
        <v>1031</v>
      </c>
      <c r="X79" t="s" s="141">
        <v>1032</v>
      </c>
      <c r="Y79" s="144">
        <v>0.9</v>
      </c>
      <c r="Z79" s="140"/>
      <c r="AA79" s="140"/>
      <c r="AB79" s="140"/>
      <c r="AC79" s="140"/>
      <c r="AD79" s="148">
        <v>1</v>
      </c>
      <c r="AE79" s="144">
        <v>14492</v>
      </c>
      <c r="AF79" s="144">
        <v>0.5</v>
      </c>
      <c r="AG79" s="140"/>
      <c r="AH79" s="140"/>
    </row>
    <row r="80" ht="15.75" customHeight="1">
      <c r="A80" s="154">
        <v>37</v>
      </c>
      <c r="B80" s="134">
        <v>407</v>
      </c>
      <c r="C80" s="134">
        <v>12</v>
      </c>
      <c r="D80" s="155">
        <v>492</v>
      </c>
      <c r="E80" s="134">
        <v>371</v>
      </c>
      <c r="F80" t="s" s="149">
        <v>610</v>
      </c>
      <c r="G80" t="s" s="149">
        <v>1220</v>
      </c>
      <c r="H80" t="s" s="149">
        <v>1220</v>
      </c>
      <c r="I80" t="b" s="136">
        <v>1</v>
      </c>
      <c r="J80" t="s" s="156">
        <v>52</v>
      </c>
      <c r="K80" t="s" s="149">
        <v>1221</v>
      </c>
      <c r="L80" t="s" s="157">
        <v>1221</v>
      </c>
      <c r="M80" t="s" s="149">
        <v>1221</v>
      </c>
      <c r="N80" t="s" s="5">
        <v>1222</v>
      </c>
      <c r="O80" t="s" s="184">
        <v>1036</v>
      </c>
      <c r="P80" s="159"/>
      <c r="Q80" s="159"/>
      <c r="R80" s="154">
        <v>2022</v>
      </c>
      <c r="S80" s="154">
        <v>3</v>
      </c>
      <c r="T80" t="s" s="158">
        <v>77</v>
      </c>
      <c r="U80" s="142">
        <v>2</v>
      </c>
      <c r="V80" s="159"/>
      <c r="W80" t="s" s="158">
        <v>1037</v>
      </c>
      <c r="X80" t="s" s="158">
        <v>1032</v>
      </c>
      <c r="Y80" s="159"/>
      <c r="Z80" s="159"/>
      <c r="AA80" s="159"/>
      <c r="AB80" s="162">
        <v>17986.8</v>
      </c>
      <c r="AC80" s="162">
        <v>1</v>
      </c>
      <c r="AD80" s="162">
        <v>1</v>
      </c>
      <c r="AE80" s="159"/>
      <c r="AF80" s="159"/>
      <c r="AG80" s="159"/>
      <c r="AH80" s="159"/>
    </row>
    <row r="81" ht="15.75" customHeight="1">
      <c r="A81" s="154">
        <v>37</v>
      </c>
      <c r="B81" s="134">
        <v>408</v>
      </c>
      <c r="C81" s="134">
        <v>12</v>
      </c>
      <c r="D81" s="155">
        <v>493</v>
      </c>
      <c r="E81" s="134">
        <v>372</v>
      </c>
      <c r="F81" t="s" s="149">
        <v>610</v>
      </c>
      <c r="G81" t="s" s="149">
        <v>1220</v>
      </c>
      <c r="H81" t="s" s="149">
        <v>1220</v>
      </c>
      <c r="I81" t="b" s="136">
        <v>1</v>
      </c>
      <c r="J81" t="s" s="156">
        <v>52</v>
      </c>
      <c r="K81" t="s" s="149">
        <v>1221</v>
      </c>
      <c r="L81" t="s" s="157">
        <v>1221</v>
      </c>
      <c r="M81" t="s" s="149">
        <v>1221</v>
      </c>
      <c r="N81" t="s" s="5">
        <v>1223</v>
      </c>
      <c r="O81" t="s" s="184">
        <v>1039</v>
      </c>
      <c r="P81" s="159"/>
      <c r="Q81" s="159"/>
      <c r="R81" s="154">
        <v>2022</v>
      </c>
      <c r="S81" s="154">
        <v>3</v>
      </c>
      <c r="T81" t="s" s="158">
        <v>77</v>
      </c>
      <c r="U81" s="142">
        <v>2</v>
      </c>
      <c r="V81" s="159"/>
      <c r="W81" t="s" s="158">
        <v>1037</v>
      </c>
      <c r="X81" t="s" s="158">
        <v>1032</v>
      </c>
      <c r="Y81" s="159"/>
      <c r="Z81" s="159"/>
      <c r="AA81" s="159"/>
      <c r="AB81" s="162">
        <v>17986.8</v>
      </c>
      <c r="AC81" s="162">
        <v>1</v>
      </c>
      <c r="AD81" t="s" s="156">
        <v>68</v>
      </c>
      <c r="AE81" s="159"/>
      <c r="AF81" s="159"/>
      <c r="AG81" s="159"/>
      <c r="AH81" s="159"/>
    </row>
    <row r="82" ht="15.75" customHeight="1">
      <c r="A82" s="136">
        <v>33</v>
      </c>
      <c r="B82" s="134">
        <v>271</v>
      </c>
      <c r="C82" s="134">
        <v>9</v>
      </c>
      <c r="D82" s="134">
        <v>255</v>
      </c>
      <c r="E82" s="134">
        <v>257</v>
      </c>
      <c r="F82" t="s" s="5">
        <v>212</v>
      </c>
      <c r="G82" t="s" s="5">
        <v>1224</v>
      </c>
      <c r="H82" t="s" s="135">
        <v>1224</v>
      </c>
      <c r="I82" t="b" s="136">
        <v>1</v>
      </c>
      <c r="J82" t="s" s="137">
        <v>52</v>
      </c>
      <c r="K82" t="s" s="5">
        <v>1225</v>
      </c>
      <c r="L82" t="s" s="23">
        <v>1225</v>
      </c>
      <c r="M82" t="s" s="5">
        <v>1225</v>
      </c>
      <c r="N82" t="s" s="5">
        <v>1226</v>
      </c>
      <c r="O82" t="s" s="141">
        <v>1053</v>
      </c>
      <c r="P82" s="140"/>
      <c r="Q82" s="140"/>
      <c r="R82" s="136">
        <v>2022</v>
      </c>
      <c r="S82" s="136">
        <v>3</v>
      </c>
      <c r="T82" t="s" s="141">
        <v>77</v>
      </c>
      <c r="U82" s="142">
        <v>2</v>
      </c>
      <c r="V82" s="140"/>
      <c r="W82" t="s" s="141">
        <v>1037</v>
      </c>
      <c r="X82" t="s" s="141">
        <v>1045</v>
      </c>
      <c r="Y82" s="144">
        <v>1.5</v>
      </c>
      <c r="Z82" s="140"/>
      <c r="AA82" s="140"/>
      <c r="AB82" s="140"/>
      <c r="AC82" s="142">
        <v>1</v>
      </c>
      <c r="AD82" t="s" s="137">
        <v>68</v>
      </c>
      <c r="AE82" s="140"/>
      <c r="AF82" s="140"/>
      <c r="AG82" s="140"/>
      <c r="AH82" s="140"/>
    </row>
    <row r="83" ht="15.75" customHeight="1">
      <c r="A83" s="136">
        <v>47</v>
      </c>
      <c r="B83" s="134">
        <v>197</v>
      </c>
      <c r="C83" s="134">
        <v>18</v>
      </c>
      <c r="D83" s="134">
        <v>600</v>
      </c>
      <c r="E83" s="134">
        <v>474</v>
      </c>
      <c r="F83" t="s" s="5">
        <v>1227</v>
      </c>
      <c r="G83" s="145"/>
      <c r="H83" s="140"/>
      <c r="I83" s="140"/>
      <c r="J83" s="140"/>
      <c r="K83" s="140"/>
      <c r="L83" t="s" s="23">
        <v>1228</v>
      </c>
      <c r="M83" t="s" s="79">
        <v>1228</v>
      </c>
      <c r="N83" s="140"/>
      <c r="O83" t="s" s="141">
        <v>1042</v>
      </c>
      <c r="P83" s="140"/>
      <c r="Q83" s="140"/>
      <c r="R83" s="136">
        <v>2020</v>
      </c>
      <c r="S83" s="136">
        <v>2</v>
      </c>
      <c r="T83" t="s" s="141">
        <v>54</v>
      </c>
      <c r="U83" s="147">
        <v>3</v>
      </c>
      <c r="V83" t="s" s="143">
        <v>1030</v>
      </c>
      <c r="W83" t="s" s="5">
        <v>1044</v>
      </c>
      <c r="X83" t="s" s="141">
        <v>1045</v>
      </c>
      <c r="Y83" s="144">
        <v>0.61</v>
      </c>
      <c r="Z83" s="140"/>
      <c r="AA83" s="140"/>
      <c r="AB83" s="140"/>
      <c r="AC83" s="140"/>
      <c r="AD83" s="140"/>
      <c r="AE83" s="140"/>
      <c r="AF83" s="140"/>
      <c r="AG83" s="140"/>
      <c r="AH83" s="140"/>
    </row>
    <row r="84" ht="15.75" customHeight="1">
      <c r="A84" s="136">
        <v>38</v>
      </c>
      <c r="B84" s="134">
        <v>446</v>
      </c>
      <c r="C84" s="134">
        <v>1</v>
      </c>
      <c r="D84" s="134">
        <v>11</v>
      </c>
      <c r="E84" s="134">
        <v>13</v>
      </c>
      <c r="F84" t="s" s="5">
        <v>48</v>
      </c>
      <c r="G84" t="s" s="5">
        <v>1112</v>
      </c>
      <c r="H84" s="140"/>
      <c r="I84" s="140"/>
      <c r="J84" s="140"/>
      <c r="K84" s="140"/>
      <c r="L84" t="s" s="146">
        <v>1229</v>
      </c>
      <c r="M84" t="s" s="163">
        <v>1230</v>
      </c>
      <c r="N84" s="140"/>
      <c r="O84" t="s" s="139">
        <v>1111</v>
      </c>
      <c r="P84" s="140"/>
      <c r="Q84" s="140"/>
      <c r="R84" s="136">
        <v>2021</v>
      </c>
      <c r="S84" s="136">
        <v>1</v>
      </c>
      <c r="T84" t="s" s="141">
        <v>54</v>
      </c>
      <c r="U84" s="147">
        <v>3</v>
      </c>
      <c r="V84" s="140"/>
      <c r="W84" t="s" s="5">
        <v>1031</v>
      </c>
      <c r="X84" t="s" s="141">
        <v>1045</v>
      </c>
      <c r="Y84" s="144">
        <v>0.8</v>
      </c>
      <c r="Z84" s="140"/>
      <c r="AA84" s="140"/>
      <c r="AB84" s="140"/>
      <c r="AC84" s="140"/>
      <c r="AD84" s="148">
        <v>1</v>
      </c>
      <c r="AE84" s="144">
        <v>1908</v>
      </c>
      <c r="AF84" s="144">
        <v>2.3</v>
      </c>
      <c r="AG84" s="140"/>
      <c r="AH84" s="140"/>
    </row>
    <row r="85" ht="15.75" customHeight="1">
      <c r="A85" s="136">
        <v>38</v>
      </c>
      <c r="B85" s="134">
        <v>447</v>
      </c>
      <c r="C85" s="134">
        <v>1</v>
      </c>
      <c r="D85" s="134">
        <v>12</v>
      </c>
      <c r="E85" s="134">
        <v>14</v>
      </c>
      <c r="F85" t="s" s="5">
        <v>48</v>
      </c>
      <c r="G85" t="s" s="5">
        <v>1112</v>
      </c>
      <c r="H85" s="140"/>
      <c r="I85" s="140"/>
      <c r="J85" s="140"/>
      <c r="K85" s="140"/>
      <c r="L85" t="s" s="146">
        <v>1229</v>
      </c>
      <c r="M85" t="s" s="163">
        <v>1230</v>
      </c>
      <c r="N85" s="140"/>
      <c r="O85" t="s" s="139">
        <v>1107</v>
      </c>
      <c r="P85" s="140"/>
      <c r="Q85" s="140"/>
      <c r="R85" s="136">
        <v>2021</v>
      </c>
      <c r="S85" s="136">
        <v>1</v>
      </c>
      <c r="T85" t="s" s="141">
        <v>64</v>
      </c>
      <c r="U85" s="142">
        <v>1</v>
      </c>
      <c r="V85" s="140"/>
      <c r="W85" t="s" s="5">
        <v>1031</v>
      </c>
      <c r="X85" t="s" s="141">
        <v>1032</v>
      </c>
      <c r="Y85" s="144">
        <v>0.7</v>
      </c>
      <c r="Z85" s="140"/>
      <c r="AA85" s="140"/>
      <c r="AB85" s="140"/>
      <c r="AC85" s="140"/>
      <c r="AD85" t="s" s="5">
        <v>68</v>
      </c>
      <c r="AE85" s="144">
        <v>1058</v>
      </c>
      <c r="AF85" s="144">
        <v>0.8</v>
      </c>
      <c r="AG85" s="140"/>
      <c r="AH85" s="140"/>
    </row>
    <row r="86" ht="15.75" customHeight="1">
      <c r="A86" s="136">
        <v>38</v>
      </c>
      <c r="B86" s="134">
        <v>448</v>
      </c>
      <c r="C86" s="134">
        <v>1</v>
      </c>
      <c r="D86" s="134">
        <v>13</v>
      </c>
      <c r="E86" s="134">
        <v>15</v>
      </c>
      <c r="F86" t="s" s="5">
        <v>48</v>
      </c>
      <c r="G86" t="s" s="5">
        <v>1112</v>
      </c>
      <c r="H86" s="140"/>
      <c r="I86" s="140"/>
      <c r="J86" s="140"/>
      <c r="K86" s="140"/>
      <c r="L86" t="s" s="146">
        <v>1229</v>
      </c>
      <c r="M86" t="s" s="163">
        <v>1230</v>
      </c>
      <c r="N86" s="140"/>
      <c r="O86" t="s" s="139">
        <v>1109</v>
      </c>
      <c r="P86" s="140"/>
      <c r="Q86" s="140"/>
      <c r="R86" s="136">
        <v>2021</v>
      </c>
      <c r="S86" s="136">
        <v>1</v>
      </c>
      <c r="T86" t="s" s="141">
        <v>77</v>
      </c>
      <c r="U86" s="142">
        <v>2</v>
      </c>
      <c r="V86" s="140"/>
      <c r="W86" t="s" s="5">
        <v>1031</v>
      </c>
      <c r="X86" t="s" s="141">
        <v>1032</v>
      </c>
      <c r="Y86" s="144">
        <v>1.1</v>
      </c>
      <c r="Z86" s="140"/>
      <c r="AA86" s="140"/>
      <c r="AB86" s="140"/>
      <c r="AC86" s="140"/>
      <c r="AD86" t="s" s="5">
        <v>68</v>
      </c>
      <c r="AE86" s="144">
        <v>608</v>
      </c>
      <c r="AF86" s="144">
        <v>0.7</v>
      </c>
      <c r="AG86" s="140"/>
      <c r="AH86" s="140"/>
    </row>
    <row r="87" ht="15.75" customHeight="1">
      <c r="A87" s="136">
        <v>37</v>
      </c>
      <c r="B87" s="134">
        <v>409</v>
      </c>
      <c r="C87" s="134">
        <v>12</v>
      </c>
      <c r="D87" s="134">
        <v>462</v>
      </c>
      <c r="E87" s="134">
        <v>392</v>
      </c>
      <c r="F87" t="s" s="5">
        <v>610</v>
      </c>
      <c r="G87" t="s" s="5">
        <v>947</v>
      </c>
      <c r="H87" t="s" s="5">
        <v>947</v>
      </c>
      <c r="I87" t="b" s="136">
        <v>1</v>
      </c>
      <c r="J87" t="s" s="137">
        <v>52</v>
      </c>
      <c r="K87" t="s" s="5">
        <v>948</v>
      </c>
      <c r="L87" t="s" s="23">
        <v>948</v>
      </c>
      <c r="M87" t="s" s="5">
        <v>948</v>
      </c>
      <c r="N87" t="s" s="5">
        <v>1231</v>
      </c>
      <c r="O87" t="s" s="141">
        <v>1153</v>
      </c>
      <c r="P87" s="140"/>
      <c r="Q87" s="140"/>
      <c r="R87" s="136">
        <v>2020</v>
      </c>
      <c r="S87" s="136">
        <v>3</v>
      </c>
      <c r="T87" t="s" s="141">
        <v>64</v>
      </c>
      <c r="U87" s="142">
        <v>1</v>
      </c>
      <c r="V87" s="140"/>
      <c r="W87" t="s" s="141">
        <v>1037</v>
      </c>
      <c r="X87" t="s" s="141">
        <v>1045</v>
      </c>
      <c r="Y87" s="140"/>
      <c r="Z87" s="140"/>
      <c r="AA87" s="140"/>
      <c r="AB87" s="142">
        <v>751</v>
      </c>
      <c r="AC87" s="142">
        <v>1</v>
      </c>
      <c r="AD87" s="142">
        <v>1</v>
      </c>
      <c r="AE87" s="140"/>
      <c r="AF87" s="140"/>
      <c r="AG87" s="140"/>
      <c r="AH87" s="140"/>
    </row>
    <row r="88" ht="15.75" customHeight="1">
      <c r="A88" s="186">
        <v>25</v>
      </c>
      <c r="B88" s="134">
        <v>142</v>
      </c>
      <c r="C88" s="155">
        <v>8</v>
      </c>
      <c r="D88" s="155">
        <v>150</v>
      </c>
      <c r="E88" s="134">
        <v>105</v>
      </c>
      <c r="F88" t="s" s="149">
        <v>610</v>
      </c>
      <c r="G88" t="s" s="149">
        <v>1232</v>
      </c>
      <c r="H88" t="s" s="149">
        <v>1232</v>
      </c>
      <c r="I88" t="b" s="136">
        <v>1</v>
      </c>
      <c r="J88" t="s" s="156">
        <v>52</v>
      </c>
      <c r="K88" t="s" s="149">
        <v>1233</v>
      </c>
      <c r="L88" t="s" s="187">
        <v>1233</v>
      </c>
      <c r="M88" t="s" s="187">
        <v>1233</v>
      </c>
      <c r="N88" s="140"/>
      <c r="O88" s="140"/>
      <c r="P88" s="159"/>
      <c r="Q88" s="159"/>
      <c r="R88" s="154">
        <v>2020</v>
      </c>
      <c r="S88" s="154">
        <v>2</v>
      </c>
      <c r="T88" t="s" s="158">
        <v>64</v>
      </c>
      <c r="U88" s="142">
        <v>1</v>
      </c>
      <c r="V88" t="s" s="160">
        <v>1030</v>
      </c>
      <c r="W88" t="s" s="158">
        <v>1044</v>
      </c>
      <c r="X88" t="s" s="158">
        <v>1045</v>
      </c>
      <c r="Y88" s="161">
        <v>1.19</v>
      </c>
      <c r="Z88" s="159"/>
      <c r="AA88" s="159"/>
      <c r="AB88" s="162">
        <v>422</v>
      </c>
      <c r="AC88" s="162">
        <v>219</v>
      </c>
      <c r="AD88" s="162">
        <v>1</v>
      </c>
      <c r="AE88" s="159"/>
      <c r="AF88" s="159"/>
      <c r="AG88" s="159"/>
      <c r="AH88" s="159"/>
    </row>
    <row r="89" ht="15.75" customHeight="1">
      <c r="A89" s="186">
        <v>25</v>
      </c>
      <c r="B89" s="134">
        <v>284</v>
      </c>
      <c r="C89" s="155">
        <v>8</v>
      </c>
      <c r="D89" s="155">
        <v>151</v>
      </c>
      <c r="E89" s="134">
        <v>106</v>
      </c>
      <c r="F89" t="s" s="149">
        <v>610</v>
      </c>
      <c r="G89" t="s" s="149">
        <v>1232</v>
      </c>
      <c r="H89" t="s" s="149">
        <v>1232</v>
      </c>
      <c r="I89" t="b" s="136">
        <v>1</v>
      </c>
      <c r="J89" t="s" s="156">
        <v>52</v>
      </c>
      <c r="K89" t="s" s="149">
        <v>1233</v>
      </c>
      <c r="L89" t="s" s="187">
        <v>1233</v>
      </c>
      <c r="M89" t="s" s="149">
        <v>1233</v>
      </c>
      <c r="N89" t="s" s="5">
        <v>1232</v>
      </c>
      <c r="O89" t="s" s="158">
        <v>1042</v>
      </c>
      <c r="P89" s="159"/>
      <c r="Q89" s="159"/>
      <c r="R89" s="154">
        <v>2022</v>
      </c>
      <c r="S89" s="154">
        <v>3</v>
      </c>
      <c r="T89" t="s" s="158">
        <v>64</v>
      </c>
      <c r="U89" s="142">
        <v>1</v>
      </c>
      <c r="V89" s="159"/>
      <c r="W89" t="s" s="158">
        <v>1044</v>
      </c>
      <c r="X89" t="s" s="158">
        <v>1045</v>
      </c>
      <c r="Y89" s="161">
        <v>1.163</v>
      </c>
      <c r="Z89" s="159"/>
      <c r="AA89" s="159"/>
      <c r="AB89" s="162">
        <v>422</v>
      </c>
      <c r="AC89" s="162">
        <v>203</v>
      </c>
      <c r="AD89" t="s" s="156">
        <v>68</v>
      </c>
      <c r="AE89" s="159"/>
      <c r="AF89" s="159"/>
      <c r="AG89" s="159"/>
      <c r="AH89" s="159"/>
    </row>
    <row r="90" ht="15.75" customHeight="1">
      <c r="A90" s="136">
        <v>37</v>
      </c>
      <c r="B90" s="134">
        <v>238</v>
      </c>
      <c r="C90" s="134">
        <v>12</v>
      </c>
      <c r="D90" s="134">
        <v>463</v>
      </c>
      <c r="E90" s="134">
        <v>369</v>
      </c>
      <c r="F90" t="s" s="5">
        <v>610</v>
      </c>
      <c r="G90" s="145"/>
      <c r="H90" t="s" s="135">
        <v>1234</v>
      </c>
      <c r="I90" t="b" s="136">
        <v>1</v>
      </c>
      <c r="J90" t="s" s="137">
        <v>52</v>
      </c>
      <c r="K90" t="s" s="5">
        <v>622</v>
      </c>
      <c r="L90" t="s" s="23">
        <v>622</v>
      </c>
      <c r="M90" t="s" s="5">
        <v>622</v>
      </c>
      <c r="N90" t="s" s="5">
        <v>1234</v>
      </c>
      <c r="O90" t="s" s="141">
        <v>1042</v>
      </c>
      <c r="P90" s="140"/>
      <c r="Q90" t="s" s="143">
        <v>196</v>
      </c>
      <c r="R90" s="136">
        <v>2020</v>
      </c>
      <c r="S90" s="136">
        <v>2</v>
      </c>
      <c r="T90" t="s" s="141">
        <v>77</v>
      </c>
      <c r="U90" s="142">
        <v>2</v>
      </c>
      <c r="V90" t="s" s="143">
        <v>1030</v>
      </c>
      <c r="W90" t="s" s="5">
        <v>1044</v>
      </c>
      <c r="X90" t="s" s="141">
        <v>1045</v>
      </c>
      <c r="Y90" s="144">
        <v>1.27</v>
      </c>
      <c r="Z90" s="140"/>
      <c r="AA90" s="140"/>
      <c r="AB90" s="142">
        <v>24306.2</v>
      </c>
      <c r="AC90" s="142">
        <v>24306.2</v>
      </c>
      <c r="AD90" s="142">
        <v>1</v>
      </c>
      <c r="AE90" s="140"/>
      <c r="AF90" s="140"/>
      <c r="AG90" s="140"/>
      <c r="AH90" s="140"/>
    </row>
    <row r="91" ht="15.75" customHeight="1">
      <c r="A91" s="136">
        <v>31</v>
      </c>
      <c r="B91" s="134">
        <v>175</v>
      </c>
      <c r="C91" s="134">
        <v>5</v>
      </c>
      <c r="D91" s="134">
        <v>120</v>
      </c>
      <c r="E91" s="134">
        <v>90</v>
      </c>
      <c r="F91" t="s" s="5">
        <v>1135</v>
      </c>
      <c r="G91" s="145"/>
      <c r="H91" t="s" s="150">
        <v>1235</v>
      </c>
      <c r="I91" t="b" s="136">
        <v>1</v>
      </c>
      <c r="J91" t="s" s="137">
        <v>52</v>
      </c>
      <c r="K91" t="s" s="5">
        <v>1236</v>
      </c>
      <c r="L91" t="s" s="5">
        <v>1236</v>
      </c>
      <c r="M91" t="s" s="5">
        <v>1236</v>
      </c>
      <c r="N91" t="s" s="5">
        <v>1235</v>
      </c>
      <c r="O91" t="s" s="141">
        <v>1042</v>
      </c>
      <c r="P91" s="140"/>
      <c r="Q91" t="s" s="143">
        <v>196</v>
      </c>
      <c r="R91" s="136">
        <v>2020</v>
      </c>
      <c r="S91" s="136">
        <v>2</v>
      </c>
      <c r="T91" t="s" s="141">
        <v>64</v>
      </c>
      <c r="U91" s="142">
        <v>1</v>
      </c>
      <c r="V91" t="s" s="143">
        <v>1030</v>
      </c>
      <c r="W91" t="s" s="5">
        <v>1044</v>
      </c>
      <c r="X91" t="s" s="141">
        <v>1045</v>
      </c>
      <c r="Y91" s="144">
        <v>0.91</v>
      </c>
      <c r="Z91" s="140"/>
      <c r="AA91" s="140"/>
      <c r="AB91" s="142">
        <v>34422.8</v>
      </c>
      <c r="AC91" s="142">
        <v>34422.8</v>
      </c>
      <c r="AD91" s="142">
        <v>1</v>
      </c>
      <c r="AE91" s="140"/>
      <c r="AF91" s="140"/>
      <c r="AG91" s="140"/>
      <c r="AH91" s="140"/>
    </row>
    <row r="92" ht="15.75" customHeight="1">
      <c r="A92" s="136">
        <v>45</v>
      </c>
      <c r="B92" s="134">
        <v>13</v>
      </c>
      <c r="C92" s="134">
        <v>17</v>
      </c>
      <c r="D92" s="134">
        <v>586</v>
      </c>
      <c r="E92" s="134">
        <v>471</v>
      </c>
      <c r="F92" t="s" s="5">
        <v>857</v>
      </c>
      <c r="G92" t="s" s="79">
        <v>1024</v>
      </c>
      <c r="H92" s="140"/>
      <c r="I92" s="140"/>
      <c r="J92" s="140"/>
      <c r="K92" s="140"/>
      <c r="L92" t="s" s="146">
        <v>1237</v>
      </c>
      <c r="M92" t="s" s="79">
        <v>1238</v>
      </c>
      <c r="N92" s="140"/>
      <c r="O92" t="s" s="139">
        <v>1092</v>
      </c>
      <c r="P92" s="140"/>
      <c r="Q92" s="140"/>
      <c r="R92" s="136">
        <v>2021</v>
      </c>
      <c r="S92" s="136">
        <v>1</v>
      </c>
      <c r="T92" t="s" s="141">
        <v>64</v>
      </c>
      <c r="U92" s="142">
        <v>1</v>
      </c>
      <c r="V92" t="s" s="143">
        <v>1043</v>
      </c>
      <c r="W92" t="s" s="5">
        <v>1031</v>
      </c>
      <c r="X92" t="s" s="141">
        <v>1093</v>
      </c>
      <c r="Y92" s="144">
        <v>0.98</v>
      </c>
      <c r="Z92" s="140"/>
      <c r="AA92" s="140"/>
      <c r="AB92" s="140"/>
      <c r="AC92" s="140"/>
      <c r="AD92" s="148">
        <v>1</v>
      </c>
      <c r="AE92" t="s" s="5">
        <v>1067</v>
      </c>
      <c r="AF92" s="144">
        <v>0.8100000000000001</v>
      </c>
      <c r="AG92" s="140"/>
      <c r="AH92" s="140"/>
    </row>
    <row r="93" ht="15.75" customHeight="1">
      <c r="A93" s="136">
        <v>31</v>
      </c>
      <c r="B93" s="134">
        <v>261</v>
      </c>
      <c r="C93" s="134">
        <v>5</v>
      </c>
      <c r="D93" s="134">
        <v>122</v>
      </c>
      <c r="E93" s="134">
        <v>92</v>
      </c>
      <c r="F93" t="s" s="5">
        <v>1135</v>
      </c>
      <c r="G93" t="s" s="5">
        <v>1239</v>
      </c>
      <c r="H93" t="s" s="135">
        <v>1240</v>
      </c>
      <c r="I93" t="b" s="136">
        <v>1</v>
      </c>
      <c r="J93" t="s" s="137">
        <v>52</v>
      </c>
      <c r="K93" t="s" s="5">
        <v>1241</v>
      </c>
      <c r="L93" t="s" s="5">
        <v>1241</v>
      </c>
      <c r="M93" t="s" s="5">
        <v>1241</v>
      </c>
      <c r="N93" t="s" s="5">
        <v>1242</v>
      </c>
      <c r="O93" t="s" s="139">
        <v>1109</v>
      </c>
      <c r="P93" s="140"/>
      <c r="Q93" t="s" s="143">
        <v>196</v>
      </c>
      <c r="R93" s="136">
        <v>2021</v>
      </c>
      <c r="S93" s="136">
        <v>1</v>
      </c>
      <c r="T93" t="s" s="141">
        <v>77</v>
      </c>
      <c r="U93" s="142">
        <v>2</v>
      </c>
      <c r="V93" s="140"/>
      <c r="W93" t="s" s="5">
        <v>1031</v>
      </c>
      <c r="X93" t="s" s="141">
        <v>1045</v>
      </c>
      <c r="Y93" s="144">
        <v>1.3</v>
      </c>
      <c r="Z93" s="140"/>
      <c r="AA93" s="140"/>
      <c r="AB93" s="142">
        <v>1312</v>
      </c>
      <c r="AC93" s="142">
        <v>1</v>
      </c>
      <c r="AD93" t="s" s="137">
        <v>68</v>
      </c>
      <c r="AE93" s="144">
        <v>14955</v>
      </c>
      <c r="AF93" s="144">
        <v>0.3</v>
      </c>
      <c r="AG93" s="140"/>
      <c r="AH93" s="140"/>
    </row>
    <row r="94" ht="15.75" customHeight="1">
      <c r="A94" s="136">
        <v>31</v>
      </c>
      <c r="B94" s="134">
        <v>262</v>
      </c>
      <c r="C94" s="134">
        <v>5</v>
      </c>
      <c r="D94" s="134">
        <v>123</v>
      </c>
      <c r="E94" s="134">
        <v>93</v>
      </c>
      <c r="F94" t="s" s="5">
        <v>1135</v>
      </c>
      <c r="G94" t="s" s="5">
        <v>1239</v>
      </c>
      <c r="H94" t="s" s="135">
        <v>1240</v>
      </c>
      <c r="I94" t="b" s="136">
        <v>1</v>
      </c>
      <c r="J94" t="s" s="137">
        <v>52</v>
      </c>
      <c r="K94" t="s" s="5">
        <v>1241</v>
      </c>
      <c r="L94" t="s" s="5">
        <v>1241</v>
      </c>
      <c r="M94" t="s" s="5">
        <v>1241</v>
      </c>
      <c r="N94" t="s" s="5">
        <v>1243</v>
      </c>
      <c r="O94" t="s" s="139">
        <v>1132</v>
      </c>
      <c r="P94" s="140"/>
      <c r="Q94" t="s" s="143">
        <v>196</v>
      </c>
      <c r="R94" s="136">
        <v>2021</v>
      </c>
      <c r="S94" s="136">
        <v>1</v>
      </c>
      <c r="T94" t="s" s="141">
        <v>77</v>
      </c>
      <c r="U94" s="142">
        <v>2</v>
      </c>
      <c r="V94" s="140"/>
      <c r="W94" t="s" s="5">
        <v>1031</v>
      </c>
      <c r="X94" t="s" s="141">
        <v>1045</v>
      </c>
      <c r="Y94" s="144">
        <v>1.6</v>
      </c>
      <c r="Z94" s="140"/>
      <c r="AA94" s="140"/>
      <c r="AB94" s="142">
        <v>1312</v>
      </c>
      <c r="AC94" s="142">
        <v>1</v>
      </c>
      <c r="AD94" t="s" s="137">
        <v>68</v>
      </c>
      <c r="AE94" s="144">
        <v>26450</v>
      </c>
      <c r="AF94" s="144">
        <v>0.3</v>
      </c>
      <c r="AG94" s="140"/>
      <c r="AH94" s="140"/>
    </row>
    <row r="95" ht="15.75" customHeight="1">
      <c r="A95" s="136">
        <v>31</v>
      </c>
      <c r="B95" s="134">
        <v>259</v>
      </c>
      <c r="C95" s="134">
        <v>5</v>
      </c>
      <c r="D95" s="134">
        <v>124</v>
      </c>
      <c r="E95" s="134">
        <v>94</v>
      </c>
      <c r="F95" t="s" s="5">
        <v>1135</v>
      </c>
      <c r="G95" t="s" s="5">
        <v>1239</v>
      </c>
      <c r="H95" t="s" s="135">
        <v>1240</v>
      </c>
      <c r="I95" t="b" s="136">
        <v>1</v>
      </c>
      <c r="J95" t="s" s="137">
        <v>52</v>
      </c>
      <c r="K95" t="s" s="5">
        <v>1241</v>
      </c>
      <c r="L95" t="s" s="5">
        <v>1241</v>
      </c>
      <c r="M95" t="s" s="5">
        <v>1241</v>
      </c>
      <c r="N95" t="s" s="5">
        <v>1244</v>
      </c>
      <c r="O95" t="s" s="139">
        <v>1111</v>
      </c>
      <c r="P95" s="140"/>
      <c r="Q95" t="s" s="143">
        <v>196</v>
      </c>
      <c r="R95" s="136">
        <v>2021</v>
      </c>
      <c r="S95" s="136">
        <v>1</v>
      </c>
      <c r="T95" t="s" s="141">
        <v>54</v>
      </c>
      <c r="U95" s="147">
        <v>3</v>
      </c>
      <c r="V95" s="140"/>
      <c r="W95" t="s" s="5">
        <v>1031</v>
      </c>
      <c r="X95" t="s" s="141">
        <v>1032</v>
      </c>
      <c r="Y95" s="144">
        <v>0.8</v>
      </c>
      <c r="Z95" s="140"/>
      <c r="AA95" s="140"/>
      <c r="AB95" s="142">
        <v>1312</v>
      </c>
      <c r="AC95" s="142">
        <v>1</v>
      </c>
      <c r="AD95" t="s" s="137">
        <v>68</v>
      </c>
      <c r="AE95" s="144">
        <v>11070</v>
      </c>
      <c r="AF95" s="144">
        <v>1.3</v>
      </c>
      <c r="AG95" s="140"/>
      <c r="AH95" s="140"/>
    </row>
    <row r="96" ht="15.75" customHeight="1">
      <c r="A96" s="136">
        <v>31</v>
      </c>
      <c r="B96" s="134">
        <v>260</v>
      </c>
      <c r="C96" s="134">
        <v>5</v>
      </c>
      <c r="D96" s="134">
        <v>125</v>
      </c>
      <c r="E96" s="134">
        <v>95</v>
      </c>
      <c r="F96" t="s" s="5">
        <v>1135</v>
      </c>
      <c r="G96" t="s" s="5">
        <v>1239</v>
      </c>
      <c r="H96" t="s" s="135">
        <v>1240</v>
      </c>
      <c r="I96" t="b" s="136">
        <v>1</v>
      </c>
      <c r="J96" t="s" s="137">
        <v>52</v>
      </c>
      <c r="K96" t="s" s="5">
        <v>1241</v>
      </c>
      <c r="L96" t="s" s="5">
        <v>1241</v>
      </c>
      <c r="M96" t="s" s="5">
        <v>1241</v>
      </c>
      <c r="N96" t="s" s="5">
        <v>1245</v>
      </c>
      <c r="O96" t="s" s="139">
        <v>1107</v>
      </c>
      <c r="P96" s="140"/>
      <c r="Q96" t="s" s="143">
        <v>196</v>
      </c>
      <c r="R96" s="136">
        <v>2021</v>
      </c>
      <c r="S96" s="136">
        <v>1</v>
      </c>
      <c r="T96" t="s" s="141">
        <v>54</v>
      </c>
      <c r="U96" s="147">
        <v>3</v>
      </c>
      <c r="V96" s="140"/>
      <c r="W96" t="s" s="5">
        <v>1031</v>
      </c>
      <c r="X96" t="s" s="141">
        <v>1032</v>
      </c>
      <c r="Y96" s="144">
        <v>0.2</v>
      </c>
      <c r="Z96" s="140"/>
      <c r="AA96" s="140"/>
      <c r="AB96" s="142">
        <v>1312</v>
      </c>
      <c r="AC96" s="142">
        <v>1</v>
      </c>
      <c r="AD96" t="s" s="137">
        <v>68</v>
      </c>
      <c r="AE96" s="144">
        <v>4041</v>
      </c>
      <c r="AF96" s="144">
        <v>2.3</v>
      </c>
      <c r="AG96" s="140"/>
      <c r="AH96" s="140"/>
    </row>
    <row r="97" ht="15.75" customHeight="1">
      <c r="A97" s="136">
        <v>31</v>
      </c>
      <c r="B97" s="134">
        <v>198</v>
      </c>
      <c r="C97" s="134">
        <v>5</v>
      </c>
      <c r="D97" s="134">
        <v>126</v>
      </c>
      <c r="E97" s="134">
        <v>96</v>
      </c>
      <c r="F97" t="s" s="5">
        <v>1135</v>
      </c>
      <c r="G97" s="145"/>
      <c r="H97" t="s" s="135">
        <v>1240</v>
      </c>
      <c r="I97" t="b" s="136">
        <v>1</v>
      </c>
      <c r="J97" t="s" s="137">
        <v>52</v>
      </c>
      <c r="K97" t="s" s="5">
        <v>1241</v>
      </c>
      <c r="L97" t="s" s="5">
        <v>1241</v>
      </c>
      <c r="M97" t="s" s="5">
        <v>1241</v>
      </c>
      <c r="N97" t="s" s="5">
        <v>1240</v>
      </c>
      <c r="O97" t="s" s="141">
        <v>1042</v>
      </c>
      <c r="P97" s="140"/>
      <c r="Q97" t="s" s="143">
        <v>196</v>
      </c>
      <c r="R97" s="136">
        <v>2020</v>
      </c>
      <c r="S97" s="136">
        <v>2</v>
      </c>
      <c r="T97" t="s" s="141">
        <v>54</v>
      </c>
      <c r="U97" s="147">
        <v>3</v>
      </c>
      <c r="V97" t="s" s="143">
        <v>1030</v>
      </c>
      <c r="W97" t="s" s="5">
        <v>1044</v>
      </c>
      <c r="X97" t="s" s="141">
        <v>1045</v>
      </c>
      <c r="Y97" s="144">
        <v>0.68</v>
      </c>
      <c r="Z97" s="140"/>
      <c r="AA97" s="140"/>
      <c r="AB97" s="142">
        <v>1312</v>
      </c>
      <c r="AC97" s="142">
        <v>1308</v>
      </c>
      <c r="AD97" s="142">
        <v>1</v>
      </c>
      <c r="AE97" s="140"/>
      <c r="AF97" s="140"/>
      <c r="AG97" s="140"/>
      <c r="AH97" s="140"/>
    </row>
    <row r="98" ht="15.75" customHeight="1">
      <c r="A98" s="136">
        <v>33</v>
      </c>
      <c r="B98" s="134">
        <v>290</v>
      </c>
      <c r="C98" s="134">
        <v>9</v>
      </c>
      <c r="D98" s="134">
        <v>236</v>
      </c>
      <c r="E98" s="134">
        <v>201</v>
      </c>
      <c r="F98" t="s" s="5">
        <v>212</v>
      </c>
      <c r="G98" t="s" s="5">
        <v>755</v>
      </c>
      <c r="H98" t="s" s="5">
        <v>755</v>
      </c>
      <c r="I98" t="b" s="136">
        <v>1</v>
      </c>
      <c r="J98" t="s" s="137">
        <v>52</v>
      </c>
      <c r="K98" t="s" s="5">
        <v>1246</v>
      </c>
      <c r="L98" t="s" s="23">
        <v>1246</v>
      </c>
      <c r="M98" t="s" s="5">
        <v>1246</v>
      </c>
      <c r="N98" t="s" s="5">
        <v>1247</v>
      </c>
      <c r="O98" t="s" s="141">
        <v>1145</v>
      </c>
      <c r="P98" s="140"/>
      <c r="Q98" s="140"/>
      <c r="R98" s="136">
        <v>2022</v>
      </c>
      <c r="S98" s="136">
        <v>3</v>
      </c>
      <c r="T98" t="s" s="141">
        <v>54</v>
      </c>
      <c r="U98" s="147">
        <v>3</v>
      </c>
      <c r="V98" s="140"/>
      <c r="W98" t="s" s="141">
        <v>1044</v>
      </c>
      <c r="X98" t="s" s="141">
        <v>1045</v>
      </c>
      <c r="Y98" s="144">
        <v>0.591</v>
      </c>
      <c r="Z98" s="140"/>
      <c r="AA98" s="140"/>
      <c r="AB98" s="142">
        <v>327.1</v>
      </c>
      <c r="AC98" s="142">
        <v>1</v>
      </c>
      <c r="AD98" t="s" s="137">
        <v>68</v>
      </c>
      <c r="AE98" s="140"/>
      <c r="AF98" s="140"/>
      <c r="AG98" s="140"/>
      <c r="AH98" s="140"/>
    </row>
    <row r="99" ht="15.75" customHeight="1">
      <c r="A99" s="147">
        <v>13</v>
      </c>
      <c r="B99" s="134">
        <v>167</v>
      </c>
      <c r="C99" s="134">
        <v>6</v>
      </c>
      <c r="D99" s="134">
        <v>130</v>
      </c>
      <c r="E99" s="134">
        <v>98</v>
      </c>
      <c r="F99" t="s" s="5">
        <v>965</v>
      </c>
      <c r="G99" s="145"/>
      <c r="H99" t="s" s="135">
        <v>1248</v>
      </c>
      <c r="I99" t="b" s="136">
        <v>1</v>
      </c>
      <c r="J99" t="s" s="137">
        <v>52</v>
      </c>
      <c r="K99" t="s" s="5">
        <v>966</v>
      </c>
      <c r="L99" t="s" s="5">
        <v>97</v>
      </c>
      <c r="M99" t="s" s="5">
        <v>966</v>
      </c>
      <c r="N99" t="s" s="5">
        <v>1248</v>
      </c>
      <c r="O99" t="s" s="141">
        <v>1042</v>
      </c>
      <c r="P99" s="140"/>
      <c r="Q99" t="s" s="143">
        <v>196</v>
      </c>
      <c r="R99" s="136">
        <v>2020</v>
      </c>
      <c r="S99" s="136">
        <v>2</v>
      </c>
      <c r="T99" t="s" s="141">
        <v>64</v>
      </c>
      <c r="U99" s="142">
        <v>1</v>
      </c>
      <c r="V99" t="s" s="143">
        <v>1030</v>
      </c>
      <c r="W99" t="s" s="5">
        <v>1044</v>
      </c>
      <c r="X99" t="s" s="141">
        <v>1045</v>
      </c>
      <c r="Y99" s="144">
        <v>0.93</v>
      </c>
      <c r="Z99" s="140"/>
      <c r="AA99" s="140"/>
      <c r="AB99" s="140"/>
      <c r="AC99" s="142">
        <v>1</v>
      </c>
      <c r="AD99" s="142">
        <v>1</v>
      </c>
      <c r="AE99" s="140"/>
      <c r="AF99" s="140"/>
      <c r="AG99" s="140"/>
      <c r="AH99" s="140"/>
    </row>
    <row r="100" ht="15.75" customHeight="1">
      <c r="A100" s="136">
        <v>33</v>
      </c>
      <c r="B100" s="134">
        <v>272</v>
      </c>
      <c r="C100" s="134">
        <v>9</v>
      </c>
      <c r="D100" s="134">
        <v>235</v>
      </c>
      <c r="E100" s="134">
        <v>202</v>
      </c>
      <c r="F100" t="s" s="5">
        <v>212</v>
      </c>
      <c r="G100" t="s" s="5">
        <v>755</v>
      </c>
      <c r="H100" t="s" s="5">
        <v>755</v>
      </c>
      <c r="I100" t="b" s="136">
        <v>1</v>
      </c>
      <c r="J100" t="s" s="137">
        <v>52</v>
      </c>
      <c r="K100" t="s" s="5">
        <v>1246</v>
      </c>
      <c r="L100" t="s" s="188">
        <v>1246</v>
      </c>
      <c r="M100" t="s" s="5">
        <v>1246</v>
      </c>
      <c r="N100" t="s" s="5">
        <v>1249</v>
      </c>
      <c r="O100" t="s" s="141">
        <v>1053</v>
      </c>
      <c r="P100" s="140"/>
      <c r="Q100" s="140"/>
      <c r="R100" s="136">
        <v>2022</v>
      </c>
      <c r="S100" s="136">
        <v>3</v>
      </c>
      <c r="T100" t="s" s="141">
        <v>64</v>
      </c>
      <c r="U100" s="142">
        <v>1</v>
      </c>
      <c r="V100" s="140"/>
      <c r="W100" t="s" s="141">
        <v>1037</v>
      </c>
      <c r="X100" t="s" s="141">
        <v>1045</v>
      </c>
      <c r="Y100" s="144">
        <v>0.979</v>
      </c>
      <c r="Z100" s="140"/>
      <c r="AA100" s="140"/>
      <c r="AB100" s="142">
        <v>327.1</v>
      </c>
      <c r="AC100" s="142">
        <v>258.1</v>
      </c>
      <c r="AD100" s="142">
        <v>1</v>
      </c>
      <c r="AE100" s="140"/>
      <c r="AF100" s="140"/>
      <c r="AG100" s="140"/>
      <c r="AH100" s="140"/>
    </row>
    <row r="101" ht="15.75" customHeight="1">
      <c r="A101" s="147">
        <v>33</v>
      </c>
      <c r="B101" s="134">
        <v>14</v>
      </c>
      <c r="C101" s="134">
        <v>9</v>
      </c>
      <c r="D101" s="134">
        <v>231</v>
      </c>
      <c r="E101" s="134">
        <v>167</v>
      </c>
      <c r="F101" t="s" s="5">
        <v>48</v>
      </c>
      <c r="G101" s="145"/>
      <c r="H101" t="s" s="150">
        <v>1250</v>
      </c>
      <c r="I101" t="b" s="136">
        <v>1</v>
      </c>
      <c r="J101" t="s" s="137">
        <v>52</v>
      </c>
      <c r="K101" t="s" s="5">
        <v>1251</v>
      </c>
      <c r="L101" t="s" s="189">
        <v>1251</v>
      </c>
      <c r="M101" t="s" s="5">
        <v>1251</v>
      </c>
      <c r="N101" t="s" s="5">
        <v>1250</v>
      </c>
      <c r="O101" t="s" s="141">
        <v>1042</v>
      </c>
      <c r="P101" s="140"/>
      <c r="Q101" s="140"/>
      <c r="R101" s="136">
        <v>2020</v>
      </c>
      <c r="S101" s="136">
        <v>2</v>
      </c>
      <c r="T101" t="s" s="141">
        <v>64</v>
      </c>
      <c r="U101" s="142">
        <v>1</v>
      </c>
      <c r="V101" t="s" s="143">
        <v>1043</v>
      </c>
      <c r="W101" t="s" s="5">
        <v>1044</v>
      </c>
      <c r="X101" t="s" s="141">
        <v>1045</v>
      </c>
      <c r="Y101" s="144">
        <v>0.95</v>
      </c>
      <c r="Z101" s="140"/>
      <c r="AA101" s="140"/>
      <c r="AB101" s="142">
        <v>2598</v>
      </c>
      <c r="AC101" s="142">
        <v>2598</v>
      </c>
      <c r="AD101" s="142">
        <v>1</v>
      </c>
      <c r="AE101" s="140"/>
      <c r="AF101" s="140"/>
      <c r="AG101" s="140"/>
      <c r="AH101" s="140"/>
    </row>
    <row r="102" ht="15.75" customHeight="1">
      <c r="A102" s="136">
        <v>38</v>
      </c>
      <c r="B102" s="134">
        <v>199</v>
      </c>
      <c r="C102" s="134">
        <v>1</v>
      </c>
      <c r="D102" s="134">
        <v>1</v>
      </c>
      <c r="E102" s="134">
        <v>1</v>
      </c>
      <c r="F102" t="s" s="5">
        <v>48</v>
      </c>
      <c r="G102" s="145"/>
      <c r="H102" t="s" s="150">
        <v>1252</v>
      </c>
      <c r="I102" t="b" s="136">
        <v>1</v>
      </c>
      <c r="J102" t="s" s="137">
        <v>52</v>
      </c>
      <c r="K102" t="s" s="5">
        <v>73</v>
      </c>
      <c r="L102" t="s" s="23">
        <v>73</v>
      </c>
      <c r="M102" t="s" s="5">
        <v>73</v>
      </c>
      <c r="N102" t="s" s="5">
        <v>1252</v>
      </c>
      <c r="O102" t="s" s="141">
        <v>1042</v>
      </c>
      <c r="P102" s="140"/>
      <c r="Q102" t="s" s="143">
        <v>196</v>
      </c>
      <c r="R102" s="136">
        <v>2020</v>
      </c>
      <c r="S102" s="136">
        <v>2</v>
      </c>
      <c r="T102" t="s" s="141">
        <v>54</v>
      </c>
      <c r="U102" s="147">
        <v>3</v>
      </c>
      <c r="V102" t="s" s="143">
        <v>1030</v>
      </c>
      <c r="W102" t="s" s="5">
        <v>1044</v>
      </c>
      <c r="X102" t="s" s="141">
        <v>1045</v>
      </c>
      <c r="Y102" s="144">
        <v>0.55</v>
      </c>
      <c r="Z102" s="140"/>
      <c r="AA102" s="140"/>
      <c r="AB102" s="142">
        <v>38313.6</v>
      </c>
      <c r="AC102" s="142">
        <v>38313.6</v>
      </c>
      <c r="AD102" s="142">
        <v>1</v>
      </c>
      <c r="AE102" s="140"/>
      <c r="AF102" s="140"/>
      <c r="AG102" s="140"/>
      <c r="AH102" s="140"/>
    </row>
    <row r="103" ht="15.75" customHeight="1">
      <c r="A103" s="136">
        <v>38</v>
      </c>
      <c r="B103" s="134">
        <v>449</v>
      </c>
      <c r="C103" s="134">
        <v>1</v>
      </c>
      <c r="D103" s="134">
        <v>2</v>
      </c>
      <c r="E103" s="134">
        <v>7</v>
      </c>
      <c r="F103" t="s" s="5">
        <v>48</v>
      </c>
      <c r="G103" t="s" s="79">
        <v>1253</v>
      </c>
      <c r="H103" s="140"/>
      <c r="I103" s="140"/>
      <c r="J103" s="140"/>
      <c r="K103" s="140"/>
      <c r="L103" t="s" s="146">
        <v>73</v>
      </c>
      <c r="M103" t="s" s="79">
        <v>1254</v>
      </c>
      <c r="N103" s="140"/>
      <c r="O103" t="s" s="139">
        <v>1111</v>
      </c>
      <c r="P103" s="140"/>
      <c r="Q103" s="140"/>
      <c r="R103" s="136">
        <v>2021</v>
      </c>
      <c r="S103" s="136">
        <v>1</v>
      </c>
      <c r="T103" t="s" s="141">
        <v>64</v>
      </c>
      <c r="U103" s="142">
        <v>1</v>
      </c>
      <c r="V103" s="140"/>
      <c r="W103" t="s" s="5">
        <v>1031</v>
      </c>
      <c r="X103" t="s" s="141">
        <v>1045</v>
      </c>
      <c r="Y103" s="144">
        <v>0.9</v>
      </c>
      <c r="Z103" s="140"/>
      <c r="AA103" s="140"/>
      <c r="AB103" s="140"/>
      <c r="AC103" s="140"/>
      <c r="AD103" s="148">
        <v>1</v>
      </c>
      <c r="AE103" s="144">
        <v>12861</v>
      </c>
      <c r="AF103" s="144">
        <v>0.8</v>
      </c>
      <c r="AG103" s="140"/>
      <c r="AH103" s="140"/>
    </row>
    <row r="104" ht="15.75" customHeight="1">
      <c r="A104" s="136">
        <v>38</v>
      </c>
      <c r="B104" s="134">
        <v>450</v>
      </c>
      <c r="C104" s="134">
        <v>1</v>
      </c>
      <c r="D104" s="134">
        <v>3</v>
      </c>
      <c r="E104" s="134">
        <v>8</v>
      </c>
      <c r="F104" t="s" s="5">
        <v>48</v>
      </c>
      <c r="G104" t="s" s="79">
        <v>1253</v>
      </c>
      <c r="H104" s="140"/>
      <c r="I104" s="140"/>
      <c r="J104" s="140"/>
      <c r="K104" s="140"/>
      <c r="L104" t="s" s="146">
        <v>73</v>
      </c>
      <c r="M104" t="s" s="79">
        <v>1254</v>
      </c>
      <c r="N104" s="140"/>
      <c r="O104" t="s" s="139">
        <v>1107</v>
      </c>
      <c r="P104" s="140"/>
      <c r="Q104" s="140"/>
      <c r="R104" s="136">
        <v>2021</v>
      </c>
      <c r="S104" s="136">
        <v>1</v>
      </c>
      <c r="T104" t="s" s="141">
        <v>77</v>
      </c>
      <c r="U104" s="142">
        <v>2</v>
      </c>
      <c r="V104" s="140"/>
      <c r="W104" t="s" s="5">
        <v>1031</v>
      </c>
      <c r="X104" t="s" s="141">
        <v>1032</v>
      </c>
      <c r="Y104" s="144">
        <v>1.5</v>
      </c>
      <c r="Z104" s="140"/>
      <c r="AA104" s="140"/>
      <c r="AB104" s="140"/>
      <c r="AC104" s="140"/>
      <c r="AD104" t="s" s="5">
        <v>68</v>
      </c>
      <c r="AE104" s="144">
        <v>12604</v>
      </c>
      <c r="AF104" s="144">
        <v>0.2</v>
      </c>
      <c r="AG104" s="140"/>
      <c r="AH104" s="140"/>
    </row>
    <row r="105" ht="15.75" customHeight="1">
      <c r="A105" s="136">
        <v>38</v>
      </c>
      <c r="B105" s="134">
        <v>451</v>
      </c>
      <c r="C105" s="134">
        <v>1</v>
      </c>
      <c r="D105" s="134">
        <v>4</v>
      </c>
      <c r="E105" s="134">
        <v>9</v>
      </c>
      <c r="F105" t="s" s="5">
        <v>48</v>
      </c>
      <c r="G105" t="s" s="79">
        <v>1253</v>
      </c>
      <c r="H105" s="140"/>
      <c r="I105" s="140"/>
      <c r="J105" s="140"/>
      <c r="K105" s="140"/>
      <c r="L105" t="s" s="146">
        <v>73</v>
      </c>
      <c r="M105" t="s" s="79">
        <v>1254</v>
      </c>
      <c r="N105" s="140"/>
      <c r="O105" t="s" s="139">
        <v>1109</v>
      </c>
      <c r="P105" s="140"/>
      <c r="Q105" s="140"/>
      <c r="R105" s="136">
        <v>2021</v>
      </c>
      <c r="S105" s="136">
        <v>1</v>
      </c>
      <c r="T105" t="s" s="141">
        <v>77</v>
      </c>
      <c r="U105" s="142">
        <v>2</v>
      </c>
      <c r="V105" s="140"/>
      <c r="W105" t="s" s="5">
        <v>1031</v>
      </c>
      <c r="X105" t="s" s="141">
        <v>1032</v>
      </c>
      <c r="Y105" s="144">
        <v>1.3</v>
      </c>
      <c r="Z105" s="140"/>
      <c r="AA105" s="140"/>
      <c r="AB105" s="140"/>
      <c r="AC105" s="140"/>
      <c r="AD105" t="s" s="5">
        <v>68</v>
      </c>
      <c r="AE105" s="144">
        <v>1293</v>
      </c>
      <c r="AF105" s="144">
        <v>0.5</v>
      </c>
      <c r="AG105" s="140"/>
      <c r="AH105" s="140"/>
    </row>
    <row r="106" ht="15.75" customHeight="1">
      <c r="A106" s="136">
        <v>38</v>
      </c>
      <c r="B106" s="134">
        <v>452</v>
      </c>
      <c r="C106" s="134">
        <v>1</v>
      </c>
      <c r="D106" s="134">
        <v>5</v>
      </c>
      <c r="E106" s="134">
        <v>10</v>
      </c>
      <c r="F106" t="s" s="5">
        <v>48</v>
      </c>
      <c r="G106" t="s" s="79">
        <v>1253</v>
      </c>
      <c r="H106" s="140"/>
      <c r="I106" s="140"/>
      <c r="J106" s="140"/>
      <c r="K106" s="140"/>
      <c r="L106" t="s" s="146">
        <v>73</v>
      </c>
      <c r="M106" t="s" s="79">
        <v>1254</v>
      </c>
      <c r="N106" s="140"/>
      <c r="O106" t="s" s="139">
        <v>1132</v>
      </c>
      <c r="P106" s="140"/>
      <c r="Q106" s="140"/>
      <c r="R106" s="136">
        <v>2021</v>
      </c>
      <c r="S106" s="136">
        <v>1</v>
      </c>
      <c r="T106" t="s" s="141">
        <v>54</v>
      </c>
      <c r="U106" s="147">
        <v>3</v>
      </c>
      <c r="V106" s="140"/>
      <c r="W106" t="s" s="5">
        <v>1031</v>
      </c>
      <c r="X106" t="s" s="141">
        <v>1032</v>
      </c>
      <c r="Y106" s="144">
        <v>0.8</v>
      </c>
      <c r="Z106" s="140"/>
      <c r="AA106" s="140"/>
      <c r="AB106" s="140"/>
      <c r="AC106" s="140"/>
      <c r="AD106" t="s" s="5">
        <v>68</v>
      </c>
      <c r="AE106" s="144">
        <v>4207</v>
      </c>
      <c r="AF106" s="144">
        <v>1.3</v>
      </c>
      <c r="AG106" s="140"/>
      <c r="AH106" s="140"/>
    </row>
    <row r="107" ht="15.75" customHeight="1">
      <c r="A107" s="133">
        <v>33</v>
      </c>
      <c r="B107" s="134">
        <v>300</v>
      </c>
      <c r="C107" s="134">
        <v>10</v>
      </c>
      <c r="D107" s="134">
        <v>343</v>
      </c>
      <c r="E107" s="134">
        <v>310</v>
      </c>
      <c r="F107" t="s" s="5">
        <v>603</v>
      </c>
      <c r="G107" t="s" s="5">
        <v>1255</v>
      </c>
      <c r="H107" t="s" s="5">
        <v>1255</v>
      </c>
      <c r="I107" t="b" s="136">
        <v>1</v>
      </c>
      <c r="J107" t="s" s="137">
        <v>52</v>
      </c>
      <c r="K107" t="s" s="5">
        <v>1256</v>
      </c>
      <c r="L107" t="s" s="188">
        <v>1256</v>
      </c>
      <c r="M107" t="s" s="137">
        <v>1256</v>
      </c>
      <c r="N107" t="s" s="5">
        <v>1257</v>
      </c>
      <c r="O107" t="s" s="139">
        <v>1258</v>
      </c>
      <c r="P107" s="140"/>
      <c r="Q107" s="140"/>
      <c r="R107" s="136">
        <v>2018</v>
      </c>
      <c r="S107" s="136">
        <v>1</v>
      </c>
      <c r="T107" t="s" s="141">
        <v>64</v>
      </c>
      <c r="U107" s="142">
        <v>1</v>
      </c>
      <c r="V107" s="140"/>
      <c r="W107" t="s" s="5">
        <v>1031</v>
      </c>
      <c r="X107" t="s" s="141">
        <v>1032</v>
      </c>
      <c r="Y107" s="144">
        <v>0.18</v>
      </c>
      <c r="Z107" s="140"/>
      <c r="AA107" s="140"/>
      <c r="AB107" s="142">
        <v>2738</v>
      </c>
      <c r="AC107" s="142">
        <v>2283</v>
      </c>
      <c r="AD107" s="142">
        <v>1</v>
      </c>
      <c r="AE107" s="144">
        <v>85</v>
      </c>
      <c r="AF107" s="140"/>
      <c r="AG107" s="140"/>
      <c r="AH107" s="140"/>
    </row>
    <row r="108" ht="15.75" customHeight="1">
      <c r="A108" s="133">
        <v>33</v>
      </c>
      <c r="B108" s="134">
        <v>15</v>
      </c>
      <c r="C108" s="134">
        <v>10</v>
      </c>
      <c r="D108" s="134">
        <v>344</v>
      </c>
      <c r="E108" s="134">
        <v>311</v>
      </c>
      <c r="F108" t="s" s="5">
        <v>603</v>
      </c>
      <c r="G108" t="s" s="5">
        <v>1255</v>
      </c>
      <c r="H108" t="s" s="5">
        <v>1255</v>
      </c>
      <c r="I108" t="b" s="136">
        <v>1</v>
      </c>
      <c r="J108" t="s" s="137">
        <v>52</v>
      </c>
      <c r="K108" t="s" s="5">
        <v>1256</v>
      </c>
      <c r="L108" t="s" s="190">
        <v>1256</v>
      </c>
      <c r="M108" t="s" s="5">
        <v>1256</v>
      </c>
      <c r="N108" t="s" s="5">
        <v>1255</v>
      </c>
      <c r="O108" t="s" s="141">
        <v>1042</v>
      </c>
      <c r="P108" s="140"/>
      <c r="Q108" s="140"/>
      <c r="R108" s="136">
        <v>2020</v>
      </c>
      <c r="S108" s="136">
        <v>2</v>
      </c>
      <c r="T108" t="s" s="141">
        <v>64</v>
      </c>
      <c r="U108" s="142">
        <v>1</v>
      </c>
      <c r="V108" t="s" s="143">
        <v>1043</v>
      </c>
      <c r="W108" t="s" s="5">
        <v>1044</v>
      </c>
      <c r="X108" t="s" s="141">
        <v>1045</v>
      </c>
      <c r="Y108" s="144">
        <v>1.04</v>
      </c>
      <c r="Z108" s="140"/>
      <c r="AA108" s="140"/>
      <c r="AB108" s="142">
        <v>2738</v>
      </c>
      <c r="AC108" s="142">
        <v>455</v>
      </c>
      <c r="AD108" t="s" s="137">
        <v>68</v>
      </c>
      <c r="AE108" s="140"/>
      <c r="AF108" s="140"/>
      <c r="AG108" s="140"/>
      <c r="AH108" s="140"/>
    </row>
    <row r="109" ht="15.75" customHeight="1">
      <c r="A109" s="136">
        <v>35</v>
      </c>
      <c r="B109" s="134">
        <v>16</v>
      </c>
      <c r="C109" s="134">
        <v>3</v>
      </c>
      <c r="D109" s="134">
        <v>105</v>
      </c>
      <c r="E109" s="134">
        <v>86</v>
      </c>
      <c r="F109" t="s" s="5">
        <v>157</v>
      </c>
      <c r="G109" s="145"/>
      <c r="H109" s="140"/>
      <c r="I109" s="140"/>
      <c r="J109" s="140"/>
      <c r="K109" s="140"/>
      <c r="L109" t="s" s="191">
        <v>1259</v>
      </c>
      <c r="M109" t="s" s="79">
        <v>1259</v>
      </c>
      <c r="N109" s="140"/>
      <c r="O109" t="s" s="141">
        <v>1260</v>
      </c>
      <c r="P109" s="140"/>
      <c r="Q109" s="140"/>
      <c r="R109" s="136">
        <v>2021</v>
      </c>
      <c r="S109" s="136">
        <v>3</v>
      </c>
      <c r="T109" t="s" s="141">
        <v>64</v>
      </c>
      <c r="U109" s="142">
        <v>1</v>
      </c>
      <c r="V109" t="s" s="143">
        <v>1043</v>
      </c>
      <c r="W109" t="s" s="141">
        <v>1037</v>
      </c>
      <c r="X109" t="s" s="141">
        <v>66</v>
      </c>
      <c r="Y109" s="140"/>
      <c r="Z109" s="140"/>
      <c r="AA109" s="140"/>
      <c r="AB109" s="140"/>
      <c r="AC109" s="140"/>
      <c r="AD109" s="148">
        <v>1</v>
      </c>
      <c r="AE109" s="140"/>
      <c r="AF109" s="140"/>
      <c r="AG109" s="140"/>
      <c r="AH109" s="140"/>
    </row>
    <row r="110" ht="15.75" customHeight="1">
      <c r="A110" s="136">
        <v>35</v>
      </c>
      <c r="B110" s="134">
        <v>143</v>
      </c>
      <c r="C110" s="134">
        <v>3</v>
      </c>
      <c r="D110" s="134">
        <v>106</v>
      </c>
      <c r="E110" s="134">
        <v>78</v>
      </c>
      <c r="F110" t="s" s="5">
        <v>157</v>
      </c>
      <c r="G110" s="145"/>
      <c r="H110" t="s" s="150">
        <v>1261</v>
      </c>
      <c r="I110" t="b" s="136">
        <v>1</v>
      </c>
      <c r="J110" t="s" s="137">
        <v>52</v>
      </c>
      <c r="K110" t="s" s="5">
        <v>1262</v>
      </c>
      <c r="L110" t="s" s="23">
        <v>1262</v>
      </c>
      <c r="M110" t="s" s="5">
        <v>1262</v>
      </c>
      <c r="N110" t="s" s="5">
        <v>1263</v>
      </c>
      <c r="O110" t="s" s="141">
        <v>1260</v>
      </c>
      <c r="P110" s="140"/>
      <c r="Q110" s="140"/>
      <c r="R110" s="136">
        <v>2021</v>
      </c>
      <c r="S110" s="136">
        <v>3</v>
      </c>
      <c r="T110" t="s" s="141">
        <v>64</v>
      </c>
      <c r="U110" s="142">
        <v>1</v>
      </c>
      <c r="V110" t="s" s="143">
        <v>1030</v>
      </c>
      <c r="W110" t="s" s="141">
        <v>1037</v>
      </c>
      <c r="X110" t="s" s="141">
        <v>66</v>
      </c>
      <c r="Y110" s="140"/>
      <c r="Z110" s="140"/>
      <c r="AA110" s="140"/>
      <c r="AB110" s="142">
        <v>5224</v>
      </c>
      <c r="AC110" s="142">
        <v>1</v>
      </c>
      <c r="AD110" s="142">
        <v>1</v>
      </c>
      <c r="AE110" s="140"/>
      <c r="AF110" s="140"/>
      <c r="AG110" s="140"/>
      <c r="AH110" s="140"/>
    </row>
    <row r="111" ht="15.75" customHeight="1">
      <c r="A111" s="147">
        <v>33</v>
      </c>
      <c r="B111" s="134">
        <v>324</v>
      </c>
      <c r="C111" s="134">
        <v>9</v>
      </c>
      <c r="D111" s="134">
        <v>238</v>
      </c>
      <c r="E111" s="134">
        <v>198</v>
      </c>
      <c r="F111" t="s" s="5">
        <v>603</v>
      </c>
      <c r="G111" t="s" s="5">
        <v>509</v>
      </c>
      <c r="H111" t="s" s="5">
        <v>509</v>
      </c>
      <c r="I111" t="b" s="136">
        <v>1</v>
      </c>
      <c r="J111" t="s" s="137">
        <v>52</v>
      </c>
      <c r="K111" t="s" s="5">
        <v>510</v>
      </c>
      <c r="L111" t="s" s="23">
        <v>510</v>
      </c>
      <c r="M111" t="s" s="5">
        <v>510</v>
      </c>
      <c r="N111" t="s" s="5">
        <v>1264</v>
      </c>
      <c r="O111" t="s" s="141">
        <v>1153</v>
      </c>
      <c r="P111" s="140"/>
      <c r="Q111" s="140"/>
      <c r="R111" s="136">
        <v>2020</v>
      </c>
      <c r="S111" s="136">
        <v>3</v>
      </c>
      <c r="T111" t="s" s="141">
        <v>64</v>
      </c>
      <c r="U111" s="142">
        <v>1</v>
      </c>
      <c r="V111" s="140"/>
      <c r="W111" t="s" s="141">
        <v>1037</v>
      </c>
      <c r="X111" t="s" s="141">
        <v>1045</v>
      </c>
      <c r="Y111" s="140"/>
      <c r="Z111" s="140"/>
      <c r="AA111" s="140"/>
      <c r="AB111" s="142">
        <v>345.7</v>
      </c>
      <c r="AC111" s="142">
        <v>1</v>
      </c>
      <c r="AD111" t="s" s="137">
        <v>68</v>
      </c>
      <c r="AE111" s="140"/>
      <c r="AF111" s="140"/>
      <c r="AG111" s="140"/>
      <c r="AH111" s="140"/>
    </row>
    <row r="112" ht="15.75" customHeight="1">
      <c r="A112" s="147">
        <v>33</v>
      </c>
      <c r="B112" s="134">
        <v>304</v>
      </c>
      <c r="C112" s="134">
        <v>9</v>
      </c>
      <c r="D112" s="134">
        <v>237</v>
      </c>
      <c r="E112" s="134">
        <v>199</v>
      </c>
      <c r="F112" t="s" s="5">
        <v>603</v>
      </c>
      <c r="G112" t="s" s="5">
        <v>509</v>
      </c>
      <c r="H112" t="s" s="5">
        <v>509</v>
      </c>
      <c r="I112" t="b" s="136">
        <v>1</v>
      </c>
      <c r="J112" t="s" s="137">
        <v>52</v>
      </c>
      <c r="K112" t="s" s="5">
        <v>510</v>
      </c>
      <c r="L112" t="s" s="23">
        <v>510</v>
      </c>
      <c r="M112" t="s" s="5">
        <v>510</v>
      </c>
      <c r="N112" t="s" s="5">
        <v>1265</v>
      </c>
      <c r="O112" t="s" s="139">
        <v>1266</v>
      </c>
      <c r="P112" s="140"/>
      <c r="Q112" s="140"/>
      <c r="R112" s="136">
        <v>2021</v>
      </c>
      <c r="S112" s="136">
        <v>3</v>
      </c>
      <c r="T112" t="s" s="141">
        <v>64</v>
      </c>
      <c r="U112" s="142">
        <v>1</v>
      </c>
      <c r="V112" s="140"/>
      <c r="W112" t="s" s="141">
        <v>1037</v>
      </c>
      <c r="X112" t="s" s="141">
        <v>1045</v>
      </c>
      <c r="Y112" s="140"/>
      <c r="Z112" s="140"/>
      <c r="AA112" s="144">
        <v>84</v>
      </c>
      <c r="AB112" s="142">
        <v>345.7</v>
      </c>
      <c r="AC112" s="142">
        <v>223</v>
      </c>
      <c r="AD112" s="142">
        <v>1</v>
      </c>
      <c r="AE112" s="144">
        <v>343</v>
      </c>
      <c r="AF112" s="140"/>
      <c r="AG112" s="140"/>
      <c r="AH112" s="140"/>
    </row>
    <row r="113" ht="15.75" customHeight="1">
      <c r="A113" s="147">
        <v>33</v>
      </c>
      <c r="B113" s="134">
        <v>325</v>
      </c>
      <c r="C113" s="134">
        <v>9</v>
      </c>
      <c r="D113" s="134">
        <v>232</v>
      </c>
      <c r="E113" s="134">
        <v>178</v>
      </c>
      <c r="F113" t="s" s="5">
        <v>603</v>
      </c>
      <c r="G113" t="s" s="5">
        <v>513</v>
      </c>
      <c r="H113" t="s" s="5">
        <v>513</v>
      </c>
      <c r="I113" t="b" s="136">
        <v>1</v>
      </c>
      <c r="J113" t="s" s="137">
        <v>52</v>
      </c>
      <c r="K113" t="s" s="5">
        <v>514</v>
      </c>
      <c r="L113" t="s" s="23">
        <v>514</v>
      </c>
      <c r="M113" t="s" s="5">
        <v>514</v>
      </c>
      <c r="N113" t="s" s="5">
        <v>1267</v>
      </c>
      <c r="O113" t="s" s="141">
        <v>1053</v>
      </c>
      <c r="P113" s="140"/>
      <c r="Q113" s="140"/>
      <c r="R113" s="136">
        <v>2022</v>
      </c>
      <c r="S113" s="136">
        <v>3</v>
      </c>
      <c r="T113" t="s" s="141">
        <v>77</v>
      </c>
      <c r="U113" s="142">
        <v>2</v>
      </c>
      <c r="V113" s="140"/>
      <c r="W113" t="s" s="141">
        <v>1037</v>
      </c>
      <c r="X113" t="s" s="141">
        <v>1045</v>
      </c>
      <c r="Y113" s="140"/>
      <c r="Z113" s="140"/>
      <c r="AA113" s="140"/>
      <c r="AB113" s="142">
        <v>1064</v>
      </c>
      <c r="AC113" s="142">
        <v>85</v>
      </c>
      <c r="AD113" t="s" s="137">
        <v>68</v>
      </c>
      <c r="AE113" s="140"/>
      <c r="AF113" s="140"/>
      <c r="AG113" s="140"/>
      <c r="AH113" s="140"/>
    </row>
    <row r="114" ht="15.75" customHeight="1">
      <c r="A114" s="147">
        <v>33</v>
      </c>
      <c r="B114" s="134">
        <v>305</v>
      </c>
      <c r="C114" s="134">
        <v>9</v>
      </c>
      <c r="D114" s="134">
        <v>233</v>
      </c>
      <c r="E114" s="134">
        <v>179</v>
      </c>
      <c r="F114" t="s" s="5">
        <v>603</v>
      </c>
      <c r="G114" t="s" s="5">
        <v>1268</v>
      </c>
      <c r="H114" t="s" s="5">
        <v>513</v>
      </c>
      <c r="I114" t="b" s="136">
        <v>1</v>
      </c>
      <c r="J114" t="s" s="137">
        <v>52</v>
      </c>
      <c r="K114" t="s" s="5">
        <v>514</v>
      </c>
      <c r="L114" t="s" s="23">
        <v>514</v>
      </c>
      <c r="M114" t="s" s="5">
        <v>514</v>
      </c>
      <c r="N114" t="s" s="5">
        <v>1269</v>
      </c>
      <c r="O114" t="s" s="141">
        <v>1145</v>
      </c>
      <c r="P114" s="140"/>
      <c r="Q114" s="140"/>
      <c r="R114" s="136">
        <v>2022</v>
      </c>
      <c r="S114" s="136">
        <v>3</v>
      </c>
      <c r="T114" t="s" s="141">
        <v>54</v>
      </c>
      <c r="U114" s="147">
        <v>3</v>
      </c>
      <c r="V114" s="140"/>
      <c r="W114" t="s" s="141">
        <v>1044</v>
      </c>
      <c r="X114" t="s" s="141">
        <v>1045</v>
      </c>
      <c r="Y114" s="144">
        <v>0.644</v>
      </c>
      <c r="Z114" s="140"/>
      <c r="AA114" s="140"/>
      <c r="AB114" s="142">
        <v>1064</v>
      </c>
      <c r="AC114" s="142">
        <v>979</v>
      </c>
      <c r="AD114" s="142">
        <v>1</v>
      </c>
      <c r="AE114" s="140"/>
      <c r="AF114" s="140"/>
      <c r="AG114" s="140"/>
      <c r="AH114" s="140"/>
    </row>
    <row r="115" ht="15.75" customHeight="1">
      <c r="A115" s="147">
        <v>33</v>
      </c>
      <c r="B115" s="134">
        <v>17</v>
      </c>
      <c r="C115" s="134">
        <v>9</v>
      </c>
      <c r="D115" s="134">
        <v>247</v>
      </c>
      <c r="E115" s="134">
        <v>233</v>
      </c>
      <c r="F115" t="s" s="5">
        <v>603</v>
      </c>
      <c r="G115" s="145"/>
      <c r="H115" t="s" s="150">
        <v>1270</v>
      </c>
      <c r="I115" t="b" s="136">
        <v>0</v>
      </c>
      <c r="J115" t="s" s="137">
        <v>52</v>
      </c>
      <c r="K115" t="s" s="150">
        <v>1271</v>
      </c>
      <c r="L115" t="s" s="192">
        <v>1271</v>
      </c>
      <c r="M115" t="s" s="5">
        <v>1272</v>
      </c>
      <c r="N115" t="s" s="5">
        <v>1270</v>
      </c>
      <c r="O115" t="s" s="141">
        <v>1042</v>
      </c>
      <c r="P115" s="140"/>
      <c r="Q115" s="140"/>
      <c r="R115" s="136">
        <v>2020</v>
      </c>
      <c r="S115" s="136">
        <v>2</v>
      </c>
      <c r="T115" t="s" s="141">
        <v>64</v>
      </c>
      <c r="U115" s="142">
        <v>1</v>
      </c>
      <c r="V115" t="s" s="143">
        <v>1043</v>
      </c>
      <c r="W115" t="s" s="5">
        <v>1044</v>
      </c>
      <c r="X115" t="s" s="141">
        <v>1045</v>
      </c>
      <c r="Y115" s="144">
        <v>0.84</v>
      </c>
      <c r="Z115" s="140"/>
      <c r="AA115" s="140"/>
      <c r="AB115" s="142">
        <v>63</v>
      </c>
      <c r="AC115" s="142">
        <v>63</v>
      </c>
      <c r="AD115" s="142">
        <v>1</v>
      </c>
      <c r="AE115" s="140"/>
      <c r="AF115" s="140"/>
      <c r="AG115" s="140"/>
      <c r="AH115" s="140"/>
    </row>
    <row r="116" ht="15.75" customHeight="1">
      <c r="A116" s="147">
        <v>33</v>
      </c>
      <c r="B116" s="134">
        <v>239</v>
      </c>
      <c r="C116" s="134">
        <v>9</v>
      </c>
      <c r="D116" s="134">
        <v>159</v>
      </c>
      <c r="E116" s="134">
        <v>204</v>
      </c>
      <c r="F116" t="s" s="5">
        <v>603</v>
      </c>
      <c r="G116" t="s" s="5">
        <v>1273</v>
      </c>
      <c r="H116" t="s" s="5">
        <v>1273</v>
      </c>
      <c r="I116" t="b" s="136">
        <v>1</v>
      </c>
      <c r="J116" t="s" s="137">
        <v>52</v>
      </c>
      <c r="K116" t="s" s="5">
        <v>1274</v>
      </c>
      <c r="L116" t="s" s="23">
        <v>1274</v>
      </c>
      <c r="M116" t="s" s="5">
        <v>1274</v>
      </c>
      <c r="N116" t="s" s="5">
        <v>1275</v>
      </c>
      <c r="O116" t="s" s="139">
        <v>1029</v>
      </c>
      <c r="P116" s="140"/>
      <c r="Q116" s="140"/>
      <c r="R116" s="136">
        <v>2021</v>
      </c>
      <c r="S116" s="136">
        <v>1</v>
      </c>
      <c r="T116" t="s" s="141">
        <v>77</v>
      </c>
      <c r="U116" s="142">
        <v>2</v>
      </c>
      <c r="V116" t="s" s="143">
        <v>1030</v>
      </c>
      <c r="W116" t="s" s="5">
        <v>1031</v>
      </c>
      <c r="X116" t="s" s="141">
        <v>1032</v>
      </c>
      <c r="Y116" s="144">
        <v>1.4</v>
      </c>
      <c r="Z116" s="140"/>
      <c r="AA116" s="140"/>
      <c r="AB116" s="142">
        <v>297.2</v>
      </c>
      <c r="AC116" s="142">
        <v>1</v>
      </c>
      <c r="AD116" t="s" s="137">
        <v>68</v>
      </c>
      <c r="AE116" s="144">
        <v>57</v>
      </c>
      <c r="AF116" s="144">
        <v>1.5</v>
      </c>
      <c r="AG116" s="140"/>
      <c r="AH116" s="140"/>
    </row>
    <row r="117" ht="15.75" customHeight="1">
      <c r="A117" s="147">
        <v>33</v>
      </c>
      <c r="B117" s="134">
        <v>144</v>
      </c>
      <c r="C117" s="134">
        <v>9</v>
      </c>
      <c r="D117" s="134">
        <v>160</v>
      </c>
      <c r="E117" s="134">
        <v>205</v>
      </c>
      <c r="F117" t="s" s="5">
        <v>603</v>
      </c>
      <c r="G117" s="145"/>
      <c r="H117" t="s" s="5">
        <v>1273</v>
      </c>
      <c r="I117" t="b" s="136">
        <v>1</v>
      </c>
      <c r="J117" t="s" s="137">
        <v>52</v>
      </c>
      <c r="K117" t="s" s="5">
        <v>1274</v>
      </c>
      <c r="L117" t="s" s="23">
        <v>1274</v>
      </c>
      <c r="M117" t="s" s="5">
        <v>1274</v>
      </c>
      <c r="N117" t="s" s="5">
        <v>1273</v>
      </c>
      <c r="O117" t="s" s="141">
        <v>1042</v>
      </c>
      <c r="P117" s="140"/>
      <c r="Q117" s="140"/>
      <c r="R117" s="136">
        <v>2020</v>
      </c>
      <c r="S117" s="136">
        <v>2</v>
      </c>
      <c r="T117" t="s" s="141">
        <v>64</v>
      </c>
      <c r="U117" s="142">
        <v>1</v>
      </c>
      <c r="V117" t="s" s="143">
        <v>1030</v>
      </c>
      <c r="W117" t="s" s="5">
        <v>1044</v>
      </c>
      <c r="X117" t="s" s="141">
        <v>1045</v>
      </c>
      <c r="Y117" s="144">
        <v>1.19</v>
      </c>
      <c r="Z117" s="140"/>
      <c r="AA117" s="140"/>
      <c r="AB117" s="142">
        <v>297.2</v>
      </c>
      <c r="AC117" s="142">
        <v>296.2</v>
      </c>
      <c r="AD117" s="142">
        <v>1</v>
      </c>
      <c r="AE117" s="140"/>
      <c r="AF117" s="140"/>
      <c r="AG117" s="140"/>
      <c r="AH117" s="140"/>
    </row>
    <row r="118" ht="15.75" customHeight="1">
      <c r="A118" s="147">
        <v>33</v>
      </c>
      <c r="B118" s="134">
        <v>306</v>
      </c>
      <c r="C118" s="134">
        <v>9</v>
      </c>
      <c r="D118" s="155">
        <v>166</v>
      </c>
      <c r="E118" s="134">
        <v>135</v>
      </c>
      <c r="F118" t="s" s="149">
        <v>603</v>
      </c>
      <c r="G118" t="s" s="149">
        <v>517</v>
      </c>
      <c r="H118" t="s" s="149">
        <v>517</v>
      </c>
      <c r="I118" t="b" s="136">
        <v>1</v>
      </c>
      <c r="J118" t="s" s="156">
        <v>52</v>
      </c>
      <c r="K118" t="s" s="149">
        <v>518</v>
      </c>
      <c r="L118" t="s" s="193">
        <v>518</v>
      </c>
      <c r="M118" t="s" s="149">
        <v>518</v>
      </c>
      <c r="N118" t="s" s="5">
        <v>1276</v>
      </c>
      <c r="O118" t="s" s="184">
        <v>1266</v>
      </c>
      <c r="P118" s="159"/>
      <c r="Q118" s="159"/>
      <c r="R118" s="154">
        <v>2021</v>
      </c>
      <c r="S118" s="154">
        <v>3</v>
      </c>
      <c r="T118" t="s" s="158">
        <v>64</v>
      </c>
      <c r="U118" s="142">
        <v>1</v>
      </c>
      <c r="V118" s="159"/>
      <c r="W118" t="s" s="158">
        <v>1037</v>
      </c>
      <c r="X118" t="s" s="158">
        <v>1045</v>
      </c>
      <c r="Y118" s="159"/>
      <c r="Z118" s="159"/>
      <c r="AA118" s="161">
        <v>5</v>
      </c>
      <c r="AB118" s="162">
        <v>13376.7</v>
      </c>
      <c r="AC118" s="162">
        <v>166</v>
      </c>
      <c r="AD118" t="s" s="156">
        <v>68</v>
      </c>
      <c r="AE118" s="161">
        <v>126</v>
      </c>
      <c r="AF118" s="159"/>
      <c r="AG118" s="159"/>
      <c r="AH118" s="159"/>
    </row>
    <row r="119" ht="15.75" customHeight="1">
      <c r="A119" s="147">
        <v>33</v>
      </c>
      <c r="B119" s="134">
        <v>326</v>
      </c>
      <c r="C119" s="134">
        <v>9</v>
      </c>
      <c r="D119" s="155">
        <v>167</v>
      </c>
      <c r="E119" s="134">
        <v>136</v>
      </c>
      <c r="F119" t="s" s="149">
        <v>603</v>
      </c>
      <c r="G119" t="s" s="149">
        <v>517</v>
      </c>
      <c r="H119" t="s" s="149">
        <v>517</v>
      </c>
      <c r="I119" t="b" s="136">
        <v>1</v>
      </c>
      <c r="J119" t="s" s="156">
        <v>52</v>
      </c>
      <c r="K119" t="s" s="149">
        <v>518</v>
      </c>
      <c r="L119" t="s" s="194">
        <v>518</v>
      </c>
      <c r="M119" t="s" s="149">
        <v>518</v>
      </c>
      <c r="N119" t="s" s="5">
        <v>1277</v>
      </c>
      <c r="O119" t="s" s="158">
        <v>1153</v>
      </c>
      <c r="P119" s="159"/>
      <c r="Q119" s="159"/>
      <c r="R119" s="154">
        <v>2020</v>
      </c>
      <c r="S119" s="154">
        <v>3</v>
      </c>
      <c r="T119" t="s" s="158">
        <v>64</v>
      </c>
      <c r="U119" s="142">
        <v>1</v>
      </c>
      <c r="V119" s="159"/>
      <c r="W119" t="s" s="158">
        <v>1037</v>
      </c>
      <c r="X119" t="s" s="158">
        <v>1045</v>
      </c>
      <c r="Y119" s="159"/>
      <c r="Z119" s="159"/>
      <c r="AA119" s="159"/>
      <c r="AB119" s="162">
        <v>13376.7</v>
      </c>
      <c r="AC119" s="162">
        <v>1</v>
      </c>
      <c r="AD119" t="s" s="156">
        <v>68</v>
      </c>
      <c r="AE119" s="159"/>
      <c r="AF119" s="159"/>
      <c r="AG119" s="159"/>
      <c r="AH119" s="159"/>
    </row>
    <row r="120" ht="15.75" customHeight="1">
      <c r="A120" s="186">
        <v>33</v>
      </c>
      <c r="B120" s="134">
        <v>307</v>
      </c>
      <c r="C120" s="134">
        <v>9</v>
      </c>
      <c r="D120" s="155">
        <v>227</v>
      </c>
      <c r="E120" s="134">
        <v>137</v>
      </c>
      <c r="F120" t="s" s="149">
        <v>603</v>
      </c>
      <c r="G120" t="s" s="149">
        <v>517</v>
      </c>
      <c r="H120" t="s" s="149">
        <v>517</v>
      </c>
      <c r="I120" t="b" s="136">
        <v>1</v>
      </c>
      <c r="J120" t="s" s="156">
        <v>52</v>
      </c>
      <c r="K120" t="s" s="149">
        <v>518</v>
      </c>
      <c r="L120" t="s" s="194">
        <v>518</v>
      </c>
      <c r="M120" t="s" s="149">
        <v>518</v>
      </c>
      <c r="N120" t="s" s="5">
        <v>1278</v>
      </c>
      <c r="O120" t="s" s="158">
        <v>1145</v>
      </c>
      <c r="P120" s="159"/>
      <c r="Q120" s="159"/>
      <c r="R120" s="154">
        <v>2022</v>
      </c>
      <c r="S120" s="154">
        <v>3</v>
      </c>
      <c r="T120" t="s" s="158">
        <v>64</v>
      </c>
      <c r="U120" s="142">
        <v>1</v>
      </c>
      <c r="V120" s="159"/>
      <c r="W120" t="s" s="158">
        <v>1044</v>
      </c>
      <c r="X120" t="s" s="158">
        <v>1045</v>
      </c>
      <c r="Y120" s="161">
        <v>1.04</v>
      </c>
      <c r="Z120" s="159"/>
      <c r="AA120" s="159"/>
      <c r="AB120" s="162">
        <v>13376.7</v>
      </c>
      <c r="AC120" s="162">
        <v>5558</v>
      </c>
      <c r="AD120" s="162">
        <v>1</v>
      </c>
      <c r="AE120" s="159"/>
      <c r="AF120" s="159"/>
      <c r="AG120" s="159"/>
      <c r="AH120" s="159"/>
    </row>
    <row r="121" ht="15.75" customHeight="1">
      <c r="A121" s="147">
        <v>33</v>
      </c>
      <c r="B121" s="134">
        <v>328</v>
      </c>
      <c r="C121" s="134">
        <v>9</v>
      </c>
      <c r="D121" s="134">
        <v>239</v>
      </c>
      <c r="E121" s="134">
        <v>258</v>
      </c>
      <c r="F121" t="s" s="5">
        <v>603</v>
      </c>
      <c r="G121" t="s" s="5">
        <v>1279</v>
      </c>
      <c r="H121" t="s" s="79">
        <v>1279</v>
      </c>
      <c r="I121" s="140"/>
      <c r="J121" s="140"/>
      <c r="K121" t="s" s="5">
        <v>1280</v>
      </c>
      <c r="L121" t="s" s="195">
        <v>1280</v>
      </c>
      <c r="M121" t="s" s="79">
        <v>1280</v>
      </c>
      <c r="N121" s="140"/>
      <c r="O121" t="s" s="141">
        <v>1153</v>
      </c>
      <c r="P121" s="140"/>
      <c r="Q121" s="140"/>
      <c r="R121" s="136">
        <v>2020</v>
      </c>
      <c r="S121" s="136">
        <v>3</v>
      </c>
      <c r="T121" t="s" s="141">
        <v>64</v>
      </c>
      <c r="U121" s="142">
        <v>1</v>
      </c>
      <c r="V121" s="140"/>
      <c r="W121" t="s" s="141">
        <v>1037</v>
      </c>
      <c r="X121" t="s" s="141">
        <v>1045</v>
      </c>
      <c r="Y121" s="140"/>
      <c r="Z121" s="140"/>
      <c r="AA121" s="140"/>
      <c r="AB121" s="140"/>
      <c r="AC121" s="140"/>
      <c r="AD121" s="142">
        <v>1</v>
      </c>
      <c r="AE121" s="140"/>
      <c r="AF121" s="140"/>
      <c r="AG121" s="140"/>
      <c r="AH121" s="140"/>
    </row>
    <row r="122" ht="15.75" customHeight="1">
      <c r="A122" s="147">
        <v>33</v>
      </c>
      <c r="B122" s="134">
        <v>329</v>
      </c>
      <c r="C122" s="134">
        <v>9</v>
      </c>
      <c r="D122" s="134">
        <v>240</v>
      </c>
      <c r="E122" s="134">
        <v>259</v>
      </c>
      <c r="F122" t="s" s="5">
        <v>603</v>
      </c>
      <c r="G122" t="s" s="5">
        <v>1279</v>
      </c>
      <c r="H122" t="s" s="79">
        <v>1279</v>
      </c>
      <c r="I122" s="140"/>
      <c r="J122" s="140"/>
      <c r="K122" t="s" s="5">
        <v>1280</v>
      </c>
      <c r="L122" t="s" s="189">
        <v>1280</v>
      </c>
      <c r="M122" t="s" s="79">
        <v>1280</v>
      </c>
      <c r="N122" s="140"/>
      <c r="O122" t="s" s="139">
        <v>1036</v>
      </c>
      <c r="P122" s="140"/>
      <c r="Q122" s="140"/>
      <c r="R122" s="136">
        <v>2022</v>
      </c>
      <c r="S122" s="136">
        <v>3</v>
      </c>
      <c r="T122" t="s" s="141">
        <v>54</v>
      </c>
      <c r="U122" s="147">
        <v>3</v>
      </c>
      <c r="V122" s="140"/>
      <c r="W122" t="s" s="141">
        <v>1037</v>
      </c>
      <c r="X122" t="s" s="141">
        <v>1045</v>
      </c>
      <c r="Y122" s="140"/>
      <c r="Z122" s="140"/>
      <c r="AA122" s="140"/>
      <c r="AB122" s="140"/>
      <c r="AC122" s="140"/>
      <c r="AD122" t="s" s="137">
        <v>68</v>
      </c>
      <c r="AE122" s="140"/>
      <c r="AF122" s="140"/>
      <c r="AG122" s="140"/>
      <c r="AH122" s="140"/>
    </row>
    <row r="123" ht="15.75" customHeight="1">
      <c r="A123" s="147">
        <v>33</v>
      </c>
      <c r="B123" s="134">
        <v>18</v>
      </c>
      <c r="C123" s="134">
        <v>9</v>
      </c>
      <c r="D123" s="134">
        <v>246</v>
      </c>
      <c r="E123" s="134">
        <v>229</v>
      </c>
      <c r="F123" t="s" s="5">
        <v>603</v>
      </c>
      <c r="G123" s="145"/>
      <c r="H123" t="s" s="150">
        <v>1281</v>
      </c>
      <c r="I123" t="b" s="136">
        <v>1</v>
      </c>
      <c r="J123" t="s" s="137">
        <v>52</v>
      </c>
      <c r="K123" t="s" s="5">
        <v>1282</v>
      </c>
      <c r="L123" t="s" s="23">
        <v>1282</v>
      </c>
      <c r="M123" t="s" s="5">
        <v>1282</v>
      </c>
      <c r="N123" t="s" s="5">
        <v>1283</v>
      </c>
      <c r="O123" t="s" s="141">
        <v>1079</v>
      </c>
      <c r="P123" s="140"/>
      <c r="Q123" s="140"/>
      <c r="R123" s="136">
        <v>2021</v>
      </c>
      <c r="S123" s="136">
        <v>3</v>
      </c>
      <c r="T123" t="s" s="141">
        <v>64</v>
      </c>
      <c r="U123" s="142">
        <v>1</v>
      </c>
      <c r="V123" t="s" s="143">
        <v>1043</v>
      </c>
      <c r="W123" t="s" s="141">
        <v>1037</v>
      </c>
      <c r="X123" t="s" s="141">
        <v>1032</v>
      </c>
      <c r="Y123" s="140"/>
      <c r="Z123" s="140"/>
      <c r="AA123" s="140"/>
      <c r="AB123" s="142">
        <v>87</v>
      </c>
      <c r="AC123" s="142">
        <v>1</v>
      </c>
      <c r="AD123" s="142">
        <v>1</v>
      </c>
      <c r="AE123" s="140"/>
      <c r="AF123" s="140"/>
      <c r="AG123" s="140"/>
      <c r="AH123" s="140"/>
    </row>
    <row r="124" ht="15.75" customHeight="1">
      <c r="A124" s="147">
        <v>33</v>
      </c>
      <c r="B124" s="134">
        <v>74</v>
      </c>
      <c r="C124" s="134">
        <v>9</v>
      </c>
      <c r="D124" s="134">
        <v>245</v>
      </c>
      <c r="E124" s="134">
        <v>232</v>
      </c>
      <c r="F124" t="s" s="5">
        <v>603</v>
      </c>
      <c r="G124" s="145"/>
      <c r="H124" t="s" s="135">
        <v>1284</v>
      </c>
      <c r="I124" t="b" s="136">
        <v>1</v>
      </c>
      <c r="J124" t="s" s="137">
        <v>52</v>
      </c>
      <c r="K124" t="s" s="5">
        <v>1285</v>
      </c>
      <c r="L124" t="s" s="23">
        <v>1285</v>
      </c>
      <c r="M124" t="s" s="5">
        <v>1285</v>
      </c>
      <c r="N124" t="s" s="5">
        <v>1284</v>
      </c>
      <c r="O124" t="s" s="141">
        <v>1042</v>
      </c>
      <c r="P124" s="140"/>
      <c r="Q124" s="140"/>
      <c r="R124" s="136">
        <v>2020</v>
      </c>
      <c r="S124" s="136">
        <v>2</v>
      </c>
      <c r="T124" t="s" s="141">
        <v>54</v>
      </c>
      <c r="U124" s="147">
        <v>3</v>
      </c>
      <c r="V124" t="s" s="143">
        <v>1043</v>
      </c>
      <c r="W124" t="s" s="5">
        <v>1044</v>
      </c>
      <c r="X124" t="s" s="141">
        <v>1045</v>
      </c>
      <c r="Y124" s="144">
        <v>0.71</v>
      </c>
      <c r="Z124" s="140"/>
      <c r="AA124" s="140"/>
      <c r="AB124" s="142">
        <v>67</v>
      </c>
      <c r="AC124" s="142">
        <v>67</v>
      </c>
      <c r="AD124" s="142">
        <v>1</v>
      </c>
      <c r="AE124" s="140"/>
      <c r="AF124" s="140"/>
      <c r="AG124" s="140"/>
      <c r="AH124" s="140"/>
    </row>
    <row r="125" ht="15.75" customHeight="1">
      <c r="A125" s="147">
        <v>33</v>
      </c>
      <c r="B125" s="134">
        <v>19</v>
      </c>
      <c r="C125" s="134">
        <v>9</v>
      </c>
      <c r="D125" s="134">
        <v>241</v>
      </c>
      <c r="E125" s="134">
        <v>216</v>
      </c>
      <c r="F125" t="s" s="5">
        <v>603</v>
      </c>
      <c r="G125" s="145"/>
      <c r="H125" t="s" s="135">
        <v>1286</v>
      </c>
      <c r="I125" t="b" s="136">
        <v>1</v>
      </c>
      <c r="J125" t="s" s="137">
        <v>52</v>
      </c>
      <c r="K125" t="s" s="5">
        <v>1287</v>
      </c>
      <c r="L125" t="s" s="23">
        <v>1287</v>
      </c>
      <c r="M125" t="s" s="5">
        <v>1287</v>
      </c>
      <c r="N125" t="s" s="5">
        <v>1286</v>
      </c>
      <c r="O125" t="s" s="141">
        <v>1042</v>
      </c>
      <c r="P125" s="140"/>
      <c r="Q125" s="140"/>
      <c r="R125" s="136">
        <v>2020</v>
      </c>
      <c r="S125" s="136">
        <v>2</v>
      </c>
      <c r="T125" t="s" s="141">
        <v>64</v>
      </c>
      <c r="U125" s="142">
        <v>1</v>
      </c>
      <c r="V125" t="s" s="143">
        <v>1043</v>
      </c>
      <c r="W125" t="s" s="5">
        <v>1044</v>
      </c>
      <c r="X125" t="s" s="141">
        <v>1045</v>
      </c>
      <c r="Y125" s="144">
        <v>1.09</v>
      </c>
      <c r="Z125" s="140"/>
      <c r="AA125" s="140"/>
      <c r="AB125" s="142">
        <v>147</v>
      </c>
      <c r="AC125" s="142">
        <v>147</v>
      </c>
      <c r="AD125" s="142">
        <v>1</v>
      </c>
      <c r="AE125" s="140"/>
      <c r="AF125" s="140"/>
      <c r="AG125" s="140"/>
      <c r="AH125" s="140"/>
    </row>
    <row r="126" ht="15.75" customHeight="1">
      <c r="A126" s="147">
        <v>33</v>
      </c>
      <c r="B126" s="134">
        <v>20</v>
      </c>
      <c r="C126" s="134">
        <v>9</v>
      </c>
      <c r="D126" s="134">
        <v>234</v>
      </c>
      <c r="E126" s="134">
        <v>214</v>
      </c>
      <c r="F126" t="s" s="5">
        <v>603</v>
      </c>
      <c r="G126" s="145"/>
      <c r="H126" t="s" s="150">
        <v>1288</v>
      </c>
      <c r="I126" t="b" s="136">
        <v>1</v>
      </c>
      <c r="J126" t="s" s="137">
        <v>52</v>
      </c>
      <c r="K126" t="s" s="5">
        <v>1289</v>
      </c>
      <c r="L126" t="s" s="23">
        <v>1289</v>
      </c>
      <c r="M126" t="s" s="5">
        <v>1289</v>
      </c>
      <c r="N126" t="s" s="5">
        <v>1288</v>
      </c>
      <c r="O126" t="s" s="141">
        <v>1042</v>
      </c>
      <c r="P126" s="140"/>
      <c r="Q126" s="140"/>
      <c r="R126" s="136">
        <v>2020</v>
      </c>
      <c r="S126" s="136">
        <v>2</v>
      </c>
      <c r="T126" t="s" s="141">
        <v>64</v>
      </c>
      <c r="U126" s="142">
        <v>1</v>
      </c>
      <c r="V126" t="s" s="143">
        <v>1043</v>
      </c>
      <c r="W126" t="s" s="5">
        <v>1044</v>
      </c>
      <c r="X126" t="s" s="141">
        <v>1045</v>
      </c>
      <c r="Y126" s="144">
        <v>0.91</v>
      </c>
      <c r="Z126" s="140"/>
      <c r="AA126" s="140"/>
      <c r="AB126" s="142">
        <v>161.1</v>
      </c>
      <c r="AC126" s="142">
        <v>160</v>
      </c>
      <c r="AD126" s="142">
        <v>1</v>
      </c>
      <c r="AE126" s="140"/>
      <c r="AF126" s="140"/>
      <c r="AG126" s="140"/>
      <c r="AH126" s="140"/>
    </row>
    <row r="127" ht="15.75" customHeight="1">
      <c r="A127" s="147">
        <v>33</v>
      </c>
      <c r="B127" s="134">
        <v>330</v>
      </c>
      <c r="C127" s="134">
        <v>9</v>
      </c>
      <c r="D127" s="155">
        <v>244</v>
      </c>
      <c r="E127" s="134">
        <v>221</v>
      </c>
      <c r="F127" t="s" s="149">
        <v>603</v>
      </c>
      <c r="G127" t="s" s="149">
        <v>1290</v>
      </c>
      <c r="H127" t="s" s="149">
        <v>1290</v>
      </c>
      <c r="I127" t="b" s="136">
        <v>1</v>
      </c>
      <c r="J127" t="s" s="156">
        <v>52</v>
      </c>
      <c r="K127" t="s" s="149">
        <v>1291</v>
      </c>
      <c r="L127" t="s" s="157">
        <v>1291</v>
      </c>
      <c r="M127" t="s" s="149">
        <v>1291</v>
      </c>
      <c r="N127" t="s" s="5">
        <v>1292</v>
      </c>
      <c r="O127" t="s" s="158">
        <v>1053</v>
      </c>
      <c r="P127" s="159"/>
      <c r="Q127" s="159"/>
      <c r="R127" s="154">
        <v>2022</v>
      </c>
      <c r="S127" s="154">
        <v>3</v>
      </c>
      <c r="T127" t="s" s="158">
        <v>64</v>
      </c>
      <c r="U127" s="142">
        <v>1</v>
      </c>
      <c r="V127" s="159"/>
      <c r="W127" t="s" s="158">
        <v>1037</v>
      </c>
      <c r="X127" t="s" s="158">
        <v>1045</v>
      </c>
      <c r="Y127" s="159"/>
      <c r="Z127" s="159"/>
      <c r="AA127" s="159"/>
      <c r="AB127" s="162">
        <v>132.3</v>
      </c>
      <c r="AC127" s="162">
        <v>1.1</v>
      </c>
      <c r="AD127" s="162">
        <v>1</v>
      </c>
      <c r="AE127" s="159"/>
      <c r="AF127" s="159"/>
      <c r="AG127" s="159"/>
      <c r="AH127" s="159"/>
    </row>
    <row r="128" ht="15.75" customHeight="1">
      <c r="A128" s="147">
        <v>33</v>
      </c>
      <c r="B128" s="134">
        <v>21</v>
      </c>
      <c r="C128" s="134">
        <v>9</v>
      </c>
      <c r="D128" s="134">
        <v>248</v>
      </c>
      <c r="E128" s="134">
        <v>268</v>
      </c>
      <c r="F128" t="s" s="5">
        <v>603</v>
      </c>
      <c r="G128" s="145"/>
      <c r="H128" t="s" s="135">
        <v>1293</v>
      </c>
      <c r="I128" t="b" s="136">
        <v>1</v>
      </c>
      <c r="J128" t="s" s="137">
        <v>52</v>
      </c>
      <c r="K128" t="s" s="5">
        <v>1294</v>
      </c>
      <c r="L128" t="s" s="23">
        <v>1294</v>
      </c>
      <c r="M128" t="s" s="5">
        <v>1294</v>
      </c>
      <c r="N128" t="s" s="5">
        <v>1295</v>
      </c>
      <c r="O128" t="s" s="141">
        <v>1079</v>
      </c>
      <c r="P128" s="140"/>
      <c r="Q128" s="140"/>
      <c r="R128" s="136">
        <v>2021</v>
      </c>
      <c r="S128" s="136">
        <v>3</v>
      </c>
      <c r="T128" t="s" s="141">
        <v>64</v>
      </c>
      <c r="U128" s="142">
        <v>1</v>
      </c>
      <c r="V128" t="s" s="143">
        <v>1043</v>
      </c>
      <c r="W128" t="s" s="141">
        <v>1037</v>
      </c>
      <c r="X128" t="s" s="141">
        <v>1032</v>
      </c>
      <c r="Y128" s="140"/>
      <c r="Z128" s="140"/>
      <c r="AA128" s="140"/>
      <c r="AB128" s="140"/>
      <c r="AC128" s="142">
        <v>1</v>
      </c>
      <c r="AD128" s="142">
        <v>1</v>
      </c>
      <c r="AE128" s="140"/>
      <c r="AF128" s="140"/>
      <c r="AG128" s="140"/>
      <c r="AH128" s="140"/>
    </row>
    <row r="129" ht="15.75" customHeight="1">
      <c r="A129" s="147">
        <v>33</v>
      </c>
      <c r="B129" s="134">
        <v>332</v>
      </c>
      <c r="C129" s="134">
        <v>9</v>
      </c>
      <c r="D129" s="134">
        <v>179</v>
      </c>
      <c r="E129" s="134">
        <v>120</v>
      </c>
      <c r="F129" t="s" s="5">
        <v>603</v>
      </c>
      <c r="G129" t="s" s="5">
        <v>1296</v>
      </c>
      <c r="H129" t="s" s="135">
        <v>1297</v>
      </c>
      <c r="I129" t="b" s="136">
        <v>0</v>
      </c>
      <c r="J129" t="s" s="137">
        <v>52</v>
      </c>
      <c r="K129" t="s" s="5">
        <v>284</v>
      </c>
      <c r="L129" t="s" s="23">
        <v>284</v>
      </c>
      <c r="M129" t="s" s="177">
        <v>1298</v>
      </c>
      <c r="N129" t="s" s="5">
        <v>1299</v>
      </c>
      <c r="O129" t="s" s="139">
        <v>1132</v>
      </c>
      <c r="P129" s="140"/>
      <c r="Q129" t="s" s="143">
        <v>196</v>
      </c>
      <c r="R129" s="136">
        <v>2021</v>
      </c>
      <c r="S129" s="136">
        <v>1</v>
      </c>
      <c r="T129" t="s" s="141">
        <v>77</v>
      </c>
      <c r="U129" s="142">
        <v>2</v>
      </c>
      <c r="V129" s="140"/>
      <c r="W129" t="s" s="5">
        <v>1031</v>
      </c>
      <c r="X129" t="s" s="141">
        <v>1032</v>
      </c>
      <c r="Y129" s="144">
        <v>1.5</v>
      </c>
      <c r="Z129" s="140"/>
      <c r="AA129" s="140"/>
      <c r="AB129" s="142">
        <v>45251.3</v>
      </c>
      <c r="AC129" s="144">
        <v>11667.45</v>
      </c>
      <c r="AD129" t="s" s="137">
        <v>68</v>
      </c>
      <c r="AE129" s="144">
        <v>7833</v>
      </c>
      <c r="AF129" s="144">
        <v>0.3</v>
      </c>
      <c r="AG129" s="140"/>
      <c r="AH129" s="140"/>
    </row>
    <row r="130" ht="15.75" customHeight="1">
      <c r="A130" s="147">
        <v>33</v>
      </c>
      <c r="B130" s="134">
        <v>200</v>
      </c>
      <c r="C130" s="134">
        <v>9</v>
      </c>
      <c r="D130" s="134">
        <v>180</v>
      </c>
      <c r="E130" s="134">
        <v>121</v>
      </c>
      <c r="F130" t="s" s="5">
        <v>603</v>
      </c>
      <c r="G130" s="145"/>
      <c r="H130" t="s" s="135">
        <v>1297</v>
      </c>
      <c r="I130" t="b" s="136">
        <v>0</v>
      </c>
      <c r="J130" t="s" s="137">
        <v>52</v>
      </c>
      <c r="K130" t="s" s="5">
        <v>284</v>
      </c>
      <c r="L130" t="s" s="23">
        <v>284</v>
      </c>
      <c r="M130" t="s" s="177">
        <v>1298</v>
      </c>
      <c r="N130" t="s" s="5">
        <v>1297</v>
      </c>
      <c r="O130" t="s" s="141">
        <v>1042</v>
      </c>
      <c r="P130" s="140"/>
      <c r="Q130" t="s" s="143">
        <v>196</v>
      </c>
      <c r="R130" s="136">
        <v>2021</v>
      </c>
      <c r="S130" s="136">
        <v>2</v>
      </c>
      <c r="T130" t="s" s="141">
        <v>54</v>
      </c>
      <c r="U130" s="147">
        <v>3</v>
      </c>
      <c r="V130" t="s" s="143">
        <v>1030</v>
      </c>
      <c r="W130" t="s" s="5">
        <v>1044</v>
      </c>
      <c r="X130" t="s" s="141">
        <v>1045</v>
      </c>
      <c r="Y130" s="144">
        <v>0.65</v>
      </c>
      <c r="Z130" s="140"/>
      <c r="AA130" s="140"/>
      <c r="AB130" s="142">
        <v>45251.3</v>
      </c>
      <c r="AC130" s="142">
        <v>6119</v>
      </c>
      <c r="AD130" t="s" s="137">
        <v>68</v>
      </c>
      <c r="AE130" s="140"/>
      <c r="AF130" s="140"/>
      <c r="AG130" s="140"/>
      <c r="AH130" s="140"/>
    </row>
    <row r="131" ht="15.75" customHeight="1">
      <c r="A131" s="147">
        <v>33</v>
      </c>
      <c r="B131" s="134">
        <v>331</v>
      </c>
      <c r="C131" s="134">
        <v>9</v>
      </c>
      <c r="D131" s="134">
        <v>178</v>
      </c>
      <c r="E131" s="134">
        <v>124</v>
      </c>
      <c r="F131" t="s" s="5">
        <v>603</v>
      </c>
      <c r="G131" t="s" s="5">
        <v>1296</v>
      </c>
      <c r="H131" t="s" s="135">
        <v>1297</v>
      </c>
      <c r="I131" t="b" s="136">
        <v>0</v>
      </c>
      <c r="J131" t="s" s="137">
        <v>52</v>
      </c>
      <c r="K131" t="s" s="5">
        <v>284</v>
      </c>
      <c r="L131" t="s" s="23">
        <v>284</v>
      </c>
      <c r="M131" t="s" s="177">
        <v>1298</v>
      </c>
      <c r="N131" t="s" s="5">
        <v>1300</v>
      </c>
      <c r="O131" t="s" s="139">
        <v>1109</v>
      </c>
      <c r="P131" s="140"/>
      <c r="Q131" t="s" s="143">
        <v>196</v>
      </c>
      <c r="R131" s="136">
        <v>2021</v>
      </c>
      <c r="S131" s="136">
        <v>1</v>
      </c>
      <c r="T131" t="s" s="141">
        <v>64</v>
      </c>
      <c r="U131" s="142">
        <v>1</v>
      </c>
      <c r="V131" s="140"/>
      <c r="W131" t="s" s="5">
        <v>1031</v>
      </c>
      <c r="X131" t="s" s="141">
        <v>1032</v>
      </c>
      <c r="Y131" s="144">
        <v>0.8</v>
      </c>
      <c r="Z131" s="140"/>
      <c r="AA131" s="140"/>
      <c r="AB131" s="142">
        <v>45251.3</v>
      </c>
      <c r="AC131" s="144">
        <v>11667.45</v>
      </c>
      <c r="AD131" s="142">
        <v>1</v>
      </c>
      <c r="AE131" s="144">
        <v>12631</v>
      </c>
      <c r="AF131" s="144">
        <v>0.7</v>
      </c>
      <c r="AG131" s="140"/>
      <c r="AH131" s="140"/>
    </row>
    <row r="132" ht="15.75" customHeight="1">
      <c r="A132" s="147">
        <v>33</v>
      </c>
      <c r="B132" s="134">
        <v>313</v>
      </c>
      <c r="C132" s="134">
        <v>9</v>
      </c>
      <c r="D132" s="134">
        <v>181</v>
      </c>
      <c r="E132" s="134">
        <v>122</v>
      </c>
      <c r="F132" t="s" s="5">
        <v>603</v>
      </c>
      <c r="G132" t="s" s="5">
        <v>1301</v>
      </c>
      <c r="H132" t="s" s="135">
        <v>1297</v>
      </c>
      <c r="I132" t="b" s="136">
        <v>1</v>
      </c>
      <c r="J132" t="s" s="137">
        <v>52</v>
      </c>
      <c r="K132" t="s" s="5">
        <v>284</v>
      </c>
      <c r="L132" t="s" s="23">
        <v>284</v>
      </c>
      <c r="M132" t="s" s="5">
        <v>284</v>
      </c>
      <c r="N132" t="s" s="5">
        <v>1302</v>
      </c>
      <c r="O132" t="s" s="139">
        <v>1103</v>
      </c>
      <c r="P132" s="140"/>
      <c r="Q132" t="s" s="143">
        <v>196</v>
      </c>
      <c r="R132" s="136">
        <v>2015</v>
      </c>
      <c r="S132" s="136">
        <v>1</v>
      </c>
      <c r="T132" t="s" s="141">
        <v>54</v>
      </c>
      <c r="U132" s="147">
        <v>3</v>
      </c>
      <c r="V132" s="140"/>
      <c r="W132" t="s" s="5">
        <v>1031</v>
      </c>
      <c r="X132" t="s" s="141">
        <v>1032</v>
      </c>
      <c r="Y132" s="144">
        <v>0.93</v>
      </c>
      <c r="Z132" s="140"/>
      <c r="AA132" s="140"/>
      <c r="AB132" s="142">
        <v>45251.3</v>
      </c>
      <c r="AC132" s="142">
        <v>9678</v>
      </c>
      <c r="AD132" t="s" s="137">
        <v>68</v>
      </c>
      <c r="AE132" s="144">
        <v>12991</v>
      </c>
      <c r="AF132" s="144">
        <v>1.37</v>
      </c>
      <c r="AG132" s="140"/>
      <c r="AH132" s="140"/>
    </row>
    <row r="133" ht="15.75" customHeight="1">
      <c r="A133" s="147">
        <v>33</v>
      </c>
      <c r="B133" s="134">
        <v>145</v>
      </c>
      <c r="C133" s="134">
        <v>9</v>
      </c>
      <c r="D133" s="134">
        <v>182</v>
      </c>
      <c r="E133" s="134">
        <v>123</v>
      </c>
      <c r="F133" t="s" s="5">
        <v>603</v>
      </c>
      <c r="G133" s="145"/>
      <c r="H133" t="s" s="135">
        <v>1297</v>
      </c>
      <c r="I133" t="b" s="136">
        <v>1</v>
      </c>
      <c r="J133" t="s" s="137">
        <v>52</v>
      </c>
      <c r="K133" t="s" s="5">
        <v>284</v>
      </c>
      <c r="L133" t="s" s="196">
        <v>97</v>
      </c>
      <c r="M133" t="s" s="197">
        <v>284</v>
      </c>
      <c r="N133" t="s" s="5">
        <v>1297</v>
      </c>
      <c r="O133" t="s" s="141">
        <v>1042</v>
      </c>
      <c r="P133" s="140"/>
      <c r="Q133" t="s" s="143">
        <v>196</v>
      </c>
      <c r="R133" s="136">
        <v>2020</v>
      </c>
      <c r="S133" s="136">
        <v>2</v>
      </c>
      <c r="T133" t="s" s="141">
        <v>64</v>
      </c>
      <c r="U133" s="142">
        <v>1</v>
      </c>
      <c r="V133" t="s" s="143">
        <v>1030</v>
      </c>
      <c r="W133" t="s" s="5">
        <v>1044</v>
      </c>
      <c r="X133" t="s" s="141">
        <v>1045</v>
      </c>
      <c r="Y133" s="144">
        <v>1.05</v>
      </c>
      <c r="Z133" s="140"/>
      <c r="AA133" s="140"/>
      <c r="AB133" s="142">
        <v>45251.3</v>
      </c>
      <c r="AC133" s="142">
        <v>6119</v>
      </c>
      <c r="AD133" t="s" s="137">
        <v>68</v>
      </c>
      <c r="AE133" s="140"/>
      <c r="AF133" s="140"/>
      <c r="AG133" s="140"/>
      <c r="AH133" s="140"/>
    </row>
    <row r="134" ht="15.75" customHeight="1">
      <c r="A134" s="147">
        <v>33</v>
      </c>
      <c r="B134" s="134">
        <v>22</v>
      </c>
      <c r="C134" s="134">
        <v>9</v>
      </c>
      <c r="D134" s="134">
        <v>242</v>
      </c>
      <c r="E134" s="134">
        <v>196</v>
      </c>
      <c r="F134" t="s" s="5">
        <v>603</v>
      </c>
      <c r="G134" s="145"/>
      <c r="H134" t="s" s="135">
        <v>1303</v>
      </c>
      <c r="I134" t="b" s="136">
        <v>1</v>
      </c>
      <c r="J134" t="s" s="137">
        <v>52</v>
      </c>
      <c r="K134" t="s" s="5">
        <v>1304</v>
      </c>
      <c r="L134" t="s" s="23">
        <v>1304</v>
      </c>
      <c r="M134" t="s" s="5">
        <v>1304</v>
      </c>
      <c r="N134" t="s" s="5">
        <v>1303</v>
      </c>
      <c r="O134" t="s" s="141">
        <v>1042</v>
      </c>
      <c r="P134" s="140"/>
      <c r="Q134" s="140"/>
      <c r="R134" s="136">
        <v>2020</v>
      </c>
      <c r="S134" s="136">
        <v>2</v>
      </c>
      <c r="T134" t="s" s="141">
        <v>64</v>
      </c>
      <c r="U134" s="142">
        <v>1</v>
      </c>
      <c r="V134" t="s" s="143">
        <v>1043</v>
      </c>
      <c r="W134" t="s" s="5">
        <v>1044</v>
      </c>
      <c r="X134" t="s" s="141">
        <v>1045</v>
      </c>
      <c r="Y134" s="144">
        <v>0.86</v>
      </c>
      <c r="Z134" s="140"/>
      <c r="AA134" s="140"/>
      <c r="AB134" s="142">
        <v>355</v>
      </c>
      <c r="AC134" s="142">
        <v>355</v>
      </c>
      <c r="AD134" s="142">
        <v>1</v>
      </c>
      <c r="AE134" s="140"/>
      <c r="AF134" s="140"/>
      <c r="AG134" s="140"/>
      <c r="AH134" s="140"/>
    </row>
    <row r="135" ht="15.75" customHeight="1">
      <c r="A135" s="147">
        <v>33</v>
      </c>
      <c r="B135" s="134">
        <v>23</v>
      </c>
      <c r="C135" s="134">
        <v>9</v>
      </c>
      <c r="D135" s="134">
        <v>243</v>
      </c>
      <c r="E135" s="134">
        <v>207</v>
      </c>
      <c r="F135" t="s" s="5">
        <v>603</v>
      </c>
      <c r="G135" s="145"/>
      <c r="H135" t="s" s="150">
        <v>1305</v>
      </c>
      <c r="I135" t="b" s="136">
        <v>1</v>
      </c>
      <c r="J135" t="s" s="137">
        <v>52</v>
      </c>
      <c r="K135" t="s" s="5">
        <v>1306</v>
      </c>
      <c r="L135" t="s" s="23">
        <v>1306</v>
      </c>
      <c r="M135" t="s" s="5">
        <v>1306</v>
      </c>
      <c r="N135" t="s" s="5">
        <v>1305</v>
      </c>
      <c r="O135" t="s" s="141">
        <v>1042</v>
      </c>
      <c r="P135" s="140"/>
      <c r="Q135" s="140"/>
      <c r="R135" s="136">
        <v>2020</v>
      </c>
      <c r="S135" s="136">
        <v>2</v>
      </c>
      <c r="T135" t="s" s="141">
        <v>64</v>
      </c>
      <c r="U135" s="142">
        <v>1</v>
      </c>
      <c r="V135" t="s" s="143">
        <v>1043</v>
      </c>
      <c r="W135" t="s" s="5">
        <v>1044</v>
      </c>
      <c r="X135" t="s" s="141">
        <v>1045</v>
      </c>
      <c r="Y135" s="144">
        <v>1.05</v>
      </c>
      <c r="Z135" s="140"/>
      <c r="AA135" s="140"/>
      <c r="AB135" s="142">
        <v>238</v>
      </c>
      <c r="AC135" s="142">
        <v>238</v>
      </c>
      <c r="AD135" s="142">
        <v>1</v>
      </c>
      <c r="AE135" s="140"/>
      <c r="AF135" s="140"/>
      <c r="AG135" s="140"/>
      <c r="AH135" s="140"/>
    </row>
    <row r="136" ht="15.75" customHeight="1">
      <c r="A136" s="147">
        <v>33</v>
      </c>
      <c r="B136" s="134">
        <v>327</v>
      </c>
      <c r="C136" s="134">
        <v>9</v>
      </c>
      <c r="D136" s="134">
        <v>168</v>
      </c>
      <c r="E136" s="134">
        <v>138</v>
      </c>
      <c r="F136" t="s" s="5">
        <v>603</v>
      </c>
      <c r="G136" t="s" s="5">
        <v>517</v>
      </c>
      <c r="H136" t="s" s="5">
        <v>517</v>
      </c>
      <c r="I136" t="b" s="136">
        <v>1</v>
      </c>
      <c r="J136" t="s" s="137">
        <v>52</v>
      </c>
      <c r="K136" t="s" s="137">
        <v>1307</v>
      </c>
      <c r="L136" t="s" s="198">
        <v>518</v>
      </c>
      <c r="M136" t="s" s="5">
        <v>1307</v>
      </c>
      <c r="N136" t="s" s="5">
        <v>1308</v>
      </c>
      <c r="O136" t="s" s="141">
        <v>1053</v>
      </c>
      <c r="P136" s="140"/>
      <c r="Q136" s="140"/>
      <c r="R136" s="136">
        <v>2022</v>
      </c>
      <c r="S136" s="136">
        <v>3</v>
      </c>
      <c r="T136" t="s" s="141">
        <v>54</v>
      </c>
      <c r="U136" s="147">
        <v>3</v>
      </c>
      <c r="V136" s="140"/>
      <c r="W136" t="s" s="141">
        <v>1037</v>
      </c>
      <c r="X136" t="s" s="141">
        <v>1045</v>
      </c>
      <c r="Y136" s="144">
        <v>0.586</v>
      </c>
      <c r="Z136" s="140"/>
      <c r="AA136" s="140"/>
      <c r="AB136" s="162">
        <v>13376.7</v>
      </c>
      <c r="AC136" s="142">
        <v>1377.7</v>
      </c>
      <c r="AD136" t="s" s="137">
        <v>68</v>
      </c>
      <c r="AE136" s="140"/>
      <c r="AF136" s="140"/>
      <c r="AG136" s="140"/>
      <c r="AH136" s="140"/>
    </row>
    <row r="137" ht="15.75" customHeight="1">
      <c r="A137" s="147">
        <v>33</v>
      </c>
      <c r="B137" s="134">
        <v>75</v>
      </c>
      <c r="C137" s="134">
        <v>9</v>
      </c>
      <c r="D137" s="134">
        <v>249</v>
      </c>
      <c r="E137" s="134">
        <v>260</v>
      </c>
      <c r="F137" t="s" s="5">
        <v>603</v>
      </c>
      <c r="G137" s="145"/>
      <c r="H137" t="s" s="199">
        <v>1309</v>
      </c>
      <c r="I137" s="153"/>
      <c r="J137" s="165"/>
      <c r="K137" t="s" s="79">
        <v>1310</v>
      </c>
      <c r="L137" t="s" s="200">
        <v>1311</v>
      </c>
      <c r="M137" t="s" s="79">
        <v>1310</v>
      </c>
      <c r="N137" s="140"/>
      <c r="O137" t="s" s="139">
        <v>1092</v>
      </c>
      <c r="P137" s="140"/>
      <c r="Q137" s="140"/>
      <c r="R137" s="136">
        <v>2020</v>
      </c>
      <c r="S137" s="136">
        <v>3</v>
      </c>
      <c r="T137" t="s" s="141">
        <v>54</v>
      </c>
      <c r="U137" s="147">
        <v>3</v>
      </c>
      <c r="V137" t="s" s="143">
        <v>1043</v>
      </c>
      <c r="W137" t="s" s="141">
        <v>1037</v>
      </c>
      <c r="X137" t="s" s="5">
        <v>1032</v>
      </c>
      <c r="Y137" s="140"/>
      <c r="Z137" s="140"/>
      <c r="AA137" s="140"/>
      <c r="AB137" s="140"/>
      <c r="AC137" s="140"/>
      <c r="AD137" s="142">
        <v>1</v>
      </c>
      <c r="AE137" s="140"/>
      <c r="AF137" s="140"/>
      <c r="AG137" s="140"/>
      <c r="AH137" s="140"/>
    </row>
    <row r="138" ht="15.75" customHeight="1">
      <c r="A138" s="136">
        <v>34</v>
      </c>
      <c r="B138" s="134">
        <v>76</v>
      </c>
      <c r="C138" s="134">
        <v>10</v>
      </c>
      <c r="D138" s="134">
        <v>422</v>
      </c>
      <c r="E138" s="134">
        <v>335</v>
      </c>
      <c r="F138" t="s" s="5">
        <v>603</v>
      </c>
      <c r="G138" s="145"/>
      <c r="H138" t="s" s="150">
        <v>1312</v>
      </c>
      <c r="I138" t="b" s="136">
        <v>1</v>
      </c>
      <c r="J138" t="s" s="137">
        <v>52</v>
      </c>
      <c r="K138" t="s" s="5">
        <v>1313</v>
      </c>
      <c r="L138" t="s" s="23">
        <v>1313</v>
      </c>
      <c r="M138" t="s" s="5">
        <v>1313</v>
      </c>
      <c r="N138" t="s" s="5">
        <v>1314</v>
      </c>
      <c r="O138" t="s" s="141">
        <v>1079</v>
      </c>
      <c r="P138" s="140"/>
      <c r="Q138" s="140"/>
      <c r="R138" s="136">
        <v>2021</v>
      </c>
      <c r="S138" s="136">
        <v>3</v>
      </c>
      <c r="T138" t="s" s="141">
        <v>54</v>
      </c>
      <c r="U138" s="147">
        <v>3</v>
      </c>
      <c r="V138" t="s" s="143">
        <v>1043</v>
      </c>
      <c r="W138" t="s" s="141">
        <v>1037</v>
      </c>
      <c r="X138" t="s" s="141">
        <v>1032</v>
      </c>
      <c r="Y138" s="140"/>
      <c r="Z138" s="140"/>
      <c r="AA138" s="140"/>
      <c r="AB138" s="142">
        <v>20.1</v>
      </c>
      <c r="AC138" s="142">
        <v>1.1</v>
      </c>
      <c r="AD138" s="142">
        <v>1</v>
      </c>
      <c r="AE138" s="140"/>
      <c r="AF138" s="140"/>
      <c r="AG138" s="140"/>
      <c r="AH138" s="140"/>
    </row>
    <row r="139" ht="15.75" customHeight="1">
      <c r="A139" s="136">
        <v>34</v>
      </c>
      <c r="B139" s="134">
        <v>77</v>
      </c>
      <c r="C139" s="134">
        <v>10</v>
      </c>
      <c r="D139" s="134">
        <v>423</v>
      </c>
      <c r="E139" s="134">
        <v>341</v>
      </c>
      <c r="F139" t="s" s="5">
        <v>603</v>
      </c>
      <c r="G139" s="145"/>
      <c r="H139" t="s" s="135">
        <v>222</v>
      </c>
      <c r="I139" t="b" s="136">
        <v>1</v>
      </c>
      <c r="J139" t="s" s="137">
        <v>52</v>
      </c>
      <c r="K139" t="s" s="5">
        <v>223</v>
      </c>
      <c r="L139" t="s" s="23">
        <v>223</v>
      </c>
      <c r="M139" t="s" s="5">
        <v>223</v>
      </c>
      <c r="N139" t="s" s="5">
        <v>1315</v>
      </c>
      <c r="O139" t="s" s="141">
        <v>1079</v>
      </c>
      <c r="P139" s="140"/>
      <c r="Q139" s="140"/>
      <c r="R139" s="136">
        <v>2021</v>
      </c>
      <c r="S139" s="136">
        <v>3</v>
      </c>
      <c r="T139" t="s" s="141">
        <v>54</v>
      </c>
      <c r="U139" s="147">
        <v>3</v>
      </c>
      <c r="V139" t="s" s="143">
        <v>1043</v>
      </c>
      <c r="W139" t="s" s="141">
        <v>1037</v>
      </c>
      <c r="X139" t="s" s="141">
        <v>1032</v>
      </c>
      <c r="Y139" s="140"/>
      <c r="Z139" s="140"/>
      <c r="AA139" s="140"/>
      <c r="AB139" s="142">
        <v>5.2</v>
      </c>
      <c r="AC139" s="142">
        <v>1</v>
      </c>
      <c r="AD139" s="142">
        <v>1</v>
      </c>
      <c r="AE139" s="140"/>
      <c r="AF139" s="140"/>
      <c r="AG139" s="140"/>
      <c r="AH139" s="140"/>
    </row>
    <row r="140" ht="15.75" customHeight="1">
      <c r="A140" s="147">
        <v>37</v>
      </c>
      <c r="B140" s="134">
        <v>24</v>
      </c>
      <c r="C140" s="134">
        <v>12</v>
      </c>
      <c r="D140" s="134">
        <v>471</v>
      </c>
      <c r="E140" s="134">
        <v>399</v>
      </c>
      <c r="F140" t="s" s="5">
        <v>603</v>
      </c>
      <c r="G140" s="145"/>
      <c r="H140" t="s" s="150">
        <v>1316</v>
      </c>
      <c r="I140" t="b" s="136">
        <v>1</v>
      </c>
      <c r="J140" t="s" s="137">
        <v>52</v>
      </c>
      <c r="K140" t="s" s="5">
        <v>1317</v>
      </c>
      <c r="L140" t="s" s="23">
        <v>1317</v>
      </c>
      <c r="M140" t="s" s="5">
        <v>1317</v>
      </c>
      <c r="N140" t="s" s="5">
        <v>1318</v>
      </c>
      <c r="O140" t="s" s="141">
        <v>1079</v>
      </c>
      <c r="P140" s="140"/>
      <c r="Q140" s="140"/>
      <c r="R140" s="136">
        <v>2021</v>
      </c>
      <c r="S140" s="136">
        <v>3</v>
      </c>
      <c r="T140" t="s" s="141">
        <v>64</v>
      </c>
      <c r="U140" s="142">
        <v>1</v>
      </c>
      <c r="V140" t="s" s="143">
        <v>1043</v>
      </c>
      <c r="W140" t="s" s="141">
        <v>1037</v>
      </c>
      <c r="X140" t="s" s="141">
        <v>1032</v>
      </c>
      <c r="Y140" s="140"/>
      <c r="Z140" s="140"/>
      <c r="AA140" s="140"/>
      <c r="AB140" s="142">
        <v>20</v>
      </c>
      <c r="AC140" s="142">
        <v>20</v>
      </c>
      <c r="AD140" s="142">
        <v>1</v>
      </c>
      <c r="AE140" s="140"/>
      <c r="AF140" s="140"/>
      <c r="AG140" s="140"/>
      <c r="AH140" s="140"/>
    </row>
    <row r="141" ht="15.75" customHeight="1">
      <c r="A141" s="154">
        <v>36</v>
      </c>
      <c r="B141" s="134">
        <v>146</v>
      </c>
      <c r="C141" s="134">
        <v>2</v>
      </c>
      <c r="D141" s="134">
        <v>39</v>
      </c>
      <c r="E141" s="134">
        <v>35</v>
      </c>
      <c r="F141" t="s" s="149">
        <v>94</v>
      </c>
      <c r="G141" t="s" s="149">
        <v>1319</v>
      </c>
      <c r="H141" t="s" s="135">
        <v>143</v>
      </c>
      <c r="I141" t="b" s="136">
        <v>1</v>
      </c>
      <c r="J141" t="s" s="156">
        <v>52</v>
      </c>
      <c r="K141" t="s" s="149">
        <v>144</v>
      </c>
      <c r="L141" t="s" s="157">
        <v>144</v>
      </c>
      <c r="M141" t="s" s="149">
        <v>144</v>
      </c>
      <c r="N141" t="s" s="5">
        <v>1320</v>
      </c>
      <c r="O141" t="s" s="158">
        <v>1321</v>
      </c>
      <c r="P141" t="s" s="160">
        <v>52</v>
      </c>
      <c r="Q141" s="159"/>
      <c r="R141" s="154">
        <v>2022</v>
      </c>
      <c r="S141" s="154">
        <v>1</v>
      </c>
      <c r="T141" t="s" s="158">
        <v>64</v>
      </c>
      <c r="U141" s="142">
        <v>1</v>
      </c>
      <c r="V141" t="s" s="160">
        <v>1030</v>
      </c>
      <c r="W141" t="s" s="158">
        <v>1031</v>
      </c>
      <c r="X141" t="s" s="158">
        <v>1093</v>
      </c>
      <c r="Y141" s="161">
        <v>1.13</v>
      </c>
      <c r="Z141" s="159"/>
      <c r="AA141" s="159"/>
      <c r="AB141" s="162">
        <v>82201.8</v>
      </c>
      <c r="AC141" s="162">
        <v>38549</v>
      </c>
      <c r="AD141" s="162">
        <v>1</v>
      </c>
      <c r="AE141" s="161">
        <v>149000</v>
      </c>
      <c r="AF141" s="161">
        <v>0.48</v>
      </c>
      <c r="AG141" s="159"/>
      <c r="AH141" s="159"/>
    </row>
    <row r="142" ht="15.75" customHeight="1">
      <c r="A142" s="136">
        <v>58</v>
      </c>
      <c r="B142" s="134">
        <v>201</v>
      </c>
      <c r="C142" s="134">
        <v>20</v>
      </c>
      <c r="D142" s="134">
        <v>631</v>
      </c>
      <c r="E142" s="134">
        <v>489</v>
      </c>
      <c r="F142" t="s" s="5">
        <v>1322</v>
      </c>
      <c r="G142" s="145"/>
      <c r="H142" s="140"/>
      <c r="I142" s="140"/>
      <c r="J142" s="140"/>
      <c r="K142" s="140"/>
      <c r="L142" t="s" s="146">
        <v>1323</v>
      </c>
      <c r="M142" t="s" s="79">
        <v>1323</v>
      </c>
      <c r="N142" s="140"/>
      <c r="O142" t="s" s="141">
        <v>1042</v>
      </c>
      <c r="P142" s="140"/>
      <c r="Q142" s="140"/>
      <c r="R142" s="136">
        <v>2020</v>
      </c>
      <c r="S142" s="136">
        <v>2</v>
      </c>
      <c r="T142" t="s" s="141">
        <v>54</v>
      </c>
      <c r="U142" s="147">
        <v>3</v>
      </c>
      <c r="V142" t="s" s="143">
        <v>1030</v>
      </c>
      <c r="W142" t="s" s="5">
        <v>1044</v>
      </c>
      <c r="X142" t="s" s="141">
        <v>1045</v>
      </c>
      <c r="Y142" s="144">
        <v>0.66</v>
      </c>
      <c r="Z142" s="140"/>
      <c r="AA142" s="140"/>
      <c r="AB142" s="140"/>
      <c r="AC142" s="140"/>
      <c r="AD142" s="148">
        <v>1</v>
      </c>
      <c r="AE142" s="140"/>
      <c r="AF142" s="140"/>
      <c r="AG142" s="140"/>
      <c r="AH142" s="140"/>
    </row>
    <row r="143" ht="15.75" customHeight="1">
      <c r="A143" s="136">
        <v>34</v>
      </c>
      <c r="B143" s="134">
        <v>336</v>
      </c>
      <c r="C143" s="134">
        <v>10</v>
      </c>
      <c r="D143" s="134">
        <v>365</v>
      </c>
      <c r="E143" s="134">
        <v>328</v>
      </c>
      <c r="F143" t="s" s="5">
        <v>603</v>
      </c>
      <c r="G143" t="s" s="5">
        <v>1324</v>
      </c>
      <c r="H143" t="s" s="5">
        <v>1324</v>
      </c>
      <c r="I143" t="b" s="136">
        <v>1</v>
      </c>
      <c r="J143" t="s" s="137">
        <v>52</v>
      </c>
      <c r="K143" t="s" s="5">
        <v>1325</v>
      </c>
      <c r="L143" t="s" s="23">
        <v>1325</v>
      </c>
      <c r="M143" t="s" s="5">
        <v>1325</v>
      </c>
      <c r="N143" t="s" s="5">
        <v>1326</v>
      </c>
      <c r="O143" t="s" s="141">
        <v>1053</v>
      </c>
      <c r="P143" s="140"/>
      <c r="Q143" s="140"/>
      <c r="R143" s="136">
        <v>2022</v>
      </c>
      <c r="S143" s="136">
        <v>3</v>
      </c>
      <c r="T143" t="s" s="141">
        <v>77</v>
      </c>
      <c r="U143" s="142">
        <v>2</v>
      </c>
      <c r="V143" s="140"/>
      <c r="W143" t="s" s="141">
        <v>1037</v>
      </c>
      <c r="X143" t="s" s="141">
        <v>1045</v>
      </c>
      <c r="Y143" s="144">
        <v>1.48</v>
      </c>
      <c r="Z143" s="140"/>
      <c r="AA143" s="140"/>
      <c r="AB143" s="142">
        <v>84.2</v>
      </c>
      <c r="AC143" s="142">
        <v>83.2</v>
      </c>
      <c r="AD143" s="142">
        <v>1</v>
      </c>
      <c r="AE143" s="140"/>
      <c r="AF143" s="140"/>
      <c r="AG143" s="140"/>
      <c r="AH143" s="140"/>
    </row>
    <row r="144" ht="15.75" customHeight="1">
      <c r="A144" s="136">
        <v>34</v>
      </c>
      <c r="B144" s="134">
        <v>316</v>
      </c>
      <c r="C144" s="134">
        <v>10</v>
      </c>
      <c r="D144" s="134">
        <v>366</v>
      </c>
      <c r="E144" s="134">
        <v>329</v>
      </c>
      <c r="F144" t="s" s="5">
        <v>603</v>
      </c>
      <c r="G144" t="s" s="5">
        <v>1327</v>
      </c>
      <c r="H144" t="s" s="5">
        <v>1324</v>
      </c>
      <c r="I144" t="b" s="136">
        <v>1</v>
      </c>
      <c r="J144" t="s" s="137">
        <v>52</v>
      </c>
      <c r="K144" t="s" s="137">
        <v>1325</v>
      </c>
      <c r="L144" t="s" s="23">
        <v>1325</v>
      </c>
      <c r="M144" t="s" s="137">
        <v>1325</v>
      </c>
      <c r="N144" t="s" s="5">
        <v>1328</v>
      </c>
      <c r="O144" t="s" s="141">
        <v>1145</v>
      </c>
      <c r="P144" s="140"/>
      <c r="Q144" s="140"/>
      <c r="R144" s="136">
        <v>2022</v>
      </c>
      <c r="S144" s="136">
        <v>3</v>
      </c>
      <c r="T144" t="s" s="141">
        <v>64</v>
      </c>
      <c r="U144" s="142">
        <v>1</v>
      </c>
      <c r="V144" s="140"/>
      <c r="W144" t="s" s="141">
        <v>1044</v>
      </c>
      <c r="X144" t="s" s="141">
        <v>1045</v>
      </c>
      <c r="Y144" s="144">
        <v>1.091</v>
      </c>
      <c r="Z144" s="140"/>
      <c r="AA144" s="140"/>
      <c r="AB144" s="142">
        <v>84.2</v>
      </c>
      <c r="AC144" s="142">
        <v>1</v>
      </c>
      <c r="AD144" t="s" s="137">
        <v>68</v>
      </c>
      <c r="AE144" s="140"/>
      <c r="AF144" s="140"/>
      <c r="AG144" s="140"/>
      <c r="AH144" s="140"/>
    </row>
    <row r="145" ht="15.75" customHeight="1">
      <c r="A145" s="136">
        <v>34</v>
      </c>
      <c r="B145" s="134">
        <v>122</v>
      </c>
      <c r="C145" s="134">
        <v>10</v>
      </c>
      <c r="D145" s="134">
        <v>425</v>
      </c>
      <c r="E145" s="134">
        <v>320</v>
      </c>
      <c r="F145" t="s" s="5">
        <v>603</v>
      </c>
      <c r="G145" s="145"/>
      <c r="H145" t="s" s="135">
        <v>1329</v>
      </c>
      <c r="I145" t="b" s="136">
        <v>1</v>
      </c>
      <c r="J145" t="s" s="137">
        <v>52</v>
      </c>
      <c r="K145" t="s" s="5">
        <v>1330</v>
      </c>
      <c r="L145" t="s" s="23">
        <v>1330</v>
      </c>
      <c r="M145" t="s" s="5">
        <v>1330</v>
      </c>
      <c r="N145" t="s" s="5">
        <v>1329</v>
      </c>
      <c r="O145" t="s" s="141">
        <v>1042</v>
      </c>
      <c r="P145" s="140"/>
      <c r="Q145" s="140"/>
      <c r="R145" s="136">
        <v>2020</v>
      </c>
      <c r="S145" s="136">
        <v>2</v>
      </c>
      <c r="T145" t="s" s="141">
        <v>77</v>
      </c>
      <c r="U145" s="142">
        <v>2</v>
      </c>
      <c r="V145" t="s" s="143">
        <v>1043</v>
      </c>
      <c r="W145" t="s" s="5">
        <v>1044</v>
      </c>
      <c r="X145" t="s" s="141">
        <v>1045</v>
      </c>
      <c r="Y145" s="144">
        <v>1.21</v>
      </c>
      <c r="Z145" s="140"/>
      <c r="AA145" s="140"/>
      <c r="AB145" s="142">
        <v>264</v>
      </c>
      <c r="AC145" s="142">
        <v>264</v>
      </c>
      <c r="AD145" s="142">
        <v>1</v>
      </c>
      <c r="AE145" s="140"/>
      <c r="AF145" s="140"/>
      <c r="AG145" s="140"/>
      <c r="AH145" s="140"/>
    </row>
    <row r="146" ht="15.75" customHeight="1">
      <c r="A146" s="136">
        <v>34</v>
      </c>
      <c r="B146" s="134">
        <v>147</v>
      </c>
      <c r="C146" s="134">
        <v>10</v>
      </c>
      <c r="D146" s="134">
        <v>426</v>
      </c>
      <c r="E146" s="134">
        <v>313</v>
      </c>
      <c r="F146" t="s" s="5">
        <v>603</v>
      </c>
      <c r="G146" s="145"/>
      <c r="H146" t="s" s="135">
        <v>1331</v>
      </c>
      <c r="I146" t="b" s="136">
        <v>1</v>
      </c>
      <c r="J146" t="s" s="137">
        <v>52</v>
      </c>
      <c r="K146" t="s" s="5">
        <v>1332</v>
      </c>
      <c r="L146" t="s" s="23">
        <v>1332</v>
      </c>
      <c r="M146" t="s" s="5">
        <v>1332</v>
      </c>
      <c r="N146" t="s" s="5">
        <v>1331</v>
      </c>
      <c r="O146" t="s" s="141">
        <v>1042</v>
      </c>
      <c r="P146" s="140"/>
      <c r="Q146" t="s" s="143">
        <v>196</v>
      </c>
      <c r="R146" s="136">
        <v>2020</v>
      </c>
      <c r="S146" s="136">
        <v>2</v>
      </c>
      <c r="T146" t="s" s="141">
        <v>64</v>
      </c>
      <c r="U146" s="142">
        <v>1</v>
      </c>
      <c r="V146" t="s" s="143">
        <v>1030</v>
      </c>
      <c r="W146" t="s" s="5">
        <v>1044</v>
      </c>
      <c r="X146" t="s" s="141">
        <v>1045</v>
      </c>
      <c r="Y146" s="144">
        <v>0.84</v>
      </c>
      <c r="Z146" s="140"/>
      <c r="AA146" s="140"/>
      <c r="AB146" s="142">
        <v>919.3</v>
      </c>
      <c r="AC146" s="142">
        <v>919.3</v>
      </c>
      <c r="AD146" s="142">
        <v>1</v>
      </c>
      <c r="AE146" s="140"/>
      <c r="AF146" s="140"/>
      <c r="AG146" s="140"/>
      <c r="AH146" s="140"/>
    </row>
    <row r="147" ht="15.75" customHeight="1">
      <c r="A147" s="154">
        <v>37</v>
      </c>
      <c r="B147" s="134">
        <v>25</v>
      </c>
      <c r="C147" s="134">
        <v>12</v>
      </c>
      <c r="D147" s="155">
        <v>483</v>
      </c>
      <c r="E147" s="134">
        <v>390</v>
      </c>
      <c r="F147" t="s" s="149">
        <v>610</v>
      </c>
      <c r="G147" t="s" s="149">
        <v>1333</v>
      </c>
      <c r="H147" t="s" s="149">
        <v>1333</v>
      </c>
      <c r="I147" t="b" s="136">
        <v>1</v>
      </c>
      <c r="J147" t="s" s="156">
        <v>52</v>
      </c>
      <c r="K147" t="s" s="149">
        <v>1334</v>
      </c>
      <c r="L147" t="s" s="157">
        <v>1334</v>
      </c>
      <c r="M147" t="s" s="149">
        <v>1334</v>
      </c>
      <c r="N147" t="s" s="5">
        <v>1333</v>
      </c>
      <c r="O147" t="s" s="158">
        <v>1042</v>
      </c>
      <c r="P147" s="159"/>
      <c r="Q147" s="159"/>
      <c r="R147" s="154">
        <v>2020</v>
      </c>
      <c r="S147" s="154">
        <v>2</v>
      </c>
      <c r="T147" t="s" s="158">
        <v>64</v>
      </c>
      <c r="U147" s="142">
        <v>1</v>
      </c>
      <c r="V147" t="s" s="160">
        <v>1043</v>
      </c>
      <c r="W147" t="s" s="158">
        <v>1044</v>
      </c>
      <c r="X147" t="s" s="158">
        <v>1045</v>
      </c>
      <c r="Y147" s="161">
        <v>1.17</v>
      </c>
      <c r="Z147" s="159"/>
      <c r="AA147" s="159"/>
      <c r="AB147" s="162">
        <v>1224.3</v>
      </c>
      <c r="AC147" s="162">
        <v>1224.3</v>
      </c>
      <c r="AD147" s="162">
        <v>1</v>
      </c>
      <c r="AE147" s="159"/>
      <c r="AF147" s="159"/>
      <c r="AG147" s="159"/>
      <c r="AH147" s="159"/>
    </row>
    <row r="148" ht="15.75" customHeight="1">
      <c r="A148" s="147">
        <v>33</v>
      </c>
      <c r="B148" s="134">
        <v>338</v>
      </c>
      <c r="C148" s="134">
        <v>9</v>
      </c>
      <c r="D148" s="134">
        <v>253</v>
      </c>
      <c r="E148" s="134">
        <v>246</v>
      </c>
      <c r="F148" t="s" s="5">
        <v>603</v>
      </c>
      <c r="G148" t="s" s="5">
        <v>1335</v>
      </c>
      <c r="H148" t="s" s="5">
        <v>1335</v>
      </c>
      <c r="I148" t="b" s="136">
        <v>1</v>
      </c>
      <c r="J148" t="s" s="137">
        <v>52</v>
      </c>
      <c r="K148" t="s" s="5">
        <v>1336</v>
      </c>
      <c r="L148" t="s" s="23">
        <v>1336</v>
      </c>
      <c r="M148" t="s" s="5">
        <v>1336</v>
      </c>
      <c r="N148" t="s" s="5">
        <v>1337</v>
      </c>
      <c r="O148" t="s" s="139">
        <v>1039</v>
      </c>
      <c r="P148" s="140"/>
      <c r="Q148" s="140"/>
      <c r="R148" s="136">
        <v>2022</v>
      </c>
      <c r="S148" s="136">
        <v>3</v>
      </c>
      <c r="T148" t="s" s="141">
        <v>77</v>
      </c>
      <c r="U148" s="142">
        <v>2</v>
      </c>
      <c r="V148" s="140"/>
      <c r="W148" t="s" s="141">
        <v>1037</v>
      </c>
      <c r="X148" t="s" s="141">
        <v>1032</v>
      </c>
      <c r="Y148" s="140"/>
      <c r="Z148" s="140"/>
      <c r="AA148" s="140"/>
      <c r="AB148" s="142">
        <v>18</v>
      </c>
      <c r="AC148" s="142">
        <v>1</v>
      </c>
      <c r="AD148" s="142">
        <v>1</v>
      </c>
      <c r="AE148" s="140"/>
      <c r="AF148" s="140"/>
      <c r="AG148" s="140"/>
      <c r="AH148" s="140"/>
    </row>
    <row r="149" ht="15.75" customHeight="1">
      <c r="A149" s="136">
        <v>34</v>
      </c>
      <c r="B149" s="134">
        <v>317</v>
      </c>
      <c r="C149" s="134">
        <v>10</v>
      </c>
      <c r="D149" s="134">
        <v>358</v>
      </c>
      <c r="E149" s="134">
        <v>354</v>
      </c>
      <c r="F149" t="s" s="5">
        <v>603</v>
      </c>
      <c r="G149" t="s" s="79">
        <v>1338</v>
      </c>
      <c r="H149" s="140"/>
      <c r="I149" s="140"/>
      <c r="J149" s="140"/>
      <c r="K149" s="140"/>
      <c r="L149" t="s" s="146">
        <v>284</v>
      </c>
      <c r="M149" t="s" s="79">
        <v>1339</v>
      </c>
      <c r="N149" s="140"/>
      <c r="O149" t="s" s="139">
        <v>1103</v>
      </c>
      <c r="P149" s="140"/>
      <c r="Q149" s="140"/>
      <c r="R149" s="136">
        <v>2015</v>
      </c>
      <c r="S149" s="136">
        <v>1</v>
      </c>
      <c r="T149" t="s" s="141">
        <v>54</v>
      </c>
      <c r="U149" s="147">
        <v>3</v>
      </c>
      <c r="V149" s="140"/>
      <c r="W149" t="s" s="5">
        <v>1031</v>
      </c>
      <c r="X149" t="s" s="141">
        <v>1032</v>
      </c>
      <c r="Y149" s="144">
        <v>0.96</v>
      </c>
      <c r="Z149" s="140"/>
      <c r="AA149" s="140"/>
      <c r="AB149" s="140"/>
      <c r="AC149" s="140"/>
      <c r="AD149" s="148">
        <v>1</v>
      </c>
      <c r="AE149" s="144">
        <v>123352</v>
      </c>
      <c r="AF149" s="144">
        <v>1.08</v>
      </c>
      <c r="AG149" s="140"/>
      <c r="AH149" s="140"/>
    </row>
    <row r="150" ht="15.75" customHeight="1">
      <c r="A150" s="154">
        <v>36</v>
      </c>
      <c r="B150" s="134">
        <v>318</v>
      </c>
      <c r="C150" s="134">
        <v>2</v>
      </c>
      <c r="D150" s="134">
        <v>46</v>
      </c>
      <c r="E150" s="134">
        <v>57</v>
      </c>
      <c r="F150" t="s" s="149">
        <v>94</v>
      </c>
      <c r="G150" t="s" s="149">
        <v>1340</v>
      </c>
      <c r="H150" t="s" s="156">
        <v>1341</v>
      </c>
      <c r="I150" t="b" s="136">
        <v>1</v>
      </c>
      <c r="J150" t="s" s="156">
        <v>52</v>
      </c>
      <c r="K150" t="s" s="149">
        <v>1342</v>
      </c>
      <c r="L150" t="s" s="157">
        <v>1342</v>
      </c>
      <c r="M150" t="s" s="149">
        <v>1342</v>
      </c>
      <c r="N150" t="s" s="5">
        <v>1343</v>
      </c>
      <c r="O150" t="s" s="184">
        <v>1077</v>
      </c>
      <c r="P150" s="159"/>
      <c r="Q150" s="159"/>
      <c r="R150" s="154">
        <v>2021</v>
      </c>
      <c r="S150" s="154">
        <v>3</v>
      </c>
      <c r="T150" t="s" s="158">
        <v>64</v>
      </c>
      <c r="U150" s="142">
        <v>1</v>
      </c>
      <c r="V150" s="159"/>
      <c r="W150" t="s" s="158">
        <v>1037</v>
      </c>
      <c r="X150" t="s" s="158">
        <v>1045</v>
      </c>
      <c r="Y150" s="159"/>
      <c r="Z150" s="159"/>
      <c r="AA150" s="161">
        <v>2</v>
      </c>
      <c r="AB150" s="162">
        <v>35.6</v>
      </c>
      <c r="AC150" s="162">
        <v>3</v>
      </c>
      <c r="AD150" t="s" s="201">
        <v>68</v>
      </c>
      <c r="AE150" s="161">
        <v>72</v>
      </c>
      <c r="AF150" s="159"/>
      <c r="AG150" s="159"/>
      <c r="AH150" s="159"/>
    </row>
    <row r="151" ht="15.75" customHeight="1">
      <c r="A151" s="186">
        <v>36</v>
      </c>
      <c r="B151" s="134">
        <v>78</v>
      </c>
      <c r="C151" s="134">
        <v>2</v>
      </c>
      <c r="D151" s="134">
        <v>45</v>
      </c>
      <c r="E151" s="134">
        <v>58</v>
      </c>
      <c r="F151" t="s" s="149">
        <v>94</v>
      </c>
      <c r="G151" t="s" s="149">
        <v>1340</v>
      </c>
      <c r="H151" t="s" s="156">
        <v>1341</v>
      </c>
      <c r="I151" t="b" s="136">
        <v>1</v>
      </c>
      <c r="J151" t="s" s="156">
        <v>52</v>
      </c>
      <c r="K151" t="s" s="149">
        <v>1342</v>
      </c>
      <c r="L151" t="s" s="157">
        <v>1342</v>
      </c>
      <c r="M151" t="s" s="149">
        <v>1342</v>
      </c>
      <c r="N151" t="s" s="5">
        <v>1341</v>
      </c>
      <c r="O151" t="s" s="158">
        <v>1042</v>
      </c>
      <c r="P151" s="159"/>
      <c r="Q151" s="159"/>
      <c r="R151" s="154">
        <v>2020</v>
      </c>
      <c r="S151" s="154">
        <v>2</v>
      </c>
      <c r="T151" t="s" s="158">
        <v>54</v>
      </c>
      <c r="U151" s="147">
        <v>3</v>
      </c>
      <c r="V151" t="s" s="160">
        <v>1043</v>
      </c>
      <c r="W151" t="s" s="158">
        <v>1044</v>
      </c>
      <c r="X151" t="s" s="158">
        <v>1045</v>
      </c>
      <c r="Y151" s="161">
        <v>0.53</v>
      </c>
      <c r="Z151" s="159"/>
      <c r="AA151" s="159"/>
      <c r="AB151" s="162">
        <v>35.6</v>
      </c>
      <c r="AC151" s="162">
        <v>32.6</v>
      </c>
      <c r="AD151" s="162">
        <v>1</v>
      </c>
      <c r="AE151" s="159"/>
      <c r="AF151" s="159"/>
      <c r="AG151" s="159"/>
      <c r="AH151" s="159"/>
    </row>
    <row r="152" ht="15.75" customHeight="1">
      <c r="A152" s="147">
        <v>33</v>
      </c>
      <c r="B152" s="134">
        <v>148</v>
      </c>
      <c r="C152" s="134">
        <v>9</v>
      </c>
      <c r="D152" s="134">
        <v>252</v>
      </c>
      <c r="E152" s="134">
        <v>147</v>
      </c>
      <c r="F152" t="s" s="5">
        <v>603</v>
      </c>
      <c r="G152" s="145"/>
      <c r="H152" t="s" s="135">
        <v>1344</v>
      </c>
      <c r="I152" t="b" s="136">
        <v>0</v>
      </c>
      <c r="J152" t="s" s="137">
        <v>52</v>
      </c>
      <c r="K152" t="s" s="135">
        <v>556</v>
      </c>
      <c r="L152" t="s" s="164">
        <v>556</v>
      </c>
      <c r="M152" t="s" s="5">
        <v>1345</v>
      </c>
      <c r="N152" t="s" s="5">
        <v>1344</v>
      </c>
      <c r="O152" t="s" s="141">
        <v>1042</v>
      </c>
      <c r="P152" s="140"/>
      <c r="Q152" t="s" s="143">
        <v>196</v>
      </c>
      <c r="R152" s="136">
        <v>2020</v>
      </c>
      <c r="S152" s="136">
        <v>2</v>
      </c>
      <c r="T152" t="s" s="141">
        <v>64</v>
      </c>
      <c r="U152" s="142">
        <v>1</v>
      </c>
      <c r="V152" t="s" s="143">
        <v>1030</v>
      </c>
      <c r="W152" t="s" s="5">
        <v>1044</v>
      </c>
      <c r="X152" t="s" s="141">
        <v>1045</v>
      </c>
      <c r="Y152" s="144">
        <v>0.9</v>
      </c>
      <c r="Z152" s="140"/>
      <c r="AA152" s="140"/>
      <c r="AB152" s="142">
        <v>9715</v>
      </c>
      <c r="AC152" s="142">
        <v>9715</v>
      </c>
      <c r="AD152" s="142">
        <v>1</v>
      </c>
      <c r="AE152" s="140"/>
      <c r="AF152" s="140"/>
      <c r="AG152" s="140"/>
      <c r="AH152" s="140"/>
    </row>
    <row r="153" ht="15.75" customHeight="1">
      <c r="A153" s="136">
        <v>58</v>
      </c>
      <c r="B153" s="134">
        <v>79</v>
      </c>
      <c r="C153" s="134">
        <v>20</v>
      </c>
      <c r="D153" s="134">
        <v>630</v>
      </c>
      <c r="E153" s="134">
        <v>488</v>
      </c>
      <c r="F153" t="s" s="5">
        <v>1322</v>
      </c>
      <c r="G153" s="145"/>
      <c r="H153" s="140"/>
      <c r="I153" s="140"/>
      <c r="J153" s="140"/>
      <c r="K153" s="140"/>
      <c r="L153" t="s" s="146">
        <v>1346</v>
      </c>
      <c r="M153" t="s" s="79">
        <v>1347</v>
      </c>
      <c r="N153" s="140"/>
      <c r="O153" t="s" s="141">
        <v>1042</v>
      </c>
      <c r="P153" s="140"/>
      <c r="Q153" s="140"/>
      <c r="R153" s="136">
        <v>2019</v>
      </c>
      <c r="S153" s="136">
        <v>2</v>
      </c>
      <c r="T153" t="s" s="141">
        <v>54</v>
      </c>
      <c r="U153" s="147">
        <v>3</v>
      </c>
      <c r="V153" t="s" s="143">
        <v>1043</v>
      </c>
      <c r="W153" t="s" s="5">
        <v>1044</v>
      </c>
      <c r="X153" t="s" s="141">
        <v>1045</v>
      </c>
      <c r="Y153" s="144">
        <v>0.57</v>
      </c>
      <c r="Z153" s="140"/>
      <c r="AA153" s="140"/>
      <c r="AB153" s="140"/>
      <c r="AC153" s="140"/>
      <c r="AD153" s="148">
        <v>1</v>
      </c>
      <c r="AE153" s="140"/>
      <c r="AF153" s="140"/>
      <c r="AG153" s="140"/>
      <c r="AH153" s="140"/>
    </row>
    <row r="154" ht="15.75" customHeight="1">
      <c r="A154" s="147">
        <v>45</v>
      </c>
      <c r="B154" s="134">
        <v>80</v>
      </c>
      <c r="C154" s="134">
        <v>17</v>
      </c>
      <c r="D154" s="134">
        <v>585</v>
      </c>
      <c r="E154" s="134">
        <v>456</v>
      </c>
      <c r="F154" t="s" s="5">
        <v>815</v>
      </c>
      <c r="G154" s="145"/>
      <c r="H154" t="s" s="135">
        <v>1348</v>
      </c>
      <c r="I154" t="b" s="136">
        <v>1</v>
      </c>
      <c r="J154" t="s" s="137">
        <v>52</v>
      </c>
      <c r="K154" t="s" s="5">
        <v>1349</v>
      </c>
      <c r="L154" t="s" s="202">
        <v>1350</v>
      </c>
      <c r="M154" t="s" s="5">
        <v>1349</v>
      </c>
      <c r="N154" t="s" s="5">
        <v>1351</v>
      </c>
      <c r="O154" t="s" s="141">
        <v>1189</v>
      </c>
      <c r="P154" t="s" s="143">
        <v>52</v>
      </c>
      <c r="Q154" s="140"/>
      <c r="R154" s="136">
        <v>2021</v>
      </c>
      <c r="S154" s="136">
        <v>2</v>
      </c>
      <c r="T154" t="s" s="141">
        <v>54</v>
      </c>
      <c r="U154" s="147">
        <v>3</v>
      </c>
      <c r="V154" t="s" s="143">
        <v>1043</v>
      </c>
      <c r="W154" t="s" s="5">
        <v>1044</v>
      </c>
      <c r="X154" t="s" s="141">
        <v>1093</v>
      </c>
      <c r="Y154" s="144">
        <v>0.5600000000000001</v>
      </c>
      <c r="Z154" s="140"/>
      <c r="AA154" s="140"/>
      <c r="AB154" s="142">
        <v>150.6</v>
      </c>
      <c r="AC154" s="142">
        <v>149.6</v>
      </c>
      <c r="AD154" s="142">
        <v>1</v>
      </c>
      <c r="AE154" s="140"/>
      <c r="AF154" s="140"/>
      <c r="AG154" s="140"/>
      <c r="AH154" s="140"/>
    </row>
    <row r="155" ht="15.75" customHeight="1">
      <c r="A155" s="136">
        <v>45</v>
      </c>
      <c r="B155" s="134">
        <v>149</v>
      </c>
      <c r="C155" s="134">
        <v>17</v>
      </c>
      <c r="D155" s="134">
        <v>587</v>
      </c>
      <c r="E155" s="134">
        <v>457</v>
      </c>
      <c r="F155" t="s" s="5">
        <v>857</v>
      </c>
      <c r="G155" t="s" s="5">
        <v>1352</v>
      </c>
      <c r="H155" t="s" s="135">
        <v>1348</v>
      </c>
      <c r="I155" t="b" s="136">
        <v>0</v>
      </c>
      <c r="J155" t="s" s="137">
        <v>52</v>
      </c>
      <c r="K155" t="s" s="135">
        <v>1350</v>
      </c>
      <c r="L155" t="s" s="202">
        <v>1350</v>
      </c>
      <c r="M155" t="s" s="5">
        <v>1349</v>
      </c>
      <c r="N155" t="s" s="5">
        <v>1353</v>
      </c>
      <c r="O155" t="s" s="141">
        <v>1092</v>
      </c>
      <c r="P155" t="s" s="143">
        <v>52</v>
      </c>
      <c r="Q155" s="140"/>
      <c r="R155" s="136">
        <v>2021</v>
      </c>
      <c r="S155" s="136">
        <v>1</v>
      </c>
      <c r="T155" t="s" s="141">
        <v>64</v>
      </c>
      <c r="U155" s="142">
        <v>1</v>
      </c>
      <c r="V155" t="s" s="143">
        <v>1030</v>
      </c>
      <c r="W155" t="s" s="5">
        <v>1044</v>
      </c>
      <c r="X155" t="s" s="141">
        <v>1093</v>
      </c>
      <c r="Y155" s="144">
        <v>0.8100000000000001</v>
      </c>
      <c r="Z155" s="140"/>
      <c r="AA155" s="140"/>
      <c r="AB155" s="142">
        <v>150.6</v>
      </c>
      <c r="AC155" s="142">
        <v>1</v>
      </c>
      <c r="AD155" t="s" s="137">
        <v>68</v>
      </c>
      <c r="AE155" t="s" s="5">
        <v>1067</v>
      </c>
      <c r="AF155" s="144">
        <v>0.65</v>
      </c>
      <c r="AG155" s="140"/>
      <c r="AH155" s="140"/>
    </row>
    <row r="156" ht="15.75" customHeight="1">
      <c r="A156" s="136">
        <v>33</v>
      </c>
      <c r="B156" s="134">
        <v>273</v>
      </c>
      <c r="C156" s="134">
        <v>9</v>
      </c>
      <c r="D156" s="134">
        <v>169</v>
      </c>
      <c r="E156" s="134">
        <v>111</v>
      </c>
      <c r="F156" t="s" s="5">
        <v>212</v>
      </c>
      <c r="G156" t="s" s="5">
        <v>1354</v>
      </c>
      <c r="H156" t="s" s="5">
        <v>1354</v>
      </c>
      <c r="I156" t="b" s="136">
        <v>1</v>
      </c>
      <c r="J156" t="s" s="137">
        <v>52</v>
      </c>
      <c r="K156" t="s" s="5">
        <v>1355</v>
      </c>
      <c r="L156" t="s" s="23">
        <v>1355</v>
      </c>
      <c r="M156" t="s" s="5">
        <v>1355</v>
      </c>
      <c r="N156" t="s" s="5">
        <v>1356</v>
      </c>
      <c r="O156" t="s" s="141">
        <v>1111</v>
      </c>
      <c r="P156" t="s" s="143">
        <v>52</v>
      </c>
      <c r="Q156" s="140"/>
      <c r="R156" s="136">
        <v>2021</v>
      </c>
      <c r="S156" s="136">
        <v>1</v>
      </c>
      <c r="T156" t="s" s="141">
        <v>64</v>
      </c>
      <c r="U156" s="142">
        <v>1</v>
      </c>
      <c r="V156" s="140"/>
      <c r="W156" t="s" s="5">
        <v>1031</v>
      </c>
      <c r="X156" t="s" s="141">
        <v>1045</v>
      </c>
      <c r="Y156" s="144">
        <v>1</v>
      </c>
      <c r="Z156" s="140"/>
      <c r="AA156" s="140"/>
      <c r="AB156" s="142">
        <v>64136.1</v>
      </c>
      <c r="AC156" s="144">
        <v>32049.05</v>
      </c>
      <c r="AD156" s="142">
        <v>1</v>
      </c>
      <c r="AE156" s="144">
        <v>89637</v>
      </c>
      <c r="AF156" s="144">
        <v>0.9</v>
      </c>
      <c r="AG156" s="140"/>
      <c r="AH156" s="140"/>
    </row>
    <row r="157" ht="15.75" customHeight="1">
      <c r="A157" s="136">
        <v>33</v>
      </c>
      <c r="B157" s="134">
        <v>274</v>
      </c>
      <c r="C157" s="134">
        <v>9</v>
      </c>
      <c r="D157" s="134">
        <v>170</v>
      </c>
      <c r="E157" s="134">
        <v>112</v>
      </c>
      <c r="F157" t="s" s="5">
        <v>212</v>
      </c>
      <c r="G157" t="s" s="5">
        <v>1354</v>
      </c>
      <c r="H157" t="s" s="5">
        <v>1354</v>
      </c>
      <c r="I157" t="b" s="136">
        <v>1</v>
      </c>
      <c r="J157" t="s" s="137">
        <v>52</v>
      </c>
      <c r="K157" t="s" s="5">
        <v>1355</v>
      </c>
      <c r="L157" t="s" s="23">
        <v>1355</v>
      </c>
      <c r="M157" t="s" s="5">
        <v>1355</v>
      </c>
      <c r="N157" t="s" s="5">
        <v>1357</v>
      </c>
      <c r="O157" t="s" s="141">
        <v>1107</v>
      </c>
      <c r="P157" t="s" s="143">
        <v>52</v>
      </c>
      <c r="Q157" s="140"/>
      <c r="R157" s="136">
        <v>2021</v>
      </c>
      <c r="S157" s="136">
        <v>1</v>
      </c>
      <c r="T157" t="s" s="141">
        <v>77</v>
      </c>
      <c r="U157" s="142">
        <v>2</v>
      </c>
      <c r="V157" s="140"/>
      <c r="W157" t="s" s="5">
        <v>1031</v>
      </c>
      <c r="X157" t="s" s="141">
        <v>1032</v>
      </c>
      <c r="Y157" s="144">
        <v>1.3</v>
      </c>
      <c r="Z157" s="140"/>
      <c r="AA157" s="140"/>
      <c r="AB157" s="142">
        <v>64136.1</v>
      </c>
      <c r="AC157" s="144">
        <v>32049.05</v>
      </c>
      <c r="AD157" t="s" s="137">
        <v>68</v>
      </c>
      <c r="AE157" s="144">
        <v>36256</v>
      </c>
      <c r="AF157" s="144">
        <v>0.4</v>
      </c>
      <c r="AG157" s="140"/>
      <c r="AH157" s="140"/>
    </row>
    <row r="158" ht="15.75" customHeight="1">
      <c r="A158" s="136">
        <v>37</v>
      </c>
      <c r="B158" s="134">
        <v>26</v>
      </c>
      <c r="C158" s="134">
        <v>12</v>
      </c>
      <c r="D158" s="134">
        <v>496</v>
      </c>
      <c r="E158" s="134">
        <v>409</v>
      </c>
      <c r="F158" t="s" s="5">
        <v>610</v>
      </c>
      <c r="G158" s="145"/>
      <c r="H158" t="s" s="135">
        <v>1358</v>
      </c>
      <c r="I158" t="b" s="136">
        <v>1</v>
      </c>
      <c r="J158" t="s" s="137">
        <v>52</v>
      </c>
      <c r="K158" t="s" s="5">
        <v>1359</v>
      </c>
      <c r="L158" t="s" s="23">
        <v>1359</v>
      </c>
      <c r="M158" t="s" s="5">
        <v>1359</v>
      </c>
      <c r="N158" t="s" s="5">
        <v>1360</v>
      </c>
      <c r="O158" t="s" s="141">
        <v>1361</v>
      </c>
      <c r="P158" s="140"/>
      <c r="Q158" s="140"/>
      <c r="R158" s="136">
        <v>2016</v>
      </c>
      <c r="S158" s="136">
        <v>3</v>
      </c>
      <c r="T158" t="s" s="141">
        <v>64</v>
      </c>
      <c r="U158" s="142">
        <v>1</v>
      </c>
      <c r="V158" t="s" s="143">
        <v>1043</v>
      </c>
      <c r="W158" t="s" s="141">
        <v>1037</v>
      </c>
      <c r="X158" t="s" s="141">
        <v>66</v>
      </c>
      <c r="Y158" s="144">
        <v>1.2</v>
      </c>
      <c r="Z158" s="140"/>
      <c r="AA158" s="140"/>
      <c r="AB158" s="140"/>
      <c r="AC158" s="142">
        <v>1</v>
      </c>
      <c r="AD158" s="142">
        <v>1</v>
      </c>
      <c r="AE158" s="140"/>
      <c r="AF158" s="144">
        <v>0.95</v>
      </c>
      <c r="AG158" s="140"/>
      <c r="AH158" s="140"/>
    </row>
    <row r="159" ht="15.75" customHeight="1">
      <c r="A159" s="136">
        <v>45</v>
      </c>
      <c r="B159" s="134">
        <v>474</v>
      </c>
      <c r="C159" s="134">
        <v>17</v>
      </c>
      <c r="D159" s="134">
        <v>588</v>
      </c>
      <c r="E159" s="134">
        <v>472</v>
      </c>
      <c r="F159" t="s" s="5">
        <v>857</v>
      </c>
      <c r="G159" t="s" s="79">
        <v>1362</v>
      </c>
      <c r="H159" s="140"/>
      <c r="I159" s="140"/>
      <c r="J159" s="140"/>
      <c r="K159" s="140"/>
      <c r="L159" t="s" s="146">
        <v>1363</v>
      </c>
      <c r="M159" t="s" s="79">
        <v>1364</v>
      </c>
      <c r="N159" s="140"/>
      <c r="O159" t="s" s="139">
        <v>1039</v>
      </c>
      <c r="P159" s="140"/>
      <c r="Q159" s="140"/>
      <c r="R159" s="136">
        <v>2022</v>
      </c>
      <c r="S159" s="136">
        <v>3</v>
      </c>
      <c r="T159" t="s" s="141">
        <v>77</v>
      </c>
      <c r="U159" s="142">
        <v>2</v>
      </c>
      <c r="V159" s="140"/>
      <c r="W159" t="s" s="141">
        <v>1037</v>
      </c>
      <c r="X159" t="s" s="141">
        <v>1032</v>
      </c>
      <c r="Y159" s="140"/>
      <c r="Z159" s="140"/>
      <c r="AA159" s="140"/>
      <c r="AB159" s="140"/>
      <c r="AC159" s="140"/>
      <c r="AD159" s="148">
        <v>1</v>
      </c>
      <c r="AE159" s="140"/>
      <c r="AF159" s="140"/>
      <c r="AG159" s="140"/>
      <c r="AH159" s="140"/>
    </row>
    <row r="160" ht="15.75" customHeight="1">
      <c r="A160" s="147">
        <v>33</v>
      </c>
      <c r="B160" s="134">
        <v>323</v>
      </c>
      <c r="C160" s="134">
        <v>9</v>
      </c>
      <c r="D160" s="134">
        <v>251</v>
      </c>
      <c r="E160" s="134">
        <v>269</v>
      </c>
      <c r="F160" t="s" s="5">
        <v>603</v>
      </c>
      <c r="G160" t="s" s="5">
        <v>1365</v>
      </c>
      <c r="H160" t="s" s="135">
        <v>1366</v>
      </c>
      <c r="I160" t="b" s="136">
        <v>1</v>
      </c>
      <c r="J160" t="s" s="137">
        <v>52</v>
      </c>
      <c r="K160" t="s" s="5">
        <v>1367</v>
      </c>
      <c r="L160" t="s" s="23">
        <v>1367</v>
      </c>
      <c r="M160" t="s" s="5">
        <v>1367</v>
      </c>
      <c r="N160" t="s" s="5">
        <v>1368</v>
      </c>
      <c r="O160" t="s" s="139">
        <v>1077</v>
      </c>
      <c r="P160" s="140"/>
      <c r="Q160" s="140"/>
      <c r="R160" s="136">
        <v>2021</v>
      </c>
      <c r="S160" s="136">
        <v>3</v>
      </c>
      <c r="T160" t="s" s="141">
        <v>54</v>
      </c>
      <c r="U160" s="147">
        <v>3</v>
      </c>
      <c r="V160" s="140"/>
      <c r="W160" t="s" s="141">
        <v>1037</v>
      </c>
      <c r="X160" t="s" s="141">
        <v>1045</v>
      </c>
      <c r="Y160" s="140"/>
      <c r="Z160" s="140"/>
      <c r="AA160" s="144">
        <v>0</v>
      </c>
      <c r="AB160" s="140"/>
      <c r="AC160" s="142">
        <v>1</v>
      </c>
      <c r="AD160" s="142">
        <v>1</v>
      </c>
      <c r="AE160" s="144">
        <v>0</v>
      </c>
      <c r="AF160" s="140"/>
      <c r="AG160" s="140"/>
      <c r="AH160" s="140"/>
    </row>
    <row r="161" ht="15.75" customHeight="1">
      <c r="A161" s="136">
        <v>76</v>
      </c>
      <c r="B161" s="134">
        <v>82</v>
      </c>
      <c r="C161" s="134">
        <v>21</v>
      </c>
      <c r="D161" s="134">
        <v>641</v>
      </c>
      <c r="E161" s="134">
        <v>493</v>
      </c>
      <c r="F161" t="s" s="5">
        <v>1369</v>
      </c>
      <c r="G161" s="145"/>
      <c r="H161" t="s" s="150">
        <v>1370</v>
      </c>
      <c r="I161" t="b" s="136">
        <v>1</v>
      </c>
      <c r="J161" t="s" s="137">
        <v>52</v>
      </c>
      <c r="K161" t="s" s="5">
        <v>1371</v>
      </c>
      <c r="L161" t="s" s="23">
        <v>1371</v>
      </c>
      <c r="M161" t="s" s="5">
        <v>1371</v>
      </c>
      <c r="N161" t="s" s="5">
        <v>1372</v>
      </c>
      <c r="O161" t="s" s="139">
        <v>1029</v>
      </c>
      <c r="P161" s="140"/>
      <c r="Q161" s="140"/>
      <c r="R161" s="136">
        <v>2022</v>
      </c>
      <c r="S161" s="136">
        <v>3</v>
      </c>
      <c r="T161" t="s" s="141">
        <v>54</v>
      </c>
      <c r="U161" s="147">
        <v>3</v>
      </c>
      <c r="V161" t="s" s="143">
        <v>1043</v>
      </c>
      <c r="W161" t="s" s="141">
        <v>1037</v>
      </c>
      <c r="X161" t="s" s="141">
        <v>66</v>
      </c>
      <c r="Y161" s="140"/>
      <c r="Z161" s="140"/>
      <c r="AA161" s="140"/>
      <c r="AB161" s="140"/>
      <c r="AC161" s="142">
        <v>1</v>
      </c>
      <c r="AD161" s="142">
        <v>1</v>
      </c>
      <c r="AE161" s="140"/>
      <c r="AF161" s="140"/>
      <c r="AG161" s="140"/>
      <c r="AH161" s="140"/>
    </row>
    <row r="162" ht="15.75" customHeight="1">
      <c r="A162" s="136">
        <v>76</v>
      </c>
      <c r="B162" s="134">
        <v>202</v>
      </c>
      <c r="C162" s="134">
        <v>21</v>
      </c>
      <c r="D162" s="134">
        <v>642</v>
      </c>
      <c r="E162" s="134">
        <v>491</v>
      </c>
      <c r="F162" t="s" s="5">
        <v>1369</v>
      </c>
      <c r="G162" s="145"/>
      <c r="H162" s="165"/>
      <c r="I162" s="165"/>
      <c r="J162" s="165"/>
      <c r="K162" t="s" s="79">
        <v>1373</v>
      </c>
      <c r="L162" t="s" s="23">
        <v>1373</v>
      </c>
      <c r="M162" t="s" s="79">
        <v>1373</v>
      </c>
      <c r="N162" s="140"/>
      <c r="O162" t="s" s="139">
        <v>1029</v>
      </c>
      <c r="P162" s="140"/>
      <c r="Q162" t="s" s="143">
        <v>196</v>
      </c>
      <c r="R162" s="136">
        <v>2022</v>
      </c>
      <c r="S162" s="136">
        <v>3</v>
      </c>
      <c r="T162" t="s" s="141">
        <v>54</v>
      </c>
      <c r="U162" s="147">
        <v>3</v>
      </c>
      <c r="V162" t="s" s="143">
        <v>1030</v>
      </c>
      <c r="W162" t="s" s="141">
        <v>1037</v>
      </c>
      <c r="X162" t="s" s="141">
        <v>66</v>
      </c>
      <c r="Y162" s="140"/>
      <c r="Z162" s="140"/>
      <c r="AA162" s="140"/>
      <c r="AB162" s="140"/>
      <c r="AC162" s="140"/>
      <c r="AD162" s="142">
        <v>1</v>
      </c>
      <c r="AE162" s="140"/>
      <c r="AF162" s="140"/>
      <c r="AG162" s="140"/>
      <c r="AH162" s="140"/>
    </row>
    <row r="163" ht="15.75" customHeight="1">
      <c r="A163" s="136">
        <v>76</v>
      </c>
      <c r="B163" s="134">
        <v>203</v>
      </c>
      <c r="C163" s="134">
        <v>21</v>
      </c>
      <c r="D163" s="134">
        <v>643</v>
      </c>
      <c r="E163" s="134">
        <v>492</v>
      </c>
      <c r="F163" t="s" s="5">
        <v>1369</v>
      </c>
      <c r="G163" s="145"/>
      <c r="H163" s="140"/>
      <c r="I163" s="140"/>
      <c r="J163" s="140"/>
      <c r="K163" t="s" s="5">
        <v>1374</v>
      </c>
      <c r="L163" t="s" s="23">
        <v>1374</v>
      </c>
      <c r="M163" t="s" s="79">
        <v>1374</v>
      </c>
      <c r="N163" s="140"/>
      <c r="O163" t="s" s="141">
        <v>1042</v>
      </c>
      <c r="P163" s="140"/>
      <c r="Q163" t="s" s="143">
        <v>196</v>
      </c>
      <c r="R163" s="136">
        <v>2020</v>
      </c>
      <c r="S163" s="136">
        <v>2</v>
      </c>
      <c r="T163" t="s" s="141">
        <v>54</v>
      </c>
      <c r="U163" s="147">
        <v>3</v>
      </c>
      <c r="V163" t="s" s="143">
        <v>1030</v>
      </c>
      <c r="W163" t="s" s="5">
        <v>1044</v>
      </c>
      <c r="X163" t="s" s="141">
        <v>1045</v>
      </c>
      <c r="Y163" s="144">
        <v>0.79</v>
      </c>
      <c r="Z163" s="140"/>
      <c r="AA163" s="140"/>
      <c r="AB163" s="140"/>
      <c r="AC163" s="140"/>
      <c r="AD163" s="142">
        <v>1</v>
      </c>
      <c r="AE163" s="140"/>
      <c r="AF163" s="140"/>
      <c r="AG163" s="140"/>
      <c r="AH163" s="140"/>
    </row>
    <row r="164" ht="15.75" customHeight="1">
      <c r="A164" s="136">
        <v>39</v>
      </c>
      <c r="B164" s="134">
        <v>204</v>
      </c>
      <c r="C164" s="134">
        <v>13</v>
      </c>
      <c r="D164" s="134">
        <v>510</v>
      </c>
      <c r="E164" s="134">
        <v>413</v>
      </c>
      <c r="F164" t="s" s="5">
        <v>965</v>
      </c>
      <c r="G164" t="s" s="5">
        <v>1375</v>
      </c>
      <c r="H164" t="s" s="5">
        <v>1375</v>
      </c>
      <c r="I164" t="b" s="136">
        <v>1</v>
      </c>
      <c r="J164" t="s" s="137">
        <v>52</v>
      </c>
      <c r="K164" t="s" s="5">
        <v>1376</v>
      </c>
      <c r="L164" t="s" s="23">
        <v>1376</v>
      </c>
      <c r="M164" t="s" s="5">
        <v>1376</v>
      </c>
      <c r="N164" t="s" s="5">
        <v>1377</v>
      </c>
      <c r="O164" t="s" s="141">
        <v>1123</v>
      </c>
      <c r="P164" s="140"/>
      <c r="Q164" s="140"/>
      <c r="R164" s="136">
        <v>2022</v>
      </c>
      <c r="S164" s="136">
        <v>1</v>
      </c>
      <c r="T164" t="s" s="141">
        <v>54</v>
      </c>
      <c r="U164" s="147">
        <v>3</v>
      </c>
      <c r="V164" t="s" s="143">
        <v>1030</v>
      </c>
      <c r="W164" t="s" s="5">
        <v>1044</v>
      </c>
      <c r="X164" t="s" s="141">
        <v>1093</v>
      </c>
      <c r="Y164" s="144">
        <v>0.62</v>
      </c>
      <c r="Z164" s="140"/>
      <c r="AA164" s="140"/>
      <c r="AB164" s="142">
        <v>0</v>
      </c>
      <c r="AC164" s="142">
        <v>1</v>
      </c>
      <c r="AD164" s="142">
        <v>1</v>
      </c>
      <c r="AE164" s="144">
        <v>3900</v>
      </c>
      <c r="AF164" s="144">
        <v>0.31</v>
      </c>
      <c r="AG164" s="140"/>
      <c r="AH164" s="140"/>
    </row>
    <row r="165" ht="15.75" customHeight="1">
      <c r="A165" s="154">
        <v>36</v>
      </c>
      <c r="B165" s="134">
        <v>150</v>
      </c>
      <c r="C165" s="134">
        <v>2</v>
      </c>
      <c r="D165" s="134">
        <v>50</v>
      </c>
      <c r="E165" s="134">
        <v>42</v>
      </c>
      <c r="F165" t="s" s="149">
        <v>94</v>
      </c>
      <c r="G165" t="s" s="149">
        <v>1378</v>
      </c>
      <c r="H165" t="s" s="149">
        <v>1378</v>
      </c>
      <c r="I165" t="b" s="136">
        <v>1</v>
      </c>
      <c r="J165" t="s" s="156">
        <v>52</v>
      </c>
      <c r="K165" t="s" s="149">
        <v>1379</v>
      </c>
      <c r="L165" t="s" s="23">
        <v>1379</v>
      </c>
      <c r="M165" t="s" s="149">
        <v>1379</v>
      </c>
      <c r="N165" t="s" s="5">
        <v>1378</v>
      </c>
      <c r="O165" t="s" s="158">
        <v>1042</v>
      </c>
      <c r="P165" s="159"/>
      <c r="Q165" s="159"/>
      <c r="R165" s="154">
        <v>2020</v>
      </c>
      <c r="S165" s="154">
        <v>2</v>
      </c>
      <c r="T165" t="s" s="158">
        <v>64</v>
      </c>
      <c r="U165" s="142">
        <v>1</v>
      </c>
      <c r="V165" t="s" s="160">
        <v>1030</v>
      </c>
      <c r="W165" t="s" s="158">
        <v>1044</v>
      </c>
      <c r="X165" t="s" s="158">
        <v>1093</v>
      </c>
      <c r="Y165" s="161">
        <v>0.97</v>
      </c>
      <c r="Z165" s="159"/>
      <c r="AA165" s="159"/>
      <c r="AB165" s="162">
        <v>7786</v>
      </c>
      <c r="AC165" s="162">
        <v>7786</v>
      </c>
      <c r="AD165" s="162">
        <v>1</v>
      </c>
      <c r="AE165" s="159"/>
      <c r="AF165" s="159"/>
      <c r="AG165" s="159"/>
      <c r="AH165" s="159"/>
    </row>
    <row r="166" ht="15.75" customHeight="1">
      <c r="A166" s="136">
        <v>36</v>
      </c>
      <c r="B166" s="134">
        <v>205</v>
      </c>
      <c r="C166" s="134">
        <v>2</v>
      </c>
      <c r="D166" s="134">
        <v>49</v>
      </c>
      <c r="E166" s="134">
        <v>54</v>
      </c>
      <c r="F166" t="s" s="5">
        <v>94</v>
      </c>
      <c r="G166" s="145"/>
      <c r="H166" t="s" s="150">
        <v>1380</v>
      </c>
      <c r="I166" t="b" s="136">
        <v>1</v>
      </c>
      <c r="J166" t="s" s="137">
        <v>52</v>
      </c>
      <c r="K166" t="s" s="5">
        <v>1381</v>
      </c>
      <c r="L166" t="s" s="196">
        <v>97</v>
      </c>
      <c r="M166" t="s" s="197">
        <v>1381</v>
      </c>
      <c r="N166" t="s" s="5">
        <v>1380</v>
      </c>
      <c r="O166" t="s" s="141">
        <v>1042</v>
      </c>
      <c r="P166" s="140"/>
      <c r="Q166" t="s" s="143">
        <v>196</v>
      </c>
      <c r="R166" s="136">
        <v>2020</v>
      </c>
      <c r="S166" s="136">
        <v>2</v>
      </c>
      <c r="T166" t="s" s="141">
        <v>54</v>
      </c>
      <c r="U166" s="147">
        <v>3</v>
      </c>
      <c r="V166" t="s" s="143">
        <v>1030</v>
      </c>
      <c r="W166" t="s" s="5">
        <v>1044</v>
      </c>
      <c r="X166" t="s" s="141">
        <v>1093</v>
      </c>
      <c r="Y166" s="144">
        <v>0.52</v>
      </c>
      <c r="Z166" s="140"/>
      <c r="AA166" s="140"/>
      <c r="AB166" s="142">
        <v>1087</v>
      </c>
      <c r="AC166" s="144">
        <v>543.5</v>
      </c>
      <c r="AD166" s="142">
        <v>1</v>
      </c>
      <c r="AE166" s="140"/>
      <c r="AF166" s="140"/>
      <c r="AG166" s="140"/>
      <c r="AH166" s="140"/>
    </row>
    <row r="167" ht="15.75" customHeight="1">
      <c r="A167" s="154">
        <v>36</v>
      </c>
      <c r="B167" s="134">
        <v>151</v>
      </c>
      <c r="C167" s="134">
        <v>2</v>
      </c>
      <c r="D167" s="134">
        <v>47</v>
      </c>
      <c r="E167" s="134">
        <v>38</v>
      </c>
      <c r="F167" t="s" s="149">
        <v>94</v>
      </c>
      <c r="G167" t="s" s="149">
        <v>1382</v>
      </c>
      <c r="H167" t="s" s="149">
        <v>1382</v>
      </c>
      <c r="I167" t="b" s="136">
        <v>1</v>
      </c>
      <c r="J167" t="s" s="156">
        <v>52</v>
      </c>
      <c r="K167" t="s" s="149">
        <v>1383</v>
      </c>
      <c r="L167" t="s" s="23">
        <v>1383</v>
      </c>
      <c r="M167" t="s" s="149">
        <v>1383</v>
      </c>
      <c r="N167" t="s" s="5">
        <v>1384</v>
      </c>
      <c r="O167" t="s" s="203">
        <v>1385</v>
      </c>
      <c r="P167" s="159"/>
      <c r="Q167" s="159"/>
      <c r="R167" s="154">
        <v>2020</v>
      </c>
      <c r="S167" s="186">
        <v>1</v>
      </c>
      <c r="T167" t="s" s="160">
        <v>64</v>
      </c>
      <c r="U167" s="142">
        <v>1</v>
      </c>
      <c r="V167" t="s" s="160">
        <v>1030</v>
      </c>
      <c r="W167" t="s" s="160">
        <v>1031</v>
      </c>
      <c r="X167" t="s" s="158">
        <v>1093</v>
      </c>
      <c r="Y167" s="162">
        <v>1.17</v>
      </c>
      <c r="Z167" s="159"/>
      <c r="AA167" s="159"/>
      <c r="AB167" s="162">
        <v>29766.2</v>
      </c>
      <c r="AC167" s="162">
        <v>29766.2</v>
      </c>
      <c r="AD167" s="162">
        <v>1</v>
      </c>
      <c r="AE167" s="159"/>
      <c r="AF167" s="159"/>
      <c r="AG167" s="159"/>
      <c r="AH167" s="159"/>
    </row>
    <row r="168" ht="15.75" customHeight="1">
      <c r="A168" s="136">
        <v>36</v>
      </c>
      <c r="B168" s="134">
        <v>152</v>
      </c>
      <c r="C168" s="134">
        <v>2</v>
      </c>
      <c r="D168" s="134">
        <v>48</v>
      </c>
      <c r="E168" s="134">
        <v>55</v>
      </c>
      <c r="F168" t="s" s="5">
        <v>94</v>
      </c>
      <c r="G168" s="145"/>
      <c r="H168" t="s" s="167">
        <v>1380</v>
      </c>
      <c r="I168" t="b" s="136">
        <v>0</v>
      </c>
      <c r="J168" t="s" s="168">
        <v>52</v>
      </c>
      <c r="K168" t="s" s="167">
        <v>1381</v>
      </c>
      <c r="L168" t="s" s="196">
        <v>97</v>
      </c>
      <c r="M168" t="s" s="204">
        <v>1386</v>
      </c>
      <c r="N168" t="s" s="5">
        <v>1380</v>
      </c>
      <c r="O168" t="s" s="141">
        <v>1042</v>
      </c>
      <c r="P168" s="140"/>
      <c r="Q168" t="s" s="143">
        <v>196</v>
      </c>
      <c r="R168" s="136">
        <v>2021</v>
      </c>
      <c r="S168" s="136">
        <v>2</v>
      </c>
      <c r="T168" t="s" s="141">
        <v>64</v>
      </c>
      <c r="U168" s="142">
        <v>1</v>
      </c>
      <c r="V168" t="s" s="143">
        <v>1030</v>
      </c>
      <c r="W168" t="s" s="5">
        <v>1044</v>
      </c>
      <c r="X168" t="s" s="141">
        <v>1093</v>
      </c>
      <c r="Y168" s="144">
        <v>0.9</v>
      </c>
      <c r="Z168" s="140"/>
      <c r="AA168" s="140"/>
      <c r="AB168" s="142">
        <v>1087</v>
      </c>
      <c r="AC168" s="144">
        <v>543.5</v>
      </c>
      <c r="AD168" t="s" s="137">
        <v>68</v>
      </c>
      <c r="AE168" s="140"/>
      <c r="AF168" s="140"/>
      <c r="AG168" s="140"/>
      <c r="AH168" s="140"/>
    </row>
    <row r="169" ht="15.75" customHeight="1">
      <c r="A169" s="136">
        <v>43</v>
      </c>
      <c r="B169" s="134">
        <v>83</v>
      </c>
      <c r="C169" s="134">
        <v>15</v>
      </c>
      <c r="D169" s="134">
        <v>543</v>
      </c>
      <c r="E169" s="134">
        <v>431</v>
      </c>
      <c r="F169" t="s" s="5">
        <v>815</v>
      </c>
      <c r="G169" s="145"/>
      <c r="H169" t="s" s="150">
        <v>1387</v>
      </c>
      <c r="I169" t="b" s="136">
        <v>1</v>
      </c>
      <c r="J169" t="s" s="137">
        <v>52</v>
      </c>
      <c r="K169" t="s" s="5">
        <v>1388</v>
      </c>
      <c r="L169" t="s" s="23">
        <v>1388</v>
      </c>
      <c r="M169" t="s" s="5">
        <v>1388</v>
      </c>
      <c r="N169" t="s" s="5">
        <v>1387</v>
      </c>
      <c r="O169" t="s" s="141">
        <v>1042</v>
      </c>
      <c r="P169" s="140"/>
      <c r="Q169" s="140"/>
      <c r="R169" s="136">
        <v>2020</v>
      </c>
      <c r="S169" s="136">
        <v>2</v>
      </c>
      <c r="T169" t="s" s="141">
        <v>54</v>
      </c>
      <c r="U169" s="147">
        <v>3</v>
      </c>
      <c r="V169" t="s" s="143">
        <v>1043</v>
      </c>
      <c r="W169" t="s" s="5">
        <v>1044</v>
      </c>
      <c r="X169" t="s" s="141">
        <v>1045</v>
      </c>
      <c r="Y169" s="144">
        <v>0.35</v>
      </c>
      <c r="Z169" s="140"/>
      <c r="AA169" s="140"/>
      <c r="AB169" s="142">
        <v>355</v>
      </c>
      <c r="AC169" s="142">
        <v>355</v>
      </c>
      <c r="AD169" s="142">
        <v>1</v>
      </c>
      <c r="AE169" s="140"/>
      <c r="AF169" s="140"/>
      <c r="AG169" s="140"/>
      <c r="AH169" s="140"/>
    </row>
    <row r="170" ht="15.75" customHeight="1">
      <c r="A170" s="205">
        <v>36</v>
      </c>
      <c r="B170" s="206">
        <v>240</v>
      </c>
      <c r="C170" s="206">
        <v>2</v>
      </c>
      <c r="D170" s="206">
        <v>30</v>
      </c>
      <c r="E170" s="134">
        <v>22</v>
      </c>
      <c r="F170" t="s" s="207">
        <v>94</v>
      </c>
      <c r="G170" t="s" s="207">
        <v>95</v>
      </c>
      <c r="H170" t="s" s="207">
        <v>95</v>
      </c>
      <c r="I170" t="b" s="205">
        <v>1</v>
      </c>
      <c r="J170" t="s" s="208">
        <v>52</v>
      </c>
      <c r="K170" t="s" s="207">
        <v>96</v>
      </c>
      <c r="L170" t="s" s="196">
        <v>97</v>
      </c>
      <c r="M170" t="s" s="207">
        <v>96</v>
      </c>
      <c r="N170" t="s" s="208">
        <v>1389</v>
      </c>
      <c r="O170" t="s" s="209">
        <v>1321</v>
      </c>
      <c r="P170" t="s" s="210">
        <v>52</v>
      </c>
      <c r="Q170" t="s" s="207">
        <v>102</v>
      </c>
      <c r="R170" s="205">
        <v>2022</v>
      </c>
      <c r="S170" s="205">
        <v>1</v>
      </c>
      <c r="T170" t="s" s="209">
        <v>77</v>
      </c>
      <c r="U170" s="211">
        <v>2</v>
      </c>
      <c r="V170" t="s" s="210">
        <v>1030</v>
      </c>
      <c r="W170" t="s" s="209">
        <v>1031</v>
      </c>
      <c r="X170" t="s" s="209">
        <v>1093</v>
      </c>
      <c r="Y170" s="212">
        <v>1.99</v>
      </c>
      <c r="Z170" s="213"/>
      <c r="AA170" s="213"/>
      <c r="AB170" s="211">
        <v>469550.9</v>
      </c>
      <c r="AC170" s="211">
        <v>469550.9</v>
      </c>
      <c r="AD170" s="211">
        <v>1</v>
      </c>
      <c r="AE170" s="212">
        <v>601000</v>
      </c>
      <c r="AF170" s="212">
        <v>0.48</v>
      </c>
      <c r="AG170" s="213"/>
      <c r="AH170" s="213"/>
    </row>
    <row r="171" ht="15.75" customHeight="1">
      <c r="A171" s="186">
        <v>37</v>
      </c>
      <c r="B171" s="134">
        <v>341</v>
      </c>
      <c r="C171" s="134">
        <v>12</v>
      </c>
      <c r="D171" s="155">
        <v>481</v>
      </c>
      <c r="E171" s="134">
        <v>380</v>
      </c>
      <c r="F171" t="s" s="149">
        <v>603</v>
      </c>
      <c r="G171" t="s" s="149">
        <v>746</v>
      </c>
      <c r="H171" t="s" s="149">
        <v>746</v>
      </c>
      <c r="I171" t="b" s="136">
        <v>1</v>
      </c>
      <c r="J171" t="s" s="156">
        <v>52</v>
      </c>
      <c r="K171" t="s" s="149">
        <v>747</v>
      </c>
      <c r="L171" t="s" s="157">
        <v>747</v>
      </c>
      <c r="M171" t="s" s="149">
        <v>747</v>
      </c>
      <c r="N171" t="s" s="5">
        <v>1390</v>
      </c>
      <c r="O171" t="s" s="184">
        <v>1036</v>
      </c>
      <c r="P171" s="159"/>
      <c r="Q171" s="159"/>
      <c r="R171" s="154">
        <v>2022</v>
      </c>
      <c r="S171" s="154">
        <v>3</v>
      </c>
      <c r="T171" t="s" s="158">
        <v>77</v>
      </c>
      <c r="U171" s="142">
        <v>2</v>
      </c>
      <c r="V171" s="159"/>
      <c r="W171" t="s" s="158">
        <v>1037</v>
      </c>
      <c r="X171" t="s" s="158">
        <v>1032</v>
      </c>
      <c r="Y171" s="159"/>
      <c r="Z171" s="159"/>
      <c r="AA171" s="159"/>
      <c r="AB171" s="162">
        <v>5280.2</v>
      </c>
      <c r="AC171" s="162">
        <v>2639.6</v>
      </c>
      <c r="AD171" s="162">
        <v>1</v>
      </c>
      <c r="AE171" s="159"/>
      <c r="AF171" s="159"/>
      <c r="AG171" s="159"/>
      <c r="AH171" s="159"/>
    </row>
    <row r="172" ht="15.75" customHeight="1">
      <c r="A172" s="186">
        <v>37</v>
      </c>
      <c r="B172" s="134">
        <v>84</v>
      </c>
      <c r="C172" s="134">
        <v>12</v>
      </c>
      <c r="D172" s="155">
        <v>480</v>
      </c>
      <c r="E172" s="134">
        <v>381</v>
      </c>
      <c r="F172" t="s" s="149">
        <v>212</v>
      </c>
      <c r="G172" t="s" s="149">
        <v>746</v>
      </c>
      <c r="H172" t="s" s="149">
        <v>746</v>
      </c>
      <c r="I172" t="b" s="136">
        <v>1</v>
      </c>
      <c r="J172" t="s" s="156">
        <v>52</v>
      </c>
      <c r="K172" t="s" s="149">
        <v>747</v>
      </c>
      <c r="L172" t="s" s="157">
        <v>747</v>
      </c>
      <c r="M172" t="s" s="149">
        <v>747</v>
      </c>
      <c r="N172" t="s" s="5">
        <v>746</v>
      </c>
      <c r="O172" t="s" s="158">
        <v>1042</v>
      </c>
      <c r="P172" s="159"/>
      <c r="Q172" s="159"/>
      <c r="R172" s="154">
        <v>2020</v>
      </c>
      <c r="S172" s="154">
        <v>2</v>
      </c>
      <c r="T172" t="s" s="158">
        <v>54</v>
      </c>
      <c r="U172" s="147">
        <v>3</v>
      </c>
      <c r="V172" t="s" s="160">
        <v>1043</v>
      </c>
      <c r="W172" t="s" s="158">
        <v>1044</v>
      </c>
      <c r="X172" t="s" s="158">
        <v>1045</v>
      </c>
      <c r="Y172" s="161">
        <v>0.76</v>
      </c>
      <c r="Z172" s="159"/>
      <c r="AA172" s="159"/>
      <c r="AB172" s="162">
        <v>5280.2</v>
      </c>
      <c r="AC172" s="162">
        <v>1</v>
      </c>
      <c r="AD172" t="s" s="156">
        <v>68</v>
      </c>
      <c r="AE172" s="159"/>
      <c r="AF172" s="159"/>
      <c r="AG172" s="159"/>
      <c r="AH172" s="159"/>
    </row>
    <row r="173" ht="15.75" customHeight="1">
      <c r="A173" s="186">
        <v>37</v>
      </c>
      <c r="B173" s="134">
        <v>342</v>
      </c>
      <c r="C173" s="134">
        <v>12</v>
      </c>
      <c r="D173" s="155">
        <v>482</v>
      </c>
      <c r="E173" s="134">
        <v>382</v>
      </c>
      <c r="F173" t="s" s="149">
        <v>603</v>
      </c>
      <c r="G173" t="s" s="149">
        <v>746</v>
      </c>
      <c r="H173" t="s" s="149">
        <v>746</v>
      </c>
      <c r="I173" t="b" s="136">
        <v>1</v>
      </c>
      <c r="J173" t="s" s="156">
        <v>52</v>
      </c>
      <c r="K173" t="s" s="149">
        <v>747</v>
      </c>
      <c r="L173" t="s" s="157">
        <v>747</v>
      </c>
      <c r="M173" t="s" s="149">
        <v>747</v>
      </c>
      <c r="N173" t="s" s="5">
        <v>1391</v>
      </c>
      <c r="O173" t="s" s="184">
        <v>1039</v>
      </c>
      <c r="P173" s="159"/>
      <c r="Q173" s="159"/>
      <c r="R173" s="154">
        <v>2022</v>
      </c>
      <c r="S173" s="154">
        <v>3</v>
      </c>
      <c r="T173" t="s" s="158">
        <v>77</v>
      </c>
      <c r="U173" s="142">
        <v>2</v>
      </c>
      <c r="V173" s="159"/>
      <c r="W173" t="s" s="158">
        <v>1037</v>
      </c>
      <c r="X173" t="s" s="158">
        <v>1032</v>
      </c>
      <c r="Y173" s="159"/>
      <c r="Z173" s="159"/>
      <c r="AA173" s="159"/>
      <c r="AB173" s="162">
        <v>5280.2</v>
      </c>
      <c r="AC173" s="162">
        <v>2639.6</v>
      </c>
      <c r="AD173" t="s" s="156">
        <v>68</v>
      </c>
      <c r="AE173" s="159"/>
      <c r="AF173" s="159"/>
      <c r="AG173" s="159"/>
      <c r="AH173" s="159"/>
    </row>
    <row r="174" ht="15.75" customHeight="1">
      <c r="A174" s="136">
        <v>33</v>
      </c>
      <c r="B174" s="134">
        <v>206</v>
      </c>
      <c r="C174" s="134">
        <v>9</v>
      </c>
      <c r="D174" s="134">
        <v>250</v>
      </c>
      <c r="E174" s="134">
        <v>133</v>
      </c>
      <c r="F174" t="s" s="5">
        <v>212</v>
      </c>
      <c r="G174" s="145"/>
      <c r="H174" t="s" s="135">
        <v>1392</v>
      </c>
      <c r="I174" t="b" s="136">
        <v>1</v>
      </c>
      <c r="J174" t="s" s="137">
        <v>52</v>
      </c>
      <c r="K174" t="s" s="5">
        <v>535</v>
      </c>
      <c r="L174" t="s" s="23">
        <v>535</v>
      </c>
      <c r="M174" t="s" s="5">
        <v>535</v>
      </c>
      <c r="N174" t="s" s="5">
        <v>1392</v>
      </c>
      <c r="O174" t="s" s="141">
        <v>1042</v>
      </c>
      <c r="P174" s="140"/>
      <c r="Q174" t="s" s="143">
        <v>196</v>
      </c>
      <c r="R174" s="136">
        <v>2020</v>
      </c>
      <c r="S174" s="136">
        <v>2</v>
      </c>
      <c r="T174" t="s" s="141">
        <v>54</v>
      </c>
      <c r="U174" s="147">
        <v>3</v>
      </c>
      <c r="V174" t="s" s="143">
        <v>1030</v>
      </c>
      <c r="W174" t="s" s="5">
        <v>1044</v>
      </c>
      <c r="X174" t="s" s="141">
        <v>1045</v>
      </c>
      <c r="Y174" s="144">
        <v>0.58</v>
      </c>
      <c r="Z174" s="140"/>
      <c r="AA174" s="140"/>
      <c r="AB174" s="142">
        <v>15091.5</v>
      </c>
      <c r="AC174" s="142">
        <v>15091.5</v>
      </c>
      <c r="AD174" s="142">
        <v>1</v>
      </c>
      <c r="AE174" s="140"/>
      <c r="AF174" s="140"/>
      <c r="AG174" s="140"/>
      <c r="AH174" s="140"/>
    </row>
    <row r="175" ht="15.75" customHeight="1">
      <c r="A175" s="136">
        <v>33</v>
      </c>
      <c r="B175" s="134">
        <v>277</v>
      </c>
      <c r="C175" s="134">
        <v>9</v>
      </c>
      <c r="D175" s="134">
        <v>171</v>
      </c>
      <c r="E175" s="134">
        <v>262</v>
      </c>
      <c r="F175" t="s" s="5">
        <v>212</v>
      </c>
      <c r="G175" t="s" s="5">
        <v>1393</v>
      </c>
      <c r="H175" t="s" s="135">
        <v>954</v>
      </c>
      <c r="I175" t="b" s="136">
        <v>0</v>
      </c>
      <c r="J175" t="s" s="137">
        <v>52</v>
      </c>
      <c r="K175" t="s" s="135">
        <v>955</v>
      </c>
      <c r="L175" t="s" s="166">
        <v>955</v>
      </c>
      <c r="M175" t="s" s="177">
        <v>1394</v>
      </c>
      <c r="N175" t="s" s="5">
        <v>1395</v>
      </c>
      <c r="O175" t="s" s="139">
        <v>1109</v>
      </c>
      <c r="P175" s="140"/>
      <c r="Q175" t="s" s="143">
        <v>196</v>
      </c>
      <c r="R175" s="136">
        <v>2021</v>
      </c>
      <c r="S175" s="136">
        <v>1</v>
      </c>
      <c r="T175" t="s" s="141">
        <v>64</v>
      </c>
      <c r="U175" s="142">
        <v>1</v>
      </c>
      <c r="V175" s="140"/>
      <c r="W175" t="s" s="5">
        <v>1031</v>
      </c>
      <c r="X175" t="s" s="141">
        <v>1045</v>
      </c>
      <c r="Y175" s="144">
        <v>1</v>
      </c>
      <c r="Z175" s="140"/>
      <c r="AA175" s="140"/>
      <c r="AB175" s="140"/>
      <c r="AC175" s="142">
        <v>1</v>
      </c>
      <c r="AD175" t="s" s="137">
        <v>68</v>
      </c>
      <c r="AE175" s="144">
        <v>6436</v>
      </c>
      <c r="AF175" s="144">
        <v>0.6</v>
      </c>
      <c r="AG175" s="140"/>
      <c r="AH175" s="140"/>
    </row>
    <row r="176" ht="15.75" customHeight="1">
      <c r="A176" s="136">
        <v>33</v>
      </c>
      <c r="B176" s="134">
        <v>278</v>
      </c>
      <c r="C176" s="134">
        <v>9</v>
      </c>
      <c r="D176" s="134">
        <v>173</v>
      </c>
      <c r="E176" s="134">
        <v>263</v>
      </c>
      <c r="F176" t="s" s="5">
        <v>212</v>
      </c>
      <c r="G176" t="s" s="5">
        <v>1393</v>
      </c>
      <c r="H176" t="s" s="135">
        <v>954</v>
      </c>
      <c r="I176" t="b" s="136">
        <v>0</v>
      </c>
      <c r="J176" t="s" s="137">
        <v>52</v>
      </c>
      <c r="K176" t="s" s="135">
        <v>955</v>
      </c>
      <c r="L176" t="s" s="166">
        <v>955</v>
      </c>
      <c r="M176" t="s" s="177">
        <v>1394</v>
      </c>
      <c r="N176" t="s" s="5">
        <v>1396</v>
      </c>
      <c r="O176" t="s" s="139">
        <v>1132</v>
      </c>
      <c r="P176" s="140"/>
      <c r="Q176" t="s" s="143">
        <v>196</v>
      </c>
      <c r="R176" s="136">
        <v>2021</v>
      </c>
      <c r="S176" s="136">
        <v>1</v>
      </c>
      <c r="T176" t="s" s="141">
        <v>77</v>
      </c>
      <c r="U176" s="142">
        <v>2</v>
      </c>
      <c r="V176" s="140"/>
      <c r="W176" t="s" s="5">
        <v>1031</v>
      </c>
      <c r="X176" t="s" s="141">
        <v>1045</v>
      </c>
      <c r="Y176" s="144">
        <v>1.2</v>
      </c>
      <c r="Z176" s="140"/>
      <c r="AA176" s="140"/>
      <c r="AB176" s="140"/>
      <c r="AC176" s="142">
        <v>1</v>
      </c>
      <c r="AD176" t="s" s="137">
        <v>68</v>
      </c>
      <c r="AE176" s="144">
        <v>7340</v>
      </c>
      <c r="AF176" s="144">
        <v>0.3</v>
      </c>
      <c r="AG176" s="140"/>
      <c r="AH176" s="140"/>
    </row>
    <row r="177" ht="15.75" customHeight="1">
      <c r="A177" s="136">
        <v>33</v>
      </c>
      <c r="B177" s="134">
        <v>276</v>
      </c>
      <c r="C177" s="134">
        <v>9</v>
      </c>
      <c r="D177" s="134">
        <v>172</v>
      </c>
      <c r="E177" s="134">
        <v>270</v>
      </c>
      <c r="F177" t="s" s="5">
        <v>212</v>
      </c>
      <c r="G177" t="s" s="5">
        <v>1393</v>
      </c>
      <c r="H177" t="s" s="135">
        <v>954</v>
      </c>
      <c r="I177" t="b" s="136">
        <v>0</v>
      </c>
      <c r="J177" t="s" s="137">
        <v>52</v>
      </c>
      <c r="K177" t="s" s="135">
        <v>955</v>
      </c>
      <c r="L177" t="s" s="166">
        <v>955</v>
      </c>
      <c r="M177" t="s" s="177">
        <v>1394</v>
      </c>
      <c r="N177" t="s" s="5">
        <v>1397</v>
      </c>
      <c r="O177" t="s" s="139">
        <v>1107</v>
      </c>
      <c r="P177" s="140"/>
      <c r="Q177" t="s" s="143">
        <v>196</v>
      </c>
      <c r="R177" s="136">
        <v>2021</v>
      </c>
      <c r="S177" s="136">
        <v>1</v>
      </c>
      <c r="T177" t="s" s="141">
        <v>64</v>
      </c>
      <c r="U177" s="142">
        <v>1</v>
      </c>
      <c r="V177" s="140"/>
      <c r="W177" t="s" s="5">
        <v>1031</v>
      </c>
      <c r="X177" t="s" s="141">
        <v>1032</v>
      </c>
      <c r="Y177" s="144">
        <v>1</v>
      </c>
      <c r="Z177" s="140"/>
      <c r="AA177" s="140"/>
      <c r="AB177" s="140"/>
      <c r="AC177" s="142">
        <v>1</v>
      </c>
      <c r="AD177" s="142">
        <v>1</v>
      </c>
      <c r="AE177" s="144">
        <v>715</v>
      </c>
      <c r="AF177" s="144">
        <v>0.2</v>
      </c>
      <c r="AG177" s="140"/>
      <c r="AH177" s="140"/>
    </row>
    <row r="178" ht="15.75" customHeight="1">
      <c r="A178" s="136">
        <v>34</v>
      </c>
      <c r="B178" s="134">
        <v>27</v>
      </c>
      <c r="C178" s="134">
        <v>10</v>
      </c>
      <c r="D178" s="134">
        <v>410</v>
      </c>
      <c r="E178" s="134">
        <v>346</v>
      </c>
      <c r="F178" t="s" s="5">
        <v>603</v>
      </c>
      <c r="G178" s="145"/>
      <c r="H178" t="s" s="150">
        <v>1398</v>
      </c>
      <c r="I178" t="b" s="136">
        <v>1</v>
      </c>
      <c r="J178" t="s" s="137">
        <v>52</v>
      </c>
      <c r="K178" t="s" s="5">
        <v>1399</v>
      </c>
      <c r="L178" t="s" s="23">
        <v>1399</v>
      </c>
      <c r="M178" t="s" s="5">
        <v>1399</v>
      </c>
      <c r="N178" t="s" s="5">
        <v>1400</v>
      </c>
      <c r="O178" t="s" s="141">
        <v>1260</v>
      </c>
      <c r="P178" s="140"/>
      <c r="Q178" s="140"/>
      <c r="R178" s="136">
        <v>2017</v>
      </c>
      <c r="S178" s="136">
        <v>3</v>
      </c>
      <c r="T178" t="s" s="141">
        <v>64</v>
      </c>
      <c r="U178" s="142">
        <v>1</v>
      </c>
      <c r="V178" t="s" s="143">
        <v>1043</v>
      </c>
      <c r="W178" t="s" s="141">
        <v>1037</v>
      </c>
      <c r="X178" t="s" s="141">
        <v>66</v>
      </c>
      <c r="Y178" s="140"/>
      <c r="Z178" s="140"/>
      <c r="AA178" s="140"/>
      <c r="AB178" s="140"/>
      <c r="AC178" s="142">
        <v>1</v>
      </c>
      <c r="AD178" s="142">
        <v>1</v>
      </c>
      <c r="AE178" s="140"/>
      <c r="AF178" s="140"/>
      <c r="AG178" s="140"/>
      <c r="AH178" s="140"/>
    </row>
    <row r="179" ht="15.75" customHeight="1">
      <c r="A179" s="136">
        <v>34</v>
      </c>
      <c r="B179" s="134">
        <v>85</v>
      </c>
      <c r="C179" s="134">
        <v>10</v>
      </c>
      <c r="D179" s="134">
        <v>411</v>
      </c>
      <c r="E179" s="134">
        <v>344</v>
      </c>
      <c r="F179" t="s" s="5">
        <v>603</v>
      </c>
      <c r="G179" s="145"/>
      <c r="H179" t="s" s="150">
        <v>1398</v>
      </c>
      <c r="I179" t="b" s="136">
        <v>1</v>
      </c>
      <c r="J179" t="s" s="214">
        <v>52</v>
      </c>
      <c r="K179" t="s" s="5">
        <v>1399</v>
      </c>
      <c r="L179" t="s" s="23">
        <v>1399</v>
      </c>
      <c r="M179" t="s" s="215">
        <v>1399</v>
      </c>
      <c r="N179" t="s" s="5">
        <v>1401</v>
      </c>
      <c r="O179" t="s" s="141">
        <v>1361</v>
      </c>
      <c r="P179" s="140"/>
      <c r="Q179" s="140"/>
      <c r="R179" s="136">
        <v>2023</v>
      </c>
      <c r="S179" s="136">
        <v>3</v>
      </c>
      <c r="T179" t="s" s="141">
        <v>54</v>
      </c>
      <c r="U179" s="147">
        <v>3</v>
      </c>
      <c r="V179" t="s" s="143">
        <v>1043</v>
      </c>
      <c r="W179" t="s" s="141">
        <v>1037</v>
      </c>
      <c r="X179" t="s" s="141">
        <v>66</v>
      </c>
      <c r="Y179" s="140"/>
      <c r="Z179" s="140"/>
      <c r="AA179" s="140"/>
      <c r="AB179" s="140"/>
      <c r="AC179" s="142">
        <v>1</v>
      </c>
      <c r="AD179" t="s" s="137">
        <v>68</v>
      </c>
      <c r="AE179" s="140"/>
      <c r="AF179" s="140"/>
      <c r="AG179" s="140"/>
      <c r="AH179" s="140"/>
    </row>
    <row r="180" ht="15.75" customHeight="1">
      <c r="A180" s="136">
        <v>33</v>
      </c>
      <c r="B180" s="134">
        <v>333</v>
      </c>
      <c r="C180" s="134">
        <v>9</v>
      </c>
      <c r="D180" s="134">
        <v>254</v>
      </c>
      <c r="E180" s="134">
        <v>261</v>
      </c>
      <c r="F180" t="s" s="5">
        <v>212</v>
      </c>
      <c r="G180" t="s" s="5">
        <v>1402</v>
      </c>
      <c r="H180" t="s" s="216">
        <v>1403</v>
      </c>
      <c r="I180" s="140"/>
      <c r="J180" s="140"/>
      <c r="K180" t="s" s="5">
        <v>1404</v>
      </c>
      <c r="L180" t="s" s="135">
        <v>1405</v>
      </c>
      <c r="M180" t="s" s="79">
        <v>1404</v>
      </c>
      <c r="N180" s="140"/>
      <c r="O180" t="s" s="141">
        <v>1406</v>
      </c>
      <c r="P180" s="140"/>
      <c r="Q180" s="140"/>
      <c r="R180" s="136">
        <v>2019</v>
      </c>
      <c r="S180" s="136">
        <v>3</v>
      </c>
      <c r="T180" t="s" s="141">
        <v>54</v>
      </c>
      <c r="U180" s="147">
        <v>3</v>
      </c>
      <c r="V180" s="140"/>
      <c r="W180" t="s" s="141">
        <v>1037</v>
      </c>
      <c r="X180" t="s" s="141">
        <v>1093</v>
      </c>
      <c r="Y180" s="144">
        <v>0.37</v>
      </c>
      <c r="Z180" s="140"/>
      <c r="AA180" s="140"/>
      <c r="AB180" s="140"/>
      <c r="AC180" s="140"/>
      <c r="AD180" s="142">
        <v>1</v>
      </c>
      <c r="AE180" s="140"/>
      <c r="AF180" s="140"/>
      <c r="AG180" s="140"/>
      <c r="AH180" s="140"/>
    </row>
    <row r="181" ht="15.75" customHeight="1">
      <c r="A181" s="136">
        <v>33</v>
      </c>
      <c r="B181" s="134">
        <v>153</v>
      </c>
      <c r="C181" s="134">
        <v>9</v>
      </c>
      <c r="D181" s="134">
        <v>161</v>
      </c>
      <c r="E181" s="134">
        <v>113</v>
      </c>
      <c r="F181" t="s" s="5">
        <v>212</v>
      </c>
      <c r="G181" t="s" s="5">
        <v>1024</v>
      </c>
      <c r="H181" t="s" s="135">
        <v>1407</v>
      </c>
      <c r="I181" t="b" s="136">
        <v>1</v>
      </c>
      <c r="J181" t="s" s="137">
        <v>52</v>
      </c>
      <c r="K181" t="s" s="5">
        <v>311</v>
      </c>
      <c r="L181" t="s" s="23">
        <v>311</v>
      </c>
      <c r="M181" t="s" s="5">
        <v>311</v>
      </c>
      <c r="N181" t="s" s="5">
        <v>1408</v>
      </c>
      <c r="O181" t="s" s="141">
        <v>1029</v>
      </c>
      <c r="P181" t="s" s="143">
        <v>196</v>
      </c>
      <c r="Q181" t="s" s="143">
        <v>196</v>
      </c>
      <c r="R181" s="136">
        <v>2021</v>
      </c>
      <c r="S181" s="136">
        <v>1</v>
      </c>
      <c r="T181" t="s" s="141">
        <v>64</v>
      </c>
      <c r="U181" s="142">
        <v>1</v>
      </c>
      <c r="V181" t="s" s="143">
        <v>1030</v>
      </c>
      <c r="W181" t="s" s="5">
        <v>1031</v>
      </c>
      <c r="X181" t="s" s="141">
        <v>1045</v>
      </c>
      <c r="Y181" s="144">
        <v>1</v>
      </c>
      <c r="Z181" s="140"/>
      <c r="AA181" s="140"/>
      <c r="AB181" s="142">
        <v>63863.4</v>
      </c>
      <c r="AC181" s="142">
        <v>1</v>
      </c>
      <c r="AD181" s="142">
        <v>1</v>
      </c>
      <c r="AE181" s="144">
        <v>250</v>
      </c>
      <c r="AF181" s="144">
        <v>1.1</v>
      </c>
      <c r="AG181" s="140"/>
      <c r="AH181" s="140"/>
    </row>
    <row r="182" ht="15.75" customHeight="1">
      <c r="A182" s="154">
        <v>33</v>
      </c>
      <c r="B182" s="134">
        <v>334</v>
      </c>
      <c r="C182" s="134">
        <v>9</v>
      </c>
      <c r="D182" s="155">
        <v>259</v>
      </c>
      <c r="E182" s="134">
        <v>175</v>
      </c>
      <c r="F182" t="s" s="149">
        <v>212</v>
      </c>
      <c r="G182" t="s" s="149">
        <v>1409</v>
      </c>
      <c r="H182" t="s" s="135">
        <v>1410</v>
      </c>
      <c r="I182" t="b" s="136">
        <v>1</v>
      </c>
      <c r="J182" t="s" s="156">
        <v>52</v>
      </c>
      <c r="K182" t="s" s="156">
        <v>1411</v>
      </c>
      <c r="L182" t="s" s="183">
        <v>1411</v>
      </c>
      <c r="M182" t="s" s="156">
        <v>1411</v>
      </c>
      <c r="N182" t="s" s="5">
        <v>1412</v>
      </c>
      <c r="O182" t="s" s="158">
        <v>1145</v>
      </c>
      <c r="P182" s="159"/>
      <c r="Q182" s="159"/>
      <c r="R182" s="154">
        <v>2022</v>
      </c>
      <c r="S182" s="154">
        <v>3</v>
      </c>
      <c r="T182" t="s" s="158">
        <v>54</v>
      </c>
      <c r="U182" s="147">
        <v>3</v>
      </c>
      <c r="V182" s="159"/>
      <c r="W182" t="s" s="158">
        <v>1044</v>
      </c>
      <c r="X182" t="s" s="158">
        <v>1045</v>
      </c>
      <c r="Y182" s="161">
        <v>0.514</v>
      </c>
      <c r="Z182" s="159"/>
      <c r="AA182" s="159"/>
      <c r="AB182" s="162">
        <v>1154</v>
      </c>
      <c r="AC182" s="162">
        <v>1</v>
      </c>
      <c r="AD182" t="s" s="156">
        <v>68</v>
      </c>
      <c r="AE182" s="159"/>
      <c r="AF182" s="159"/>
      <c r="AG182" s="159"/>
      <c r="AH182" s="159"/>
    </row>
    <row r="183" ht="15.75" customHeight="1">
      <c r="A183" s="154">
        <v>33</v>
      </c>
      <c r="B183" s="134">
        <v>86</v>
      </c>
      <c r="C183" s="134">
        <v>9</v>
      </c>
      <c r="D183" s="155">
        <v>258</v>
      </c>
      <c r="E183" s="134">
        <v>176</v>
      </c>
      <c r="F183" t="s" s="149">
        <v>212</v>
      </c>
      <c r="G183" t="s" s="149">
        <v>1409</v>
      </c>
      <c r="H183" t="s" s="135">
        <v>1410</v>
      </c>
      <c r="I183" t="b" s="136">
        <v>1</v>
      </c>
      <c r="J183" t="s" s="156">
        <v>52</v>
      </c>
      <c r="K183" t="s" s="149">
        <v>1411</v>
      </c>
      <c r="L183" t="s" s="157">
        <v>1411</v>
      </c>
      <c r="M183" t="s" s="149">
        <v>1411</v>
      </c>
      <c r="N183" t="s" s="5">
        <v>1413</v>
      </c>
      <c r="O183" t="s" s="158">
        <v>1260</v>
      </c>
      <c r="P183" s="159"/>
      <c r="Q183" s="159"/>
      <c r="R183" s="154">
        <v>2014</v>
      </c>
      <c r="S183" s="154">
        <v>3</v>
      </c>
      <c r="T183" t="s" s="158">
        <v>54</v>
      </c>
      <c r="U183" s="147">
        <v>3</v>
      </c>
      <c r="V183" t="s" s="160">
        <v>1043</v>
      </c>
      <c r="W183" t="s" s="158">
        <v>1037</v>
      </c>
      <c r="X183" t="s" s="158">
        <v>66</v>
      </c>
      <c r="Y183" s="159"/>
      <c r="Z183" s="159"/>
      <c r="AA183" s="159"/>
      <c r="AB183" s="162">
        <v>1154</v>
      </c>
      <c r="AC183" s="162">
        <v>1</v>
      </c>
      <c r="AD183" s="162">
        <v>1</v>
      </c>
      <c r="AE183" s="159"/>
      <c r="AF183" s="159"/>
      <c r="AG183" s="159"/>
      <c r="AH183" s="159"/>
    </row>
    <row r="184" ht="15.75" customHeight="1">
      <c r="A184" s="186">
        <v>33</v>
      </c>
      <c r="B184" s="134">
        <v>154</v>
      </c>
      <c r="C184" s="134">
        <v>9</v>
      </c>
      <c r="D184" s="155">
        <v>256</v>
      </c>
      <c r="E184" s="134">
        <v>208</v>
      </c>
      <c r="F184" t="s" s="149">
        <v>603</v>
      </c>
      <c r="G184" s="145"/>
      <c r="H184" t="s" s="150">
        <v>423</v>
      </c>
      <c r="I184" t="b" s="136">
        <v>1</v>
      </c>
      <c r="J184" t="s" s="156">
        <v>52</v>
      </c>
      <c r="K184" t="s" s="149">
        <v>424</v>
      </c>
      <c r="L184" t="s" s="157">
        <v>424</v>
      </c>
      <c r="M184" t="s" s="149">
        <v>424</v>
      </c>
      <c r="N184" t="s" s="5">
        <v>423</v>
      </c>
      <c r="O184" t="s" s="158">
        <v>1042</v>
      </c>
      <c r="P184" s="159"/>
      <c r="Q184" s="159"/>
      <c r="R184" s="154">
        <v>2020</v>
      </c>
      <c r="S184" s="154">
        <v>2</v>
      </c>
      <c r="T184" t="s" s="158">
        <v>64</v>
      </c>
      <c r="U184" s="142">
        <v>1</v>
      </c>
      <c r="V184" t="s" s="160">
        <v>1030</v>
      </c>
      <c r="W184" t="s" s="158">
        <v>1044</v>
      </c>
      <c r="X184" t="s" s="158">
        <v>1045</v>
      </c>
      <c r="Y184" s="161">
        <v>1.08</v>
      </c>
      <c r="Z184" s="159"/>
      <c r="AA184" s="159"/>
      <c r="AB184" s="162">
        <v>237</v>
      </c>
      <c r="AC184" s="162">
        <v>1</v>
      </c>
      <c r="AD184" t="s" s="156">
        <v>68</v>
      </c>
      <c r="AE184" s="159"/>
      <c r="AF184" s="159"/>
      <c r="AG184" s="159"/>
      <c r="AH184" s="159"/>
    </row>
    <row r="185" ht="15.75" customHeight="1">
      <c r="A185" s="186">
        <v>33</v>
      </c>
      <c r="B185" s="134">
        <v>87</v>
      </c>
      <c r="C185" s="134">
        <v>9</v>
      </c>
      <c r="D185" s="155">
        <v>257</v>
      </c>
      <c r="E185" s="134">
        <v>209</v>
      </c>
      <c r="F185" t="s" s="149">
        <v>603</v>
      </c>
      <c r="G185" s="145"/>
      <c r="H185" t="s" s="150">
        <v>423</v>
      </c>
      <c r="I185" t="b" s="136">
        <v>1</v>
      </c>
      <c r="J185" t="s" s="217">
        <v>52</v>
      </c>
      <c r="K185" t="s" s="218">
        <v>424</v>
      </c>
      <c r="L185" t="s" s="219">
        <v>424</v>
      </c>
      <c r="M185" t="s" s="218">
        <v>424</v>
      </c>
      <c r="N185" t="s" s="5">
        <v>1414</v>
      </c>
      <c r="O185" t="s" s="158">
        <v>1361</v>
      </c>
      <c r="P185" s="159"/>
      <c r="Q185" s="159"/>
      <c r="R185" s="154">
        <v>2023</v>
      </c>
      <c r="S185" s="154">
        <v>3</v>
      </c>
      <c r="T185" t="s" s="158">
        <v>54</v>
      </c>
      <c r="U185" s="147">
        <v>3</v>
      </c>
      <c r="V185" t="s" s="160">
        <v>1043</v>
      </c>
      <c r="W185" t="s" s="158">
        <v>1037</v>
      </c>
      <c r="X185" t="s" s="158">
        <v>66</v>
      </c>
      <c r="Y185" s="161">
        <v>0.5</v>
      </c>
      <c r="Z185" s="159"/>
      <c r="AA185" s="159"/>
      <c r="AB185" s="162">
        <v>237</v>
      </c>
      <c r="AC185" s="162">
        <v>1</v>
      </c>
      <c r="AD185" s="162">
        <v>1</v>
      </c>
      <c r="AE185" s="159"/>
      <c r="AF185" t="s" s="149">
        <v>1415</v>
      </c>
      <c r="AG185" s="159"/>
      <c r="AH185" s="159"/>
    </row>
    <row r="186" ht="15.75" customHeight="1">
      <c r="A186" s="186">
        <v>33</v>
      </c>
      <c r="B186" s="134">
        <v>155</v>
      </c>
      <c r="C186" s="134">
        <v>9</v>
      </c>
      <c r="D186" s="155">
        <v>174</v>
      </c>
      <c r="E186" s="134">
        <v>141</v>
      </c>
      <c r="F186" t="s" s="149">
        <v>603</v>
      </c>
      <c r="G186" t="s" s="149">
        <v>418</v>
      </c>
      <c r="H186" t="s" s="149">
        <v>418</v>
      </c>
      <c r="I186" t="b" s="136">
        <v>1</v>
      </c>
      <c r="J186" t="s" s="156">
        <v>52</v>
      </c>
      <c r="K186" t="s" s="149">
        <v>419</v>
      </c>
      <c r="L186" t="s" s="157">
        <v>419</v>
      </c>
      <c r="M186" t="s" s="149">
        <v>419</v>
      </c>
      <c r="N186" t="s" s="5">
        <v>418</v>
      </c>
      <c r="O186" t="s" s="158">
        <v>1042</v>
      </c>
      <c r="P186" s="159"/>
      <c r="Q186" s="159"/>
      <c r="R186" s="154">
        <v>2020</v>
      </c>
      <c r="S186" s="154">
        <v>2</v>
      </c>
      <c r="T186" t="s" s="158">
        <v>64</v>
      </c>
      <c r="U186" s="142">
        <v>1</v>
      </c>
      <c r="V186" t="s" s="160">
        <v>1030</v>
      </c>
      <c r="W186" t="s" s="158">
        <v>1044</v>
      </c>
      <c r="X186" t="s" s="158">
        <v>1045</v>
      </c>
      <c r="Y186" s="161">
        <v>1.18</v>
      </c>
      <c r="Z186" s="159"/>
      <c r="AA186" s="159"/>
      <c r="AB186" s="162">
        <v>11268</v>
      </c>
      <c r="AC186" s="162">
        <v>8839</v>
      </c>
      <c r="AD186" s="162">
        <v>1</v>
      </c>
      <c r="AE186" s="159"/>
      <c r="AF186" s="159"/>
      <c r="AG186" s="159"/>
      <c r="AH186" s="159"/>
    </row>
    <row r="187" ht="15.75" customHeight="1" hidden="1">
      <c r="A187" s="147">
        <v>24</v>
      </c>
      <c r="B187" s="134">
        <v>81</v>
      </c>
      <c r="C187" s="134">
        <v>7</v>
      </c>
      <c r="D187" s="134">
        <v>143</v>
      </c>
      <c r="E187" s="134">
        <v>103</v>
      </c>
      <c r="F187" t="s" s="5">
        <v>157</v>
      </c>
      <c r="G187" s="145"/>
      <c r="H187" t="s" s="150">
        <v>1416</v>
      </c>
      <c r="I187" t="b" s="136">
        <v>1</v>
      </c>
      <c r="J187" t="s" s="163">
        <v>52</v>
      </c>
      <c r="K187" t="s" s="79">
        <v>1417</v>
      </c>
      <c r="L187" t="s" s="79">
        <v>1417</v>
      </c>
      <c r="M187" t="s" s="79">
        <v>1417</v>
      </c>
      <c r="N187" t="s" s="5">
        <v>1418</v>
      </c>
      <c r="O187" t="s" s="139">
        <v>1092</v>
      </c>
      <c r="P187" s="140"/>
      <c r="Q187" s="140"/>
      <c r="R187" s="136">
        <v>2019</v>
      </c>
      <c r="S187" s="136">
        <v>3</v>
      </c>
      <c r="T187" t="s" s="141">
        <v>54</v>
      </c>
      <c r="U187" s="147">
        <v>3</v>
      </c>
      <c r="V187" t="s" s="143">
        <v>1043</v>
      </c>
      <c r="W187" t="s" s="141">
        <v>1037</v>
      </c>
      <c r="X187" t="s" s="141">
        <v>66</v>
      </c>
      <c r="Y187" s="140"/>
      <c r="Z187" s="140"/>
      <c r="AA187" s="140"/>
      <c r="AB187" s="140"/>
      <c r="AC187" s="142">
        <v>1</v>
      </c>
      <c r="AD187" s="142">
        <v>1</v>
      </c>
      <c r="AE187" s="140"/>
      <c r="AF187" s="140"/>
      <c r="AG187" s="140"/>
      <c r="AH187" s="140"/>
    </row>
    <row r="188" ht="15.75" customHeight="1">
      <c r="A188" s="186">
        <v>33</v>
      </c>
      <c r="B188" s="134">
        <v>335</v>
      </c>
      <c r="C188" s="134">
        <v>9</v>
      </c>
      <c r="D188" s="155">
        <v>175</v>
      </c>
      <c r="E188" s="134">
        <v>142</v>
      </c>
      <c r="F188" t="s" s="149">
        <v>603</v>
      </c>
      <c r="G188" t="s" s="149">
        <v>418</v>
      </c>
      <c r="H188" t="s" s="149">
        <v>418</v>
      </c>
      <c r="I188" t="b" s="136">
        <v>1</v>
      </c>
      <c r="J188" t="s" s="156">
        <v>52</v>
      </c>
      <c r="K188" t="s" s="149">
        <v>419</v>
      </c>
      <c r="L188" t="s" s="157">
        <v>419</v>
      </c>
      <c r="M188" t="s" s="149">
        <v>419</v>
      </c>
      <c r="N188" t="s" s="5">
        <v>1419</v>
      </c>
      <c r="O188" t="s" s="184">
        <v>1266</v>
      </c>
      <c r="P188" s="159"/>
      <c r="Q188" s="159"/>
      <c r="R188" s="154">
        <v>2021</v>
      </c>
      <c r="S188" s="154">
        <v>3</v>
      </c>
      <c r="T188" t="s" s="158">
        <v>64</v>
      </c>
      <c r="U188" s="142">
        <v>1</v>
      </c>
      <c r="V188" s="159"/>
      <c r="W188" t="s" s="158">
        <v>1037</v>
      </c>
      <c r="X188" t="s" s="158">
        <v>1045</v>
      </c>
      <c r="Y188" s="159"/>
      <c r="Z188" s="159"/>
      <c r="AA188" s="161">
        <v>587</v>
      </c>
      <c r="AB188" s="162">
        <v>11268</v>
      </c>
      <c r="AC188" s="161">
        <v>1214</v>
      </c>
      <c r="AD188" t="s" s="156">
        <v>68</v>
      </c>
      <c r="AE188" s="161">
        <v>2220</v>
      </c>
      <c r="AF188" s="159"/>
      <c r="AG188" s="159"/>
      <c r="AH188" s="159"/>
    </row>
    <row r="189" ht="15.75" customHeight="1">
      <c r="A189" s="186">
        <v>33</v>
      </c>
      <c r="B189" s="134">
        <v>337</v>
      </c>
      <c r="C189" s="134">
        <v>9</v>
      </c>
      <c r="D189" s="155">
        <v>176</v>
      </c>
      <c r="E189" s="134">
        <v>143</v>
      </c>
      <c r="F189" t="s" s="149">
        <v>603</v>
      </c>
      <c r="G189" t="s" s="149">
        <v>418</v>
      </c>
      <c r="H189" t="s" s="149">
        <v>418</v>
      </c>
      <c r="I189" t="b" s="136">
        <v>1</v>
      </c>
      <c r="J189" t="s" s="156">
        <v>52</v>
      </c>
      <c r="K189" t="s" s="149">
        <v>419</v>
      </c>
      <c r="L189" t="s" s="157">
        <v>419</v>
      </c>
      <c r="M189" t="s" s="149">
        <v>419</v>
      </c>
      <c r="N189" t="s" s="5">
        <v>1420</v>
      </c>
      <c r="O189" t="s" s="184">
        <v>1077</v>
      </c>
      <c r="P189" s="159"/>
      <c r="Q189" s="159"/>
      <c r="R189" s="154">
        <v>2021</v>
      </c>
      <c r="S189" s="154">
        <v>3</v>
      </c>
      <c r="T189" t="s" s="158">
        <v>54</v>
      </c>
      <c r="U189" s="147">
        <v>3</v>
      </c>
      <c r="V189" s="159"/>
      <c r="W189" t="s" s="158">
        <v>1037</v>
      </c>
      <c r="X189" t="s" s="158">
        <v>1045</v>
      </c>
      <c r="Y189" s="159"/>
      <c r="Z189" s="159"/>
      <c r="AA189" s="161">
        <v>1698</v>
      </c>
      <c r="AB189" s="162">
        <v>11268</v>
      </c>
      <c r="AC189" s="161">
        <v>1214</v>
      </c>
      <c r="AD189" t="s" s="201">
        <v>68</v>
      </c>
      <c r="AE189" s="161">
        <v>938</v>
      </c>
      <c r="AF189" s="159"/>
      <c r="AG189" s="159"/>
      <c r="AH189" s="159"/>
    </row>
    <row r="190" ht="15.75" customHeight="1">
      <c r="A190" s="186">
        <v>33</v>
      </c>
      <c r="B190" s="134">
        <v>88</v>
      </c>
      <c r="C190" s="134">
        <v>9</v>
      </c>
      <c r="D190" s="155">
        <v>177</v>
      </c>
      <c r="E190" s="134">
        <v>144</v>
      </c>
      <c r="F190" t="s" s="149">
        <v>603</v>
      </c>
      <c r="G190" t="s" s="149">
        <v>418</v>
      </c>
      <c r="H190" t="s" s="149">
        <v>418</v>
      </c>
      <c r="I190" t="b" s="136">
        <v>1</v>
      </c>
      <c r="J190" t="s" s="217">
        <v>52</v>
      </c>
      <c r="K190" t="s" s="218">
        <v>419</v>
      </c>
      <c r="L190" t="s" s="219">
        <v>419</v>
      </c>
      <c r="M190" t="s" s="218">
        <v>419</v>
      </c>
      <c r="N190" t="s" s="5">
        <v>1421</v>
      </c>
      <c r="O190" t="s" s="158">
        <v>1361</v>
      </c>
      <c r="P190" s="159"/>
      <c r="Q190" s="159"/>
      <c r="R190" s="154">
        <v>2023</v>
      </c>
      <c r="S190" s="154">
        <v>3</v>
      </c>
      <c r="T190" t="s" s="158">
        <v>54</v>
      </c>
      <c r="U190" s="147">
        <v>3</v>
      </c>
      <c r="V190" t="s" s="160">
        <v>1043</v>
      </c>
      <c r="W190" t="s" s="158">
        <v>1037</v>
      </c>
      <c r="X190" t="s" s="158">
        <v>66</v>
      </c>
      <c r="Y190" s="159"/>
      <c r="Z190" s="159"/>
      <c r="AA190" s="159"/>
      <c r="AB190" s="162">
        <v>11268</v>
      </c>
      <c r="AC190" s="162">
        <v>1</v>
      </c>
      <c r="AD190" t="s" s="156">
        <v>68</v>
      </c>
      <c r="AE190" s="159"/>
      <c r="AF190" s="159"/>
      <c r="AG190" s="159"/>
      <c r="AH190" s="159"/>
    </row>
    <row r="191" ht="15.75" customHeight="1">
      <c r="A191" s="136">
        <v>33</v>
      </c>
      <c r="B191" s="134">
        <v>89</v>
      </c>
      <c r="C191" s="134">
        <v>9</v>
      </c>
      <c r="D191" s="134">
        <v>261</v>
      </c>
      <c r="E191" s="134">
        <v>185</v>
      </c>
      <c r="F191" t="s" s="5">
        <v>212</v>
      </c>
      <c r="G191" s="145"/>
      <c r="H191" t="s" s="135">
        <v>1422</v>
      </c>
      <c r="I191" t="b" s="136">
        <v>1</v>
      </c>
      <c r="J191" t="s" s="137">
        <v>52</v>
      </c>
      <c r="K191" t="s" s="5">
        <v>1423</v>
      </c>
      <c r="L191" t="s" s="23">
        <v>1423</v>
      </c>
      <c r="M191" t="s" s="5">
        <v>1423</v>
      </c>
      <c r="N191" t="s" s="5">
        <v>1424</v>
      </c>
      <c r="O191" t="s" s="141">
        <v>1361</v>
      </c>
      <c r="P191" s="140"/>
      <c r="Q191" s="140"/>
      <c r="R191" s="136">
        <v>2023</v>
      </c>
      <c r="S191" s="136">
        <v>3</v>
      </c>
      <c r="T191" t="s" s="141">
        <v>54</v>
      </c>
      <c r="U191" s="147">
        <v>3</v>
      </c>
      <c r="V191" t="s" s="143">
        <v>1043</v>
      </c>
      <c r="W191" t="s" s="141">
        <v>1037</v>
      </c>
      <c r="X191" t="s" s="141">
        <v>66</v>
      </c>
      <c r="Y191" s="144">
        <v>0.4</v>
      </c>
      <c r="Z191" s="140"/>
      <c r="AA191" s="140"/>
      <c r="AB191" s="142">
        <v>898.9</v>
      </c>
      <c r="AC191" s="142">
        <v>1</v>
      </c>
      <c r="AD191" t="s" s="137">
        <v>68</v>
      </c>
      <c r="AE191" s="140"/>
      <c r="AF191" t="s" s="5">
        <v>1415</v>
      </c>
      <c r="AG191" s="140"/>
      <c r="AH191" s="140"/>
    </row>
    <row r="192" ht="15.75" customHeight="1">
      <c r="A192" s="136">
        <v>33</v>
      </c>
      <c r="B192" s="134">
        <v>90</v>
      </c>
      <c r="C192" s="134">
        <v>9</v>
      </c>
      <c r="D192" s="134">
        <v>262</v>
      </c>
      <c r="E192" s="134">
        <v>186</v>
      </c>
      <c r="F192" t="s" s="5">
        <v>212</v>
      </c>
      <c r="G192" s="145"/>
      <c r="H192" t="s" s="135">
        <v>1422</v>
      </c>
      <c r="I192" t="b" s="136">
        <v>1</v>
      </c>
      <c r="J192" t="s" s="137">
        <v>52</v>
      </c>
      <c r="K192" t="s" s="5">
        <v>1423</v>
      </c>
      <c r="L192" t="s" s="23">
        <v>1423</v>
      </c>
      <c r="M192" t="s" s="5">
        <v>1423</v>
      </c>
      <c r="N192" t="s" s="5">
        <v>1425</v>
      </c>
      <c r="O192" t="s" s="141">
        <v>1260</v>
      </c>
      <c r="P192" s="140"/>
      <c r="Q192" s="140"/>
      <c r="R192" s="136">
        <v>2019</v>
      </c>
      <c r="S192" s="136">
        <v>3</v>
      </c>
      <c r="T192" t="s" s="141">
        <v>54</v>
      </c>
      <c r="U192" s="147">
        <v>3</v>
      </c>
      <c r="V192" t="s" s="143">
        <v>1043</v>
      </c>
      <c r="W192" t="s" s="141">
        <v>1037</v>
      </c>
      <c r="X192" t="s" s="141">
        <v>66</v>
      </c>
      <c r="Y192" s="140"/>
      <c r="Z192" s="140"/>
      <c r="AA192" s="140"/>
      <c r="AB192" s="142">
        <v>898.9</v>
      </c>
      <c r="AC192" s="142">
        <v>1</v>
      </c>
      <c r="AD192" t="s" s="137">
        <v>68</v>
      </c>
      <c r="AE192" s="140"/>
      <c r="AF192" s="140"/>
      <c r="AG192" s="140"/>
      <c r="AH192" s="140"/>
    </row>
    <row r="193" ht="15.75" customHeight="1">
      <c r="A193" s="147">
        <v>33</v>
      </c>
      <c r="B193" s="134">
        <v>339</v>
      </c>
      <c r="C193" s="134">
        <v>9</v>
      </c>
      <c r="D193" s="134">
        <v>260</v>
      </c>
      <c r="E193" s="134">
        <v>187</v>
      </c>
      <c r="F193" t="s" s="5">
        <v>603</v>
      </c>
      <c r="G193" t="s" s="5">
        <v>1426</v>
      </c>
      <c r="H193" t="s" s="135">
        <v>1422</v>
      </c>
      <c r="I193" t="b" s="136">
        <v>1</v>
      </c>
      <c r="J193" t="s" s="137">
        <v>52</v>
      </c>
      <c r="K193" t="s" s="5">
        <v>1423</v>
      </c>
      <c r="L193" t="s" s="23">
        <v>1423</v>
      </c>
      <c r="M193" t="s" s="5">
        <v>1423</v>
      </c>
      <c r="N193" t="s" s="5">
        <v>1427</v>
      </c>
      <c r="O193" t="s" s="139">
        <v>1077</v>
      </c>
      <c r="P193" s="140"/>
      <c r="Q193" s="140"/>
      <c r="R193" s="136">
        <v>2021</v>
      </c>
      <c r="S193" s="136">
        <v>3</v>
      </c>
      <c r="T193" t="s" s="141">
        <v>64</v>
      </c>
      <c r="U193" s="142">
        <v>1</v>
      </c>
      <c r="V193" s="140"/>
      <c r="W193" t="s" s="141">
        <v>1037</v>
      </c>
      <c r="X193" t="s" s="141">
        <v>1045</v>
      </c>
      <c r="Y193" s="140"/>
      <c r="Z193" s="140"/>
      <c r="AA193" s="144">
        <v>339</v>
      </c>
      <c r="AB193" s="142">
        <v>898.9</v>
      </c>
      <c r="AC193" s="142">
        <v>527</v>
      </c>
      <c r="AD193" s="142">
        <v>1</v>
      </c>
      <c r="AE193" s="144">
        <v>410</v>
      </c>
      <c r="AF193" s="140"/>
      <c r="AG193" s="140"/>
      <c r="AH193" s="140"/>
    </row>
    <row r="194" ht="15.75" customHeight="1">
      <c r="A194" s="136">
        <v>33</v>
      </c>
      <c r="B194" s="134">
        <v>340</v>
      </c>
      <c r="C194" s="134">
        <v>9</v>
      </c>
      <c r="D194" s="134">
        <v>162</v>
      </c>
      <c r="E194" s="134">
        <v>194</v>
      </c>
      <c r="F194" t="s" s="5">
        <v>212</v>
      </c>
      <c r="G194" t="s" s="5">
        <v>1428</v>
      </c>
      <c r="H194" t="s" s="5">
        <v>1428</v>
      </c>
      <c r="I194" t="b" s="136">
        <v>1</v>
      </c>
      <c r="J194" t="s" s="137">
        <v>52</v>
      </c>
      <c r="K194" t="s" s="5">
        <v>1429</v>
      </c>
      <c r="L194" t="s" s="23">
        <v>1429</v>
      </c>
      <c r="M194" t="s" s="5">
        <v>1429</v>
      </c>
      <c r="N194" t="s" s="5">
        <v>1430</v>
      </c>
      <c r="O194" t="s" s="139">
        <v>1258</v>
      </c>
      <c r="P194" s="140"/>
      <c r="Q194" s="140"/>
      <c r="R194" s="136">
        <v>2018</v>
      </c>
      <c r="S194" s="136">
        <v>1</v>
      </c>
      <c r="T194" t="s" s="141">
        <v>54</v>
      </c>
      <c r="U194" s="147">
        <v>3</v>
      </c>
      <c r="V194" s="140"/>
      <c r="W194" t="s" s="5">
        <v>1031</v>
      </c>
      <c r="X194" t="s" s="141">
        <v>1032</v>
      </c>
      <c r="Y194" s="144">
        <v>0.19</v>
      </c>
      <c r="Z194" s="140"/>
      <c r="AA194" s="140"/>
      <c r="AB194" s="142">
        <v>355.5</v>
      </c>
      <c r="AC194" s="142">
        <v>1</v>
      </c>
      <c r="AD194" t="s" s="137">
        <v>68</v>
      </c>
      <c r="AE194" s="144">
        <v>266</v>
      </c>
      <c r="AF194" s="140"/>
      <c r="AG194" s="140"/>
      <c r="AH194" s="140"/>
    </row>
    <row r="195" ht="15.75" customHeight="1">
      <c r="A195" s="147">
        <v>33</v>
      </c>
      <c r="B195" s="134">
        <v>344</v>
      </c>
      <c r="C195" s="134">
        <v>9</v>
      </c>
      <c r="D195" s="134">
        <v>163</v>
      </c>
      <c r="E195" s="134">
        <v>195</v>
      </c>
      <c r="F195" t="s" s="5">
        <v>603</v>
      </c>
      <c r="G195" t="s" s="5">
        <v>1431</v>
      </c>
      <c r="H195" t="s" s="5">
        <v>1431</v>
      </c>
      <c r="I195" t="b" s="136">
        <v>1</v>
      </c>
      <c r="J195" t="s" s="137">
        <v>52</v>
      </c>
      <c r="K195" t="s" s="5">
        <v>1429</v>
      </c>
      <c r="L195" t="s" s="23">
        <v>1429</v>
      </c>
      <c r="M195" t="s" s="5">
        <v>1429</v>
      </c>
      <c r="N195" t="s" s="5">
        <v>1432</v>
      </c>
      <c r="O195" t="s" s="141">
        <v>1053</v>
      </c>
      <c r="P195" s="140"/>
      <c r="Q195" s="140"/>
      <c r="R195" s="136">
        <v>2022</v>
      </c>
      <c r="S195" s="136">
        <v>3</v>
      </c>
      <c r="T195" t="s" s="141">
        <v>54</v>
      </c>
      <c r="U195" s="147">
        <v>3</v>
      </c>
      <c r="V195" s="140"/>
      <c r="W195" t="s" s="141">
        <v>1037</v>
      </c>
      <c r="X195" t="s" s="141">
        <v>1045</v>
      </c>
      <c r="Y195" s="144">
        <v>0.657</v>
      </c>
      <c r="Z195" s="140"/>
      <c r="AA195" s="140"/>
      <c r="AB195" s="142">
        <v>355.5</v>
      </c>
      <c r="AC195" s="142">
        <v>173.9</v>
      </c>
      <c r="AD195" s="142">
        <v>1</v>
      </c>
      <c r="AE195" s="140"/>
      <c r="AF195" s="140"/>
      <c r="AG195" s="140"/>
      <c r="AH195" s="140"/>
    </row>
    <row r="196" ht="15.75" customHeight="1">
      <c r="A196" s="136">
        <v>33</v>
      </c>
      <c r="B196" s="134">
        <v>343</v>
      </c>
      <c r="C196" s="134">
        <v>9</v>
      </c>
      <c r="D196" s="134">
        <v>263</v>
      </c>
      <c r="E196" s="134">
        <v>126</v>
      </c>
      <c r="F196" t="s" s="5">
        <v>212</v>
      </c>
      <c r="G196" t="s" s="5">
        <v>229</v>
      </c>
      <c r="H196" t="s" s="5">
        <v>229</v>
      </c>
      <c r="I196" t="b" s="136">
        <v>0</v>
      </c>
      <c r="J196" t="s" s="137">
        <v>52</v>
      </c>
      <c r="K196" t="s" s="79">
        <v>230</v>
      </c>
      <c r="L196" t="s" s="220">
        <v>230</v>
      </c>
      <c r="M196" t="s" s="5">
        <v>230</v>
      </c>
      <c r="N196" t="s" s="5">
        <v>1433</v>
      </c>
      <c r="O196" t="s" s="141">
        <v>1145</v>
      </c>
      <c r="P196" s="140"/>
      <c r="Q196" s="140"/>
      <c r="R196" s="136">
        <v>2022</v>
      </c>
      <c r="S196" s="136">
        <v>3</v>
      </c>
      <c r="T196" t="s" s="141">
        <v>64</v>
      </c>
      <c r="U196" s="142">
        <v>1</v>
      </c>
      <c r="V196" s="140"/>
      <c r="W196" t="s" s="141">
        <v>1044</v>
      </c>
      <c r="X196" t="s" s="141">
        <v>1045</v>
      </c>
      <c r="Y196" s="144">
        <v>0.944</v>
      </c>
      <c r="Z196" s="140"/>
      <c r="AA196" s="140"/>
      <c r="AB196" s="142">
        <v>22804.6</v>
      </c>
      <c r="AC196" s="142">
        <v>7901</v>
      </c>
      <c r="AD196" s="142">
        <v>1</v>
      </c>
      <c r="AE196" s="140"/>
      <c r="AF196" s="140"/>
      <c r="AG196" s="140"/>
      <c r="AH196" s="140"/>
    </row>
    <row r="197" ht="15.75" customHeight="1">
      <c r="A197" s="136">
        <v>33</v>
      </c>
      <c r="B197" s="134">
        <v>280</v>
      </c>
      <c r="C197" s="134">
        <v>9</v>
      </c>
      <c r="D197" s="134">
        <v>264</v>
      </c>
      <c r="E197" s="134">
        <v>127</v>
      </c>
      <c r="F197" t="s" s="5">
        <v>212</v>
      </c>
      <c r="G197" t="s" s="5">
        <v>229</v>
      </c>
      <c r="H197" t="s" s="5">
        <v>229</v>
      </c>
      <c r="I197" t="b" s="136">
        <v>1</v>
      </c>
      <c r="J197" t="s" s="137">
        <v>52</v>
      </c>
      <c r="K197" t="s" s="79">
        <v>230</v>
      </c>
      <c r="L197" t="s" s="221">
        <v>230</v>
      </c>
      <c r="M197" t="s" s="5">
        <v>230</v>
      </c>
      <c r="N197" t="s" s="5">
        <v>1434</v>
      </c>
      <c r="O197" t="s" s="141">
        <v>1153</v>
      </c>
      <c r="P197" s="140"/>
      <c r="Q197" s="140"/>
      <c r="R197" s="136">
        <v>2020</v>
      </c>
      <c r="S197" s="136">
        <v>3</v>
      </c>
      <c r="T197" t="s" s="141">
        <v>64</v>
      </c>
      <c r="U197" s="142">
        <v>1</v>
      </c>
      <c r="V197" s="140"/>
      <c r="W197" t="s" s="141">
        <v>1037</v>
      </c>
      <c r="X197" t="s" s="141">
        <v>1045</v>
      </c>
      <c r="Y197" s="140"/>
      <c r="Z197" s="140"/>
      <c r="AA197" s="140"/>
      <c r="AB197" s="142">
        <v>22804.6</v>
      </c>
      <c r="AC197" s="142">
        <v>1</v>
      </c>
      <c r="AD197" t="s" s="137">
        <v>68</v>
      </c>
      <c r="AE197" s="140"/>
      <c r="AF197" s="140"/>
      <c r="AG197" s="140"/>
      <c r="AH197" s="140"/>
    </row>
    <row r="198" ht="15.75" customHeight="1">
      <c r="A198" s="136">
        <v>33</v>
      </c>
      <c r="B198" s="134">
        <v>156</v>
      </c>
      <c r="C198" s="134">
        <v>9</v>
      </c>
      <c r="D198" s="134">
        <v>265</v>
      </c>
      <c r="E198" s="134">
        <v>128</v>
      </c>
      <c r="F198" t="s" s="5">
        <v>212</v>
      </c>
      <c r="G198" s="145"/>
      <c r="H198" t="s" s="5">
        <v>229</v>
      </c>
      <c r="I198" t="b" s="136">
        <v>1</v>
      </c>
      <c r="J198" t="s" s="163">
        <v>52</v>
      </c>
      <c r="K198" t="s" s="79">
        <v>230</v>
      </c>
      <c r="L198" t="s" s="222">
        <v>230</v>
      </c>
      <c r="M198" t="s" s="79">
        <v>230</v>
      </c>
      <c r="N198" t="s" s="5">
        <v>1435</v>
      </c>
      <c r="O198" t="s" s="139">
        <v>1092</v>
      </c>
      <c r="P198" s="140"/>
      <c r="Q198" s="140"/>
      <c r="R198" s="136">
        <v>2020</v>
      </c>
      <c r="S198" s="136">
        <v>3</v>
      </c>
      <c r="T198" t="s" s="141">
        <v>64</v>
      </c>
      <c r="U198" s="142">
        <v>1</v>
      </c>
      <c r="V198" t="s" s="143">
        <v>1030</v>
      </c>
      <c r="W198" t="s" s="141">
        <v>1037</v>
      </c>
      <c r="X198" t="s" s="5">
        <v>1032</v>
      </c>
      <c r="Y198" s="140"/>
      <c r="Z198" s="140"/>
      <c r="AA198" s="140"/>
      <c r="AB198" s="142">
        <v>22804.6</v>
      </c>
      <c r="AC198" s="142">
        <v>1</v>
      </c>
      <c r="AD198" t="s" s="137">
        <v>68</v>
      </c>
      <c r="AE198" s="140"/>
      <c r="AF198" s="140"/>
      <c r="AG198" s="140"/>
      <c r="AH198" s="140"/>
    </row>
    <row r="199" ht="15.75" customHeight="1">
      <c r="A199" s="136">
        <v>33</v>
      </c>
      <c r="B199" s="134">
        <v>123</v>
      </c>
      <c r="C199" s="134">
        <v>9</v>
      </c>
      <c r="D199" s="134">
        <v>268</v>
      </c>
      <c r="E199" s="134">
        <v>193</v>
      </c>
      <c r="F199" t="s" s="5">
        <v>212</v>
      </c>
      <c r="G199" s="145"/>
      <c r="H199" t="s" s="135">
        <v>328</v>
      </c>
      <c r="I199" t="b" s="136">
        <v>1</v>
      </c>
      <c r="J199" t="s" s="137">
        <v>52</v>
      </c>
      <c r="K199" t="s" s="5">
        <v>329</v>
      </c>
      <c r="L199" t="s" s="23">
        <v>329</v>
      </c>
      <c r="M199" t="s" s="5">
        <v>329</v>
      </c>
      <c r="N199" t="s" s="5">
        <v>328</v>
      </c>
      <c r="O199" t="s" s="141">
        <v>1042</v>
      </c>
      <c r="P199" s="140"/>
      <c r="Q199" s="140"/>
      <c r="R199" s="136">
        <v>2019</v>
      </c>
      <c r="S199" s="136">
        <v>2</v>
      </c>
      <c r="T199" t="s" s="141">
        <v>77</v>
      </c>
      <c r="U199" s="142">
        <v>2</v>
      </c>
      <c r="V199" t="s" s="143">
        <v>1043</v>
      </c>
      <c r="W199" t="s" s="5">
        <v>1044</v>
      </c>
      <c r="X199" t="s" s="141">
        <v>1045</v>
      </c>
      <c r="Y199" s="144">
        <v>1.3</v>
      </c>
      <c r="Z199" s="140"/>
      <c r="AA199" s="140"/>
      <c r="AB199" s="142">
        <v>388</v>
      </c>
      <c r="AC199" s="142">
        <v>388</v>
      </c>
      <c r="AD199" s="142">
        <v>1</v>
      </c>
      <c r="AE199" s="140"/>
      <c r="AF199" s="140"/>
      <c r="AG199" s="140"/>
      <c r="AH199" s="140"/>
    </row>
    <row r="200" ht="15.75" customHeight="1">
      <c r="A200" s="136">
        <v>33</v>
      </c>
      <c r="B200" s="134">
        <v>28</v>
      </c>
      <c r="C200" s="134">
        <v>9</v>
      </c>
      <c r="D200" s="134">
        <v>267</v>
      </c>
      <c r="E200" s="134">
        <v>271</v>
      </c>
      <c r="F200" t="s" s="5">
        <v>212</v>
      </c>
      <c r="G200" s="145"/>
      <c r="H200" t="s" s="135">
        <v>347</v>
      </c>
      <c r="I200" t="b" s="136">
        <v>1</v>
      </c>
      <c r="J200" t="s" s="137">
        <v>52</v>
      </c>
      <c r="K200" t="s" s="5">
        <v>348</v>
      </c>
      <c r="L200" t="s" s="23">
        <v>348</v>
      </c>
      <c r="M200" t="s" s="5">
        <v>348</v>
      </c>
      <c r="N200" t="s" s="5">
        <v>1436</v>
      </c>
      <c r="O200" t="s" s="141">
        <v>1079</v>
      </c>
      <c r="P200" s="140"/>
      <c r="Q200" s="140"/>
      <c r="R200" s="136">
        <v>2021</v>
      </c>
      <c r="S200" s="136">
        <v>3</v>
      </c>
      <c r="T200" t="s" s="141">
        <v>64</v>
      </c>
      <c r="U200" s="142">
        <v>1</v>
      </c>
      <c r="V200" t="s" s="143">
        <v>1043</v>
      </c>
      <c r="W200" t="s" s="141">
        <v>1037</v>
      </c>
      <c r="X200" t="s" s="141">
        <v>1032</v>
      </c>
      <c r="Y200" s="140"/>
      <c r="Z200" s="140"/>
      <c r="AA200" s="140"/>
      <c r="AB200" s="140"/>
      <c r="AC200" s="142">
        <v>1</v>
      </c>
      <c r="AD200" s="142">
        <v>1</v>
      </c>
      <c r="AE200" s="140"/>
      <c r="AF200" s="140"/>
      <c r="AG200" s="140"/>
      <c r="AH200" s="140"/>
    </row>
    <row r="201" ht="15.75" customHeight="1">
      <c r="A201" s="136">
        <v>33</v>
      </c>
      <c r="B201" s="134">
        <v>241</v>
      </c>
      <c r="C201" s="134">
        <v>9</v>
      </c>
      <c r="D201" s="134">
        <v>269</v>
      </c>
      <c r="E201" s="134">
        <v>224</v>
      </c>
      <c r="F201" t="s" s="5">
        <v>212</v>
      </c>
      <c r="G201" s="145"/>
      <c r="H201" s="140"/>
      <c r="I201" t="b" s="223">
        <v>0</v>
      </c>
      <c r="J201" t="s" s="137">
        <v>52</v>
      </c>
      <c r="K201" t="s" s="150">
        <v>1437</v>
      </c>
      <c r="L201" t="s" s="185">
        <v>1437</v>
      </c>
      <c r="M201" t="s" s="224">
        <v>1438</v>
      </c>
      <c r="N201" s="140"/>
      <c r="O201" t="s" s="141">
        <v>1042</v>
      </c>
      <c r="P201" s="140"/>
      <c r="Q201" t="s" s="143">
        <v>196</v>
      </c>
      <c r="R201" s="136">
        <v>2021</v>
      </c>
      <c r="S201" s="136">
        <v>2</v>
      </c>
      <c r="T201" t="s" s="141">
        <v>77</v>
      </c>
      <c r="U201" s="142">
        <v>2</v>
      </c>
      <c r="V201" t="s" s="143">
        <v>1030</v>
      </c>
      <c r="W201" t="s" s="5">
        <v>1044</v>
      </c>
      <c r="X201" t="s" s="141">
        <v>1045</v>
      </c>
      <c r="Y201" s="144">
        <v>1.64</v>
      </c>
      <c r="Z201" s="140"/>
      <c r="AA201" s="140"/>
      <c r="AB201" s="142">
        <v>113.1</v>
      </c>
      <c r="AC201" s="142">
        <v>113.1</v>
      </c>
      <c r="AD201" s="142">
        <v>1</v>
      </c>
      <c r="AE201" s="140"/>
      <c r="AF201" s="140"/>
      <c r="AG201" s="140"/>
      <c r="AH201" s="140"/>
    </row>
    <row r="202" ht="15.75" customHeight="1">
      <c r="A202" s="136">
        <v>33</v>
      </c>
      <c r="B202" s="134">
        <v>29</v>
      </c>
      <c r="C202" s="134">
        <v>9</v>
      </c>
      <c r="D202" s="134">
        <v>270</v>
      </c>
      <c r="E202" s="134">
        <v>210</v>
      </c>
      <c r="F202" t="s" s="5">
        <v>212</v>
      </c>
      <c r="G202" s="145"/>
      <c r="H202" t="s" s="135">
        <v>353</v>
      </c>
      <c r="I202" t="b" s="136">
        <v>1</v>
      </c>
      <c r="J202" t="s" s="137">
        <v>52</v>
      </c>
      <c r="K202" t="s" s="5">
        <v>354</v>
      </c>
      <c r="L202" t="s" s="23">
        <v>354</v>
      </c>
      <c r="M202" t="s" s="5">
        <v>354</v>
      </c>
      <c r="N202" t="s" s="5">
        <v>353</v>
      </c>
      <c r="O202" t="s" s="141">
        <v>1042</v>
      </c>
      <c r="P202" s="140"/>
      <c r="Q202" s="140"/>
      <c r="R202" s="136">
        <v>2020</v>
      </c>
      <c r="S202" s="136">
        <v>2</v>
      </c>
      <c r="T202" t="s" s="141">
        <v>64</v>
      </c>
      <c r="U202" s="142">
        <v>1</v>
      </c>
      <c r="V202" t="s" s="143">
        <v>1043</v>
      </c>
      <c r="W202" t="s" s="5">
        <v>1044</v>
      </c>
      <c r="X202" t="s" s="141">
        <v>1045</v>
      </c>
      <c r="Y202" s="144">
        <v>0.8100000000000001</v>
      </c>
      <c r="Z202" s="140"/>
      <c r="AA202" s="140"/>
      <c r="AB202" s="142">
        <v>232</v>
      </c>
      <c r="AC202" s="142">
        <v>232</v>
      </c>
      <c r="AD202" s="142">
        <v>1</v>
      </c>
      <c r="AE202" s="140"/>
      <c r="AF202" s="140"/>
      <c r="AG202" s="140"/>
      <c r="AH202" s="140"/>
    </row>
    <row r="203" ht="15.75" customHeight="1">
      <c r="A203" s="147">
        <v>33</v>
      </c>
      <c r="B203" s="134">
        <v>345</v>
      </c>
      <c r="C203" s="134">
        <v>9</v>
      </c>
      <c r="D203" s="134">
        <v>266</v>
      </c>
      <c r="E203" s="134">
        <v>129</v>
      </c>
      <c r="F203" t="s" s="5">
        <v>603</v>
      </c>
      <c r="G203" t="s" s="5">
        <v>229</v>
      </c>
      <c r="H203" t="s" s="5">
        <v>229</v>
      </c>
      <c r="I203" t="b" s="136">
        <v>1</v>
      </c>
      <c r="J203" t="s" s="137">
        <v>52</v>
      </c>
      <c r="K203" t="s" s="5">
        <v>1439</v>
      </c>
      <c r="L203" t="s" s="220">
        <v>230</v>
      </c>
      <c r="M203" t="s" s="5">
        <v>1439</v>
      </c>
      <c r="N203" t="s" s="5">
        <v>1440</v>
      </c>
      <c r="O203" t="s" s="141">
        <v>1053</v>
      </c>
      <c r="P203" s="140"/>
      <c r="Q203" s="140"/>
      <c r="R203" s="136">
        <v>2022</v>
      </c>
      <c r="S203" s="136">
        <v>3</v>
      </c>
      <c r="T203" t="s" s="141">
        <v>64</v>
      </c>
      <c r="U203" s="142">
        <v>1</v>
      </c>
      <c r="V203" s="140"/>
      <c r="W203" t="s" s="141">
        <v>1037</v>
      </c>
      <c r="X203" t="s" s="141">
        <v>1045</v>
      </c>
      <c r="Y203" s="144">
        <v>0.948</v>
      </c>
      <c r="Z203" s="140"/>
      <c r="AA203" s="140"/>
      <c r="AB203" s="142">
        <v>22804.6</v>
      </c>
      <c r="AC203" s="142">
        <v>1576.2</v>
      </c>
      <c r="AD203" t="s" s="137">
        <v>68</v>
      </c>
      <c r="AE203" s="140"/>
      <c r="AF203" s="140"/>
      <c r="AG203" s="140"/>
      <c r="AH203" s="140"/>
    </row>
    <row r="204" ht="15.75" customHeight="1">
      <c r="A204" s="136">
        <v>33</v>
      </c>
      <c r="B204" s="134">
        <v>91</v>
      </c>
      <c r="C204" s="134">
        <v>9</v>
      </c>
      <c r="D204" s="134">
        <v>284</v>
      </c>
      <c r="E204" s="134">
        <v>188</v>
      </c>
      <c r="F204" t="s" s="5">
        <v>212</v>
      </c>
      <c r="G204" s="145"/>
      <c r="H204" t="s" s="135">
        <v>1441</v>
      </c>
      <c r="I204" t="b" s="136">
        <v>0</v>
      </c>
      <c r="J204" t="s" s="137">
        <v>52</v>
      </c>
      <c r="K204" t="s" s="172">
        <v>1442</v>
      </c>
      <c r="L204" t="s" s="225">
        <v>1442</v>
      </c>
      <c r="M204" t="s" s="5">
        <v>1443</v>
      </c>
      <c r="N204" t="s" s="5">
        <v>1441</v>
      </c>
      <c r="O204" t="s" s="141">
        <v>1042</v>
      </c>
      <c r="P204" s="140"/>
      <c r="Q204" s="140"/>
      <c r="R204" s="136">
        <v>2020</v>
      </c>
      <c r="S204" s="136">
        <v>2</v>
      </c>
      <c r="T204" t="s" s="141">
        <v>54</v>
      </c>
      <c r="U204" s="147">
        <v>3</v>
      </c>
      <c r="V204" t="s" s="143">
        <v>1043</v>
      </c>
      <c r="W204" t="s" s="5">
        <v>1044</v>
      </c>
      <c r="X204" t="s" s="141">
        <v>1045</v>
      </c>
      <c r="Y204" s="144">
        <v>0.76</v>
      </c>
      <c r="Z204" s="140"/>
      <c r="AA204" s="140"/>
      <c r="AB204" s="142">
        <v>843</v>
      </c>
      <c r="AC204" s="142">
        <v>843</v>
      </c>
      <c r="AD204" s="142">
        <v>1</v>
      </c>
      <c r="AE204" s="140"/>
      <c r="AF204" s="140"/>
      <c r="AG204" s="140"/>
      <c r="AH204" s="140"/>
    </row>
    <row r="205" ht="15.75" customHeight="1">
      <c r="A205" s="136">
        <v>57</v>
      </c>
      <c r="B205" s="134">
        <v>157</v>
      </c>
      <c r="C205" s="134">
        <v>19</v>
      </c>
      <c r="D205" s="134">
        <v>617</v>
      </c>
      <c r="E205" s="134">
        <v>475</v>
      </c>
      <c r="F205" t="s" s="5">
        <v>909</v>
      </c>
      <c r="G205" s="145"/>
      <c r="H205" t="s" s="5">
        <v>956</v>
      </c>
      <c r="I205" t="b" s="136">
        <v>0</v>
      </c>
      <c r="J205" t="s" s="137">
        <v>52</v>
      </c>
      <c r="K205" t="s" s="5">
        <v>957</v>
      </c>
      <c r="L205" t="s" s="23">
        <v>957</v>
      </c>
      <c r="M205" t="s" s="5">
        <v>1444</v>
      </c>
      <c r="N205" t="s" s="5">
        <v>956</v>
      </c>
      <c r="O205" t="s" s="141">
        <v>1042</v>
      </c>
      <c r="P205" s="140"/>
      <c r="Q205" t="s" s="143">
        <v>196</v>
      </c>
      <c r="R205" s="136">
        <v>2020</v>
      </c>
      <c r="S205" s="136">
        <v>2</v>
      </c>
      <c r="T205" t="s" s="141">
        <v>64</v>
      </c>
      <c r="U205" s="142">
        <v>1</v>
      </c>
      <c r="V205" t="s" s="143">
        <v>1030</v>
      </c>
      <c r="W205" t="s" s="5">
        <v>1044</v>
      </c>
      <c r="X205" t="s" s="141">
        <v>1045</v>
      </c>
      <c r="Y205" s="144">
        <v>1.08</v>
      </c>
      <c r="Z205" s="140"/>
      <c r="AA205" s="140"/>
      <c r="AB205" s="142">
        <v>89061.899999999994</v>
      </c>
      <c r="AC205" s="142">
        <v>89061.899999999994</v>
      </c>
      <c r="AD205" s="142">
        <v>1</v>
      </c>
      <c r="AE205" s="140"/>
      <c r="AF205" s="140"/>
      <c r="AG205" s="140"/>
      <c r="AH205" s="140"/>
    </row>
    <row r="206" ht="15.75" customHeight="1">
      <c r="A206" s="136">
        <v>33</v>
      </c>
      <c r="B206" s="134">
        <v>242</v>
      </c>
      <c r="C206" s="134">
        <v>9</v>
      </c>
      <c r="D206" s="134">
        <v>271</v>
      </c>
      <c r="E206" s="134">
        <v>132</v>
      </c>
      <c r="F206" t="s" s="5">
        <v>212</v>
      </c>
      <c r="G206" s="145"/>
      <c r="H206" t="s" s="135">
        <v>1445</v>
      </c>
      <c r="I206" t="b" s="136">
        <v>1</v>
      </c>
      <c r="J206" t="s" s="137">
        <v>52</v>
      </c>
      <c r="K206" t="s" s="5">
        <v>367</v>
      </c>
      <c r="L206" t="s" s="23">
        <v>367</v>
      </c>
      <c r="M206" t="s" s="5">
        <v>367</v>
      </c>
      <c r="N206" t="s" s="5">
        <v>1445</v>
      </c>
      <c r="O206" t="s" s="141">
        <v>1042</v>
      </c>
      <c r="P206" s="140"/>
      <c r="Q206" t="s" s="143">
        <v>196</v>
      </c>
      <c r="R206" s="136">
        <v>2020</v>
      </c>
      <c r="S206" s="136">
        <v>2</v>
      </c>
      <c r="T206" t="s" s="141">
        <v>77</v>
      </c>
      <c r="U206" s="142">
        <v>2</v>
      </c>
      <c r="V206" t="s" s="143">
        <v>1030</v>
      </c>
      <c r="W206" t="s" s="5">
        <v>1044</v>
      </c>
      <c r="X206" t="s" s="141">
        <v>1045</v>
      </c>
      <c r="Y206" s="144">
        <v>1.35</v>
      </c>
      <c r="Z206" s="140"/>
      <c r="AA206" s="140"/>
      <c r="AB206" s="142">
        <v>18113.4</v>
      </c>
      <c r="AC206" s="144">
        <v>17507.6</v>
      </c>
      <c r="AD206" s="142">
        <v>1</v>
      </c>
      <c r="AE206" s="140"/>
      <c r="AF206" s="140"/>
      <c r="AG206" s="140"/>
      <c r="AH206" s="140"/>
    </row>
    <row r="207" ht="15.75" customHeight="1">
      <c r="A207" s="136">
        <v>34</v>
      </c>
      <c r="B207" s="134">
        <v>158</v>
      </c>
      <c r="C207" t="s" s="137">
        <v>52</v>
      </c>
      <c r="D207" s="134">
        <v>272</v>
      </c>
      <c r="E207" s="134">
        <v>496</v>
      </c>
      <c r="F207" t="s" s="5">
        <v>603</v>
      </c>
      <c r="G207" t="s" s="5">
        <v>1024</v>
      </c>
      <c r="H207" t="s" s="135">
        <v>1445</v>
      </c>
      <c r="I207" t="b" s="136">
        <v>1</v>
      </c>
      <c r="J207" t="s" s="137">
        <v>52</v>
      </c>
      <c r="K207" t="s" s="5">
        <v>367</v>
      </c>
      <c r="L207" t="s" s="23">
        <v>367</v>
      </c>
      <c r="M207" t="s" s="5">
        <v>367</v>
      </c>
      <c r="N207" t="s" s="5">
        <v>1446</v>
      </c>
      <c r="O207" t="s" s="139">
        <v>1029</v>
      </c>
      <c r="P207" s="140"/>
      <c r="Q207" t="s" s="143">
        <v>196</v>
      </c>
      <c r="R207" s="136">
        <v>2021</v>
      </c>
      <c r="S207" s="136">
        <v>1</v>
      </c>
      <c r="T207" t="s" s="141">
        <v>64</v>
      </c>
      <c r="U207" s="142">
        <v>1</v>
      </c>
      <c r="V207" t="s" s="143">
        <v>1030</v>
      </c>
      <c r="W207" t="s" s="5">
        <v>1031</v>
      </c>
      <c r="X207" t="s" s="141">
        <v>1045</v>
      </c>
      <c r="Y207" s="144">
        <v>1</v>
      </c>
      <c r="Z207" s="140"/>
      <c r="AA207" s="140"/>
      <c r="AB207" s="142">
        <v>18113.4</v>
      </c>
      <c r="AC207" s="142">
        <v>605.8</v>
      </c>
      <c r="AD207" t="s" s="137">
        <v>68</v>
      </c>
      <c r="AE207" s="144">
        <v>500</v>
      </c>
      <c r="AF207" s="144">
        <v>1.2</v>
      </c>
      <c r="AG207" s="140"/>
      <c r="AH207" s="140"/>
    </row>
    <row r="208" ht="15.75" customHeight="1">
      <c r="A208" s="147">
        <v>33</v>
      </c>
      <c r="B208" s="134">
        <v>346</v>
      </c>
      <c r="C208" s="134">
        <v>9</v>
      </c>
      <c r="D208" s="142">
        <v>278</v>
      </c>
      <c r="E208" s="134">
        <v>217</v>
      </c>
      <c r="F208" t="s" s="5">
        <v>603</v>
      </c>
      <c r="G208" t="s" s="5">
        <v>1447</v>
      </c>
      <c r="H208" t="s" s="135">
        <v>1448</v>
      </c>
      <c r="I208" t="b" s="136">
        <v>1</v>
      </c>
      <c r="J208" t="s" s="137">
        <v>52</v>
      </c>
      <c r="K208" t="s" s="5">
        <v>1449</v>
      </c>
      <c r="L208" t="s" s="23">
        <v>1449</v>
      </c>
      <c r="M208" t="s" s="5">
        <v>1449</v>
      </c>
      <c r="N208" t="s" s="5">
        <v>1450</v>
      </c>
      <c r="O208" t="s" s="139">
        <v>1077</v>
      </c>
      <c r="P208" s="140"/>
      <c r="Q208" s="140"/>
      <c r="R208" s="136">
        <v>2021</v>
      </c>
      <c r="S208" s="136">
        <v>3</v>
      </c>
      <c r="T208" t="s" s="141">
        <v>64</v>
      </c>
      <c r="U208" s="142">
        <v>1</v>
      </c>
      <c r="V208" s="140"/>
      <c r="W208" t="s" s="141">
        <v>1037</v>
      </c>
      <c r="X208" t="s" s="141">
        <v>1045</v>
      </c>
      <c r="Y208" s="140"/>
      <c r="Z208" s="140"/>
      <c r="AA208" s="144">
        <v>5</v>
      </c>
      <c r="AB208" s="142">
        <v>143.1</v>
      </c>
      <c r="AC208" s="142">
        <v>95</v>
      </c>
      <c r="AD208" s="142">
        <v>1</v>
      </c>
      <c r="AE208" s="144">
        <v>285</v>
      </c>
      <c r="AF208" s="140"/>
      <c r="AG208" s="140"/>
      <c r="AH208" s="140"/>
    </row>
    <row r="209" ht="15.75" customHeight="1">
      <c r="A209" s="136">
        <v>33</v>
      </c>
      <c r="B209" s="134">
        <v>281</v>
      </c>
      <c r="C209" s="134">
        <v>9</v>
      </c>
      <c r="D209" s="134">
        <v>277</v>
      </c>
      <c r="E209" s="134">
        <v>245</v>
      </c>
      <c r="F209" t="s" s="5">
        <v>212</v>
      </c>
      <c r="G209" t="s" s="5">
        <v>1451</v>
      </c>
      <c r="H209" t="s" s="5">
        <v>1451</v>
      </c>
      <c r="I209" t="b" s="136">
        <v>1</v>
      </c>
      <c r="J209" t="s" s="137">
        <v>52</v>
      </c>
      <c r="K209" t="s" s="5">
        <v>1452</v>
      </c>
      <c r="L209" t="s" s="23">
        <v>1452</v>
      </c>
      <c r="M209" t="s" s="5">
        <v>1452</v>
      </c>
      <c r="N209" t="s" s="5">
        <v>1453</v>
      </c>
      <c r="O209" t="s" s="141">
        <v>1153</v>
      </c>
      <c r="P209" s="140"/>
      <c r="Q209" s="140"/>
      <c r="R209" s="136">
        <v>2020</v>
      </c>
      <c r="S209" s="136">
        <v>3</v>
      </c>
      <c r="T209" t="s" s="141">
        <v>64</v>
      </c>
      <c r="U209" s="142">
        <v>1</v>
      </c>
      <c r="V209" s="140"/>
      <c r="W209" t="s" s="141">
        <v>1037</v>
      </c>
      <c r="X209" t="s" s="141">
        <v>1045</v>
      </c>
      <c r="Y209" s="140"/>
      <c r="Z209" s="140"/>
      <c r="AA209" s="140"/>
      <c r="AB209" s="142">
        <v>19</v>
      </c>
      <c r="AC209" s="142">
        <v>1</v>
      </c>
      <c r="AD209" s="142">
        <v>1</v>
      </c>
      <c r="AE209" s="140"/>
      <c r="AF209" s="140"/>
      <c r="AG209" s="140"/>
      <c r="AH209" s="140"/>
    </row>
    <row r="210" ht="15.75" customHeight="1">
      <c r="A210" s="136">
        <v>33</v>
      </c>
      <c r="B210" s="134">
        <v>30</v>
      </c>
      <c r="C210" s="134">
        <v>9</v>
      </c>
      <c r="D210" s="134">
        <v>275</v>
      </c>
      <c r="E210" s="134">
        <v>211</v>
      </c>
      <c r="F210" t="s" s="5">
        <v>212</v>
      </c>
      <c r="G210" s="145"/>
      <c r="H210" t="s" s="135">
        <v>1454</v>
      </c>
      <c r="I210" t="b" s="136">
        <v>1</v>
      </c>
      <c r="J210" t="s" s="137">
        <v>52</v>
      </c>
      <c r="K210" t="s" s="5">
        <v>1455</v>
      </c>
      <c r="L210" t="s" s="23">
        <v>1455</v>
      </c>
      <c r="M210" t="s" s="5">
        <v>1455</v>
      </c>
      <c r="N210" t="s" s="5">
        <v>1456</v>
      </c>
      <c r="O210" t="s" s="141">
        <v>1260</v>
      </c>
      <c r="P210" s="140"/>
      <c r="Q210" s="140"/>
      <c r="R210" s="136">
        <v>2017</v>
      </c>
      <c r="S210" s="136">
        <v>3</v>
      </c>
      <c r="T210" t="s" s="141">
        <v>64</v>
      </c>
      <c r="U210" s="142">
        <v>1</v>
      </c>
      <c r="V210" t="s" s="143">
        <v>1043</v>
      </c>
      <c r="W210" t="s" s="141">
        <v>1037</v>
      </c>
      <c r="X210" t="s" s="141">
        <v>66</v>
      </c>
      <c r="Y210" s="140"/>
      <c r="Z210" s="140"/>
      <c r="AA210" s="140"/>
      <c r="AB210" s="142">
        <v>229</v>
      </c>
      <c r="AC210" s="142">
        <v>1</v>
      </c>
      <c r="AD210" t="s" s="137">
        <v>68</v>
      </c>
      <c r="AE210" s="140"/>
      <c r="AF210" s="140"/>
      <c r="AG210" s="140"/>
      <c r="AH210" s="140"/>
    </row>
    <row r="211" ht="15.75" customHeight="1">
      <c r="A211" s="136">
        <v>33</v>
      </c>
      <c r="B211" s="134">
        <v>124</v>
      </c>
      <c r="C211" s="134">
        <v>9</v>
      </c>
      <c r="D211" s="134">
        <v>276</v>
      </c>
      <c r="E211" s="134">
        <v>212</v>
      </c>
      <c r="F211" t="s" s="5">
        <v>212</v>
      </c>
      <c r="G211" s="145"/>
      <c r="H211" t="s" s="135">
        <v>1454</v>
      </c>
      <c r="I211" t="b" s="136">
        <v>1</v>
      </c>
      <c r="J211" t="s" s="214">
        <v>52</v>
      </c>
      <c r="K211" t="s" s="215">
        <v>1455</v>
      </c>
      <c r="L211" t="s" s="226">
        <v>1455</v>
      </c>
      <c r="M211" t="s" s="215">
        <v>1455</v>
      </c>
      <c r="N211" t="s" s="5">
        <v>1457</v>
      </c>
      <c r="O211" t="s" s="141">
        <v>1361</v>
      </c>
      <c r="P211" s="140"/>
      <c r="Q211" s="140"/>
      <c r="R211" s="136">
        <v>2016</v>
      </c>
      <c r="S211" s="136">
        <v>3</v>
      </c>
      <c r="T211" t="s" s="141">
        <v>77</v>
      </c>
      <c r="U211" s="142">
        <v>2</v>
      </c>
      <c r="V211" t="s" s="143">
        <v>1043</v>
      </c>
      <c r="W211" t="s" s="141">
        <v>1037</v>
      </c>
      <c r="X211" t="s" s="141">
        <v>66</v>
      </c>
      <c r="Y211" s="144">
        <v>0.5</v>
      </c>
      <c r="Z211" s="140"/>
      <c r="AA211" s="140"/>
      <c r="AB211" s="142">
        <v>229</v>
      </c>
      <c r="AC211" s="142">
        <v>1</v>
      </c>
      <c r="AD211" t="s" s="137">
        <v>68</v>
      </c>
      <c r="AE211" s="140"/>
      <c r="AF211" s="144">
        <v>6</v>
      </c>
      <c r="AG211" s="140"/>
      <c r="AH211" s="140"/>
    </row>
    <row r="212" ht="15.75" customHeight="1">
      <c r="A212" s="147">
        <v>33</v>
      </c>
      <c r="B212" s="134">
        <v>347</v>
      </c>
      <c r="C212" s="134">
        <v>9</v>
      </c>
      <c r="D212" s="134">
        <v>274</v>
      </c>
      <c r="E212" s="134">
        <v>213</v>
      </c>
      <c r="F212" t="s" s="5">
        <v>603</v>
      </c>
      <c r="G212" t="s" s="5">
        <v>1454</v>
      </c>
      <c r="H212" t="s" s="5">
        <v>1454</v>
      </c>
      <c r="I212" t="b" s="136">
        <v>1</v>
      </c>
      <c r="J212" t="s" s="137">
        <v>52</v>
      </c>
      <c r="K212" t="s" s="5">
        <v>1455</v>
      </c>
      <c r="L212" t="s" s="23">
        <v>1455</v>
      </c>
      <c r="M212" t="s" s="5">
        <v>1455</v>
      </c>
      <c r="N212" t="s" s="5">
        <v>1458</v>
      </c>
      <c r="O212" t="s" s="141">
        <v>1053</v>
      </c>
      <c r="P212" s="140"/>
      <c r="Q212" s="140"/>
      <c r="R212" s="136">
        <v>2022</v>
      </c>
      <c r="S212" s="136">
        <v>3</v>
      </c>
      <c r="T212" t="s" s="141">
        <v>64</v>
      </c>
      <c r="U212" s="142">
        <v>1</v>
      </c>
      <c r="V212" s="140"/>
      <c r="W212" t="s" s="141">
        <v>1037</v>
      </c>
      <c r="X212" t="s" s="141">
        <v>1045</v>
      </c>
      <c r="Y212" s="144">
        <v>1.23</v>
      </c>
      <c r="Z212" s="140"/>
      <c r="AA212" s="140"/>
      <c r="AB212" s="142">
        <v>229</v>
      </c>
      <c r="AC212" s="142">
        <v>227</v>
      </c>
      <c r="AD212" s="142">
        <v>1</v>
      </c>
      <c r="AE212" s="140"/>
      <c r="AF212" s="140"/>
      <c r="AG212" s="140"/>
      <c r="AH212" s="140"/>
    </row>
    <row r="213" ht="15.75" customHeight="1">
      <c r="A213" s="136">
        <v>33</v>
      </c>
      <c r="B213" s="134">
        <v>207</v>
      </c>
      <c r="C213" s="134">
        <v>9</v>
      </c>
      <c r="D213" s="134">
        <v>273</v>
      </c>
      <c r="E213" s="134">
        <v>134</v>
      </c>
      <c r="F213" t="s" s="5">
        <v>212</v>
      </c>
      <c r="G213" s="145"/>
      <c r="H213" t="s" s="135">
        <v>379</v>
      </c>
      <c r="I213" t="b" s="136">
        <v>1</v>
      </c>
      <c r="J213" t="s" s="137">
        <v>52</v>
      </c>
      <c r="K213" t="s" s="5">
        <v>380</v>
      </c>
      <c r="L213" t="s" s="23">
        <v>380</v>
      </c>
      <c r="M213" t="s" s="5">
        <v>380</v>
      </c>
      <c r="N213" t="s" s="5">
        <v>379</v>
      </c>
      <c r="O213" t="s" s="141">
        <v>1042</v>
      </c>
      <c r="P213" s="140"/>
      <c r="Q213" s="140"/>
      <c r="R213" s="136">
        <v>2020</v>
      </c>
      <c r="S213" s="136">
        <v>2</v>
      </c>
      <c r="T213" t="s" s="141">
        <v>54</v>
      </c>
      <c r="U213" s="147">
        <v>3</v>
      </c>
      <c r="V213" t="s" s="143">
        <v>1030</v>
      </c>
      <c r="W213" t="s" s="5">
        <v>1044</v>
      </c>
      <c r="X213" t="s" s="141">
        <v>1045</v>
      </c>
      <c r="Y213" s="144">
        <v>0.58</v>
      </c>
      <c r="Z213" s="140"/>
      <c r="AA213" s="140"/>
      <c r="AB213" s="142">
        <v>14289.4</v>
      </c>
      <c r="AC213" s="142">
        <v>14289.4</v>
      </c>
      <c r="AD213" s="142">
        <v>1</v>
      </c>
      <c r="AE213" s="140"/>
      <c r="AF213" s="140"/>
      <c r="AG213" s="140"/>
      <c r="AH213" s="140"/>
    </row>
    <row r="214" ht="15.75" customHeight="1">
      <c r="A214" s="136">
        <v>33</v>
      </c>
      <c r="B214" s="134">
        <v>353</v>
      </c>
      <c r="C214" s="134">
        <v>9</v>
      </c>
      <c r="D214" s="134">
        <v>164</v>
      </c>
      <c r="E214" s="134">
        <v>154</v>
      </c>
      <c r="F214" t="s" s="5">
        <v>212</v>
      </c>
      <c r="G214" t="s" s="5">
        <v>388</v>
      </c>
      <c r="H214" t="s" s="5">
        <v>388</v>
      </c>
      <c r="I214" t="b" s="136">
        <v>1</v>
      </c>
      <c r="J214" t="s" s="137">
        <v>52</v>
      </c>
      <c r="K214" t="s" s="5">
        <v>1459</v>
      </c>
      <c r="L214" t="s" s="146">
        <v>389</v>
      </c>
      <c r="M214" t="s" s="5">
        <v>1459</v>
      </c>
      <c r="N214" t="s" s="5">
        <v>1460</v>
      </c>
      <c r="O214" t="s" s="139">
        <v>1258</v>
      </c>
      <c r="P214" s="140"/>
      <c r="Q214" s="140"/>
      <c r="R214" s="136">
        <v>2018</v>
      </c>
      <c r="S214" s="136">
        <v>1</v>
      </c>
      <c r="T214" t="s" s="141">
        <v>64</v>
      </c>
      <c r="U214" s="142">
        <v>1</v>
      </c>
      <c r="V214" s="140"/>
      <c r="W214" t="s" s="5">
        <v>1031</v>
      </c>
      <c r="X214" t="s" s="141">
        <v>1032</v>
      </c>
      <c r="Y214" s="144">
        <v>0.17</v>
      </c>
      <c r="Z214" s="140"/>
      <c r="AA214" s="140"/>
      <c r="AB214" s="142">
        <v>7631</v>
      </c>
      <c r="AC214" s="142">
        <v>7478</v>
      </c>
      <c r="AD214" s="142">
        <v>1</v>
      </c>
      <c r="AE214" s="144">
        <v>123</v>
      </c>
      <c r="AF214" s="140"/>
      <c r="AG214" s="140"/>
      <c r="AH214" s="140"/>
    </row>
    <row r="215" ht="15.75" customHeight="1">
      <c r="A215" s="136">
        <v>33</v>
      </c>
      <c r="B215" s="134">
        <v>125</v>
      </c>
      <c r="C215" s="134">
        <v>9</v>
      </c>
      <c r="D215" s="134">
        <v>165</v>
      </c>
      <c r="E215" s="134">
        <v>155</v>
      </c>
      <c r="F215" t="s" s="5">
        <v>212</v>
      </c>
      <c r="G215" s="145"/>
      <c r="H215" t="s" s="5">
        <v>388</v>
      </c>
      <c r="I215" t="b" s="136">
        <v>1</v>
      </c>
      <c r="J215" t="s" s="137">
        <v>52</v>
      </c>
      <c r="K215" t="s" s="5">
        <v>389</v>
      </c>
      <c r="L215" t="s" s="146">
        <v>389</v>
      </c>
      <c r="M215" t="s" s="5">
        <v>389</v>
      </c>
      <c r="N215" t="s" s="5">
        <v>388</v>
      </c>
      <c r="O215" t="s" s="141">
        <v>1042</v>
      </c>
      <c r="P215" s="140"/>
      <c r="Q215" s="140"/>
      <c r="R215" s="136">
        <v>2020</v>
      </c>
      <c r="S215" s="136">
        <v>2</v>
      </c>
      <c r="T215" t="s" s="141">
        <v>77</v>
      </c>
      <c r="U215" s="142">
        <v>2</v>
      </c>
      <c r="V215" t="s" s="143">
        <v>1043</v>
      </c>
      <c r="W215" t="s" s="5">
        <v>1044</v>
      </c>
      <c r="X215" t="s" s="141">
        <v>1045</v>
      </c>
      <c r="Y215" s="144">
        <v>1.45</v>
      </c>
      <c r="Z215" s="140"/>
      <c r="AA215" s="140"/>
      <c r="AB215" s="142">
        <v>7631</v>
      </c>
      <c r="AC215" s="142">
        <v>153</v>
      </c>
      <c r="AD215" t="s" s="137">
        <v>68</v>
      </c>
      <c r="AE215" s="140"/>
      <c r="AF215" s="140"/>
      <c r="AG215" s="140"/>
      <c r="AH215" s="140"/>
    </row>
    <row r="216" ht="15.75" customHeight="1">
      <c r="A216" s="154">
        <v>33</v>
      </c>
      <c r="B216" s="134">
        <v>159</v>
      </c>
      <c r="C216" s="134">
        <v>9</v>
      </c>
      <c r="D216" s="155">
        <v>280</v>
      </c>
      <c r="E216" s="134">
        <v>248</v>
      </c>
      <c r="F216" t="s" s="149">
        <v>212</v>
      </c>
      <c r="G216" s="145"/>
      <c r="H216" t="s" s="150">
        <v>1461</v>
      </c>
      <c r="I216" t="b" s="136">
        <v>1</v>
      </c>
      <c r="J216" t="s" s="156">
        <v>52</v>
      </c>
      <c r="K216" t="s" s="149">
        <v>1462</v>
      </c>
      <c r="L216" t="s" s="157">
        <v>1462</v>
      </c>
      <c r="M216" t="s" s="149">
        <v>1462</v>
      </c>
      <c r="N216" t="s" s="5">
        <v>1461</v>
      </c>
      <c r="O216" t="s" s="158">
        <v>1042</v>
      </c>
      <c r="P216" s="159"/>
      <c r="Q216" s="159"/>
      <c r="R216" s="154">
        <v>2020</v>
      </c>
      <c r="S216" s="154">
        <v>2</v>
      </c>
      <c r="T216" t="s" s="158">
        <v>64</v>
      </c>
      <c r="U216" s="142">
        <v>1</v>
      </c>
      <c r="V216" t="s" s="160">
        <v>1030</v>
      </c>
      <c r="W216" t="s" s="158">
        <v>1044</v>
      </c>
      <c r="X216" t="s" s="158">
        <v>1045</v>
      </c>
      <c r="Y216" s="161">
        <v>0.93</v>
      </c>
      <c r="Z216" s="159"/>
      <c r="AA216" s="159"/>
      <c r="AB216" s="162">
        <v>5</v>
      </c>
      <c r="AC216" s="162">
        <v>1.8</v>
      </c>
      <c r="AD216" t="s" s="156">
        <v>68</v>
      </c>
      <c r="AE216" s="159"/>
      <c r="AF216" s="159"/>
      <c r="AG216" s="159"/>
      <c r="AH216" s="159"/>
    </row>
    <row r="217" ht="15.75" customHeight="1">
      <c r="A217" s="154">
        <v>33</v>
      </c>
      <c r="B217" s="134">
        <v>92</v>
      </c>
      <c r="C217" s="134">
        <v>9</v>
      </c>
      <c r="D217" s="155">
        <v>279</v>
      </c>
      <c r="E217" s="134">
        <v>249</v>
      </c>
      <c r="F217" t="s" s="149">
        <v>212</v>
      </c>
      <c r="G217" s="145"/>
      <c r="H217" t="s" s="150">
        <v>1461</v>
      </c>
      <c r="I217" t="b" s="136">
        <v>1</v>
      </c>
      <c r="J217" t="s" s="156">
        <v>52</v>
      </c>
      <c r="K217" t="s" s="149">
        <v>1462</v>
      </c>
      <c r="L217" t="s" s="157">
        <v>1462</v>
      </c>
      <c r="M217" t="s" s="149">
        <v>1462</v>
      </c>
      <c r="N217" t="s" s="5">
        <v>1463</v>
      </c>
      <c r="O217" t="s" s="158">
        <v>1079</v>
      </c>
      <c r="P217" s="159"/>
      <c r="Q217" s="159"/>
      <c r="R217" s="154">
        <v>2021</v>
      </c>
      <c r="S217" s="154">
        <v>3</v>
      </c>
      <c r="T217" t="s" s="158">
        <v>54</v>
      </c>
      <c r="U217" s="147">
        <v>3</v>
      </c>
      <c r="V217" t="s" s="160">
        <v>1043</v>
      </c>
      <c r="W217" t="s" s="158">
        <v>1037</v>
      </c>
      <c r="X217" t="s" s="158">
        <v>1032</v>
      </c>
      <c r="Y217" s="159"/>
      <c r="Z217" s="159"/>
      <c r="AA217" s="159"/>
      <c r="AB217" s="162">
        <v>5</v>
      </c>
      <c r="AC217" s="162">
        <v>3.2</v>
      </c>
      <c r="AD217" s="162">
        <v>1</v>
      </c>
      <c r="AE217" s="159"/>
      <c r="AF217" s="159"/>
      <c r="AG217" s="159"/>
      <c r="AH217" s="159"/>
    </row>
    <row r="218" ht="15.75" customHeight="1">
      <c r="A218" s="136">
        <v>33</v>
      </c>
      <c r="B218" s="134">
        <v>355</v>
      </c>
      <c r="C218" s="134">
        <v>9</v>
      </c>
      <c r="D218" s="134">
        <v>166</v>
      </c>
      <c r="E218" s="134">
        <v>165</v>
      </c>
      <c r="F218" t="s" s="5">
        <v>212</v>
      </c>
      <c r="G218" t="s" s="5">
        <v>395</v>
      </c>
      <c r="H218" t="s" s="5">
        <v>395</v>
      </c>
      <c r="I218" t="b" s="136">
        <v>1</v>
      </c>
      <c r="J218" t="s" s="137">
        <v>52</v>
      </c>
      <c r="K218" t="s" s="5">
        <v>396</v>
      </c>
      <c r="L218" t="s" s="5">
        <v>396</v>
      </c>
      <c r="M218" t="s" s="5">
        <v>396</v>
      </c>
      <c r="N218" t="s" s="5">
        <v>1464</v>
      </c>
      <c r="O218" t="s" s="139">
        <v>1258</v>
      </c>
      <c r="P218" s="140"/>
      <c r="Q218" s="140"/>
      <c r="R218" s="136">
        <v>2018</v>
      </c>
      <c r="S218" s="136">
        <v>1</v>
      </c>
      <c r="T218" t="s" s="141">
        <v>64</v>
      </c>
      <c r="U218" s="142">
        <v>1</v>
      </c>
      <c r="V218" s="140"/>
      <c r="W218" t="s" s="5">
        <v>1031</v>
      </c>
      <c r="X218" t="s" s="141">
        <v>1032</v>
      </c>
      <c r="Y218" s="144">
        <v>0.18</v>
      </c>
      <c r="Z218" s="140"/>
      <c r="AA218" s="140"/>
      <c r="AB218" s="142">
        <v>3017.1</v>
      </c>
      <c r="AC218" s="142">
        <v>2930</v>
      </c>
      <c r="AD218" s="142">
        <v>1</v>
      </c>
      <c r="AE218" s="144">
        <v>81</v>
      </c>
      <c r="AF218" s="140"/>
      <c r="AG218" s="140"/>
      <c r="AH218" s="140"/>
    </row>
    <row r="219" ht="15.75" customHeight="1">
      <c r="A219" s="136">
        <v>33</v>
      </c>
      <c r="B219" s="134">
        <v>93</v>
      </c>
      <c r="C219" s="134">
        <v>9</v>
      </c>
      <c r="D219" s="134">
        <v>281</v>
      </c>
      <c r="E219" s="134">
        <v>264</v>
      </c>
      <c r="F219" t="s" s="5">
        <v>212</v>
      </c>
      <c r="G219" s="145"/>
      <c r="H219" t="s" s="216">
        <v>1465</v>
      </c>
      <c r="I219" s="140"/>
      <c r="J219" s="140"/>
      <c r="K219" t="s" s="5">
        <v>1466</v>
      </c>
      <c r="L219" t="s" s="23">
        <v>1466</v>
      </c>
      <c r="M219" t="s" s="79">
        <v>1466</v>
      </c>
      <c r="N219" s="140"/>
      <c r="O219" t="s" s="141">
        <v>1079</v>
      </c>
      <c r="P219" s="140"/>
      <c r="Q219" s="140"/>
      <c r="R219" s="136">
        <v>2021</v>
      </c>
      <c r="S219" s="136">
        <v>3</v>
      </c>
      <c r="T219" t="s" s="141">
        <v>54</v>
      </c>
      <c r="U219" s="147">
        <v>3</v>
      </c>
      <c r="V219" t="s" s="143">
        <v>1043</v>
      </c>
      <c r="W219" t="s" s="141">
        <v>1037</v>
      </c>
      <c r="X219" t="s" s="141">
        <v>1032</v>
      </c>
      <c r="Y219" s="140"/>
      <c r="Z219" s="140"/>
      <c r="AA219" s="140"/>
      <c r="AB219" s="140"/>
      <c r="AC219" s="140"/>
      <c r="AD219" s="142">
        <v>1</v>
      </c>
      <c r="AE219" s="140"/>
      <c r="AF219" s="140"/>
      <c r="AG219" s="140"/>
      <c r="AH219" s="140"/>
    </row>
    <row r="220" ht="15.75" customHeight="1">
      <c r="A220" s="136">
        <v>33</v>
      </c>
      <c r="B220" s="134">
        <v>31</v>
      </c>
      <c r="C220" s="134">
        <v>9</v>
      </c>
      <c r="D220" s="134">
        <v>282</v>
      </c>
      <c r="E220" s="134">
        <v>252</v>
      </c>
      <c r="F220" t="s" s="5">
        <v>212</v>
      </c>
      <c r="G220" s="145"/>
      <c r="H220" t="s" s="135">
        <v>1467</v>
      </c>
      <c r="I220" t="b" s="136">
        <v>1</v>
      </c>
      <c r="J220" t="s" s="137">
        <v>52</v>
      </c>
      <c r="K220" t="s" s="5">
        <v>1468</v>
      </c>
      <c r="L220" t="s" s="23">
        <v>1468</v>
      </c>
      <c r="M220" t="s" s="5">
        <v>1468</v>
      </c>
      <c r="N220" t="s" s="5">
        <v>1467</v>
      </c>
      <c r="O220" t="s" s="141">
        <v>1042</v>
      </c>
      <c r="P220" s="140"/>
      <c r="Q220" s="140"/>
      <c r="R220" s="136">
        <v>2020</v>
      </c>
      <c r="S220" s="136">
        <v>2</v>
      </c>
      <c r="T220" t="s" s="141">
        <v>64</v>
      </c>
      <c r="U220" s="142">
        <v>1</v>
      </c>
      <c r="V220" t="s" s="143">
        <v>1043</v>
      </c>
      <c r="W220" t="s" s="5">
        <v>1044</v>
      </c>
      <c r="X220" t="s" s="141">
        <v>1045</v>
      </c>
      <c r="Y220" s="144">
        <v>1</v>
      </c>
      <c r="Z220" s="140"/>
      <c r="AA220" s="140"/>
      <c r="AB220" s="142">
        <v>0</v>
      </c>
      <c r="AC220" s="142">
        <v>1</v>
      </c>
      <c r="AD220" s="142">
        <v>1</v>
      </c>
      <c r="AE220" s="140"/>
      <c r="AF220" s="140"/>
      <c r="AG220" s="140"/>
      <c r="AH220" s="140"/>
    </row>
    <row r="221" ht="15.75" customHeight="1">
      <c r="A221" s="136">
        <v>33</v>
      </c>
      <c r="B221" s="134">
        <v>32</v>
      </c>
      <c r="C221" s="134">
        <v>9</v>
      </c>
      <c r="D221" s="134">
        <v>283</v>
      </c>
      <c r="E221" s="134">
        <v>253</v>
      </c>
      <c r="F221" t="s" s="5">
        <v>212</v>
      </c>
      <c r="G221" s="145"/>
      <c r="H221" t="s" s="135">
        <v>1469</v>
      </c>
      <c r="I221" t="b" s="136">
        <v>1</v>
      </c>
      <c r="J221" t="s" s="163">
        <v>52</v>
      </c>
      <c r="K221" t="s" s="79">
        <v>1470</v>
      </c>
      <c r="L221" t="s" s="23">
        <v>1470</v>
      </c>
      <c r="M221" t="s" s="79">
        <v>1470</v>
      </c>
      <c r="N221" t="s" s="5">
        <v>1471</v>
      </c>
      <c r="O221" t="s" s="139">
        <v>1092</v>
      </c>
      <c r="P221" s="140"/>
      <c r="Q221" s="140"/>
      <c r="R221" s="136">
        <v>2020</v>
      </c>
      <c r="S221" s="136">
        <v>3</v>
      </c>
      <c r="T221" t="s" s="141">
        <v>64</v>
      </c>
      <c r="U221" s="142">
        <v>1</v>
      </c>
      <c r="V221" t="s" s="143">
        <v>1043</v>
      </c>
      <c r="W221" t="s" s="141">
        <v>1037</v>
      </c>
      <c r="X221" t="s" s="5">
        <v>1032</v>
      </c>
      <c r="Y221" s="140"/>
      <c r="Z221" s="140"/>
      <c r="AA221" s="140"/>
      <c r="AB221" s="142">
        <v>0</v>
      </c>
      <c r="AC221" s="142">
        <v>1</v>
      </c>
      <c r="AD221" s="142">
        <v>1</v>
      </c>
      <c r="AE221" s="140"/>
      <c r="AF221" s="140"/>
      <c r="AG221" s="140"/>
      <c r="AH221" s="140"/>
    </row>
    <row r="222" ht="15.75" customHeight="1">
      <c r="A222" s="136">
        <v>33</v>
      </c>
      <c r="B222" s="134">
        <v>160</v>
      </c>
      <c r="C222" s="134">
        <v>9</v>
      </c>
      <c r="D222" s="134">
        <v>168</v>
      </c>
      <c r="E222" s="134">
        <v>272</v>
      </c>
      <c r="F222" t="s" s="5">
        <v>212</v>
      </c>
      <c r="G222" t="s" s="5">
        <v>1472</v>
      </c>
      <c r="H222" t="s" s="150">
        <v>242</v>
      </c>
      <c r="I222" t="b" s="136">
        <v>1</v>
      </c>
      <c r="J222" t="s" s="137">
        <v>52</v>
      </c>
      <c r="K222" t="s" s="5">
        <v>243</v>
      </c>
      <c r="L222" t="s" s="23">
        <v>243</v>
      </c>
      <c r="M222" t="s" s="5">
        <v>243</v>
      </c>
      <c r="N222" t="s" s="5">
        <v>1473</v>
      </c>
      <c r="O222" t="s" s="139">
        <v>1029</v>
      </c>
      <c r="P222" s="140"/>
      <c r="Q222" s="140"/>
      <c r="R222" s="136">
        <v>2021</v>
      </c>
      <c r="S222" s="136">
        <v>1</v>
      </c>
      <c r="T222" t="s" s="141">
        <v>64</v>
      </c>
      <c r="U222" s="142">
        <v>1</v>
      </c>
      <c r="V222" t="s" s="143">
        <v>1030</v>
      </c>
      <c r="W222" t="s" s="5">
        <v>1044</v>
      </c>
      <c r="X222" t="s" s="141">
        <v>1045</v>
      </c>
      <c r="Y222" s="144">
        <v>1</v>
      </c>
      <c r="Z222" s="140"/>
      <c r="AA222" s="140"/>
      <c r="AB222" s="140"/>
      <c r="AC222" s="142">
        <v>1</v>
      </c>
      <c r="AD222" s="142">
        <v>1</v>
      </c>
      <c r="AE222" s="144">
        <v>500</v>
      </c>
      <c r="AF222" s="144">
        <v>0.9</v>
      </c>
      <c r="AG222" s="140"/>
      <c r="AH222" s="140"/>
    </row>
    <row r="223" ht="15.75" customHeight="1">
      <c r="A223" s="136">
        <v>33</v>
      </c>
      <c r="B223" s="134">
        <v>161</v>
      </c>
      <c r="C223" s="134">
        <v>9</v>
      </c>
      <c r="D223" s="134">
        <v>202</v>
      </c>
      <c r="E223" s="134">
        <v>184</v>
      </c>
      <c r="F223" t="s" s="5">
        <v>212</v>
      </c>
      <c r="G223" s="145"/>
      <c r="H223" t="s" s="135">
        <v>1474</v>
      </c>
      <c r="I223" t="b" s="136">
        <v>0</v>
      </c>
      <c r="J223" t="s" s="137">
        <v>52</v>
      </c>
      <c r="K223" t="s" s="137">
        <v>365</v>
      </c>
      <c r="L223" t="s" s="227">
        <v>365</v>
      </c>
      <c r="M223" t="s" s="177">
        <v>1475</v>
      </c>
      <c r="N223" t="s" s="5">
        <v>1474</v>
      </c>
      <c r="O223" t="s" s="141">
        <v>1042</v>
      </c>
      <c r="P223" s="140"/>
      <c r="Q223" t="s" s="143">
        <v>196</v>
      </c>
      <c r="R223" s="136">
        <v>2021</v>
      </c>
      <c r="S223" s="136">
        <v>2</v>
      </c>
      <c r="T223" t="s" s="141">
        <v>64</v>
      </c>
      <c r="U223" s="142">
        <v>1</v>
      </c>
      <c r="V223" t="s" s="143">
        <v>1030</v>
      </c>
      <c r="W223" t="s" s="5">
        <v>1044</v>
      </c>
      <c r="X223" t="s" s="141">
        <v>1045</v>
      </c>
      <c r="Y223" s="144">
        <v>1.14</v>
      </c>
      <c r="Z223" s="140"/>
      <c r="AA223" s="140"/>
      <c r="AB223" s="142">
        <v>984.8</v>
      </c>
      <c r="AC223" s="142">
        <v>984.1</v>
      </c>
      <c r="AD223" s="142">
        <v>1</v>
      </c>
      <c r="AE223" s="140"/>
      <c r="AF223" s="140"/>
      <c r="AG223" s="140"/>
      <c r="AH223" s="140"/>
    </row>
    <row r="224" ht="15.75" customHeight="1">
      <c r="A224" s="136">
        <v>33</v>
      </c>
      <c r="B224" s="134">
        <v>358</v>
      </c>
      <c r="C224" s="134">
        <v>9</v>
      </c>
      <c r="D224" s="134">
        <v>201</v>
      </c>
      <c r="E224" s="134">
        <v>290</v>
      </c>
      <c r="F224" t="s" s="5">
        <v>212</v>
      </c>
      <c r="G224" t="s" s="79">
        <v>1476</v>
      </c>
      <c r="H224" s="140"/>
      <c r="I224" s="140"/>
      <c r="J224" s="140"/>
      <c r="K224" s="140"/>
      <c r="L224" t="s" s="23">
        <v>365</v>
      </c>
      <c r="M224" t="s" s="79">
        <v>1477</v>
      </c>
      <c r="N224" s="140"/>
      <c r="O224" t="s" s="139">
        <v>1103</v>
      </c>
      <c r="P224" s="140"/>
      <c r="Q224" s="140"/>
      <c r="R224" s="136">
        <v>2015</v>
      </c>
      <c r="S224" s="136">
        <v>1</v>
      </c>
      <c r="T224" t="s" s="141">
        <v>54</v>
      </c>
      <c r="U224" s="147">
        <v>3</v>
      </c>
      <c r="V224" s="140"/>
      <c r="W224" t="s" s="5">
        <v>1031</v>
      </c>
      <c r="X224" t="s" s="141">
        <v>1032</v>
      </c>
      <c r="Y224" s="144">
        <v>0.27</v>
      </c>
      <c r="Z224" s="140"/>
      <c r="AA224" s="140"/>
      <c r="AB224" s="140"/>
      <c r="AC224" s="140"/>
      <c r="AD224" s="148">
        <v>1</v>
      </c>
      <c r="AE224" s="144">
        <v>2166</v>
      </c>
      <c r="AF224" s="144">
        <v>2.21</v>
      </c>
      <c r="AG224" s="140"/>
      <c r="AH224" s="140"/>
    </row>
    <row r="225" ht="15.75" customHeight="1">
      <c r="A225" s="147">
        <v>33</v>
      </c>
      <c r="B225" s="134">
        <v>348</v>
      </c>
      <c r="C225" s="134">
        <v>9</v>
      </c>
      <c r="D225" s="134">
        <v>167</v>
      </c>
      <c r="E225" s="134">
        <v>166</v>
      </c>
      <c r="F225" t="s" s="5">
        <v>603</v>
      </c>
      <c r="G225" t="s" s="5">
        <v>395</v>
      </c>
      <c r="H225" t="s" s="5">
        <v>395</v>
      </c>
      <c r="I225" t="b" s="136">
        <v>1</v>
      </c>
      <c r="J225" t="s" s="137">
        <v>52</v>
      </c>
      <c r="K225" t="s" s="5">
        <v>396</v>
      </c>
      <c r="L225" t="s" s="228">
        <v>396</v>
      </c>
      <c r="M225" t="s" s="5">
        <v>1478</v>
      </c>
      <c r="N225" t="s" s="5">
        <v>1479</v>
      </c>
      <c r="O225" t="s" s="141">
        <v>1053</v>
      </c>
      <c r="P225" s="140"/>
      <c r="Q225" s="140"/>
      <c r="R225" s="136">
        <v>2022</v>
      </c>
      <c r="S225" s="136">
        <v>3</v>
      </c>
      <c r="T225" t="s" s="141">
        <v>64</v>
      </c>
      <c r="U225" s="142">
        <v>1</v>
      </c>
      <c r="V225" s="140"/>
      <c r="W225" t="s" s="141">
        <v>1037</v>
      </c>
      <c r="X225" t="s" s="141">
        <v>1045</v>
      </c>
      <c r="Y225" s="144">
        <v>0.914</v>
      </c>
      <c r="Z225" s="140"/>
      <c r="AA225" s="140"/>
      <c r="AB225" s="142">
        <v>3017.1</v>
      </c>
      <c r="AC225" s="142">
        <v>72.8</v>
      </c>
      <c r="AD225" t="s" s="137">
        <v>68</v>
      </c>
      <c r="AE225" s="140"/>
      <c r="AF225" s="140"/>
      <c r="AG225" s="140"/>
      <c r="AH225" s="140"/>
    </row>
    <row r="226" ht="15.75" customHeight="1">
      <c r="A226" s="154">
        <v>36</v>
      </c>
      <c r="B226" s="134">
        <v>208</v>
      </c>
      <c r="C226" s="134">
        <v>2</v>
      </c>
      <c r="D226" s="155">
        <v>67</v>
      </c>
      <c r="E226" s="134">
        <v>43</v>
      </c>
      <c r="F226" t="s" s="149">
        <v>94</v>
      </c>
      <c r="G226" t="s" s="149">
        <v>1480</v>
      </c>
      <c r="H226" t="s" s="149">
        <v>1480</v>
      </c>
      <c r="I226" t="b" s="136">
        <v>1</v>
      </c>
      <c r="J226" t="s" s="156">
        <v>52</v>
      </c>
      <c r="K226" t="s" s="149">
        <v>1481</v>
      </c>
      <c r="L226" t="s" s="225">
        <v>1481</v>
      </c>
      <c r="M226" t="s" s="149">
        <v>1481</v>
      </c>
      <c r="N226" t="s" s="5">
        <v>1482</v>
      </c>
      <c r="O226" t="s" s="203">
        <v>1385</v>
      </c>
      <c r="P226" s="159"/>
      <c r="Q226" s="159"/>
      <c r="R226" s="154">
        <v>2022</v>
      </c>
      <c r="S226" s="186">
        <v>1</v>
      </c>
      <c r="T226" t="s" s="160">
        <v>54</v>
      </c>
      <c r="U226" s="147">
        <v>3</v>
      </c>
      <c r="V226" t="s" s="160">
        <v>1030</v>
      </c>
      <c r="W226" t="s" s="160">
        <v>1031</v>
      </c>
      <c r="X226" t="s" s="158">
        <v>1032</v>
      </c>
      <c r="Y226" s="162">
        <v>0.73</v>
      </c>
      <c r="Z226" s="159"/>
      <c r="AA226" s="159"/>
      <c r="AB226" s="162">
        <v>3226.9</v>
      </c>
      <c r="AC226" s="161">
        <v>1613.45</v>
      </c>
      <c r="AD226" t="s" s="156">
        <v>68</v>
      </c>
      <c r="AE226" s="159"/>
      <c r="AF226" s="159"/>
      <c r="AG226" s="159"/>
      <c r="AH226" s="159"/>
    </row>
    <row r="227" ht="15.75" customHeight="1">
      <c r="A227" s="154">
        <v>36</v>
      </c>
      <c r="B227" s="134">
        <v>162</v>
      </c>
      <c r="C227" s="134">
        <v>2</v>
      </c>
      <c r="D227" s="155">
        <v>66</v>
      </c>
      <c r="E227" s="134">
        <v>44</v>
      </c>
      <c r="F227" t="s" s="149">
        <v>94</v>
      </c>
      <c r="G227" t="s" s="149">
        <v>1378</v>
      </c>
      <c r="H227" t="s" s="135">
        <v>1480</v>
      </c>
      <c r="I227" t="b" s="136">
        <v>1</v>
      </c>
      <c r="J227" t="s" s="156">
        <v>52</v>
      </c>
      <c r="K227" t="s" s="149">
        <v>1481</v>
      </c>
      <c r="L227" t="s" s="157">
        <v>97</v>
      </c>
      <c r="M227" t="s" s="229">
        <v>1481</v>
      </c>
      <c r="N227" t="s" s="5">
        <v>1483</v>
      </c>
      <c r="O227" t="s" s="184">
        <v>1321</v>
      </c>
      <c r="P227" s="159"/>
      <c r="Q227" s="159"/>
      <c r="R227" s="154">
        <v>2022</v>
      </c>
      <c r="S227" s="154">
        <v>1</v>
      </c>
      <c r="T227" t="s" s="158">
        <v>64</v>
      </c>
      <c r="U227" s="142">
        <v>1</v>
      </c>
      <c r="V227" t="s" s="160">
        <v>1030</v>
      </c>
      <c r="W227" t="s" s="158">
        <v>1031</v>
      </c>
      <c r="X227" t="s" s="158">
        <v>1093</v>
      </c>
      <c r="Y227" s="161">
        <v>0.75</v>
      </c>
      <c r="Z227" s="159"/>
      <c r="AA227" s="159"/>
      <c r="AB227" s="162">
        <v>3226.9</v>
      </c>
      <c r="AC227" s="161">
        <v>1613.45</v>
      </c>
      <c r="AD227" s="162">
        <v>1</v>
      </c>
      <c r="AE227" s="161">
        <v>8600</v>
      </c>
      <c r="AF227" s="161">
        <v>1.1</v>
      </c>
      <c r="AG227" s="159"/>
      <c r="AH227" s="159"/>
    </row>
    <row r="228" ht="15.75" customHeight="1">
      <c r="A228" s="136">
        <v>37</v>
      </c>
      <c r="B228" s="134">
        <v>163</v>
      </c>
      <c r="C228" s="134">
        <v>12</v>
      </c>
      <c r="D228" s="134">
        <v>461</v>
      </c>
      <c r="E228" s="134">
        <v>383</v>
      </c>
      <c r="F228" t="s" s="5">
        <v>610</v>
      </c>
      <c r="G228" t="s" s="5">
        <v>1484</v>
      </c>
      <c r="H228" t="s" s="150">
        <v>640</v>
      </c>
      <c r="I228" t="b" s="136">
        <v>1</v>
      </c>
      <c r="J228" t="s" s="137">
        <v>52</v>
      </c>
      <c r="K228" t="s" s="5">
        <v>641</v>
      </c>
      <c r="L228" t="s" s="23">
        <v>641</v>
      </c>
      <c r="M228" t="s" s="5">
        <v>641</v>
      </c>
      <c r="N228" t="s" s="5">
        <v>640</v>
      </c>
      <c r="O228" t="s" s="141">
        <v>1042</v>
      </c>
      <c r="P228" s="140"/>
      <c r="Q228" s="140"/>
      <c r="R228" s="136">
        <v>2020</v>
      </c>
      <c r="S228" s="136">
        <v>2</v>
      </c>
      <c r="T228" t="s" s="141">
        <v>64</v>
      </c>
      <c r="U228" s="142">
        <v>1</v>
      </c>
      <c r="V228" t="s" s="143">
        <v>1030</v>
      </c>
      <c r="W228" t="s" s="5">
        <v>1044</v>
      </c>
      <c r="X228" t="s" s="141">
        <v>1045</v>
      </c>
      <c r="Y228" s="144">
        <v>1.02</v>
      </c>
      <c r="Z228" s="140"/>
      <c r="AA228" s="140"/>
      <c r="AB228" s="142">
        <v>3820</v>
      </c>
      <c r="AC228" s="142">
        <v>3817</v>
      </c>
      <c r="AD228" s="142">
        <v>1</v>
      </c>
      <c r="AE228" s="140"/>
      <c r="AF228" s="140"/>
      <c r="AG228" s="140"/>
      <c r="AH228" s="140"/>
    </row>
    <row r="229" ht="15.75" customHeight="1">
      <c r="A229" s="136">
        <v>37</v>
      </c>
      <c r="B229" s="134">
        <v>412</v>
      </c>
      <c r="C229" s="134">
        <v>12</v>
      </c>
      <c r="D229" s="134">
        <v>458</v>
      </c>
      <c r="E229" s="134">
        <v>384</v>
      </c>
      <c r="F229" t="s" s="5">
        <v>610</v>
      </c>
      <c r="G229" t="s" s="5">
        <v>1484</v>
      </c>
      <c r="H229" t="s" s="150">
        <v>640</v>
      </c>
      <c r="I229" t="b" s="136">
        <v>1</v>
      </c>
      <c r="J229" t="s" s="137">
        <v>52</v>
      </c>
      <c r="K229" t="s" s="5">
        <v>641</v>
      </c>
      <c r="L229" t="s" s="23">
        <v>641</v>
      </c>
      <c r="M229" t="s" s="5">
        <v>641</v>
      </c>
      <c r="N229" t="s" s="5">
        <v>1485</v>
      </c>
      <c r="O229" t="s" s="139">
        <v>1107</v>
      </c>
      <c r="P229" s="140"/>
      <c r="Q229" s="140"/>
      <c r="R229" s="136">
        <v>2021</v>
      </c>
      <c r="S229" s="136">
        <v>1</v>
      </c>
      <c r="T229" t="s" s="141">
        <v>77</v>
      </c>
      <c r="U229" s="142">
        <v>2</v>
      </c>
      <c r="V229" s="140"/>
      <c r="W229" t="s" s="5">
        <v>1031</v>
      </c>
      <c r="X229" t="s" s="141">
        <v>1032</v>
      </c>
      <c r="Y229" s="144">
        <v>1.4</v>
      </c>
      <c r="Z229" s="140"/>
      <c r="AA229" s="140"/>
      <c r="AB229" s="142">
        <v>3820</v>
      </c>
      <c r="AC229" s="142">
        <v>1</v>
      </c>
      <c r="AD229" t="s" s="137">
        <v>68</v>
      </c>
      <c r="AE229" s="144">
        <v>8645</v>
      </c>
      <c r="AF229" s="144">
        <v>0.8</v>
      </c>
      <c r="AG229" s="140"/>
      <c r="AH229" s="140"/>
    </row>
    <row r="230" ht="15.75" customHeight="1">
      <c r="A230" s="136">
        <v>37</v>
      </c>
      <c r="B230" s="134">
        <v>413</v>
      </c>
      <c r="C230" s="134">
        <v>12</v>
      </c>
      <c r="D230" s="134">
        <v>459</v>
      </c>
      <c r="E230" s="134">
        <v>385</v>
      </c>
      <c r="F230" t="s" s="5">
        <v>610</v>
      </c>
      <c r="G230" t="s" s="5">
        <v>1484</v>
      </c>
      <c r="H230" t="s" s="150">
        <v>640</v>
      </c>
      <c r="I230" t="b" s="136">
        <v>1</v>
      </c>
      <c r="J230" t="s" s="137">
        <v>52</v>
      </c>
      <c r="K230" t="s" s="5">
        <v>641</v>
      </c>
      <c r="L230" t="s" s="23">
        <v>641</v>
      </c>
      <c r="M230" t="s" s="5">
        <v>641</v>
      </c>
      <c r="N230" t="s" s="5">
        <v>1486</v>
      </c>
      <c r="O230" t="s" s="139">
        <v>1109</v>
      </c>
      <c r="P230" s="140"/>
      <c r="Q230" s="140"/>
      <c r="R230" s="136">
        <v>2021</v>
      </c>
      <c r="S230" s="136">
        <v>1</v>
      </c>
      <c r="T230" t="s" s="141">
        <v>77</v>
      </c>
      <c r="U230" s="142">
        <v>2</v>
      </c>
      <c r="V230" s="140"/>
      <c r="W230" t="s" s="5">
        <v>1031</v>
      </c>
      <c r="X230" t="s" s="141">
        <v>1032</v>
      </c>
      <c r="Y230" s="144">
        <v>1</v>
      </c>
      <c r="Z230" s="140"/>
      <c r="AA230" s="140"/>
      <c r="AB230" s="142">
        <v>3820</v>
      </c>
      <c r="AC230" s="142">
        <v>1</v>
      </c>
      <c r="AD230" t="s" s="137">
        <v>68</v>
      </c>
      <c r="AE230" s="144">
        <v>6768</v>
      </c>
      <c r="AF230" s="144">
        <v>0.7</v>
      </c>
      <c r="AG230" s="140"/>
      <c r="AH230" s="140"/>
    </row>
    <row r="231" ht="15.75" customHeight="1">
      <c r="A231" s="136">
        <v>37</v>
      </c>
      <c r="B231" s="134">
        <v>414</v>
      </c>
      <c r="C231" s="134">
        <v>12</v>
      </c>
      <c r="D231" s="134">
        <v>460</v>
      </c>
      <c r="E231" s="134">
        <v>386</v>
      </c>
      <c r="F231" t="s" s="5">
        <v>610</v>
      </c>
      <c r="G231" t="s" s="5">
        <v>1484</v>
      </c>
      <c r="H231" t="s" s="150">
        <v>640</v>
      </c>
      <c r="I231" t="b" s="136">
        <v>1</v>
      </c>
      <c r="J231" t="s" s="137">
        <v>52</v>
      </c>
      <c r="K231" t="s" s="5">
        <v>641</v>
      </c>
      <c r="L231" t="s" s="23">
        <v>641</v>
      </c>
      <c r="M231" t="s" s="5">
        <v>641</v>
      </c>
      <c r="N231" t="s" s="5">
        <v>1487</v>
      </c>
      <c r="O231" t="s" s="139">
        <v>1132</v>
      </c>
      <c r="P231" s="140"/>
      <c r="Q231" s="140"/>
      <c r="R231" s="136">
        <v>2021</v>
      </c>
      <c r="S231" s="136">
        <v>1</v>
      </c>
      <c r="T231" t="s" s="141">
        <v>77</v>
      </c>
      <c r="U231" s="142">
        <v>2</v>
      </c>
      <c r="V231" s="140"/>
      <c r="W231" t="s" s="5">
        <v>1031</v>
      </c>
      <c r="X231" t="s" s="141">
        <v>1032</v>
      </c>
      <c r="Y231" s="144">
        <v>1.4</v>
      </c>
      <c r="Z231" s="140"/>
      <c r="AA231" s="140"/>
      <c r="AB231" s="142">
        <v>3820</v>
      </c>
      <c r="AC231" s="142">
        <v>1</v>
      </c>
      <c r="AD231" t="s" s="137">
        <v>68</v>
      </c>
      <c r="AE231" s="144">
        <v>6927</v>
      </c>
      <c r="AF231" s="144">
        <v>0.3</v>
      </c>
      <c r="AG231" s="140"/>
      <c r="AH231" s="140"/>
    </row>
    <row r="232" ht="15.75" customHeight="1">
      <c r="A232" s="136">
        <v>45</v>
      </c>
      <c r="B232" s="134">
        <v>94</v>
      </c>
      <c r="C232" s="134">
        <v>17</v>
      </c>
      <c r="D232" s="134">
        <v>583</v>
      </c>
      <c r="E232" s="134">
        <v>454</v>
      </c>
      <c r="F232" t="s" s="5">
        <v>857</v>
      </c>
      <c r="G232" s="145"/>
      <c r="H232" t="s" s="150">
        <v>1488</v>
      </c>
      <c r="I232" t="b" s="136">
        <v>0</v>
      </c>
      <c r="J232" t="s" s="214">
        <v>52</v>
      </c>
      <c r="K232" t="s" s="5">
        <v>1489</v>
      </c>
      <c r="L232" t="s" s="23">
        <v>1489</v>
      </c>
      <c r="M232" t="s" s="215">
        <v>1490</v>
      </c>
      <c r="N232" t="s" s="5">
        <v>1491</v>
      </c>
      <c r="O232" t="s" s="141">
        <v>1361</v>
      </c>
      <c r="P232" s="140"/>
      <c r="Q232" s="140"/>
      <c r="R232" s="136">
        <v>2023</v>
      </c>
      <c r="S232" s="136">
        <v>3</v>
      </c>
      <c r="T232" t="s" s="141">
        <v>54</v>
      </c>
      <c r="U232" s="147">
        <v>3</v>
      </c>
      <c r="V232" t="s" s="143">
        <v>1043</v>
      </c>
      <c r="W232" t="s" s="141">
        <v>1037</v>
      </c>
      <c r="X232" t="s" s="141">
        <v>1093</v>
      </c>
      <c r="Y232" s="140"/>
      <c r="Z232" s="140"/>
      <c r="AA232" s="140"/>
      <c r="AB232" s="142">
        <v>2185.5</v>
      </c>
      <c r="AC232" s="142">
        <v>1</v>
      </c>
      <c r="AD232" t="s" s="137">
        <v>68</v>
      </c>
      <c r="AE232" s="140"/>
      <c r="AF232" s="140"/>
      <c r="AG232" s="140"/>
      <c r="AH232" s="140"/>
    </row>
    <row r="233" ht="15.75" customHeight="1">
      <c r="A233" s="136">
        <v>43</v>
      </c>
      <c r="B233" s="134">
        <v>33</v>
      </c>
      <c r="C233" s="134">
        <v>15</v>
      </c>
      <c r="D233" s="134">
        <v>530</v>
      </c>
      <c r="E233" s="134">
        <v>429</v>
      </c>
      <c r="F233" t="s" s="5">
        <v>815</v>
      </c>
      <c r="G233" s="145"/>
      <c r="H233" t="s" s="150">
        <v>1492</v>
      </c>
      <c r="I233" t="b" s="136">
        <v>1</v>
      </c>
      <c r="J233" t="s" s="137">
        <v>52</v>
      </c>
      <c r="K233" t="s" s="5">
        <v>1493</v>
      </c>
      <c r="L233" t="s" s="23">
        <v>1493</v>
      </c>
      <c r="M233" t="s" s="5">
        <v>1493</v>
      </c>
      <c r="N233" t="s" s="5">
        <v>1494</v>
      </c>
      <c r="O233" t="s" s="139">
        <v>1189</v>
      </c>
      <c r="P233" s="140"/>
      <c r="Q233" s="140"/>
      <c r="R233" s="136">
        <v>2021</v>
      </c>
      <c r="S233" s="136">
        <v>2</v>
      </c>
      <c r="T233" t="s" s="141">
        <v>64</v>
      </c>
      <c r="U233" s="142">
        <v>1</v>
      </c>
      <c r="V233" t="s" s="143">
        <v>1043</v>
      </c>
      <c r="W233" t="s" s="5">
        <v>1044</v>
      </c>
      <c r="X233" t="s" s="141">
        <v>1093</v>
      </c>
      <c r="Y233" s="144">
        <v>1.18</v>
      </c>
      <c r="Z233" s="140"/>
      <c r="AA233" s="140"/>
      <c r="AB233" s="142">
        <v>2185.5</v>
      </c>
      <c r="AC233" s="142">
        <v>1284.5</v>
      </c>
      <c r="AD233" s="142">
        <v>1</v>
      </c>
      <c r="AE233" s="140"/>
      <c r="AF233" s="140"/>
      <c r="AG233" s="140"/>
      <c r="AH233" s="140"/>
    </row>
    <row r="234" ht="15.75" customHeight="1">
      <c r="A234" s="136">
        <v>43</v>
      </c>
      <c r="B234" s="134">
        <v>243</v>
      </c>
      <c r="C234" s="134">
        <v>15</v>
      </c>
      <c r="D234" s="134">
        <v>531</v>
      </c>
      <c r="E234" s="134">
        <v>430</v>
      </c>
      <c r="F234" t="s" s="5">
        <v>815</v>
      </c>
      <c r="G234" s="145"/>
      <c r="H234" t="s" s="150">
        <v>1492</v>
      </c>
      <c r="I234" t="b" s="136">
        <v>1</v>
      </c>
      <c r="J234" t="s" s="163">
        <v>52</v>
      </c>
      <c r="K234" t="s" s="79">
        <v>1493</v>
      </c>
      <c r="L234" t="s" s="23">
        <v>1493</v>
      </c>
      <c r="M234" t="s" s="79">
        <v>1493</v>
      </c>
      <c r="N234" t="s" s="5">
        <v>1495</v>
      </c>
      <c r="O234" t="s" s="139">
        <v>1092</v>
      </c>
      <c r="P234" s="140"/>
      <c r="Q234" s="140"/>
      <c r="R234" s="136">
        <v>2021</v>
      </c>
      <c r="S234" s="136">
        <v>3</v>
      </c>
      <c r="T234" t="s" s="141">
        <v>77</v>
      </c>
      <c r="U234" s="142">
        <v>2</v>
      </c>
      <c r="V234" t="s" s="143">
        <v>1030</v>
      </c>
      <c r="W234" t="s" s="141">
        <v>1037</v>
      </c>
      <c r="X234" t="s" s="141">
        <v>1093</v>
      </c>
      <c r="Y234" s="140"/>
      <c r="Z234" s="140"/>
      <c r="AA234" s="140"/>
      <c r="AB234" s="142">
        <v>2185.5</v>
      </c>
      <c r="AC234" s="142">
        <v>900</v>
      </c>
      <c r="AD234" t="s" s="137">
        <v>68</v>
      </c>
      <c r="AE234" s="140"/>
      <c r="AF234" s="140"/>
      <c r="AG234" s="140"/>
      <c r="AH234" s="140"/>
    </row>
    <row r="235" ht="15.75" customHeight="1">
      <c r="A235" s="136">
        <v>45</v>
      </c>
      <c r="B235" s="134">
        <v>34</v>
      </c>
      <c r="C235" s="134">
        <v>17</v>
      </c>
      <c r="D235" s="134">
        <v>584</v>
      </c>
      <c r="E235" s="134">
        <v>453</v>
      </c>
      <c r="F235" t="s" s="5">
        <v>857</v>
      </c>
      <c r="G235" s="145"/>
      <c r="H235" t="s" s="150">
        <v>1488</v>
      </c>
      <c r="I235" t="b" s="136">
        <v>1</v>
      </c>
      <c r="J235" t="s" s="137">
        <v>52</v>
      </c>
      <c r="K235" t="s" s="5">
        <v>1489</v>
      </c>
      <c r="L235" t="s" s="23">
        <v>1489</v>
      </c>
      <c r="M235" t="s" s="5">
        <v>1489</v>
      </c>
      <c r="N235" t="s" s="5">
        <v>1496</v>
      </c>
      <c r="O235" t="s" s="141">
        <v>1260</v>
      </c>
      <c r="P235" s="140"/>
      <c r="Q235" s="140"/>
      <c r="R235" s="136">
        <v>2020</v>
      </c>
      <c r="S235" s="136">
        <v>3</v>
      </c>
      <c r="T235" t="s" s="141">
        <v>64</v>
      </c>
      <c r="U235" s="142">
        <v>1</v>
      </c>
      <c r="V235" t="s" s="143">
        <v>1043</v>
      </c>
      <c r="W235" t="s" s="141">
        <v>1037</v>
      </c>
      <c r="X235" t="s" s="141">
        <v>66</v>
      </c>
      <c r="Y235" s="140"/>
      <c r="Z235" s="140"/>
      <c r="AA235" s="140"/>
      <c r="AB235" s="142">
        <v>3770</v>
      </c>
      <c r="AC235" s="142">
        <v>1</v>
      </c>
      <c r="AD235" t="s" s="137">
        <v>68</v>
      </c>
      <c r="AE235" s="140"/>
      <c r="AF235" s="140"/>
      <c r="AG235" s="140"/>
      <c r="AH235" s="140"/>
    </row>
    <row r="236" ht="15.75" customHeight="1">
      <c r="A236" s="136">
        <v>45</v>
      </c>
      <c r="B236" s="134">
        <v>209</v>
      </c>
      <c r="C236" s="134">
        <v>17</v>
      </c>
      <c r="D236" s="134">
        <v>581</v>
      </c>
      <c r="E236" s="134">
        <v>452</v>
      </c>
      <c r="F236" t="s" s="5">
        <v>857</v>
      </c>
      <c r="G236" s="145"/>
      <c r="H236" t="s" s="150">
        <v>1497</v>
      </c>
      <c r="I236" t="b" s="136">
        <v>1</v>
      </c>
      <c r="J236" t="s" s="137">
        <v>52</v>
      </c>
      <c r="K236" t="s" s="5">
        <v>885</v>
      </c>
      <c r="L236" t="s" s="23">
        <v>885</v>
      </c>
      <c r="M236" t="s" s="5">
        <v>885</v>
      </c>
      <c r="N236" t="s" s="5">
        <v>1497</v>
      </c>
      <c r="O236" t="s" s="141">
        <v>1042</v>
      </c>
      <c r="P236" s="140"/>
      <c r="Q236" t="s" s="143">
        <v>196</v>
      </c>
      <c r="R236" s="136">
        <v>2020</v>
      </c>
      <c r="S236" s="136">
        <v>2</v>
      </c>
      <c r="T236" t="s" s="141">
        <v>54</v>
      </c>
      <c r="U236" s="147">
        <v>3</v>
      </c>
      <c r="V236" t="s" s="143">
        <v>1030</v>
      </c>
      <c r="W236" t="s" s="5">
        <v>1044</v>
      </c>
      <c r="X236" t="s" s="141">
        <v>1045</v>
      </c>
      <c r="Y236" s="144">
        <v>0.48</v>
      </c>
      <c r="Z236" s="140"/>
      <c r="AA236" s="140"/>
      <c r="AB236" s="142">
        <v>3770</v>
      </c>
      <c r="AC236" s="142">
        <v>3769</v>
      </c>
      <c r="AD236" s="142">
        <v>1</v>
      </c>
      <c r="AE236" s="140"/>
      <c r="AF236" s="140"/>
      <c r="AG236" s="140"/>
      <c r="AH236" s="140"/>
    </row>
    <row r="237" ht="15.75" customHeight="1">
      <c r="A237" s="136">
        <v>45</v>
      </c>
      <c r="B237" s="134">
        <v>95</v>
      </c>
      <c r="C237" s="134">
        <v>17</v>
      </c>
      <c r="D237" s="134">
        <v>582</v>
      </c>
      <c r="E237" s="134">
        <v>470</v>
      </c>
      <c r="F237" t="s" s="5">
        <v>857</v>
      </c>
      <c r="G237" s="145"/>
      <c r="H237" t="s" s="135">
        <v>1498</v>
      </c>
      <c r="I237" t="b" s="136">
        <v>0</v>
      </c>
      <c r="J237" t="s" s="137">
        <v>52</v>
      </c>
      <c r="K237" t="s" s="135">
        <v>1499</v>
      </c>
      <c r="L237" t="s" s="166">
        <v>1499</v>
      </c>
      <c r="M237" t="s" s="5">
        <v>1500</v>
      </c>
      <c r="N237" t="s" s="5">
        <v>1501</v>
      </c>
      <c r="O237" t="s" s="141">
        <v>1361</v>
      </c>
      <c r="P237" s="140"/>
      <c r="Q237" s="140"/>
      <c r="R237" s="136">
        <v>2016</v>
      </c>
      <c r="S237" s="136">
        <v>3</v>
      </c>
      <c r="T237" t="s" s="141">
        <v>54</v>
      </c>
      <c r="U237" s="147">
        <v>3</v>
      </c>
      <c r="V237" t="s" s="143">
        <v>1043</v>
      </c>
      <c r="W237" t="s" s="141">
        <v>1037</v>
      </c>
      <c r="X237" t="s" s="141">
        <v>66</v>
      </c>
      <c r="Y237" s="140"/>
      <c r="Z237" s="140"/>
      <c r="AA237" s="140"/>
      <c r="AB237" s="140"/>
      <c r="AC237" s="142">
        <v>1</v>
      </c>
      <c r="AD237" s="142">
        <v>1</v>
      </c>
      <c r="AE237" s="140"/>
      <c r="AF237" s="144">
        <v>1.612903226</v>
      </c>
      <c r="AG237" s="140"/>
      <c r="AH237" s="140"/>
    </row>
    <row r="238" ht="15.75" customHeight="1">
      <c r="A238" s="136">
        <v>33</v>
      </c>
      <c r="B238" s="134">
        <v>35</v>
      </c>
      <c r="C238" s="134">
        <v>9</v>
      </c>
      <c r="D238" s="134">
        <v>326</v>
      </c>
      <c r="E238" s="134">
        <v>227</v>
      </c>
      <c r="F238" t="s" s="5">
        <v>212</v>
      </c>
      <c r="G238" s="145"/>
      <c r="H238" t="s" s="135">
        <v>407</v>
      </c>
      <c r="I238" t="b" s="136">
        <v>1</v>
      </c>
      <c r="J238" t="s" s="137">
        <v>52</v>
      </c>
      <c r="K238" t="s" s="5">
        <v>408</v>
      </c>
      <c r="L238" t="s" s="23">
        <v>408</v>
      </c>
      <c r="M238" t="s" s="5">
        <v>408</v>
      </c>
      <c r="N238" t="s" s="5">
        <v>407</v>
      </c>
      <c r="O238" t="s" s="141">
        <v>1042</v>
      </c>
      <c r="P238" s="140"/>
      <c r="Q238" s="140"/>
      <c r="R238" s="136">
        <v>2020</v>
      </c>
      <c r="S238" s="136">
        <v>2</v>
      </c>
      <c r="T238" t="s" s="141">
        <v>64</v>
      </c>
      <c r="U238" s="142">
        <v>1</v>
      </c>
      <c r="V238" t="s" s="143">
        <v>1043</v>
      </c>
      <c r="W238" t="s" s="5">
        <v>1044</v>
      </c>
      <c r="X238" t="s" s="141">
        <v>1045</v>
      </c>
      <c r="Y238" s="144">
        <v>0.97</v>
      </c>
      <c r="Z238" s="140"/>
      <c r="AA238" s="140"/>
      <c r="AB238" s="142">
        <v>102</v>
      </c>
      <c r="AC238" s="142">
        <v>102</v>
      </c>
      <c r="AD238" s="142">
        <v>1</v>
      </c>
      <c r="AE238" s="140"/>
      <c r="AF238" s="140"/>
      <c r="AG238" s="140"/>
      <c r="AH238" s="140"/>
    </row>
    <row r="239" ht="15.75" customHeight="1">
      <c r="A239" s="136">
        <v>33</v>
      </c>
      <c r="B239" s="134">
        <v>164</v>
      </c>
      <c r="C239" s="134">
        <v>9</v>
      </c>
      <c r="D239" s="134">
        <v>328</v>
      </c>
      <c r="E239" s="134">
        <v>273</v>
      </c>
      <c r="F239" t="s" s="5">
        <v>212</v>
      </c>
      <c r="G239" s="145"/>
      <c r="H239" s="140"/>
      <c r="I239" t="b" s="223">
        <v>0</v>
      </c>
      <c r="J239" t="s" s="137">
        <v>52</v>
      </c>
      <c r="K239" t="s" s="150">
        <v>1502</v>
      </c>
      <c r="L239" t="s" s="185">
        <v>1502</v>
      </c>
      <c r="M239" t="s" s="224">
        <v>1503</v>
      </c>
      <c r="N239" s="140"/>
      <c r="O239" t="s" s="141">
        <v>1042</v>
      </c>
      <c r="P239" s="140"/>
      <c r="Q239" t="s" s="143">
        <v>196</v>
      </c>
      <c r="R239" s="136">
        <v>2021</v>
      </c>
      <c r="S239" s="136">
        <v>2</v>
      </c>
      <c r="T239" t="s" s="141">
        <v>64</v>
      </c>
      <c r="U239" s="142">
        <v>1</v>
      </c>
      <c r="V239" t="s" s="143">
        <v>1030</v>
      </c>
      <c r="W239" t="s" s="5">
        <v>1044</v>
      </c>
      <c r="X239" t="s" s="141">
        <v>1045</v>
      </c>
      <c r="Y239" s="144">
        <v>0.9399999999999999</v>
      </c>
      <c r="Z239" s="140"/>
      <c r="AA239" s="140"/>
      <c r="AB239" s="140"/>
      <c r="AC239" s="142">
        <v>1</v>
      </c>
      <c r="AD239" s="142">
        <v>1</v>
      </c>
      <c r="AE239" s="140"/>
      <c r="AF239" s="140"/>
      <c r="AG239" s="140"/>
      <c r="AH239" s="140"/>
    </row>
    <row r="240" ht="15.75" customHeight="1">
      <c r="A240" s="136">
        <v>33</v>
      </c>
      <c r="B240" s="134">
        <v>244</v>
      </c>
      <c r="C240" s="134">
        <v>9</v>
      </c>
      <c r="D240" s="134">
        <v>311</v>
      </c>
      <c r="E240" s="134">
        <v>160</v>
      </c>
      <c r="F240" t="s" s="5">
        <v>212</v>
      </c>
      <c r="G240" s="145"/>
      <c r="H240" t="s" s="150">
        <v>1504</v>
      </c>
      <c r="I240" t="b" s="136">
        <v>1</v>
      </c>
      <c r="J240" t="s" s="137">
        <v>52</v>
      </c>
      <c r="K240" t="s" s="5">
        <v>308</v>
      </c>
      <c r="L240" t="s" s="23">
        <v>308</v>
      </c>
      <c r="M240" t="s" s="5">
        <v>308</v>
      </c>
      <c r="N240" t="s" s="5">
        <v>1504</v>
      </c>
      <c r="O240" t="s" s="141">
        <v>1042</v>
      </c>
      <c r="P240" s="140"/>
      <c r="Q240" t="s" s="143">
        <v>196</v>
      </c>
      <c r="R240" s="136">
        <v>2020</v>
      </c>
      <c r="S240" s="136">
        <v>2</v>
      </c>
      <c r="T240" t="s" s="141">
        <v>77</v>
      </c>
      <c r="U240" s="142">
        <v>2</v>
      </c>
      <c r="V240" t="s" s="143">
        <v>1030</v>
      </c>
      <c r="W240" t="s" s="5">
        <v>1044</v>
      </c>
      <c r="X240" t="s" s="141">
        <v>1045</v>
      </c>
      <c r="Y240" s="144">
        <v>1.22</v>
      </c>
      <c r="Z240" s="140"/>
      <c r="AA240" s="140"/>
      <c r="AB240" s="142">
        <v>4422.6</v>
      </c>
      <c r="AC240" s="142">
        <v>4422.6</v>
      </c>
      <c r="AD240" s="142">
        <v>1</v>
      </c>
      <c r="AE240" s="140"/>
      <c r="AF240" s="140"/>
      <c r="AG240" s="140"/>
      <c r="AH240" s="140"/>
    </row>
    <row r="241" ht="15.75" customHeight="1">
      <c r="A241" s="136">
        <v>33</v>
      </c>
      <c r="B241" s="134">
        <v>36</v>
      </c>
      <c r="C241" s="134">
        <v>9</v>
      </c>
      <c r="D241" s="134">
        <v>310</v>
      </c>
      <c r="E241" s="134">
        <v>239</v>
      </c>
      <c r="F241" t="s" s="5">
        <v>212</v>
      </c>
      <c r="G241" s="145"/>
      <c r="H241" t="s" s="150">
        <v>1505</v>
      </c>
      <c r="I241" t="b" s="136">
        <v>1</v>
      </c>
      <c r="J241" t="s" s="137">
        <v>52</v>
      </c>
      <c r="K241" t="s" s="5">
        <v>1506</v>
      </c>
      <c r="L241" t="s" s="23">
        <v>1506</v>
      </c>
      <c r="M241" t="s" s="5">
        <v>1506</v>
      </c>
      <c r="N241" t="s" s="5">
        <v>1505</v>
      </c>
      <c r="O241" t="s" s="141">
        <v>1042</v>
      </c>
      <c r="P241" s="140"/>
      <c r="Q241" s="140"/>
      <c r="R241" s="136">
        <v>2020</v>
      </c>
      <c r="S241" s="136">
        <v>2</v>
      </c>
      <c r="T241" t="s" s="141">
        <v>64</v>
      </c>
      <c r="U241" s="142">
        <v>1</v>
      </c>
      <c r="V241" t="s" s="143">
        <v>1043</v>
      </c>
      <c r="W241" t="s" s="5">
        <v>1044</v>
      </c>
      <c r="X241" t="s" s="141">
        <v>1045</v>
      </c>
      <c r="Y241" s="144">
        <v>1.01</v>
      </c>
      <c r="Z241" s="140"/>
      <c r="AA241" s="140"/>
      <c r="AB241" s="142">
        <v>44.1</v>
      </c>
      <c r="AC241" s="142">
        <v>44.1</v>
      </c>
      <c r="AD241" s="142">
        <v>1</v>
      </c>
      <c r="AE241" s="140"/>
      <c r="AF241" s="140"/>
      <c r="AG241" s="140"/>
      <c r="AH241" s="140"/>
    </row>
    <row r="242" ht="15.75" customHeight="1">
      <c r="A242" s="136">
        <v>39</v>
      </c>
      <c r="B242" s="134">
        <v>210</v>
      </c>
      <c r="C242" s="134">
        <v>13</v>
      </c>
      <c r="D242" s="134">
        <v>511</v>
      </c>
      <c r="E242" s="134">
        <v>414</v>
      </c>
      <c r="F242" t="s" s="5">
        <v>965</v>
      </c>
      <c r="G242" s="145"/>
      <c r="H242" s="140"/>
      <c r="I242" s="140"/>
      <c r="J242" s="140"/>
      <c r="K242" s="140"/>
      <c r="L242" t="s" s="23">
        <v>61</v>
      </c>
      <c r="M242" t="s" s="163">
        <v>1507</v>
      </c>
      <c r="N242" s="140"/>
      <c r="O242" t="s" s="141">
        <v>1361</v>
      </c>
      <c r="P242" s="140"/>
      <c r="Q242" s="140"/>
      <c r="R242" s="136">
        <v>2018</v>
      </c>
      <c r="S242" s="136">
        <v>3</v>
      </c>
      <c r="T242" t="s" s="141">
        <v>54</v>
      </c>
      <c r="U242" s="147">
        <v>3</v>
      </c>
      <c r="V242" t="s" s="143">
        <v>1030</v>
      </c>
      <c r="W242" t="s" s="141">
        <v>1037</v>
      </c>
      <c r="X242" t="s" s="141">
        <v>66</v>
      </c>
      <c r="Y242" s="140"/>
      <c r="Z242" s="140"/>
      <c r="AA242" s="140"/>
      <c r="AB242" s="140"/>
      <c r="AC242" s="140"/>
      <c r="AD242" s="148">
        <v>1</v>
      </c>
      <c r="AE242" s="140"/>
      <c r="AF242" s="140"/>
      <c r="AG242" s="140"/>
      <c r="AH242" s="140"/>
    </row>
    <row r="243" ht="15.75" customHeight="1">
      <c r="A243" s="136">
        <v>34</v>
      </c>
      <c r="B243" s="134">
        <v>349</v>
      </c>
      <c r="C243" s="134">
        <v>10</v>
      </c>
      <c r="D243" s="134">
        <v>367</v>
      </c>
      <c r="E243" s="134">
        <v>347</v>
      </c>
      <c r="F243" t="s" s="5">
        <v>603</v>
      </c>
      <c r="G243" t="s" s="5">
        <v>1508</v>
      </c>
      <c r="H243" t="s" s="5">
        <v>1508</v>
      </c>
      <c r="I243" t="b" s="136">
        <v>1</v>
      </c>
      <c r="J243" t="s" s="137">
        <v>52</v>
      </c>
      <c r="K243" t="s" s="5">
        <v>1509</v>
      </c>
      <c r="L243" t="s" s="23">
        <v>1509</v>
      </c>
      <c r="M243" t="s" s="5">
        <v>1509</v>
      </c>
      <c r="N243" t="s" s="5">
        <v>1510</v>
      </c>
      <c r="O243" t="s" s="139">
        <v>1036</v>
      </c>
      <c r="P243" s="140"/>
      <c r="Q243" s="140"/>
      <c r="R243" s="136">
        <v>2022</v>
      </c>
      <c r="S243" s="136">
        <v>3</v>
      </c>
      <c r="T243" t="s" s="141">
        <v>64</v>
      </c>
      <c r="U243" s="142">
        <v>1</v>
      </c>
      <c r="V243" s="140"/>
      <c r="W243" t="s" s="141">
        <v>1037</v>
      </c>
      <c r="X243" t="s" s="141">
        <v>1045</v>
      </c>
      <c r="Y243" s="140"/>
      <c r="Z243" s="140"/>
      <c r="AA243" s="140"/>
      <c r="AB243" s="140"/>
      <c r="AC243" s="142">
        <v>1</v>
      </c>
      <c r="AD243" s="142">
        <v>1</v>
      </c>
      <c r="AE243" s="140"/>
      <c r="AF243" s="140"/>
      <c r="AG243" s="140"/>
      <c r="AH243" s="140"/>
    </row>
    <row r="244" ht="15.75" customHeight="1">
      <c r="A244" s="136">
        <v>34</v>
      </c>
      <c r="B244" s="134">
        <v>350</v>
      </c>
      <c r="C244" s="134">
        <v>10</v>
      </c>
      <c r="D244" s="134">
        <v>398</v>
      </c>
      <c r="E244" s="134">
        <v>348</v>
      </c>
      <c r="F244" t="s" s="5">
        <v>603</v>
      </c>
      <c r="G244" t="s" s="5">
        <v>1508</v>
      </c>
      <c r="H244" t="s" s="5">
        <v>1508</v>
      </c>
      <c r="I244" t="b" s="136">
        <v>1</v>
      </c>
      <c r="J244" t="s" s="137">
        <v>52</v>
      </c>
      <c r="K244" t="s" s="5">
        <v>1509</v>
      </c>
      <c r="L244" t="s" s="23">
        <v>1509</v>
      </c>
      <c r="M244" t="s" s="5">
        <v>1509</v>
      </c>
      <c r="N244" t="s" s="5">
        <v>1511</v>
      </c>
      <c r="O244" t="s" s="139">
        <v>1039</v>
      </c>
      <c r="P244" s="140"/>
      <c r="Q244" s="140"/>
      <c r="R244" s="136">
        <v>2022</v>
      </c>
      <c r="S244" s="136">
        <v>3</v>
      </c>
      <c r="T244" t="s" s="141">
        <v>77</v>
      </c>
      <c r="U244" s="142">
        <v>2</v>
      </c>
      <c r="V244" s="140"/>
      <c r="W244" t="s" s="141">
        <v>1037</v>
      </c>
      <c r="X244" t="s" s="141">
        <v>1032</v>
      </c>
      <c r="Y244" s="140"/>
      <c r="Z244" s="140"/>
      <c r="AA244" s="140"/>
      <c r="AB244" s="140"/>
      <c r="AC244" s="142">
        <v>1</v>
      </c>
      <c r="AD244" s="142">
        <v>1</v>
      </c>
      <c r="AE244" s="140"/>
      <c r="AF244" s="140"/>
      <c r="AG244" s="140"/>
      <c r="AH244" s="140"/>
    </row>
    <row r="245" ht="15.75" customHeight="1">
      <c r="A245" s="136">
        <v>33</v>
      </c>
      <c r="B245" s="134">
        <v>96</v>
      </c>
      <c r="C245" s="134">
        <v>9</v>
      </c>
      <c r="D245" s="134">
        <v>327</v>
      </c>
      <c r="E245" s="134">
        <v>140</v>
      </c>
      <c r="F245" t="s" s="5">
        <v>212</v>
      </c>
      <c r="G245" s="145"/>
      <c r="H245" t="s" s="150">
        <v>1512</v>
      </c>
      <c r="I245" t="b" s="136">
        <v>1</v>
      </c>
      <c r="J245" t="s" s="137">
        <v>52</v>
      </c>
      <c r="K245" t="s" s="5">
        <v>1513</v>
      </c>
      <c r="L245" t="s" s="23">
        <v>1513</v>
      </c>
      <c r="M245" t="s" s="5">
        <v>1513</v>
      </c>
      <c r="N245" t="s" s="5">
        <v>1512</v>
      </c>
      <c r="O245" t="s" s="141">
        <v>1042</v>
      </c>
      <c r="P245" s="140"/>
      <c r="Q245" s="140"/>
      <c r="R245" s="136">
        <v>2020</v>
      </c>
      <c r="S245" s="136">
        <v>2</v>
      </c>
      <c r="T245" t="s" s="141">
        <v>54</v>
      </c>
      <c r="U245" s="147">
        <v>3</v>
      </c>
      <c r="V245" t="s" s="143">
        <v>1043</v>
      </c>
      <c r="W245" t="s" s="5">
        <v>1044</v>
      </c>
      <c r="X245" t="s" s="141">
        <v>1045</v>
      </c>
      <c r="Y245" s="144">
        <v>0.55</v>
      </c>
      <c r="Z245" s="140"/>
      <c r="AA245" s="140"/>
      <c r="AB245" s="142">
        <v>11524.1</v>
      </c>
      <c r="AC245" s="142">
        <v>11524.1</v>
      </c>
      <c r="AD245" s="142">
        <v>1</v>
      </c>
      <c r="AE245" s="140"/>
      <c r="AF245" s="140"/>
      <c r="AG245" s="140"/>
      <c r="AH245" s="140"/>
    </row>
    <row r="246" ht="15.75" customHeight="1">
      <c r="A246" s="136">
        <v>33</v>
      </c>
      <c r="B246" s="134">
        <v>97</v>
      </c>
      <c r="C246" s="134">
        <v>9</v>
      </c>
      <c r="D246" s="134">
        <v>319</v>
      </c>
      <c r="E246" s="134">
        <v>206</v>
      </c>
      <c r="F246" t="s" s="5">
        <v>212</v>
      </c>
      <c r="G246" s="145"/>
      <c r="H246" t="s" s="150">
        <v>265</v>
      </c>
      <c r="I246" t="b" s="136">
        <v>1</v>
      </c>
      <c r="J246" t="s" s="137">
        <v>52</v>
      </c>
      <c r="K246" t="s" s="5">
        <v>266</v>
      </c>
      <c r="L246" t="s" s="23">
        <v>266</v>
      </c>
      <c r="M246" t="s" s="5">
        <v>266</v>
      </c>
      <c r="N246" t="s" s="5">
        <v>265</v>
      </c>
      <c r="O246" t="s" s="141">
        <v>1042</v>
      </c>
      <c r="P246" s="140"/>
      <c r="Q246" s="140"/>
      <c r="R246" s="136">
        <v>2020</v>
      </c>
      <c r="S246" s="136">
        <v>2</v>
      </c>
      <c r="T246" t="s" s="141">
        <v>54</v>
      </c>
      <c r="U246" s="147">
        <v>3</v>
      </c>
      <c r="V246" t="s" s="143">
        <v>1043</v>
      </c>
      <c r="W246" t="s" s="5">
        <v>1044</v>
      </c>
      <c r="X246" t="s" s="141">
        <v>1045</v>
      </c>
      <c r="Y246" s="144">
        <v>0.31</v>
      </c>
      <c r="Z246" s="140"/>
      <c r="AA246" s="140"/>
      <c r="AB246" s="142">
        <v>286</v>
      </c>
      <c r="AC246" s="142">
        <v>286</v>
      </c>
      <c r="AD246" s="142">
        <v>1</v>
      </c>
      <c r="AE246" s="140"/>
      <c r="AF246" s="140"/>
      <c r="AG246" s="140"/>
      <c r="AH246" s="140"/>
    </row>
    <row r="247" ht="15.75" customHeight="1">
      <c r="A247" s="136">
        <v>33</v>
      </c>
      <c r="B247" s="134">
        <v>165</v>
      </c>
      <c r="C247" s="134">
        <v>9</v>
      </c>
      <c r="D247" s="134">
        <v>170</v>
      </c>
      <c r="E247" s="134">
        <v>110</v>
      </c>
      <c r="F247" t="s" s="5">
        <v>212</v>
      </c>
      <c r="G247" t="s" s="5">
        <v>1514</v>
      </c>
      <c r="H247" t="s" s="150">
        <v>1515</v>
      </c>
      <c r="I247" t="b" s="136">
        <v>1</v>
      </c>
      <c r="J247" t="s" s="137">
        <v>52</v>
      </c>
      <c r="K247" t="s" s="5">
        <v>1516</v>
      </c>
      <c r="L247" t="s" s="23">
        <v>1516</v>
      </c>
      <c r="M247" t="s" s="5">
        <v>1516</v>
      </c>
      <c r="N247" t="s" s="5">
        <v>1515</v>
      </c>
      <c r="O247" t="s" s="141">
        <v>1042</v>
      </c>
      <c r="P247" s="140"/>
      <c r="Q247" t="s" s="143">
        <v>196</v>
      </c>
      <c r="R247" s="136">
        <v>2020</v>
      </c>
      <c r="S247" s="136">
        <v>2</v>
      </c>
      <c r="T247" t="s" s="141">
        <v>64</v>
      </c>
      <c r="U247" s="142">
        <v>1</v>
      </c>
      <c r="V247" t="s" s="143">
        <v>1030</v>
      </c>
      <c r="W247" t="s" s="5">
        <v>1044</v>
      </c>
      <c r="X247" t="s" s="141">
        <v>1045</v>
      </c>
      <c r="Y247" s="144">
        <v>0.99</v>
      </c>
      <c r="Z247" s="140"/>
      <c r="AA247" s="140"/>
      <c r="AB247" s="142">
        <v>94638.2</v>
      </c>
      <c r="AC247" s="142">
        <v>94638.2</v>
      </c>
      <c r="AD247" s="142">
        <v>1</v>
      </c>
      <c r="AE247" s="140"/>
      <c r="AF247" s="140"/>
      <c r="AG247" s="140"/>
      <c r="AH247" s="140"/>
    </row>
    <row r="248" ht="15.75" customHeight="1">
      <c r="A248" s="133">
        <v>33</v>
      </c>
      <c r="B248" s="134">
        <v>351</v>
      </c>
      <c r="C248" s="134">
        <v>10</v>
      </c>
      <c r="D248" s="134">
        <v>404</v>
      </c>
      <c r="E248" s="134">
        <v>331</v>
      </c>
      <c r="F248" t="s" s="5">
        <v>603</v>
      </c>
      <c r="G248" t="s" s="5">
        <v>1517</v>
      </c>
      <c r="H248" t="s" s="5">
        <v>1517</v>
      </c>
      <c r="I248" t="b" s="136">
        <v>1</v>
      </c>
      <c r="J248" t="s" s="137">
        <v>52</v>
      </c>
      <c r="K248" t="s" s="5">
        <v>1518</v>
      </c>
      <c r="L248" t="s" s="23">
        <v>1518</v>
      </c>
      <c r="M248" t="s" s="5">
        <v>1518</v>
      </c>
      <c r="N248" t="s" s="5">
        <v>1519</v>
      </c>
      <c r="O248" t="s" s="141">
        <v>1053</v>
      </c>
      <c r="P248" s="140"/>
      <c r="Q248" s="140"/>
      <c r="R248" s="136">
        <v>2022</v>
      </c>
      <c r="S248" s="136">
        <v>3</v>
      </c>
      <c r="T248" t="s" s="141">
        <v>77</v>
      </c>
      <c r="U248" s="142">
        <v>2</v>
      </c>
      <c r="V248" s="140"/>
      <c r="W248" t="s" s="141">
        <v>1037</v>
      </c>
      <c r="X248" t="s" s="141">
        <v>1045</v>
      </c>
      <c r="Y248" s="144">
        <v>1.32</v>
      </c>
      <c r="Z248" s="140"/>
      <c r="AA248" s="140"/>
      <c r="AB248" s="142">
        <v>64</v>
      </c>
      <c r="AC248" s="142">
        <v>64</v>
      </c>
      <c r="AD248" s="142">
        <v>1</v>
      </c>
      <c r="AE248" s="140"/>
      <c r="AF248" s="140"/>
      <c r="AG248" s="140"/>
      <c r="AH248" s="140"/>
    </row>
    <row r="249" ht="15.75" customHeight="1">
      <c r="A249" s="133">
        <v>33</v>
      </c>
      <c r="B249" s="134">
        <v>362</v>
      </c>
      <c r="C249" s="134">
        <v>10</v>
      </c>
      <c r="D249" s="134">
        <v>356</v>
      </c>
      <c r="E249" s="134">
        <v>307</v>
      </c>
      <c r="F249" t="s" s="149">
        <v>603</v>
      </c>
      <c r="G249" t="s" s="149">
        <v>1520</v>
      </c>
      <c r="H249" t="s" s="150">
        <v>526</v>
      </c>
      <c r="I249" t="b" s="136">
        <v>1</v>
      </c>
      <c r="J249" t="s" s="156">
        <v>52</v>
      </c>
      <c r="K249" t="s" s="149">
        <v>527</v>
      </c>
      <c r="L249" t="s" s="157">
        <v>527</v>
      </c>
      <c r="M249" t="s" s="149">
        <v>527</v>
      </c>
      <c r="N249" t="s" s="5">
        <v>1521</v>
      </c>
      <c r="O249" t="s" s="158">
        <v>1406</v>
      </c>
      <c r="P249" s="159"/>
      <c r="Q249" s="159"/>
      <c r="R249" s="154">
        <v>2019</v>
      </c>
      <c r="S249" s="154">
        <v>3</v>
      </c>
      <c r="T249" t="s" s="158">
        <v>54</v>
      </c>
      <c r="U249" s="147">
        <v>3</v>
      </c>
      <c r="V249" s="159"/>
      <c r="W249" t="s" s="158">
        <v>1037</v>
      </c>
      <c r="X249" t="s" s="158">
        <v>1093</v>
      </c>
      <c r="Y249" s="161">
        <v>0.34</v>
      </c>
      <c r="Z249" s="159"/>
      <c r="AA249" s="159"/>
      <c r="AB249" s="162">
        <v>7557</v>
      </c>
      <c r="AC249" s="162">
        <v>1</v>
      </c>
      <c r="AD249" s="162">
        <v>1</v>
      </c>
      <c r="AE249" s="159"/>
      <c r="AF249" s="159"/>
      <c r="AG249" s="159"/>
      <c r="AH249" s="159"/>
    </row>
    <row r="250" ht="15.75" customHeight="1">
      <c r="A250" s="133">
        <v>33</v>
      </c>
      <c r="B250" s="134">
        <v>363</v>
      </c>
      <c r="C250" s="134">
        <v>10</v>
      </c>
      <c r="D250" s="134">
        <v>357</v>
      </c>
      <c r="E250" s="134">
        <v>323</v>
      </c>
      <c r="F250" t="s" s="5">
        <v>603</v>
      </c>
      <c r="G250" t="s" s="5">
        <v>1520</v>
      </c>
      <c r="H250" t="s" s="150">
        <v>1522</v>
      </c>
      <c r="I250" t="b" s="136">
        <v>1</v>
      </c>
      <c r="J250" t="s" s="137">
        <v>52</v>
      </c>
      <c r="K250" t="s" s="5">
        <v>1523</v>
      </c>
      <c r="L250" t="s" s="23">
        <v>1523</v>
      </c>
      <c r="M250" t="s" s="5">
        <v>1523</v>
      </c>
      <c r="N250" t="s" s="5">
        <v>1524</v>
      </c>
      <c r="O250" t="s" s="141">
        <v>1406</v>
      </c>
      <c r="P250" s="140"/>
      <c r="Q250" s="140"/>
      <c r="R250" s="136">
        <v>2019</v>
      </c>
      <c r="S250" s="136">
        <v>3</v>
      </c>
      <c r="T250" t="s" s="141">
        <v>54</v>
      </c>
      <c r="U250" s="147">
        <v>3</v>
      </c>
      <c r="V250" s="140"/>
      <c r="W250" t="s" s="141">
        <v>1037</v>
      </c>
      <c r="X250" t="s" s="141">
        <v>1093</v>
      </c>
      <c r="Y250" s="144">
        <v>0.55</v>
      </c>
      <c r="Z250" s="140"/>
      <c r="AA250" s="140"/>
      <c r="AB250" s="142">
        <v>156</v>
      </c>
      <c r="AC250" s="142">
        <v>1</v>
      </c>
      <c r="AD250" s="142">
        <v>1</v>
      </c>
      <c r="AE250" s="140"/>
      <c r="AF250" s="140"/>
      <c r="AG250" s="140"/>
      <c r="AH250" s="140"/>
    </row>
    <row r="251" ht="15.75" customHeight="1">
      <c r="A251" s="133">
        <v>33</v>
      </c>
      <c r="B251" s="134">
        <v>285</v>
      </c>
      <c r="C251" s="134">
        <v>9</v>
      </c>
      <c r="D251" s="134">
        <v>169</v>
      </c>
      <c r="E251" s="134">
        <v>139</v>
      </c>
      <c r="F251" t="s" s="5">
        <v>212</v>
      </c>
      <c r="G251" t="s" s="5">
        <v>1514</v>
      </c>
      <c r="H251" t="s" s="150">
        <v>1525</v>
      </c>
      <c r="I251" t="b" s="136">
        <v>0</v>
      </c>
      <c r="J251" t="s" s="137">
        <v>52</v>
      </c>
      <c r="K251" t="s" s="150">
        <v>524</v>
      </c>
      <c r="L251" t="s" s="164">
        <v>524</v>
      </c>
      <c r="M251" t="s" s="177">
        <v>1526</v>
      </c>
      <c r="N251" t="s" s="5">
        <v>1527</v>
      </c>
      <c r="O251" t="s" s="139">
        <v>1111</v>
      </c>
      <c r="P251" s="140"/>
      <c r="Q251" t="s" s="143">
        <v>196</v>
      </c>
      <c r="R251" s="136">
        <v>2021</v>
      </c>
      <c r="S251" s="136">
        <v>1</v>
      </c>
      <c r="T251" t="s" s="141">
        <v>54</v>
      </c>
      <c r="U251" s="147">
        <v>3</v>
      </c>
      <c r="V251" s="140"/>
      <c r="W251" t="s" s="5">
        <v>1031</v>
      </c>
      <c r="X251" t="s" s="141">
        <v>1032</v>
      </c>
      <c r="Y251" s="144">
        <v>0.5</v>
      </c>
      <c r="Z251" s="140"/>
      <c r="AA251" s="140"/>
      <c r="AB251" s="142">
        <v>12138.2</v>
      </c>
      <c r="AC251" s="142">
        <v>1</v>
      </c>
      <c r="AD251" s="142">
        <v>1</v>
      </c>
      <c r="AE251" s="144">
        <v>39517</v>
      </c>
      <c r="AF251" s="144">
        <v>2.1</v>
      </c>
      <c r="AG251" s="140"/>
      <c r="AH251" s="140"/>
    </row>
    <row r="252" ht="15.75" customHeight="1">
      <c r="A252" s="133">
        <v>33</v>
      </c>
      <c r="B252" s="134">
        <v>352</v>
      </c>
      <c r="C252" s="134">
        <v>10</v>
      </c>
      <c r="D252" s="134">
        <v>354</v>
      </c>
      <c r="E252" s="134">
        <v>304</v>
      </c>
      <c r="F252" t="s" s="5">
        <v>603</v>
      </c>
      <c r="G252" t="s" s="5">
        <v>1514</v>
      </c>
      <c r="H252" t="s" s="150">
        <v>1525</v>
      </c>
      <c r="I252" t="b" s="136">
        <v>0</v>
      </c>
      <c r="J252" t="s" s="137">
        <v>52</v>
      </c>
      <c r="K252" t="s" s="5">
        <v>524</v>
      </c>
      <c r="L252" t="s" s="146">
        <v>524</v>
      </c>
      <c r="M252" t="s" s="177">
        <v>1526</v>
      </c>
      <c r="N252" t="s" s="5">
        <v>1528</v>
      </c>
      <c r="O252" t="s" s="139">
        <v>1109</v>
      </c>
      <c r="P252" s="140"/>
      <c r="Q252" t="s" s="143">
        <v>196</v>
      </c>
      <c r="R252" s="136">
        <v>2021</v>
      </c>
      <c r="S252" s="136">
        <v>1</v>
      </c>
      <c r="T252" t="s" s="141">
        <v>54</v>
      </c>
      <c r="U252" s="147">
        <v>3</v>
      </c>
      <c r="V252" s="140"/>
      <c r="W252" t="s" s="5">
        <v>1031</v>
      </c>
      <c r="X252" t="s" s="141">
        <v>1032</v>
      </c>
      <c r="Y252" s="144">
        <v>0.4</v>
      </c>
      <c r="Z252" s="140"/>
      <c r="AA252" s="140"/>
      <c r="AB252" s="142">
        <v>12138.2</v>
      </c>
      <c r="AC252" s="142">
        <v>1</v>
      </c>
      <c r="AD252" t="s" s="137">
        <v>68</v>
      </c>
      <c r="AE252" s="144">
        <v>59122</v>
      </c>
      <c r="AF252" s="144">
        <v>1.9</v>
      </c>
      <c r="AG252" s="140"/>
      <c r="AH252" s="140"/>
    </row>
    <row r="253" ht="15.75" customHeight="1">
      <c r="A253" s="133">
        <v>33</v>
      </c>
      <c r="B253" s="134">
        <v>368</v>
      </c>
      <c r="C253" s="134">
        <v>10</v>
      </c>
      <c r="D253" s="134">
        <v>355</v>
      </c>
      <c r="E253" s="134">
        <v>305</v>
      </c>
      <c r="F253" t="s" s="5">
        <v>603</v>
      </c>
      <c r="G253" t="s" s="5">
        <v>1514</v>
      </c>
      <c r="H253" t="s" s="150">
        <v>1525</v>
      </c>
      <c r="I253" t="b" s="136">
        <v>1</v>
      </c>
      <c r="J253" t="s" s="137">
        <v>52</v>
      </c>
      <c r="K253" t="s" s="5">
        <v>524</v>
      </c>
      <c r="L253" t="s" s="23">
        <v>524</v>
      </c>
      <c r="M253" t="s" s="5">
        <v>524</v>
      </c>
      <c r="N253" t="s" s="5">
        <v>1529</v>
      </c>
      <c r="O253" t="s" s="139">
        <v>1103</v>
      </c>
      <c r="P253" s="140"/>
      <c r="Q253" t="s" s="143">
        <v>196</v>
      </c>
      <c r="R253" s="136">
        <v>2015</v>
      </c>
      <c r="S253" s="136">
        <v>1</v>
      </c>
      <c r="T253" t="s" s="141">
        <v>54</v>
      </c>
      <c r="U253" s="147">
        <v>3</v>
      </c>
      <c r="V253" s="140"/>
      <c r="W253" t="s" s="5">
        <v>1031</v>
      </c>
      <c r="X253" t="s" s="141">
        <v>1093</v>
      </c>
      <c r="Y253" s="144">
        <v>0.3</v>
      </c>
      <c r="Z253" s="140"/>
      <c r="AA253" s="140"/>
      <c r="AB253" s="142">
        <v>12138.2</v>
      </c>
      <c r="AC253" s="142">
        <v>1</v>
      </c>
      <c r="AD253" t="s" s="137">
        <v>68</v>
      </c>
      <c r="AE253" s="144">
        <v>5213</v>
      </c>
      <c r="AF253" s="144">
        <v>2.01</v>
      </c>
      <c r="AG253" s="140"/>
      <c r="AH253" s="140"/>
    </row>
    <row r="254" ht="15.75" customHeight="1">
      <c r="A254" s="154">
        <v>33</v>
      </c>
      <c r="B254" s="134">
        <v>37</v>
      </c>
      <c r="C254" s="134">
        <v>9</v>
      </c>
      <c r="D254" s="134">
        <v>329</v>
      </c>
      <c r="E254" s="134">
        <v>172</v>
      </c>
      <c r="F254" t="s" s="149">
        <v>212</v>
      </c>
      <c r="G254" t="s" s="149">
        <v>1530</v>
      </c>
      <c r="H254" t="s" s="149">
        <v>1530</v>
      </c>
      <c r="I254" t="b" s="136">
        <v>1</v>
      </c>
      <c r="J254" t="s" s="156">
        <v>52</v>
      </c>
      <c r="K254" t="s" s="149">
        <v>1531</v>
      </c>
      <c r="L254" t="s" s="157">
        <v>1531</v>
      </c>
      <c r="M254" t="s" s="149">
        <v>1531</v>
      </c>
      <c r="N254" t="s" s="5">
        <v>1530</v>
      </c>
      <c r="O254" t="s" s="158">
        <v>1042</v>
      </c>
      <c r="P254" s="159"/>
      <c r="Q254" s="159"/>
      <c r="R254" s="154">
        <v>2021</v>
      </c>
      <c r="S254" s="154">
        <v>2</v>
      </c>
      <c r="T254" t="s" s="158">
        <v>64</v>
      </c>
      <c r="U254" s="142">
        <v>1</v>
      </c>
      <c r="V254" t="s" s="160">
        <v>1043</v>
      </c>
      <c r="W254" t="s" s="158">
        <v>1044</v>
      </c>
      <c r="X254" t="s" s="158">
        <v>1045</v>
      </c>
      <c r="Y254" s="161">
        <v>0.97</v>
      </c>
      <c r="Z254" s="159"/>
      <c r="AA254" s="159"/>
      <c r="AB254" s="162">
        <v>1569.5</v>
      </c>
      <c r="AC254" s="162">
        <v>1569.5</v>
      </c>
      <c r="AD254" s="162">
        <v>1</v>
      </c>
      <c r="AE254" s="159"/>
      <c r="AF254" s="159"/>
      <c r="AG254" s="159"/>
      <c r="AH254" s="159"/>
    </row>
    <row r="255" ht="15.75" customHeight="1">
      <c r="A255" s="136">
        <v>57</v>
      </c>
      <c r="B255" s="134">
        <v>245</v>
      </c>
      <c r="C255" s="134">
        <v>19</v>
      </c>
      <c r="D255" s="134">
        <v>618</v>
      </c>
      <c r="E255" s="134">
        <v>479</v>
      </c>
      <c r="F255" t="s" s="5">
        <v>909</v>
      </c>
      <c r="G255" s="145"/>
      <c r="H255" t="s" s="150">
        <v>1532</v>
      </c>
      <c r="I255" t="b" s="136">
        <v>1</v>
      </c>
      <c r="J255" t="s" s="137">
        <v>52</v>
      </c>
      <c r="K255" t="s" s="5">
        <v>964</v>
      </c>
      <c r="L255" t="s" s="23">
        <v>964</v>
      </c>
      <c r="M255" t="s" s="5">
        <v>964</v>
      </c>
      <c r="N255" t="s" s="5">
        <v>1532</v>
      </c>
      <c r="O255" t="s" s="141">
        <v>1042</v>
      </c>
      <c r="P255" s="140"/>
      <c r="Q255" t="s" s="143">
        <v>196</v>
      </c>
      <c r="R255" s="136">
        <v>2020</v>
      </c>
      <c r="S255" s="136">
        <v>2</v>
      </c>
      <c r="T255" t="s" s="141">
        <v>77</v>
      </c>
      <c r="U255" s="142">
        <v>2</v>
      </c>
      <c r="V255" t="s" s="143">
        <v>1030</v>
      </c>
      <c r="W255" t="s" s="5">
        <v>1044</v>
      </c>
      <c r="X255" t="s" s="141">
        <v>1045</v>
      </c>
      <c r="Y255" s="144">
        <v>1.34</v>
      </c>
      <c r="Z255" s="140"/>
      <c r="AA255" s="140"/>
      <c r="AB255" s="142">
        <v>16061.6</v>
      </c>
      <c r="AC255" s="142">
        <v>16061.6</v>
      </c>
      <c r="AD255" s="142">
        <v>1</v>
      </c>
      <c r="AE255" s="140"/>
      <c r="AF255" s="140"/>
      <c r="AG255" s="140"/>
      <c r="AH255" s="140"/>
    </row>
    <row r="256" ht="15.75" customHeight="1">
      <c r="A256" s="136">
        <v>57</v>
      </c>
      <c r="B256" s="134">
        <v>166</v>
      </c>
      <c r="C256" s="134">
        <v>19</v>
      </c>
      <c r="D256" s="134">
        <v>619</v>
      </c>
      <c r="E256" s="134">
        <v>484</v>
      </c>
      <c r="F256" t="s" s="5">
        <v>909</v>
      </c>
      <c r="G256" s="145"/>
      <c r="H256" t="s" s="216">
        <v>1533</v>
      </c>
      <c r="I256" s="140"/>
      <c r="J256" s="140"/>
      <c r="K256" t="s" s="5">
        <v>1534</v>
      </c>
      <c r="L256" t="s" s="23">
        <v>1534</v>
      </c>
      <c r="M256" t="s" s="79">
        <v>1534</v>
      </c>
      <c r="N256" s="140"/>
      <c r="O256" t="s" s="139">
        <v>1535</v>
      </c>
      <c r="P256" s="140"/>
      <c r="Q256" s="140"/>
      <c r="R256" s="136">
        <v>2021</v>
      </c>
      <c r="S256" s="136">
        <v>3</v>
      </c>
      <c r="T256" t="s" s="141">
        <v>64</v>
      </c>
      <c r="U256" s="142">
        <v>1</v>
      </c>
      <c r="V256" t="s" s="143">
        <v>1030</v>
      </c>
      <c r="W256" t="s" s="141">
        <v>1037</v>
      </c>
      <c r="X256" t="s" s="141">
        <v>66</v>
      </c>
      <c r="Y256" s="140"/>
      <c r="Z256" s="140"/>
      <c r="AA256" s="140"/>
      <c r="AB256" s="140"/>
      <c r="AC256" s="140"/>
      <c r="AD256" s="142">
        <v>1</v>
      </c>
      <c r="AE256" s="140"/>
      <c r="AF256" s="140"/>
      <c r="AG256" s="140"/>
      <c r="AH256" s="140"/>
    </row>
    <row r="257" ht="15.75" customHeight="1">
      <c r="A257" s="136">
        <v>57</v>
      </c>
      <c r="B257" s="134">
        <v>126</v>
      </c>
      <c r="C257" s="134">
        <v>19</v>
      </c>
      <c r="D257" s="134">
        <v>620</v>
      </c>
      <c r="E257" s="134">
        <v>485</v>
      </c>
      <c r="F257" t="s" s="5">
        <v>909</v>
      </c>
      <c r="G257" s="145"/>
      <c r="H257" t="s" s="216">
        <v>1533</v>
      </c>
      <c r="I257" s="140"/>
      <c r="J257" s="140"/>
      <c r="K257" t="s" s="5">
        <v>1534</v>
      </c>
      <c r="L257" t="s" s="23">
        <v>1534</v>
      </c>
      <c r="M257" t="s" s="79">
        <v>1534</v>
      </c>
      <c r="N257" s="140"/>
      <c r="O257" t="s" s="141">
        <v>1536</v>
      </c>
      <c r="P257" s="140"/>
      <c r="Q257" s="140"/>
      <c r="R257" s="136">
        <v>2020</v>
      </c>
      <c r="S257" s="136">
        <v>3</v>
      </c>
      <c r="T257" t="s" s="141">
        <v>77</v>
      </c>
      <c r="U257" s="142">
        <v>2</v>
      </c>
      <c r="V257" t="s" s="143">
        <v>1043</v>
      </c>
      <c r="W257" t="s" s="141">
        <v>1037</v>
      </c>
      <c r="X257" t="s" s="141">
        <v>66</v>
      </c>
      <c r="Y257" s="140"/>
      <c r="Z257" s="140"/>
      <c r="AA257" s="140"/>
      <c r="AB257" s="140"/>
      <c r="AC257" s="140"/>
      <c r="AD257" t="s" s="137">
        <v>68</v>
      </c>
      <c r="AE257" s="140"/>
      <c r="AF257" s="140"/>
      <c r="AG257" s="140"/>
      <c r="AH257" s="140"/>
    </row>
    <row r="258" ht="15.75" customHeight="1">
      <c r="A258" s="136">
        <v>57</v>
      </c>
      <c r="B258" s="134">
        <v>211</v>
      </c>
      <c r="C258" s="134">
        <v>19</v>
      </c>
      <c r="D258" s="134">
        <v>621</v>
      </c>
      <c r="E258" s="134">
        <v>486</v>
      </c>
      <c r="F258" t="s" s="5">
        <v>909</v>
      </c>
      <c r="G258" s="145"/>
      <c r="H258" t="s" s="216">
        <v>1533</v>
      </c>
      <c r="I258" s="140"/>
      <c r="J258" s="140"/>
      <c r="K258" t="s" s="5">
        <v>1534</v>
      </c>
      <c r="L258" t="s" s="23">
        <v>1534</v>
      </c>
      <c r="M258" t="s" s="79">
        <v>1534</v>
      </c>
      <c r="N258" s="140"/>
      <c r="O258" t="s" s="141">
        <v>1260</v>
      </c>
      <c r="P258" s="140"/>
      <c r="Q258" s="140"/>
      <c r="R258" s="136">
        <v>2020</v>
      </c>
      <c r="S258" s="136">
        <v>3</v>
      </c>
      <c r="T258" t="s" s="141">
        <v>54</v>
      </c>
      <c r="U258" s="147">
        <v>3</v>
      </c>
      <c r="V258" t="s" s="143">
        <v>1030</v>
      </c>
      <c r="W258" t="s" s="141">
        <v>1037</v>
      </c>
      <c r="X258" t="s" s="141">
        <v>66</v>
      </c>
      <c r="Y258" s="140"/>
      <c r="Z258" s="140"/>
      <c r="AA258" s="140"/>
      <c r="AB258" s="140"/>
      <c r="AC258" s="140"/>
      <c r="AD258" t="s" s="137">
        <v>68</v>
      </c>
      <c r="AE258" s="140"/>
      <c r="AF258" s="140"/>
      <c r="AG258" s="140"/>
      <c r="AH258" s="140"/>
    </row>
    <row r="259" ht="15.75" customHeight="1">
      <c r="A259" s="136">
        <v>34</v>
      </c>
      <c r="B259" s="134">
        <v>212</v>
      </c>
      <c r="C259" s="134">
        <v>10</v>
      </c>
      <c r="D259" s="134">
        <v>359</v>
      </c>
      <c r="E259" s="134">
        <v>355</v>
      </c>
      <c r="F259" t="s" s="5">
        <v>603</v>
      </c>
      <c r="G259" t="s" s="79">
        <v>1024</v>
      </c>
      <c r="H259" s="140"/>
      <c r="I259" s="140"/>
      <c r="J259" s="140"/>
      <c r="K259" s="140"/>
      <c r="L259" s="230"/>
      <c r="M259" t="s" s="79">
        <v>1537</v>
      </c>
      <c r="N259" s="140"/>
      <c r="O259" t="s" s="139">
        <v>1029</v>
      </c>
      <c r="P259" s="140"/>
      <c r="Q259" s="140"/>
      <c r="R259" s="136">
        <v>2021</v>
      </c>
      <c r="S259" s="136">
        <v>1</v>
      </c>
      <c r="T259" t="s" s="141">
        <v>54</v>
      </c>
      <c r="U259" s="147">
        <v>3</v>
      </c>
      <c r="V259" t="s" s="143">
        <v>1030</v>
      </c>
      <c r="W259" t="s" s="5">
        <v>1031</v>
      </c>
      <c r="X259" t="s" s="141">
        <v>66</v>
      </c>
      <c r="Y259" s="144">
        <v>0.9</v>
      </c>
      <c r="Z259" s="140"/>
      <c r="AA259" s="140"/>
      <c r="AB259" s="140"/>
      <c r="AC259" s="140"/>
      <c r="AD259" s="148">
        <v>1</v>
      </c>
      <c r="AE259" s="144">
        <v>150</v>
      </c>
      <c r="AF259" s="144">
        <v>2</v>
      </c>
      <c r="AG259" s="140"/>
      <c r="AH259" s="140"/>
    </row>
    <row r="260" ht="15.75" customHeight="1">
      <c r="A260" s="186">
        <v>33</v>
      </c>
      <c r="B260" s="134">
        <v>371</v>
      </c>
      <c r="C260" s="134">
        <v>9</v>
      </c>
      <c r="D260" s="155">
        <v>203</v>
      </c>
      <c r="E260" s="134">
        <v>145</v>
      </c>
      <c r="F260" t="s" s="149">
        <v>603</v>
      </c>
      <c r="G260" t="s" s="149">
        <v>1538</v>
      </c>
      <c r="H260" t="s" s="149">
        <v>1538</v>
      </c>
      <c r="I260" t="b" s="136">
        <v>1</v>
      </c>
      <c r="J260" t="s" s="156">
        <v>52</v>
      </c>
      <c r="K260" t="s" s="149">
        <v>1539</v>
      </c>
      <c r="L260" t="s" s="157">
        <v>1539</v>
      </c>
      <c r="M260" t="s" s="149">
        <v>1539</v>
      </c>
      <c r="N260" t="s" s="5">
        <v>1540</v>
      </c>
      <c r="O260" t="s" s="184">
        <v>1258</v>
      </c>
      <c r="P260" s="159"/>
      <c r="Q260" s="159"/>
      <c r="R260" s="154">
        <v>2018</v>
      </c>
      <c r="S260" s="154">
        <v>1</v>
      </c>
      <c r="T260" t="s" s="158">
        <v>54</v>
      </c>
      <c r="U260" s="147">
        <v>3</v>
      </c>
      <c r="V260" s="159"/>
      <c r="W260" t="s" s="158">
        <v>1031</v>
      </c>
      <c r="X260" t="s" s="158">
        <v>1032</v>
      </c>
      <c r="Y260" s="161">
        <v>0.21</v>
      </c>
      <c r="Z260" s="159"/>
      <c r="AA260" s="159"/>
      <c r="AB260" s="162">
        <v>10050.2</v>
      </c>
      <c r="AC260" s="162">
        <v>8766</v>
      </c>
      <c r="AD260" s="162">
        <v>1</v>
      </c>
      <c r="AE260" s="161">
        <v>196</v>
      </c>
      <c r="AF260" s="159"/>
      <c r="AG260" s="159"/>
      <c r="AH260" s="159"/>
    </row>
    <row r="261" ht="15.75" customHeight="1">
      <c r="A261" s="186">
        <v>33</v>
      </c>
      <c r="B261" s="134">
        <v>234</v>
      </c>
      <c r="C261" s="134">
        <v>9</v>
      </c>
      <c r="D261" s="155">
        <v>204</v>
      </c>
      <c r="E261" s="134">
        <v>146</v>
      </c>
      <c r="F261" t="s" s="149">
        <v>603</v>
      </c>
      <c r="G261" t="s" s="149">
        <v>1538</v>
      </c>
      <c r="H261" t="s" s="149">
        <v>1538</v>
      </c>
      <c r="I261" t="b" s="136">
        <v>1</v>
      </c>
      <c r="J261" t="s" s="217">
        <v>52</v>
      </c>
      <c r="K261" t="s" s="218">
        <v>1539</v>
      </c>
      <c r="L261" t="s" s="219">
        <v>1539</v>
      </c>
      <c r="M261" t="s" s="218">
        <v>1539</v>
      </c>
      <c r="N261" t="s" s="5">
        <v>1541</v>
      </c>
      <c r="O261" t="s" s="158">
        <v>1361</v>
      </c>
      <c r="P261" s="159"/>
      <c r="Q261" s="159"/>
      <c r="R261" s="154">
        <v>2023</v>
      </c>
      <c r="S261" s="154">
        <v>3</v>
      </c>
      <c r="T261" t="s" s="158">
        <v>54</v>
      </c>
      <c r="U261" s="147">
        <v>3</v>
      </c>
      <c r="V261" t="s" s="160">
        <v>1030</v>
      </c>
      <c r="W261" t="s" s="158">
        <v>1037</v>
      </c>
      <c r="X261" t="s" s="158">
        <v>66</v>
      </c>
      <c r="Y261" s="159"/>
      <c r="Z261" s="159"/>
      <c r="AA261" s="159"/>
      <c r="AB261" s="162">
        <v>10050.2</v>
      </c>
      <c r="AC261" s="162">
        <v>1</v>
      </c>
      <c r="AD261" t="s" s="156">
        <v>68</v>
      </c>
      <c r="AE261" s="159"/>
      <c r="AF261" s="161">
        <v>1.23</v>
      </c>
      <c r="AG261" s="159"/>
      <c r="AH261" s="159"/>
    </row>
    <row r="262" ht="15.75" customHeight="1">
      <c r="A262" s="136">
        <v>45</v>
      </c>
      <c r="B262" s="134">
        <v>475</v>
      </c>
      <c r="C262" s="134">
        <v>17</v>
      </c>
      <c r="D262" s="134">
        <v>560</v>
      </c>
      <c r="E262" s="134">
        <v>467</v>
      </c>
      <c r="F262" t="s" s="5">
        <v>857</v>
      </c>
      <c r="G262" t="s" s="5">
        <v>1542</v>
      </c>
      <c r="H262" t="s" s="135">
        <v>1543</v>
      </c>
      <c r="I262" t="b" s="136">
        <v>1</v>
      </c>
      <c r="J262" t="s" s="137">
        <v>52</v>
      </c>
      <c r="K262" t="s" s="5">
        <v>1544</v>
      </c>
      <c r="L262" t="s" s="23">
        <v>1544</v>
      </c>
      <c r="M262" t="s" s="5">
        <v>1544</v>
      </c>
      <c r="N262" t="s" s="5">
        <v>1545</v>
      </c>
      <c r="O262" t="s" s="139">
        <v>1107</v>
      </c>
      <c r="P262" s="140"/>
      <c r="Q262" t="s" s="143">
        <v>196</v>
      </c>
      <c r="R262" s="136">
        <v>2021</v>
      </c>
      <c r="S262" s="136">
        <v>1</v>
      </c>
      <c r="T262" t="s" s="141">
        <v>64</v>
      </c>
      <c r="U262" s="142">
        <v>1</v>
      </c>
      <c r="V262" s="140"/>
      <c r="W262" t="s" s="5">
        <v>1031</v>
      </c>
      <c r="X262" t="s" s="141">
        <v>1032</v>
      </c>
      <c r="Y262" s="144">
        <v>0.7</v>
      </c>
      <c r="Z262" s="140"/>
      <c r="AA262" s="140"/>
      <c r="AB262" s="140"/>
      <c r="AC262" s="142">
        <v>1</v>
      </c>
      <c r="AD262" s="142">
        <v>1</v>
      </c>
      <c r="AE262" s="144">
        <v>78285</v>
      </c>
      <c r="AF262" s="144">
        <v>0.6</v>
      </c>
      <c r="AG262" s="140"/>
      <c r="AH262" s="140"/>
    </row>
    <row r="263" ht="15.75" customHeight="1">
      <c r="A263" s="147">
        <v>45</v>
      </c>
      <c r="B263" s="134">
        <v>213</v>
      </c>
      <c r="C263" s="134">
        <v>17</v>
      </c>
      <c r="D263" s="134">
        <v>580</v>
      </c>
      <c r="E263" s="134">
        <v>455</v>
      </c>
      <c r="F263" t="s" s="5">
        <v>815</v>
      </c>
      <c r="G263" s="145"/>
      <c r="H263" t="s" s="150">
        <v>1546</v>
      </c>
      <c r="I263" t="b" s="136">
        <v>1</v>
      </c>
      <c r="J263" t="s" s="137">
        <v>52</v>
      </c>
      <c r="K263" t="s" s="5">
        <v>1547</v>
      </c>
      <c r="L263" t="s" s="23">
        <v>1547</v>
      </c>
      <c r="M263" t="s" s="5">
        <v>1547</v>
      </c>
      <c r="N263" t="s" s="5">
        <v>1546</v>
      </c>
      <c r="O263" t="s" s="141">
        <v>1042</v>
      </c>
      <c r="P263" s="140"/>
      <c r="Q263" t="s" s="143">
        <v>196</v>
      </c>
      <c r="R263" s="136">
        <v>2020</v>
      </c>
      <c r="S263" s="136">
        <v>2</v>
      </c>
      <c r="T263" t="s" s="141">
        <v>54</v>
      </c>
      <c r="U263" s="147">
        <v>3</v>
      </c>
      <c r="V263" t="s" s="143">
        <v>1030</v>
      </c>
      <c r="W263" t="s" s="5">
        <v>1044</v>
      </c>
      <c r="X263" t="s" s="141">
        <v>1045</v>
      </c>
      <c r="Y263" s="144">
        <v>0.78</v>
      </c>
      <c r="Z263" s="140"/>
      <c r="AA263" s="140"/>
      <c r="AB263" s="142">
        <v>200</v>
      </c>
      <c r="AC263" s="142">
        <v>200</v>
      </c>
      <c r="AD263" s="142">
        <v>1</v>
      </c>
      <c r="AE263" s="140"/>
      <c r="AF263" s="140"/>
      <c r="AG263" s="140"/>
      <c r="AH263" s="140"/>
    </row>
    <row r="264" ht="15.75" customHeight="1">
      <c r="A264" s="136">
        <v>43</v>
      </c>
      <c r="B264" s="134">
        <v>38</v>
      </c>
      <c r="C264" s="134">
        <v>15</v>
      </c>
      <c r="D264" s="134">
        <v>541</v>
      </c>
      <c r="E264" s="134">
        <v>435</v>
      </c>
      <c r="F264" t="s" s="5">
        <v>815</v>
      </c>
      <c r="G264" s="145"/>
      <c r="H264" t="s" s="150">
        <v>1548</v>
      </c>
      <c r="I264" t="b" s="136">
        <v>1</v>
      </c>
      <c r="J264" t="s" s="137">
        <v>52</v>
      </c>
      <c r="K264" t="s" s="5">
        <v>1549</v>
      </c>
      <c r="L264" t="s" s="23">
        <v>1549</v>
      </c>
      <c r="M264" t="s" s="5">
        <v>1549</v>
      </c>
      <c r="N264" t="s" s="5">
        <v>1550</v>
      </c>
      <c r="O264" t="s" s="139">
        <v>1189</v>
      </c>
      <c r="P264" s="140"/>
      <c r="Q264" s="140"/>
      <c r="R264" s="136">
        <v>2021</v>
      </c>
      <c r="S264" s="136">
        <v>2</v>
      </c>
      <c r="T264" t="s" s="141">
        <v>64</v>
      </c>
      <c r="U264" s="142">
        <v>1</v>
      </c>
      <c r="V264" t="s" s="143">
        <v>1043</v>
      </c>
      <c r="W264" t="s" s="5">
        <v>1044</v>
      </c>
      <c r="X264" t="s" s="141">
        <v>1093</v>
      </c>
      <c r="Y264" s="144">
        <v>0.82</v>
      </c>
      <c r="Z264" s="140"/>
      <c r="AA264" s="140"/>
      <c r="AB264" s="142">
        <v>66.59999999999999</v>
      </c>
      <c r="AC264" s="142">
        <v>65.59999999999999</v>
      </c>
      <c r="AD264" s="142">
        <v>1</v>
      </c>
      <c r="AE264" s="140"/>
      <c r="AF264" s="140"/>
      <c r="AG264" s="140"/>
      <c r="AH264" s="140"/>
    </row>
    <row r="265" ht="15.75" customHeight="1">
      <c r="A265" s="136">
        <v>43</v>
      </c>
      <c r="B265" s="134">
        <v>98</v>
      </c>
      <c r="C265" s="134">
        <v>15</v>
      </c>
      <c r="D265" s="134">
        <v>542</v>
      </c>
      <c r="E265" s="134">
        <v>436</v>
      </c>
      <c r="F265" t="s" s="5">
        <v>815</v>
      </c>
      <c r="G265" s="145"/>
      <c r="H265" t="s" s="150">
        <v>1548</v>
      </c>
      <c r="I265" t="b" s="136">
        <v>1</v>
      </c>
      <c r="J265" t="s" s="163">
        <v>52</v>
      </c>
      <c r="K265" t="s" s="5">
        <v>1549</v>
      </c>
      <c r="L265" t="s" s="23">
        <v>1549</v>
      </c>
      <c r="M265" t="s" s="79">
        <v>1549</v>
      </c>
      <c r="N265" t="s" s="5">
        <v>1551</v>
      </c>
      <c r="O265" t="s" s="139">
        <v>1092</v>
      </c>
      <c r="P265" s="140"/>
      <c r="Q265" s="140"/>
      <c r="R265" s="136">
        <v>2021</v>
      </c>
      <c r="S265" s="136">
        <v>3</v>
      </c>
      <c r="T265" t="s" s="141">
        <v>54</v>
      </c>
      <c r="U265" s="147">
        <v>3</v>
      </c>
      <c r="V265" t="s" s="143">
        <v>1043</v>
      </c>
      <c r="W265" t="s" s="141">
        <v>1037</v>
      </c>
      <c r="X265" t="s" s="141">
        <v>1093</v>
      </c>
      <c r="Y265" s="140"/>
      <c r="Z265" s="140"/>
      <c r="AA265" s="140"/>
      <c r="AB265" s="142">
        <v>66.59999999999999</v>
      </c>
      <c r="AC265" s="142">
        <v>1</v>
      </c>
      <c r="AD265" t="s" s="137">
        <v>68</v>
      </c>
      <c r="AE265" s="140"/>
      <c r="AF265" s="140"/>
      <c r="AG265" s="140"/>
      <c r="AH265" s="140"/>
    </row>
    <row r="266" ht="15.75" customHeight="1">
      <c r="A266" s="136">
        <v>33</v>
      </c>
      <c r="B266" s="134">
        <v>39</v>
      </c>
      <c r="C266" s="134">
        <v>9</v>
      </c>
      <c r="D266" s="134">
        <v>189</v>
      </c>
      <c r="E266" s="134">
        <v>149</v>
      </c>
      <c r="F266" t="s" s="5">
        <v>212</v>
      </c>
      <c r="G266" t="s" s="5">
        <v>635</v>
      </c>
      <c r="H266" t="s" s="5">
        <v>635</v>
      </c>
      <c r="I266" t="b" s="136">
        <v>1</v>
      </c>
      <c r="J266" t="s" s="137">
        <v>52</v>
      </c>
      <c r="K266" t="s" s="5">
        <v>636</v>
      </c>
      <c r="L266" t="s" s="23">
        <v>636</v>
      </c>
      <c r="M266" t="s" s="5">
        <v>636</v>
      </c>
      <c r="N266" t="s" s="5">
        <v>635</v>
      </c>
      <c r="O266" t="s" s="141">
        <v>1042</v>
      </c>
      <c r="P266" s="140"/>
      <c r="Q266" s="140"/>
      <c r="R266" s="136">
        <v>2020</v>
      </c>
      <c r="S266" s="136">
        <v>2</v>
      </c>
      <c r="T266" t="s" s="141">
        <v>64</v>
      </c>
      <c r="U266" s="142">
        <v>1</v>
      </c>
      <c r="V266" t="s" s="143">
        <v>1043</v>
      </c>
      <c r="W266" t="s" s="5">
        <v>1044</v>
      </c>
      <c r="X266" t="s" s="141">
        <v>1045</v>
      </c>
      <c r="Y266" s="144">
        <v>1.13</v>
      </c>
      <c r="Z266" s="140"/>
      <c r="AA266" s="140"/>
      <c r="AB266" s="142">
        <v>8471.700000000001</v>
      </c>
      <c r="AC266" s="144">
        <v>6978.7</v>
      </c>
      <c r="AD266" s="142">
        <v>1</v>
      </c>
      <c r="AE266" s="140"/>
      <c r="AF266" s="140"/>
      <c r="AG266" s="140"/>
      <c r="AH266" s="140"/>
    </row>
    <row r="267" ht="15.75" customHeight="1">
      <c r="A267" s="136">
        <v>33</v>
      </c>
      <c r="B267" s="134">
        <v>374</v>
      </c>
      <c r="C267" s="134">
        <v>9</v>
      </c>
      <c r="D267" s="134">
        <v>188</v>
      </c>
      <c r="E267" s="134">
        <v>150</v>
      </c>
      <c r="F267" t="s" s="5">
        <v>212</v>
      </c>
      <c r="G267" t="s" s="5">
        <v>635</v>
      </c>
      <c r="H267" t="s" s="5">
        <v>635</v>
      </c>
      <c r="I267" t="b" s="136">
        <v>1</v>
      </c>
      <c r="J267" t="s" s="137">
        <v>52</v>
      </c>
      <c r="K267" t="s" s="5">
        <v>636</v>
      </c>
      <c r="L267" t="s" s="23">
        <v>636</v>
      </c>
      <c r="M267" t="s" s="5">
        <v>636</v>
      </c>
      <c r="N267" t="s" s="5">
        <v>1552</v>
      </c>
      <c r="O267" t="s" s="139">
        <v>1258</v>
      </c>
      <c r="P267" s="140"/>
      <c r="Q267" s="140"/>
      <c r="R267" s="136">
        <v>2018</v>
      </c>
      <c r="S267" s="136">
        <v>1</v>
      </c>
      <c r="T267" t="s" s="141">
        <v>54</v>
      </c>
      <c r="U267" s="147">
        <v>3</v>
      </c>
      <c r="V267" s="140"/>
      <c r="W267" t="s" s="5">
        <v>1031</v>
      </c>
      <c r="X267" t="s" s="141">
        <v>1032</v>
      </c>
      <c r="Y267" s="144">
        <v>0.19</v>
      </c>
      <c r="Z267" s="140"/>
      <c r="AA267" s="140"/>
      <c r="AB267" s="142">
        <v>8471.700000000001</v>
      </c>
      <c r="AC267" s="142">
        <v>1493</v>
      </c>
      <c r="AD267" t="s" s="137">
        <v>68</v>
      </c>
      <c r="AE267" s="144">
        <v>214</v>
      </c>
      <c r="AF267" s="140"/>
      <c r="AG267" s="140"/>
      <c r="AH267" s="140"/>
    </row>
    <row r="268" ht="15.75" customHeight="1">
      <c r="A268" s="136">
        <v>33</v>
      </c>
      <c r="B268" s="134">
        <v>287</v>
      </c>
      <c r="C268" s="134">
        <v>9</v>
      </c>
      <c r="D268" s="134">
        <v>184</v>
      </c>
      <c r="E268" s="134">
        <v>168</v>
      </c>
      <c r="F268" t="s" s="5">
        <v>212</v>
      </c>
      <c r="G268" t="s" s="5">
        <v>1553</v>
      </c>
      <c r="H268" t="s" s="5">
        <v>1554</v>
      </c>
      <c r="I268" t="b" s="136">
        <v>0</v>
      </c>
      <c r="J268" t="s" s="137">
        <v>52</v>
      </c>
      <c r="K268" t="s" s="5">
        <v>1555</v>
      </c>
      <c r="L268" t="s" s="23">
        <v>1556</v>
      </c>
      <c r="M268" t="s" s="177">
        <v>1557</v>
      </c>
      <c r="N268" t="s" s="5">
        <v>1558</v>
      </c>
      <c r="O268" t="s" s="139">
        <v>1107</v>
      </c>
      <c r="P268" s="140"/>
      <c r="Q268" s="140"/>
      <c r="R268" s="136">
        <v>2021</v>
      </c>
      <c r="S268" s="136">
        <v>1</v>
      </c>
      <c r="T268" t="s" s="141">
        <v>64</v>
      </c>
      <c r="U268" s="142">
        <v>1</v>
      </c>
      <c r="V268" s="140"/>
      <c r="W268" t="s" s="5">
        <v>1031</v>
      </c>
      <c r="X268" t="s" s="141">
        <v>1032</v>
      </c>
      <c r="Y268" s="144">
        <v>0.9</v>
      </c>
      <c r="Z268" s="140"/>
      <c r="AA268" s="140"/>
      <c r="AB268" s="142">
        <v>2561.8</v>
      </c>
      <c r="AC268" s="142">
        <v>640.2</v>
      </c>
      <c r="AD268" t="s" s="137">
        <v>68</v>
      </c>
      <c r="AE268" s="144">
        <v>7524</v>
      </c>
      <c r="AF268" s="144">
        <v>0.9</v>
      </c>
      <c r="AG268" s="140"/>
      <c r="AH268" s="140"/>
    </row>
    <row r="269" ht="15.75" customHeight="1">
      <c r="A269" s="136">
        <v>33</v>
      </c>
      <c r="B269" s="134">
        <v>289</v>
      </c>
      <c r="C269" s="134">
        <v>9</v>
      </c>
      <c r="D269" s="134">
        <v>185</v>
      </c>
      <c r="E269" s="134">
        <v>169</v>
      </c>
      <c r="F269" t="s" s="5">
        <v>212</v>
      </c>
      <c r="G269" t="s" s="5">
        <v>1553</v>
      </c>
      <c r="H269" t="s" s="5">
        <v>1554</v>
      </c>
      <c r="I269" t="b" s="136">
        <v>0</v>
      </c>
      <c r="J269" t="s" s="137">
        <v>52</v>
      </c>
      <c r="K269" t="s" s="5">
        <v>1555</v>
      </c>
      <c r="L269" t="s" s="23">
        <v>1556</v>
      </c>
      <c r="M269" t="s" s="177">
        <v>1557</v>
      </c>
      <c r="N269" t="s" s="5">
        <v>1559</v>
      </c>
      <c r="O269" t="s" s="139">
        <v>1132</v>
      </c>
      <c r="P269" s="140"/>
      <c r="Q269" s="140"/>
      <c r="R269" s="136">
        <v>2021</v>
      </c>
      <c r="S269" s="136">
        <v>1</v>
      </c>
      <c r="T269" t="s" s="141">
        <v>77</v>
      </c>
      <c r="U269" s="142">
        <v>2</v>
      </c>
      <c r="V269" s="140"/>
      <c r="W269" t="s" s="5">
        <v>1031</v>
      </c>
      <c r="X269" t="s" s="141">
        <v>1032</v>
      </c>
      <c r="Y269" s="144">
        <v>1.2</v>
      </c>
      <c r="Z269" s="140"/>
      <c r="AA269" s="140"/>
      <c r="AB269" s="142">
        <v>2561.8</v>
      </c>
      <c r="AC269" s="142">
        <v>640.2</v>
      </c>
      <c r="AD269" t="s" s="137">
        <v>68</v>
      </c>
      <c r="AE269" s="144">
        <v>2339</v>
      </c>
      <c r="AF269" s="144">
        <v>0.4</v>
      </c>
      <c r="AG269" s="140"/>
      <c r="AH269" s="140"/>
    </row>
    <row r="270" ht="15.75" customHeight="1">
      <c r="A270" s="136">
        <v>33</v>
      </c>
      <c r="B270" s="134">
        <v>286</v>
      </c>
      <c r="C270" s="134">
        <v>9</v>
      </c>
      <c r="D270" s="134">
        <v>186</v>
      </c>
      <c r="E270" s="134">
        <v>170</v>
      </c>
      <c r="F270" t="s" s="5">
        <v>212</v>
      </c>
      <c r="G270" t="s" s="5">
        <v>1553</v>
      </c>
      <c r="H270" t="s" s="5">
        <v>1554</v>
      </c>
      <c r="I270" t="b" s="136">
        <v>0</v>
      </c>
      <c r="J270" t="s" s="137">
        <v>52</v>
      </c>
      <c r="K270" t="s" s="5">
        <v>1555</v>
      </c>
      <c r="L270" t="s" s="23">
        <v>1556</v>
      </c>
      <c r="M270" t="s" s="177">
        <v>1557</v>
      </c>
      <c r="N270" t="s" s="5">
        <v>1560</v>
      </c>
      <c r="O270" t="s" s="139">
        <v>1111</v>
      </c>
      <c r="P270" s="140"/>
      <c r="Q270" s="140"/>
      <c r="R270" s="136">
        <v>2021</v>
      </c>
      <c r="S270" s="136">
        <v>1</v>
      </c>
      <c r="T270" t="s" s="141">
        <v>54</v>
      </c>
      <c r="U270" s="147">
        <v>3</v>
      </c>
      <c r="V270" s="140"/>
      <c r="W270" t="s" s="5">
        <v>1031</v>
      </c>
      <c r="X270" t="s" s="141">
        <v>1032</v>
      </c>
      <c r="Y270" s="144">
        <v>0.6</v>
      </c>
      <c r="Z270" s="140"/>
      <c r="AA270" s="140"/>
      <c r="AB270" s="142">
        <v>2561.8</v>
      </c>
      <c r="AC270" s="142">
        <v>640.2</v>
      </c>
      <c r="AD270" t="s" s="137">
        <v>68</v>
      </c>
      <c r="AE270" s="144">
        <v>11561</v>
      </c>
      <c r="AF270" s="144">
        <v>1.1</v>
      </c>
      <c r="AG270" s="140"/>
      <c r="AH270" s="140"/>
    </row>
    <row r="271" ht="15.75" customHeight="1">
      <c r="A271" s="136">
        <v>33</v>
      </c>
      <c r="B271" s="134">
        <v>288</v>
      </c>
      <c r="C271" s="134">
        <v>9</v>
      </c>
      <c r="D271" s="134">
        <v>187</v>
      </c>
      <c r="E271" s="134">
        <v>171</v>
      </c>
      <c r="F271" t="s" s="5">
        <v>212</v>
      </c>
      <c r="G271" t="s" s="5">
        <v>1553</v>
      </c>
      <c r="H271" t="s" s="5">
        <v>1554</v>
      </c>
      <c r="I271" t="b" s="136">
        <v>0</v>
      </c>
      <c r="J271" t="s" s="137">
        <v>52</v>
      </c>
      <c r="K271" t="s" s="5">
        <v>1555</v>
      </c>
      <c r="L271" t="s" s="23">
        <v>1556</v>
      </c>
      <c r="M271" t="s" s="177">
        <v>1557</v>
      </c>
      <c r="N271" t="s" s="5">
        <v>1561</v>
      </c>
      <c r="O271" t="s" s="139">
        <v>1109</v>
      </c>
      <c r="P271" s="140"/>
      <c r="Q271" s="140"/>
      <c r="R271" s="136">
        <v>2021</v>
      </c>
      <c r="S271" s="136">
        <v>1</v>
      </c>
      <c r="T271" t="s" s="141">
        <v>54</v>
      </c>
      <c r="U271" s="147">
        <v>3</v>
      </c>
      <c r="V271" s="140"/>
      <c r="W271" t="s" s="5">
        <v>1031</v>
      </c>
      <c r="X271" t="s" s="141">
        <v>1032</v>
      </c>
      <c r="Y271" s="144">
        <v>1</v>
      </c>
      <c r="Z271" s="140"/>
      <c r="AA271" s="140"/>
      <c r="AB271" s="142">
        <v>2561.8</v>
      </c>
      <c r="AC271" s="142">
        <v>640.2</v>
      </c>
      <c r="AD271" t="s" s="137">
        <v>68</v>
      </c>
      <c r="AE271" s="144">
        <v>917</v>
      </c>
      <c r="AF271" s="144">
        <v>1.2</v>
      </c>
      <c r="AG271" s="140"/>
      <c r="AH271" s="140"/>
    </row>
    <row r="272" ht="15.75" customHeight="1">
      <c r="A272" s="147">
        <v>37</v>
      </c>
      <c r="B272" s="134">
        <v>375</v>
      </c>
      <c r="C272" s="134">
        <v>12</v>
      </c>
      <c r="D272" s="134">
        <v>470</v>
      </c>
      <c r="E272" s="134">
        <v>387</v>
      </c>
      <c r="F272" t="s" s="5">
        <v>212</v>
      </c>
      <c r="G272" t="s" s="5">
        <v>1562</v>
      </c>
      <c r="H272" t="s" s="5">
        <v>1554</v>
      </c>
      <c r="I272" t="b" s="136">
        <v>0</v>
      </c>
      <c r="J272" t="s" s="137">
        <v>52</v>
      </c>
      <c r="K272" t="s" s="5">
        <v>1555</v>
      </c>
      <c r="L272" t="s" s="23">
        <v>1555</v>
      </c>
      <c r="M272" t="s" s="177">
        <v>1563</v>
      </c>
      <c r="N272" t="s" s="5">
        <v>1564</v>
      </c>
      <c r="O272" t="s" s="139">
        <v>1103</v>
      </c>
      <c r="P272" s="140"/>
      <c r="Q272" s="140"/>
      <c r="R272" s="136">
        <v>2015</v>
      </c>
      <c r="S272" s="136">
        <v>1</v>
      </c>
      <c r="T272" t="s" s="141">
        <v>54</v>
      </c>
      <c r="U272" s="147">
        <v>3</v>
      </c>
      <c r="V272" s="140"/>
      <c r="W272" t="s" s="5">
        <v>1031</v>
      </c>
      <c r="X272" t="s" s="141">
        <v>1093</v>
      </c>
      <c r="Y272" s="144">
        <v>0.48</v>
      </c>
      <c r="Z272" s="140"/>
      <c r="AA272" s="140"/>
      <c r="AB272" s="142">
        <v>2561.8</v>
      </c>
      <c r="AC272" s="142">
        <v>1</v>
      </c>
      <c r="AD272" s="142">
        <v>1</v>
      </c>
      <c r="AE272" s="144">
        <v>6246</v>
      </c>
      <c r="AF272" s="144">
        <v>2.61</v>
      </c>
      <c r="AG272" s="140"/>
      <c r="AH272" s="140"/>
    </row>
    <row r="273" ht="15.75" customHeight="1">
      <c r="A273" s="154">
        <v>43</v>
      </c>
      <c r="B273" s="134">
        <v>40</v>
      </c>
      <c r="C273" s="134">
        <v>15</v>
      </c>
      <c r="D273" s="155">
        <v>538</v>
      </c>
      <c r="E273" s="134">
        <v>432</v>
      </c>
      <c r="F273" t="s" s="149">
        <v>815</v>
      </c>
      <c r="G273" t="s" s="149">
        <v>1565</v>
      </c>
      <c r="H273" t="s" s="135">
        <v>1566</v>
      </c>
      <c r="I273" t="b" s="136">
        <v>1</v>
      </c>
      <c r="J273" t="s" s="156">
        <v>52</v>
      </c>
      <c r="K273" t="s" s="149">
        <v>1567</v>
      </c>
      <c r="L273" t="s" s="157">
        <v>1567</v>
      </c>
      <c r="M273" t="s" s="149">
        <v>1567</v>
      </c>
      <c r="N273" t="s" s="5">
        <v>1568</v>
      </c>
      <c r="O273" t="s" s="158">
        <v>1361</v>
      </c>
      <c r="P273" s="159"/>
      <c r="Q273" s="159"/>
      <c r="R273" s="154">
        <v>2016</v>
      </c>
      <c r="S273" s="154">
        <v>3</v>
      </c>
      <c r="T273" t="s" s="158">
        <v>64</v>
      </c>
      <c r="U273" s="142">
        <v>1</v>
      </c>
      <c r="V273" t="s" s="160">
        <v>1043</v>
      </c>
      <c r="W273" t="s" s="158">
        <v>1037</v>
      </c>
      <c r="X273" t="s" s="158">
        <v>66</v>
      </c>
      <c r="Y273" s="159"/>
      <c r="Z273" s="159"/>
      <c r="AA273" s="159"/>
      <c r="AB273" s="162">
        <v>190</v>
      </c>
      <c r="AC273" s="162">
        <v>1</v>
      </c>
      <c r="AD273" s="162">
        <v>1</v>
      </c>
      <c r="AE273" s="159"/>
      <c r="AF273" s="161">
        <v>0.71</v>
      </c>
      <c r="AG273" s="159"/>
      <c r="AH273" s="159"/>
    </row>
    <row r="274" ht="15.75" customHeight="1">
      <c r="A274" s="154">
        <v>43</v>
      </c>
      <c r="B274" s="134">
        <v>99</v>
      </c>
      <c r="C274" s="134">
        <v>15</v>
      </c>
      <c r="D274" s="155">
        <v>539</v>
      </c>
      <c r="E274" s="134">
        <v>433</v>
      </c>
      <c r="F274" t="s" s="149">
        <v>815</v>
      </c>
      <c r="G274" t="s" s="149">
        <v>1565</v>
      </c>
      <c r="H274" t="s" s="135">
        <v>1566</v>
      </c>
      <c r="I274" t="b" s="136">
        <v>1</v>
      </c>
      <c r="J274" t="s" s="156">
        <v>52</v>
      </c>
      <c r="K274" t="s" s="149">
        <v>1567</v>
      </c>
      <c r="L274" t="s" s="157">
        <v>1567</v>
      </c>
      <c r="M274" t="s" s="149">
        <v>1567</v>
      </c>
      <c r="N274" t="s" s="5">
        <v>1569</v>
      </c>
      <c r="O274" t="s" s="184">
        <v>1535</v>
      </c>
      <c r="P274" s="159"/>
      <c r="Q274" s="159"/>
      <c r="R274" s="154">
        <v>2020</v>
      </c>
      <c r="S274" s="154">
        <v>3</v>
      </c>
      <c r="T274" t="s" s="158">
        <v>54</v>
      </c>
      <c r="U274" s="147">
        <v>3</v>
      </c>
      <c r="V274" t="s" s="160">
        <v>1043</v>
      </c>
      <c r="W274" t="s" s="158">
        <v>1037</v>
      </c>
      <c r="X274" t="s" s="158">
        <v>66</v>
      </c>
      <c r="Y274" s="159"/>
      <c r="Z274" s="159"/>
      <c r="AA274" s="159"/>
      <c r="AB274" s="162">
        <v>190</v>
      </c>
      <c r="AC274" s="162">
        <v>1</v>
      </c>
      <c r="AD274" t="s" s="156">
        <v>68</v>
      </c>
      <c r="AE274" s="159"/>
      <c r="AF274" s="159"/>
      <c r="AG274" s="159"/>
      <c r="AH274" s="159"/>
    </row>
    <row r="275" ht="15.75" customHeight="1">
      <c r="A275" s="154">
        <v>43</v>
      </c>
      <c r="B275" s="134">
        <v>466</v>
      </c>
      <c r="C275" s="134">
        <v>15</v>
      </c>
      <c r="D275" s="155">
        <v>540</v>
      </c>
      <c r="E275" s="134">
        <v>434</v>
      </c>
      <c r="F275" t="s" s="149">
        <v>815</v>
      </c>
      <c r="G275" t="s" s="149">
        <v>1565</v>
      </c>
      <c r="H275" t="s" s="135">
        <v>1566</v>
      </c>
      <c r="I275" t="b" s="136">
        <v>1</v>
      </c>
      <c r="J275" t="s" s="156">
        <v>52</v>
      </c>
      <c r="K275" t="s" s="149">
        <v>1567</v>
      </c>
      <c r="L275" t="s" s="157">
        <v>1567</v>
      </c>
      <c r="M275" t="s" s="149">
        <v>1567</v>
      </c>
      <c r="N275" t="s" s="5">
        <v>1570</v>
      </c>
      <c r="O275" t="s" s="158">
        <v>1153</v>
      </c>
      <c r="P275" s="159"/>
      <c r="Q275" s="159"/>
      <c r="R275" s="154">
        <v>2020</v>
      </c>
      <c r="S275" s="154">
        <v>3</v>
      </c>
      <c r="T275" t="s" s="158">
        <v>54</v>
      </c>
      <c r="U275" s="147">
        <v>3</v>
      </c>
      <c r="V275" s="159"/>
      <c r="W275" t="s" s="158">
        <v>1037</v>
      </c>
      <c r="X275" t="s" s="158">
        <v>1045</v>
      </c>
      <c r="Y275" s="159"/>
      <c r="Z275" s="159"/>
      <c r="AA275" s="159"/>
      <c r="AB275" s="162">
        <v>190</v>
      </c>
      <c r="AC275" s="162">
        <v>1</v>
      </c>
      <c r="AD275" t="s" s="156">
        <v>68</v>
      </c>
      <c r="AE275" s="159"/>
      <c r="AF275" s="159"/>
      <c r="AG275" s="159"/>
      <c r="AH275" s="159"/>
    </row>
    <row r="276" ht="15.75" customHeight="1">
      <c r="A276" s="136">
        <v>43</v>
      </c>
      <c r="B276" s="134">
        <v>41</v>
      </c>
      <c r="C276" s="134">
        <v>15</v>
      </c>
      <c r="D276" s="134">
        <v>537</v>
      </c>
      <c r="E276" s="134">
        <v>437</v>
      </c>
      <c r="F276" t="s" s="5">
        <v>815</v>
      </c>
      <c r="G276" s="145"/>
      <c r="H276" t="s" s="150">
        <v>1571</v>
      </c>
      <c r="I276" t="b" s="136">
        <v>1</v>
      </c>
      <c r="J276" t="s" s="137">
        <v>52</v>
      </c>
      <c r="K276" t="s" s="5">
        <v>1572</v>
      </c>
      <c r="L276" t="s" s="23">
        <v>1572</v>
      </c>
      <c r="M276" t="s" s="5">
        <v>1572</v>
      </c>
      <c r="N276" t="s" s="5">
        <v>1573</v>
      </c>
      <c r="O276" t="s" s="141">
        <v>1361</v>
      </c>
      <c r="P276" s="140"/>
      <c r="Q276" s="140"/>
      <c r="R276" s="136">
        <v>2016</v>
      </c>
      <c r="S276" s="136">
        <v>3</v>
      </c>
      <c r="T276" t="s" s="141">
        <v>64</v>
      </c>
      <c r="U276" s="142">
        <v>1</v>
      </c>
      <c r="V276" t="s" s="143">
        <v>1043</v>
      </c>
      <c r="W276" t="s" s="141">
        <v>1037</v>
      </c>
      <c r="X276" t="s" s="141">
        <v>66</v>
      </c>
      <c r="Y276" s="140"/>
      <c r="Z276" s="140"/>
      <c r="AA276" s="140"/>
      <c r="AB276" s="140"/>
      <c r="AC276" s="142">
        <v>1</v>
      </c>
      <c r="AD276" s="142">
        <v>1</v>
      </c>
      <c r="AE276" s="140"/>
      <c r="AF276" s="144">
        <v>0.18</v>
      </c>
      <c r="AG276" s="140"/>
      <c r="AH276" s="140"/>
    </row>
    <row r="277" ht="15.75" customHeight="1">
      <c r="A277" s="136">
        <v>43</v>
      </c>
      <c r="B277" s="134">
        <v>42</v>
      </c>
      <c r="C277" s="134">
        <v>15</v>
      </c>
      <c r="D277" s="134">
        <v>536</v>
      </c>
      <c r="E277" s="134">
        <v>428</v>
      </c>
      <c r="F277" t="s" s="5">
        <v>815</v>
      </c>
      <c r="G277" s="145"/>
      <c r="H277" t="s" s="150">
        <v>1574</v>
      </c>
      <c r="I277" t="b" s="136">
        <v>1</v>
      </c>
      <c r="J277" t="s" s="137">
        <v>52</v>
      </c>
      <c r="K277" t="s" s="5">
        <v>817</v>
      </c>
      <c r="L277" t="s" s="23">
        <v>817</v>
      </c>
      <c r="M277" t="s" s="5">
        <v>817</v>
      </c>
      <c r="N277" t="s" s="5">
        <v>1575</v>
      </c>
      <c r="O277" t="s" s="141">
        <v>1361</v>
      </c>
      <c r="P277" s="140"/>
      <c r="Q277" s="140"/>
      <c r="R277" s="136">
        <v>2016</v>
      </c>
      <c r="S277" s="136">
        <v>3</v>
      </c>
      <c r="T277" t="s" s="141">
        <v>64</v>
      </c>
      <c r="U277" s="142">
        <v>1</v>
      </c>
      <c r="V277" t="s" s="143">
        <v>1043</v>
      </c>
      <c r="W277" t="s" s="141">
        <v>1037</v>
      </c>
      <c r="X277" t="s" s="141">
        <v>66</v>
      </c>
      <c r="Y277" s="140"/>
      <c r="Z277" s="140"/>
      <c r="AA277" s="140"/>
      <c r="AB277" s="142">
        <v>2708</v>
      </c>
      <c r="AC277" s="142">
        <v>1</v>
      </c>
      <c r="AD277" s="142">
        <v>1</v>
      </c>
      <c r="AE277" s="140"/>
      <c r="AF277" s="144">
        <v>0.19</v>
      </c>
      <c r="AG277" s="140"/>
      <c r="AH277" s="140"/>
    </row>
    <row r="278" ht="15.75" customHeight="1">
      <c r="A278" s="136">
        <v>43</v>
      </c>
      <c r="B278" s="134">
        <v>43</v>
      </c>
      <c r="C278" s="134">
        <v>15</v>
      </c>
      <c r="D278" s="134">
        <v>535</v>
      </c>
      <c r="E278" s="134">
        <v>438</v>
      </c>
      <c r="F278" t="s" s="5">
        <v>815</v>
      </c>
      <c r="G278" s="145"/>
      <c r="H278" t="s" s="150">
        <v>1576</v>
      </c>
      <c r="I278" t="b" s="136">
        <v>1</v>
      </c>
      <c r="J278" t="s" s="137">
        <v>52</v>
      </c>
      <c r="K278" t="s" s="5">
        <v>1577</v>
      </c>
      <c r="L278" t="s" s="23">
        <v>1577</v>
      </c>
      <c r="M278" t="s" s="5">
        <v>1577</v>
      </c>
      <c r="N278" t="s" s="5">
        <v>1578</v>
      </c>
      <c r="O278" t="s" s="141">
        <v>1361</v>
      </c>
      <c r="P278" s="140"/>
      <c r="Q278" s="140"/>
      <c r="R278" s="136">
        <v>2016</v>
      </c>
      <c r="S278" s="136">
        <v>3</v>
      </c>
      <c r="T278" t="s" s="141">
        <v>64</v>
      </c>
      <c r="U278" s="142">
        <v>1</v>
      </c>
      <c r="V278" t="s" s="143">
        <v>1043</v>
      </c>
      <c r="W278" t="s" s="141">
        <v>1037</v>
      </c>
      <c r="X278" t="s" s="141">
        <v>66</v>
      </c>
      <c r="Y278" s="140"/>
      <c r="Z278" s="140"/>
      <c r="AA278" s="140"/>
      <c r="AB278" s="140"/>
      <c r="AC278" s="142">
        <v>1</v>
      </c>
      <c r="AD278" s="142">
        <v>1</v>
      </c>
      <c r="AE278" s="140"/>
      <c r="AF278" s="144">
        <v>0.29</v>
      </c>
      <c r="AG278" s="140"/>
      <c r="AH278" s="140"/>
    </row>
    <row r="279" ht="15.75" customHeight="1">
      <c r="A279" s="136">
        <v>43</v>
      </c>
      <c r="B279" s="134">
        <v>214</v>
      </c>
      <c r="C279" s="134">
        <v>15</v>
      </c>
      <c r="D279" s="134">
        <v>532</v>
      </c>
      <c r="E279" s="134">
        <v>427</v>
      </c>
      <c r="F279" t="s" s="5">
        <v>815</v>
      </c>
      <c r="G279" s="145"/>
      <c r="H279" t="s" s="150">
        <v>1579</v>
      </c>
      <c r="I279" t="b" s="136">
        <v>0</v>
      </c>
      <c r="J279" t="s" s="137">
        <v>52</v>
      </c>
      <c r="K279" t="s" s="5">
        <v>819</v>
      </c>
      <c r="L279" t="s" s="5">
        <v>819</v>
      </c>
      <c r="M279" t="s" s="177">
        <v>1580</v>
      </c>
      <c r="N279" t="s" s="5">
        <v>1579</v>
      </c>
      <c r="O279" t="s" s="141">
        <v>1042</v>
      </c>
      <c r="P279" s="140"/>
      <c r="Q279" t="s" s="143">
        <v>196</v>
      </c>
      <c r="R279" s="136">
        <v>2021</v>
      </c>
      <c r="S279" s="136">
        <v>2</v>
      </c>
      <c r="T279" t="s" s="141">
        <v>54</v>
      </c>
      <c r="U279" s="147">
        <v>3</v>
      </c>
      <c r="V279" t="s" s="143">
        <v>1030</v>
      </c>
      <c r="W279" t="s" s="5">
        <v>1044</v>
      </c>
      <c r="X279" t="s" s="141">
        <v>1045</v>
      </c>
      <c r="Y279" s="144">
        <v>0.63</v>
      </c>
      <c r="Z279" s="140"/>
      <c r="AA279" s="140"/>
      <c r="AB279" s="142">
        <v>6118</v>
      </c>
      <c r="AC279" s="144">
        <v>3059</v>
      </c>
      <c r="AD279" s="142">
        <v>1</v>
      </c>
      <c r="AE279" s="140"/>
      <c r="AF279" s="140"/>
      <c r="AG279" s="140"/>
      <c r="AH279" s="140"/>
    </row>
    <row r="280" ht="15.75" customHeight="1">
      <c r="A280" s="136">
        <v>43</v>
      </c>
      <c r="B280" s="134">
        <v>168</v>
      </c>
      <c r="C280" s="134">
        <v>15</v>
      </c>
      <c r="D280" s="134">
        <v>533</v>
      </c>
      <c r="E280" s="134">
        <v>426</v>
      </c>
      <c r="F280" t="s" s="5">
        <v>815</v>
      </c>
      <c r="G280" s="145"/>
      <c r="H280" t="s" s="150">
        <v>1579</v>
      </c>
      <c r="I280" t="b" s="136">
        <v>1</v>
      </c>
      <c r="J280" t="s" s="137">
        <v>52</v>
      </c>
      <c r="K280" t="s" s="5">
        <v>819</v>
      </c>
      <c r="L280" t="s" s="23">
        <v>97</v>
      </c>
      <c r="M280" t="s" s="197">
        <v>819</v>
      </c>
      <c r="N280" t="s" s="5">
        <v>1579</v>
      </c>
      <c r="O280" t="s" s="141">
        <v>1042</v>
      </c>
      <c r="P280" s="140"/>
      <c r="Q280" t="s" s="143">
        <v>196</v>
      </c>
      <c r="R280" s="136">
        <v>2020</v>
      </c>
      <c r="S280" s="136">
        <v>2</v>
      </c>
      <c r="T280" t="s" s="141">
        <v>64</v>
      </c>
      <c r="U280" s="142">
        <v>1</v>
      </c>
      <c r="V280" t="s" s="143">
        <v>1030</v>
      </c>
      <c r="W280" t="s" s="5">
        <v>1044</v>
      </c>
      <c r="X280" t="s" s="141">
        <v>1045</v>
      </c>
      <c r="Y280" s="144">
        <v>1</v>
      </c>
      <c r="Z280" s="140"/>
      <c r="AA280" s="140"/>
      <c r="AB280" s="142">
        <v>6118</v>
      </c>
      <c r="AC280" s="144">
        <v>3059</v>
      </c>
      <c r="AD280" t="s" s="137">
        <v>68</v>
      </c>
      <c r="AE280" s="140"/>
      <c r="AF280" s="140"/>
      <c r="AG280" s="140"/>
      <c r="AH280" s="140"/>
    </row>
    <row r="281" ht="15.75" customHeight="1">
      <c r="A281" s="136">
        <v>43</v>
      </c>
      <c r="B281" s="134">
        <v>44</v>
      </c>
      <c r="C281" s="134">
        <v>15</v>
      </c>
      <c r="D281" s="134">
        <v>534</v>
      </c>
      <c r="E281" s="134">
        <v>439</v>
      </c>
      <c r="F281" t="s" s="5">
        <v>815</v>
      </c>
      <c r="G281" s="145"/>
      <c r="H281" t="s" s="150">
        <v>821</v>
      </c>
      <c r="I281" t="b" s="136">
        <v>1</v>
      </c>
      <c r="J281" t="s" s="137">
        <v>52</v>
      </c>
      <c r="K281" t="s" s="5">
        <v>822</v>
      </c>
      <c r="L281" t="s" s="23">
        <v>822</v>
      </c>
      <c r="M281" t="s" s="5">
        <v>822</v>
      </c>
      <c r="N281" t="s" s="5">
        <v>1581</v>
      </c>
      <c r="O281" t="s" s="141">
        <v>1361</v>
      </c>
      <c r="P281" s="140"/>
      <c r="Q281" s="140"/>
      <c r="R281" s="136">
        <v>2016</v>
      </c>
      <c r="S281" s="136">
        <v>3</v>
      </c>
      <c r="T281" t="s" s="141">
        <v>64</v>
      </c>
      <c r="U281" s="142">
        <v>1</v>
      </c>
      <c r="V281" t="s" s="143">
        <v>1043</v>
      </c>
      <c r="W281" t="s" s="141">
        <v>1037</v>
      </c>
      <c r="X281" t="s" s="141">
        <v>66</v>
      </c>
      <c r="Y281" s="140"/>
      <c r="Z281" s="140"/>
      <c r="AA281" s="140"/>
      <c r="AB281" s="140"/>
      <c r="AC281" s="142">
        <v>1</v>
      </c>
      <c r="AD281" s="142">
        <v>1</v>
      </c>
      <c r="AE281" s="140"/>
      <c r="AF281" s="144">
        <v>0.88</v>
      </c>
      <c r="AG281" s="140"/>
      <c r="AH281" s="140"/>
    </row>
    <row r="282" ht="15.75" customHeight="1">
      <c r="A282" s="136">
        <v>45</v>
      </c>
      <c r="B282" s="134">
        <v>381</v>
      </c>
      <c r="C282" s="134">
        <v>17</v>
      </c>
      <c r="D282" s="134">
        <v>578</v>
      </c>
      <c r="E282" s="134">
        <v>448</v>
      </c>
      <c r="F282" t="s" s="5">
        <v>857</v>
      </c>
      <c r="G282" t="s" s="5">
        <v>1582</v>
      </c>
      <c r="H282" t="s" s="135">
        <v>1583</v>
      </c>
      <c r="I282" t="b" s="136">
        <v>0</v>
      </c>
      <c r="J282" t="s" s="137">
        <v>52</v>
      </c>
      <c r="K282" t="s" s="5">
        <v>1584</v>
      </c>
      <c r="L282" t="s" s="23">
        <v>1584</v>
      </c>
      <c r="M282" t="s" s="177">
        <v>1585</v>
      </c>
      <c r="N282" t="s" s="5">
        <v>1586</v>
      </c>
      <c r="O282" t="s" s="139">
        <v>1103</v>
      </c>
      <c r="P282" s="140"/>
      <c r="Q282" t="s" s="143">
        <v>196</v>
      </c>
      <c r="R282" s="136">
        <v>2015</v>
      </c>
      <c r="S282" s="136">
        <v>1</v>
      </c>
      <c r="T282" t="s" s="141">
        <v>54</v>
      </c>
      <c r="U282" s="147">
        <v>3</v>
      </c>
      <c r="V282" s="140"/>
      <c r="W282" t="s" s="5">
        <v>1031</v>
      </c>
      <c r="X282" t="s" s="141">
        <v>1093</v>
      </c>
      <c r="Y282" s="144">
        <v>0.62</v>
      </c>
      <c r="Z282" s="140"/>
      <c r="AA282" s="140"/>
      <c r="AB282" s="142">
        <v>9659</v>
      </c>
      <c r="AC282" s="142">
        <v>9658</v>
      </c>
      <c r="AD282" s="142">
        <v>1</v>
      </c>
      <c r="AE282" s="144">
        <v>11420</v>
      </c>
      <c r="AF282" s="144">
        <v>1.19</v>
      </c>
      <c r="AG282" s="140"/>
      <c r="AH282" s="140"/>
    </row>
    <row r="283" ht="15.75" customHeight="1">
      <c r="A283" s="136">
        <v>45</v>
      </c>
      <c r="B283" s="134">
        <v>100</v>
      </c>
      <c r="C283" s="134">
        <v>17</v>
      </c>
      <c r="D283" s="134">
        <v>579</v>
      </c>
      <c r="E283" s="134">
        <v>449</v>
      </c>
      <c r="F283" t="s" s="5">
        <v>857</v>
      </c>
      <c r="G283" t="s" s="5">
        <v>1582</v>
      </c>
      <c r="H283" t="s" s="135">
        <v>1583</v>
      </c>
      <c r="I283" t="b" s="136">
        <v>1</v>
      </c>
      <c r="J283" t="s" s="137">
        <v>52</v>
      </c>
      <c r="K283" t="s" s="5">
        <v>1584</v>
      </c>
      <c r="L283" t="s" s="23">
        <v>1584</v>
      </c>
      <c r="M283" t="s" s="5">
        <v>1584</v>
      </c>
      <c r="N283" t="s" s="5">
        <v>1583</v>
      </c>
      <c r="O283" t="s" s="141">
        <v>1042</v>
      </c>
      <c r="P283" s="140"/>
      <c r="Q283" t="s" s="143">
        <v>196</v>
      </c>
      <c r="R283" s="136">
        <v>2020</v>
      </c>
      <c r="S283" s="136">
        <v>2</v>
      </c>
      <c r="T283" t="s" s="141">
        <v>54</v>
      </c>
      <c r="U283" s="147">
        <v>3</v>
      </c>
      <c r="V283" t="s" s="143">
        <v>1043</v>
      </c>
      <c r="W283" t="s" s="5">
        <v>1044</v>
      </c>
      <c r="X283" t="s" s="141">
        <v>1045</v>
      </c>
      <c r="Y283" s="144">
        <v>0.6</v>
      </c>
      <c r="Z283" s="140"/>
      <c r="AA283" s="140"/>
      <c r="AB283" s="142">
        <v>9659</v>
      </c>
      <c r="AC283" s="142">
        <v>1</v>
      </c>
      <c r="AD283" s="142">
        <v>1</v>
      </c>
      <c r="AE283" s="140"/>
      <c r="AF283" s="140"/>
      <c r="AG283" s="140"/>
      <c r="AH283" s="140"/>
    </row>
    <row r="284" ht="15.75" customHeight="1">
      <c r="A284" s="147">
        <v>33</v>
      </c>
      <c r="B284" s="134">
        <v>392</v>
      </c>
      <c r="C284" s="134">
        <v>9</v>
      </c>
      <c r="D284" s="134">
        <v>318</v>
      </c>
      <c r="E284" s="134">
        <v>265</v>
      </c>
      <c r="F284" t="s" s="5">
        <v>603</v>
      </c>
      <c r="G284" t="s" s="5">
        <v>1587</v>
      </c>
      <c r="H284" t="s" s="216">
        <v>1588</v>
      </c>
      <c r="I284" s="140"/>
      <c r="J284" s="140"/>
      <c r="K284" t="s" s="5">
        <v>1589</v>
      </c>
      <c r="L284" t="s" s="23">
        <v>1589</v>
      </c>
      <c r="M284" t="s" s="79">
        <v>1589</v>
      </c>
      <c r="N284" s="140"/>
      <c r="O284" t="s" s="141">
        <v>1406</v>
      </c>
      <c r="P284" s="140"/>
      <c r="Q284" s="140"/>
      <c r="R284" s="136">
        <v>2019</v>
      </c>
      <c r="S284" s="136">
        <v>3</v>
      </c>
      <c r="T284" t="s" s="141">
        <v>54</v>
      </c>
      <c r="U284" s="147">
        <v>3</v>
      </c>
      <c r="V284" s="140"/>
      <c r="W284" t="s" s="141">
        <v>1037</v>
      </c>
      <c r="X284" t="s" s="141">
        <v>1093</v>
      </c>
      <c r="Y284" s="144">
        <v>0.8100000000000001</v>
      </c>
      <c r="Z284" s="140"/>
      <c r="AA284" s="140"/>
      <c r="AB284" s="140"/>
      <c r="AC284" s="140"/>
      <c r="AD284" s="142">
        <v>1</v>
      </c>
      <c r="AE284" s="140"/>
      <c r="AF284" s="140"/>
      <c r="AG284" s="140"/>
      <c r="AH284" s="140"/>
    </row>
    <row r="285" ht="15.75" customHeight="1">
      <c r="A285" s="136">
        <v>33</v>
      </c>
      <c r="B285" s="134">
        <v>393</v>
      </c>
      <c r="C285" s="134">
        <v>9</v>
      </c>
      <c r="D285" s="134">
        <v>190</v>
      </c>
      <c r="E285" s="134">
        <v>130</v>
      </c>
      <c r="F285" t="s" s="5">
        <v>212</v>
      </c>
      <c r="G285" t="s" s="5">
        <v>630</v>
      </c>
      <c r="H285" t="s" s="5">
        <v>630</v>
      </c>
      <c r="I285" t="b" s="136">
        <v>1</v>
      </c>
      <c r="J285" t="s" s="137">
        <v>52</v>
      </c>
      <c r="K285" t="s" s="5">
        <v>631</v>
      </c>
      <c r="L285" t="s" s="23">
        <v>631</v>
      </c>
      <c r="M285" t="s" s="5">
        <v>631</v>
      </c>
      <c r="N285" t="s" s="5">
        <v>1590</v>
      </c>
      <c r="O285" t="s" s="139">
        <v>1258</v>
      </c>
      <c r="P285" s="140"/>
      <c r="Q285" s="140"/>
      <c r="R285" s="136">
        <v>2018</v>
      </c>
      <c r="S285" s="136">
        <v>1</v>
      </c>
      <c r="T285" t="s" s="141">
        <v>64</v>
      </c>
      <c r="U285" s="142">
        <v>1</v>
      </c>
      <c r="V285" s="140"/>
      <c r="W285" t="s" s="5">
        <v>1031</v>
      </c>
      <c r="X285" t="s" s="141">
        <v>1032</v>
      </c>
      <c r="Y285" s="144">
        <v>0.17</v>
      </c>
      <c r="Z285" s="140"/>
      <c r="AA285" s="140"/>
      <c r="AB285" s="142">
        <v>20503.7</v>
      </c>
      <c r="AC285" s="142">
        <v>2295</v>
      </c>
      <c r="AD285" s="142">
        <v>1</v>
      </c>
      <c r="AE285" s="144">
        <v>1020</v>
      </c>
      <c r="AF285" s="140"/>
      <c r="AG285" s="140"/>
      <c r="AH285" s="140"/>
    </row>
    <row r="286" ht="15.75" customHeight="1">
      <c r="A286" s="136">
        <v>33</v>
      </c>
      <c r="B286" s="134">
        <v>45</v>
      </c>
      <c r="C286" s="134">
        <v>9</v>
      </c>
      <c r="D286" s="134">
        <v>191</v>
      </c>
      <c r="E286" s="134">
        <v>131</v>
      </c>
      <c r="F286" t="s" s="5">
        <v>212</v>
      </c>
      <c r="G286" t="s" s="5">
        <v>630</v>
      </c>
      <c r="H286" t="s" s="5">
        <v>630</v>
      </c>
      <c r="I286" t="b" s="136">
        <v>1</v>
      </c>
      <c r="J286" t="s" s="137">
        <v>52</v>
      </c>
      <c r="K286" t="s" s="5">
        <v>631</v>
      </c>
      <c r="L286" t="s" s="23">
        <v>631</v>
      </c>
      <c r="M286" t="s" s="5">
        <v>631</v>
      </c>
      <c r="N286" t="s" s="5">
        <v>630</v>
      </c>
      <c r="O286" t="s" s="141">
        <v>1042</v>
      </c>
      <c r="P286" s="140"/>
      <c r="Q286" s="140"/>
      <c r="R286" s="136">
        <v>2020</v>
      </c>
      <c r="S286" s="136">
        <v>2</v>
      </c>
      <c r="T286" t="s" s="141">
        <v>64</v>
      </c>
      <c r="U286" s="142">
        <v>1</v>
      </c>
      <c r="V286" t="s" s="143">
        <v>1043</v>
      </c>
      <c r="W286" t="s" s="5">
        <v>1044</v>
      </c>
      <c r="X286" t="s" s="141">
        <v>1045</v>
      </c>
      <c r="Y286" s="144">
        <v>0.96</v>
      </c>
      <c r="Z286" s="140"/>
      <c r="AA286" s="140"/>
      <c r="AB286" s="142">
        <v>20503.7</v>
      </c>
      <c r="AC286" s="144">
        <v>18208.7</v>
      </c>
      <c r="AD286" t="s" s="137">
        <v>68</v>
      </c>
      <c r="AE286" s="140"/>
      <c r="AF286" s="140"/>
      <c r="AG286" s="140"/>
      <c r="AH286" s="140"/>
    </row>
    <row r="287" ht="15.75" customHeight="1">
      <c r="A287" s="147">
        <v>37</v>
      </c>
      <c r="B287" s="134">
        <v>294</v>
      </c>
      <c r="C287" s="134">
        <v>12</v>
      </c>
      <c r="D287" s="134">
        <v>467</v>
      </c>
      <c r="E287" s="134">
        <v>410</v>
      </c>
      <c r="F287" t="s" s="5">
        <v>212</v>
      </c>
      <c r="G287" t="s" s="5">
        <v>630</v>
      </c>
      <c r="H287" t="s" s="5">
        <v>630</v>
      </c>
      <c r="I287" t="b" s="136">
        <v>0</v>
      </c>
      <c r="J287" t="s" s="137">
        <v>52</v>
      </c>
      <c r="K287" t="s" s="150">
        <v>631</v>
      </c>
      <c r="L287" t="s" s="185">
        <v>631</v>
      </c>
      <c r="M287" t="s" s="5">
        <v>1591</v>
      </c>
      <c r="N287" t="s" s="5">
        <v>1592</v>
      </c>
      <c r="O287" t="s" s="139">
        <v>1132</v>
      </c>
      <c r="P287" s="140"/>
      <c r="Q287" s="140"/>
      <c r="R287" s="136">
        <v>2021</v>
      </c>
      <c r="S287" s="136">
        <v>1</v>
      </c>
      <c r="T287" t="s" s="141">
        <v>77</v>
      </c>
      <c r="U287" s="142">
        <v>2</v>
      </c>
      <c r="V287" s="140"/>
      <c r="W287" t="s" s="5">
        <v>1031</v>
      </c>
      <c r="X287" t="s" s="141">
        <v>1032</v>
      </c>
      <c r="Y287" s="144">
        <v>1.5</v>
      </c>
      <c r="Z287" s="140"/>
      <c r="AA287" s="140"/>
      <c r="AB287" s="140"/>
      <c r="AC287" s="142">
        <v>1</v>
      </c>
      <c r="AD287" s="142">
        <v>1</v>
      </c>
      <c r="AE287" s="144">
        <v>2824</v>
      </c>
      <c r="AF287" s="144">
        <v>0.1</v>
      </c>
      <c r="AG287" s="140"/>
      <c r="AH287" s="140"/>
    </row>
    <row r="288" ht="15.75" customHeight="1">
      <c r="A288" s="147">
        <v>37</v>
      </c>
      <c r="B288" s="134">
        <v>292</v>
      </c>
      <c r="C288" s="134">
        <v>12</v>
      </c>
      <c r="D288" s="134">
        <v>466</v>
      </c>
      <c r="E288" s="134">
        <v>406</v>
      </c>
      <c r="F288" t="s" s="5">
        <v>212</v>
      </c>
      <c r="G288" t="s" s="5">
        <v>630</v>
      </c>
      <c r="H288" t="s" s="5">
        <v>630</v>
      </c>
      <c r="I288" t="b" s="136">
        <v>0</v>
      </c>
      <c r="J288" t="s" s="137">
        <v>52</v>
      </c>
      <c r="K288" t="s" s="150">
        <v>631</v>
      </c>
      <c r="L288" t="s" s="185">
        <v>631</v>
      </c>
      <c r="M288" t="s" s="5">
        <v>1591</v>
      </c>
      <c r="N288" t="s" s="5">
        <v>1593</v>
      </c>
      <c r="O288" t="s" s="141">
        <v>1130</v>
      </c>
      <c r="P288" s="140"/>
      <c r="Q288" s="140"/>
      <c r="R288" s="136">
        <v>2021</v>
      </c>
      <c r="S288" s="136">
        <v>1</v>
      </c>
      <c r="T288" t="s" s="141">
        <v>77</v>
      </c>
      <c r="U288" s="142">
        <v>2</v>
      </c>
      <c r="V288" s="140"/>
      <c r="W288" t="s" s="5">
        <v>1031</v>
      </c>
      <c r="X288" t="s" s="141">
        <v>1032</v>
      </c>
      <c r="Y288" s="144">
        <v>1.5</v>
      </c>
      <c r="Z288" s="140"/>
      <c r="AA288" s="140"/>
      <c r="AB288" s="140"/>
      <c r="AC288" s="142">
        <v>1</v>
      </c>
      <c r="AD288" t="s" s="137">
        <v>68</v>
      </c>
      <c r="AE288" s="144">
        <v>980</v>
      </c>
      <c r="AF288" s="144">
        <v>0.1</v>
      </c>
      <c r="AG288" s="140"/>
      <c r="AH288" s="140"/>
    </row>
    <row r="289" ht="15.75" customHeight="1">
      <c r="A289" s="147">
        <v>37</v>
      </c>
      <c r="B289" s="134">
        <v>291</v>
      </c>
      <c r="C289" s="134">
        <v>12</v>
      </c>
      <c r="D289" s="134">
        <v>468</v>
      </c>
      <c r="E289" s="134">
        <v>407</v>
      </c>
      <c r="F289" t="s" s="5">
        <v>212</v>
      </c>
      <c r="G289" t="s" s="5">
        <v>630</v>
      </c>
      <c r="H289" t="s" s="5">
        <v>630</v>
      </c>
      <c r="I289" t="b" s="136">
        <v>0</v>
      </c>
      <c r="J289" t="s" s="137">
        <v>52</v>
      </c>
      <c r="K289" t="s" s="150">
        <v>631</v>
      </c>
      <c r="L289" t="s" s="185">
        <v>631</v>
      </c>
      <c r="M289" t="s" s="5">
        <v>1591</v>
      </c>
      <c r="N289" t="s" s="5">
        <v>1594</v>
      </c>
      <c r="O289" t="s" s="139">
        <v>1107</v>
      </c>
      <c r="P289" s="140"/>
      <c r="Q289" s="140"/>
      <c r="R289" s="136">
        <v>2021</v>
      </c>
      <c r="S289" s="136">
        <v>1</v>
      </c>
      <c r="T289" t="s" s="141">
        <v>54</v>
      </c>
      <c r="U289" s="147">
        <v>3</v>
      </c>
      <c r="V289" s="140"/>
      <c r="W289" t="s" s="5">
        <v>1031</v>
      </c>
      <c r="X289" t="s" s="141">
        <v>1032</v>
      </c>
      <c r="Y289" s="144">
        <v>0.5</v>
      </c>
      <c r="Z289" s="140"/>
      <c r="AA289" s="140"/>
      <c r="AB289" s="140"/>
      <c r="AC289" s="142">
        <v>1</v>
      </c>
      <c r="AD289" t="s" s="137">
        <v>68</v>
      </c>
      <c r="AE289" s="144">
        <v>2303</v>
      </c>
      <c r="AF289" s="144">
        <v>1.4</v>
      </c>
      <c r="AG289" s="140"/>
      <c r="AH289" s="140"/>
    </row>
    <row r="290" ht="15.75" customHeight="1">
      <c r="A290" s="147">
        <v>37</v>
      </c>
      <c r="B290" s="134">
        <v>293</v>
      </c>
      <c r="C290" s="134">
        <v>12</v>
      </c>
      <c r="D290" s="134">
        <v>469</v>
      </c>
      <c r="E290" s="134">
        <v>408</v>
      </c>
      <c r="F290" t="s" s="5">
        <v>212</v>
      </c>
      <c r="G290" t="s" s="5">
        <v>630</v>
      </c>
      <c r="H290" t="s" s="5">
        <v>630</v>
      </c>
      <c r="I290" t="b" s="136">
        <v>0</v>
      </c>
      <c r="J290" t="s" s="137">
        <v>52</v>
      </c>
      <c r="K290" t="s" s="150">
        <v>631</v>
      </c>
      <c r="L290" t="s" s="185">
        <v>631</v>
      </c>
      <c r="M290" t="s" s="5">
        <v>1591</v>
      </c>
      <c r="N290" t="s" s="5">
        <v>1595</v>
      </c>
      <c r="O290" t="s" s="139">
        <v>1109</v>
      </c>
      <c r="P290" s="140"/>
      <c r="Q290" s="140"/>
      <c r="R290" s="136">
        <v>2021</v>
      </c>
      <c r="S290" s="136">
        <v>1</v>
      </c>
      <c r="T290" t="s" s="141">
        <v>54</v>
      </c>
      <c r="U290" s="147">
        <v>3</v>
      </c>
      <c r="V290" s="140"/>
      <c r="W290" t="s" s="5">
        <v>1031</v>
      </c>
      <c r="X290" t="s" s="141">
        <v>1032</v>
      </c>
      <c r="Y290" s="144">
        <v>0.8</v>
      </c>
      <c r="Z290" s="140"/>
      <c r="AA290" s="140"/>
      <c r="AB290" s="140"/>
      <c r="AC290" s="142">
        <v>1</v>
      </c>
      <c r="AD290" t="s" s="137">
        <v>68</v>
      </c>
      <c r="AE290" s="144">
        <v>2550</v>
      </c>
      <c r="AF290" s="144">
        <v>1.1</v>
      </c>
      <c r="AG290" s="140"/>
      <c r="AH290" s="140"/>
    </row>
    <row r="291" ht="15.75" customHeight="1">
      <c r="A291" s="147">
        <v>33</v>
      </c>
      <c r="B291" s="134">
        <v>354</v>
      </c>
      <c r="C291" s="134">
        <v>9</v>
      </c>
      <c r="D291" s="134">
        <v>314</v>
      </c>
      <c r="E291" s="134">
        <v>235</v>
      </c>
      <c r="F291" t="s" s="5">
        <v>603</v>
      </c>
      <c r="G291" t="s" s="5">
        <v>1596</v>
      </c>
      <c r="H291" t="s" s="5">
        <v>1596</v>
      </c>
      <c r="I291" t="b" s="136">
        <v>1</v>
      </c>
      <c r="J291" t="s" s="137">
        <v>52</v>
      </c>
      <c r="K291" t="s" s="5">
        <v>1597</v>
      </c>
      <c r="L291" t="s" s="23">
        <v>1597</v>
      </c>
      <c r="M291" t="s" s="5">
        <v>1597</v>
      </c>
      <c r="N291" t="s" s="5">
        <v>1598</v>
      </c>
      <c r="O291" t="s" s="141">
        <v>1053</v>
      </c>
      <c r="P291" s="140"/>
      <c r="Q291" s="140"/>
      <c r="R291" s="136">
        <v>2022</v>
      </c>
      <c r="S291" s="136">
        <v>3</v>
      </c>
      <c r="T291" t="s" s="141">
        <v>77</v>
      </c>
      <c r="U291" s="142">
        <v>2</v>
      </c>
      <c r="V291" s="140"/>
      <c r="W291" t="s" s="141">
        <v>1037</v>
      </c>
      <c r="X291" t="s" s="141">
        <v>1045</v>
      </c>
      <c r="Y291" s="144">
        <v>1.3</v>
      </c>
      <c r="Z291" s="140"/>
      <c r="AA291" s="140"/>
      <c r="AB291" s="142">
        <v>52</v>
      </c>
      <c r="AC291" s="142">
        <v>1</v>
      </c>
      <c r="AD291" s="142">
        <v>1</v>
      </c>
      <c r="AE291" s="140"/>
      <c r="AF291" s="140"/>
      <c r="AG291" s="140"/>
      <c r="AH291" s="140"/>
    </row>
    <row r="292" ht="15.75" customHeight="1">
      <c r="A292" s="136">
        <v>33</v>
      </c>
      <c r="B292" s="134">
        <v>101</v>
      </c>
      <c r="C292" s="134">
        <v>9</v>
      </c>
      <c r="D292" s="134">
        <v>317</v>
      </c>
      <c r="E292" s="134">
        <v>250</v>
      </c>
      <c r="F292" t="s" s="5">
        <v>212</v>
      </c>
      <c r="G292" s="145"/>
      <c r="H292" t="s" s="135">
        <v>1599</v>
      </c>
      <c r="I292" t="b" s="136">
        <v>1</v>
      </c>
      <c r="J292" t="s" s="137">
        <v>52</v>
      </c>
      <c r="K292" t="s" s="5">
        <v>1600</v>
      </c>
      <c r="L292" t="s" s="23">
        <v>1600</v>
      </c>
      <c r="M292" t="s" s="5">
        <v>1600</v>
      </c>
      <c r="N292" t="s" s="5">
        <v>1599</v>
      </c>
      <c r="O292" t="s" s="141">
        <v>1042</v>
      </c>
      <c r="P292" s="140"/>
      <c r="Q292" s="140"/>
      <c r="R292" s="136">
        <v>2020</v>
      </c>
      <c r="S292" s="136">
        <v>2</v>
      </c>
      <c r="T292" t="s" s="141">
        <v>54</v>
      </c>
      <c r="U292" s="147">
        <v>3</v>
      </c>
      <c r="V292" t="s" s="143">
        <v>1043</v>
      </c>
      <c r="W292" t="s" s="5">
        <v>1044</v>
      </c>
      <c r="X292" t="s" s="141">
        <v>1045</v>
      </c>
      <c r="Y292" s="144">
        <v>0.78</v>
      </c>
      <c r="Z292" s="140"/>
      <c r="AA292" s="140"/>
      <c r="AB292" s="142">
        <v>1.6</v>
      </c>
      <c r="AC292" s="142">
        <v>1.6</v>
      </c>
      <c r="AD292" s="142">
        <v>1</v>
      </c>
      <c r="AE292" s="140"/>
      <c r="AF292" s="140"/>
      <c r="AG292" s="140"/>
      <c r="AH292" s="140"/>
    </row>
    <row r="293" ht="15.75" customHeight="1">
      <c r="A293" s="136">
        <v>45</v>
      </c>
      <c r="B293" s="134">
        <v>476</v>
      </c>
      <c r="C293" s="134">
        <v>17</v>
      </c>
      <c r="D293" s="134">
        <v>561</v>
      </c>
      <c r="E293" s="134">
        <v>458</v>
      </c>
      <c r="F293" t="s" s="5">
        <v>857</v>
      </c>
      <c r="G293" t="s" s="5">
        <v>1601</v>
      </c>
      <c r="H293" t="s" s="150">
        <v>1602</v>
      </c>
      <c r="I293" t="b" s="136">
        <v>1</v>
      </c>
      <c r="J293" t="s" s="137">
        <v>52</v>
      </c>
      <c r="K293" t="s" s="5">
        <v>906</v>
      </c>
      <c r="L293" t="s" s="23">
        <v>906</v>
      </c>
      <c r="M293" t="s" s="5">
        <v>906</v>
      </c>
      <c r="N293" t="s" s="5">
        <v>1603</v>
      </c>
      <c r="O293" t="s" s="139">
        <v>1111</v>
      </c>
      <c r="P293" s="140"/>
      <c r="Q293" t="s" s="143">
        <v>196</v>
      </c>
      <c r="R293" s="136">
        <v>2021</v>
      </c>
      <c r="S293" s="136">
        <v>1</v>
      </c>
      <c r="T293" t="s" s="141">
        <v>54</v>
      </c>
      <c r="U293" s="147">
        <v>3</v>
      </c>
      <c r="V293" s="140"/>
      <c r="W293" t="s" s="5">
        <v>1031</v>
      </c>
      <c r="X293" t="s" s="141">
        <v>1032</v>
      </c>
      <c r="Y293" s="144">
        <v>0.4</v>
      </c>
      <c r="Z293" s="140"/>
      <c r="AA293" s="140"/>
      <c r="AB293" s="142">
        <v>92</v>
      </c>
      <c r="AC293" s="142">
        <v>1</v>
      </c>
      <c r="AD293" t="s" s="137">
        <v>68</v>
      </c>
      <c r="AE293" s="144">
        <v>43303</v>
      </c>
      <c r="AF293" s="144">
        <v>1.9</v>
      </c>
      <c r="AG293" s="140"/>
      <c r="AH293" s="140"/>
    </row>
    <row r="294" ht="15.75" customHeight="1">
      <c r="A294" s="136">
        <v>45</v>
      </c>
      <c r="B294" s="134">
        <v>477</v>
      </c>
      <c r="C294" s="134">
        <v>17</v>
      </c>
      <c r="D294" s="134">
        <v>562</v>
      </c>
      <c r="E294" s="134">
        <v>459</v>
      </c>
      <c r="F294" t="s" s="5">
        <v>857</v>
      </c>
      <c r="G294" t="s" s="5">
        <v>1601</v>
      </c>
      <c r="H294" t="s" s="150">
        <v>1602</v>
      </c>
      <c r="I294" t="b" s="136">
        <v>1</v>
      </c>
      <c r="J294" t="s" s="137">
        <v>52</v>
      </c>
      <c r="K294" t="s" s="5">
        <v>906</v>
      </c>
      <c r="L294" t="s" s="23">
        <v>906</v>
      </c>
      <c r="M294" t="s" s="5">
        <v>906</v>
      </c>
      <c r="N294" t="s" s="5">
        <v>1604</v>
      </c>
      <c r="O294" t="s" s="139">
        <v>1107</v>
      </c>
      <c r="P294" s="140"/>
      <c r="Q294" t="s" s="143">
        <v>196</v>
      </c>
      <c r="R294" s="136">
        <v>2021</v>
      </c>
      <c r="S294" s="136">
        <v>1</v>
      </c>
      <c r="T294" t="s" s="141">
        <v>54</v>
      </c>
      <c r="U294" s="147">
        <v>3</v>
      </c>
      <c r="V294" s="140"/>
      <c r="W294" t="s" s="5">
        <v>1031</v>
      </c>
      <c r="X294" t="s" s="141">
        <v>1032</v>
      </c>
      <c r="Y294" s="144">
        <v>0.8</v>
      </c>
      <c r="Z294" s="140"/>
      <c r="AA294" s="140"/>
      <c r="AB294" s="142">
        <v>92</v>
      </c>
      <c r="AC294" s="142">
        <v>1</v>
      </c>
      <c r="AD294" t="s" s="137">
        <v>68</v>
      </c>
      <c r="AE294" s="144">
        <v>39900</v>
      </c>
      <c r="AF294" s="144">
        <v>1</v>
      </c>
      <c r="AG294" s="140"/>
      <c r="AH294" s="140"/>
    </row>
    <row r="295" ht="15.75" customHeight="1">
      <c r="A295" s="136">
        <v>45</v>
      </c>
      <c r="B295" s="134">
        <v>480</v>
      </c>
      <c r="C295" s="134">
        <v>17</v>
      </c>
      <c r="D295" s="134">
        <v>563</v>
      </c>
      <c r="E295" s="134">
        <v>460</v>
      </c>
      <c r="F295" t="s" s="5">
        <v>857</v>
      </c>
      <c r="G295" t="s" s="5">
        <v>1601</v>
      </c>
      <c r="H295" t="s" s="150">
        <v>1602</v>
      </c>
      <c r="I295" t="b" s="136">
        <v>1</v>
      </c>
      <c r="J295" t="s" s="137">
        <v>52</v>
      </c>
      <c r="K295" t="s" s="5">
        <v>906</v>
      </c>
      <c r="L295" t="s" s="23">
        <v>906</v>
      </c>
      <c r="M295" t="s" s="5">
        <v>906</v>
      </c>
      <c r="N295" t="s" s="5">
        <v>1605</v>
      </c>
      <c r="O295" t="s" s="139">
        <v>1132</v>
      </c>
      <c r="P295" s="140"/>
      <c r="Q295" t="s" s="143">
        <v>196</v>
      </c>
      <c r="R295" s="136">
        <v>2021</v>
      </c>
      <c r="S295" s="136">
        <v>1</v>
      </c>
      <c r="T295" t="s" s="141">
        <v>54</v>
      </c>
      <c r="U295" s="147">
        <v>3</v>
      </c>
      <c r="V295" s="140"/>
      <c r="W295" t="s" s="5">
        <v>1031</v>
      </c>
      <c r="X295" t="s" s="141">
        <v>1032</v>
      </c>
      <c r="Y295" s="144">
        <v>0.8</v>
      </c>
      <c r="Z295" s="140"/>
      <c r="AA295" s="140"/>
      <c r="AB295" s="142">
        <v>92</v>
      </c>
      <c r="AC295" s="142">
        <v>1</v>
      </c>
      <c r="AD295" t="s" s="137">
        <v>68</v>
      </c>
      <c r="AE295" s="144">
        <v>30296</v>
      </c>
      <c r="AF295" s="144">
        <v>1.5</v>
      </c>
      <c r="AG295" s="140"/>
      <c r="AH295" s="140"/>
    </row>
    <row r="296" ht="15.75" customHeight="1">
      <c r="A296" s="136">
        <v>45</v>
      </c>
      <c r="B296" s="134">
        <v>479</v>
      </c>
      <c r="C296" s="134">
        <v>17</v>
      </c>
      <c r="D296" s="134">
        <v>564</v>
      </c>
      <c r="E296" s="134">
        <v>461</v>
      </c>
      <c r="F296" t="s" s="5">
        <v>857</v>
      </c>
      <c r="G296" t="s" s="5">
        <v>1601</v>
      </c>
      <c r="H296" t="s" s="150">
        <v>1602</v>
      </c>
      <c r="I296" t="b" s="136">
        <v>1</v>
      </c>
      <c r="J296" t="s" s="137">
        <v>52</v>
      </c>
      <c r="K296" t="s" s="5">
        <v>906</v>
      </c>
      <c r="L296" t="s" s="23">
        <v>906</v>
      </c>
      <c r="M296" t="s" s="5">
        <v>906</v>
      </c>
      <c r="N296" t="s" s="5">
        <v>1606</v>
      </c>
      <c r="O296" t="s" s="139">
        <v>1109</v>
      </c>
      <c r="P296" s="140"/>
      <c r="Q296" t="s" s="143">
        <v>196</v>
      </c>
      <c r="R296" s="136">
        <v>2021</v>
      </c>
      <c r="S296" s="136">
        <v>1</v>
      </c>
      <c r="T296" t="s" s="141">
        <v>77</v>
      </c>
      <c r="U296" s="142">
        <v>2</v>
      </c>
      <c r="V296" s="140"/>
      <c r="W296" t="s" s="5">
        <v>1031</v>
      </c>
      <c r="X296" t="s" s="141">
        <v>1032</v>
      </c>
      <c r="Y296" s="144">
        <v>1.2</v>
      </c>
      <c r="Z296" s="140"/>
      <c r="AA296" s="140"/>
      <c r="AB296" s="142">
        <v>92</v>
      </c>
      <c r="AC296" s="142">
        <v>1</v>
      </c>
      <c r="AD296" t="s" s="137">
        <v>68</v>
      </c>
      <c r="AE296" s="144">
        <v>19825</v>
      </c>
      <c r="AF296" s="144">
        <v>0.6</v>
      </c>
      <c r="AG296" s="140"/>
      <c r="AH296" s="140"/>
    </row>
    <row r="297" ht="15.75" customHeight="1">
      <c r="A297" s="136">
        <v>45</v>
      </c>
      <c r="B297" s="134">
        <v>478</v>
      </c>
      <c r="C297" s="134">
        <v>17</v>
      </c>
      <c r="D297" s="134">
        <v>565</v>
      </c>
      <c r="E297" s="134">
        <v>462</v>
      </c>
      <c r="F297" t="s" s="5">
        <v>857</v>
      </c>
      <c r="G297" t="s" s="5">
        <v>1601</v>
      </c>
      <c r="H297" t="s" s="150">
        <v>1602</v>
      </c>
      <c r="I297" t="b" s="136">
        <v>1</v>
      </c>
      <c r="J297" t="s" s="137">
        <v>52</v>
      </c>
      <c r="K297" t="s" s="5">
        <v>906</v>
      </c>
      <c r="L297" t="s" s="23">
        <v>906</v>
      </c>
      <c r="M297" t="s" s="5">
        <v>906</v>
      </c>
      <c r="N297" t="s" s="5">
        <v>1607</v>
      </c>
      <c r="O297" t="s" s="141">
        <v>1130</v>
      </c>
      <c r="P297" s="140"/>
      <c r="Q297" t="s" s="143">
        <v>196</v>
      </c>
      <c r="R297" s="136">
        <v>2021</v>
      </c>
      <c r="S297" s="136">
        <v>1</v>
      </c>
      <c r="T297" t="s" s="141">
        <v>64</v>
      </c>
      <c r="U297" s="142">
        <v>1</v>
      </c>
      <c r="V297" s="140"/>
      <c r="W297" t="s" s="5">
        <v>1031</v>
      </c>
      <c r="X297" t="s" s="141">
        <v>1032</v>
      </c>
      <c r="Y297" s="144">
        <v>0.7</v>
      </c>
      <c r="Z297" s="140"/>
      <c r="AA297" s="140"/>
      <c r="AB297" s="142">
        <v>92</v>
      </c>
      <c r="AC297" s="142">
        <v>1</v>
      </c>
      <c r="AD297" t="s" s="137">
        <v>68</v>
      </c>
      <c r="AE297" s="144">
        <v>5347</v>
      </c>
      <c r="AF297" s="144">
        <v>0.9</v>
      </c>
      <c r="AG297" s="140"/>
      <c r="AH297" s="140"/>
    </row>
    <row r="298" ht="15.75" customHeight="1">
      <c r="A298" s="136">
        <v>45</v>
      </c>
      <c r="B298" s="134">
        <v>169</v>
      </c>
      <c r="C298" s="134">
        <v>17</v>
      </c>
      <c r="D298" s="134">
        <v>566</v>
      </c>
      <c r="E298" s="134">
        <v>463</v>
      </c>
      <c r="F298" t="s" s="5">
        <v>857</v>
      </c>
      <c r="G298" s="145"/>
      <c r="H298" t="s" s="150">
        <v>1602</v>
      </c>
      <c r="I298" t="b" s="136">
        <v>1</v>
      </c>
      <c r="J298" t="s" s="137">
        <v>52</v>
      </c>
      <c r="K298" t="s" s="5">
        <v>906</v>
      </c>
      <c r="L298" t="s" s="23">
        <v>906</v>
      </c>
      <c r="M298" t="s" s="5">
        <v>906</v>
      </c>
      <c r="N298" t="s" s="5">
        <v>1608</v>
      </c>
      <c r="O298" t="s" s="139">
        <v>1535</v>
      </c>
      <c r="P298" s="140"/>
      <c r="Q298" t="s" s="143">
        <v>196</v>
      </c>
      <c r="R298" s="136">
        <v>2021</v>
      </c>
      <c r="S298" s="136">
        <v>3</v>
      </c>
      <c r="T298" t="s" s="141">
        <v>64</v>
      </c>
      <c r="U298" s="142">
        <v>1</v>
      </c>
      <c r="V298" t="s" s="143">
        <v>1030</v>
      </c>
      <c r="W298" t="s" s="141">
        <v>1037</v>
      </c>
      <c r="X298" t="s" s="141">
        <v>1045</v>
      </c>
      <c r="Y298" s="140"/>
      <c r="Z298" s="140"/>
      <c r="AA298" s="140"/>
      <c r="AB298" s="142">
        <v>92</v>
      </c>
      <c r="AC298" s="142">
        <v>1</v>
      </c>
      <c r="AD298" s="142">
        <v>1</v>
      </c>
      <c r="AE298" s="140"/>
      <c r="AF298" s="140"/>
      <c r="AG298" s="140"/>
      <c r="AH298" s="140"/>
    </row>
    <row r="299" ht="15.75" customHeight="1">
      <c r="A299" s="136">
        <v>45</v>
      </c>
      <c r="B299" s="134">
        <v>170</v>
      </c>
      <c r="C299" s="134">
        <v>17</v>
      </c>
      <c r="D299" s="134">
        <v>575</v>
      </c>
      <c r="E299" s="134">
        <v>464</v>
      </c>
      <c r="F299" t="s" s="5">
        <v>857</v>
      </c>
      <c r="G299" s="145"/>
      <c r="H299" t="s" s="135">
        <v>903</v>
      </c>
      <c r="I299" t="b" s="136">
        <v>1</v>
      </c>
      <c r="J299" t="s" s="137">
        <v>52</v>
      </c>
      <c r="K299" t="s" s="79">
        <v>904</v>
      </c>
      <c r="L299" t="s" s="23">
        <v>904</v>
      </c>
      <c r="M299" t="s" s="137">
        <v>904</v>
      </c>
      <c r="N299" t="s" s="5">
        <v>1609</v>
      </c>
      <c r="O299" t="s" s="141">
        <v>1260</v>
      </c>
      <c r="P299" t="s" s="143">
        <v>52</v>
      </c>
      <c r="Q299" s="140"/>
      <c r="R299" s="136">
        <v>2020</v>
      </c>
      <c r="S299" s="136">
        <v>3</v>
      </c>
      <c r="T299" t="s" s="141">
        <v>64</v>
      </c>
      <c r="U299" s="142">
        <v>1</v>
      </c>
      <c r="V299" t="s" s="143">
        <v>1030</v>
      </c>
      <c r="W299" t="s" s="141">
        <v>1037</v>
      </c>
      <c r="X299" t="s" s="141">
        <v>1045</v>
      </c>
      <c r="Y299" s="140"/>
      <c r="Z299" s="140"/>
      <c r="AA299" s="140"/>
      <c r="AB299" s="142">
        <v>0</v>
      </c>
      <c r="AC299" s="142">
        <v>1</v>
      </c>
      <c r="AD299" s="142">
        <v>1</v>
      </c>
      <c r="AE299" s="140"/>
      <c r="AF299" s="140"/>
      <c r="AG299" s="140"/>
      <c r="AH299" s="140"/>
    </row>
    <row r="300" ht="15.75" customHeight="1">
      <c r="A300" s="136">
        <v>45</v>
      </c>
      <c r="B300" s="134">
        <v>216</v>
      </c>
      <c r="C300" s="134">
        <v>17</v>
      </c>
      <c r="D300" s="134">
        <v>576</v>
      </c>
      <c r="E300" s="134">
        <v>465</v>
      </c>
      <c r="F300" t="s" s="5">
        <v>857</v>
      </c>
      <c r="G300" s="145"/>
      <c r="H300" t="s" s="135">
        <v>903</v>
      </c>
      <c r="I300" t="b" s="136">
        <v>1</v>
      </c>
      <c r="J300" t="s" s="163">
        <v>52</v>
      </c>
      <c r="K300" t="s" s="79">
        <v>904</v>
      </c>
      <c r="L300" t="s" s="23">
        <v>904</v>
      </c>
      <c r="M300" t="s" s="79">
        <v>904</v>
      </c>
      <c r="N300" t="s" s="5">
        <v>1610</v>
      </c>
      <c r="O300" t="s" s="141">
        <v>1092</v>
      </c>
      <c r="P300" t="s" s="143">
        <v>52</v>
      </c>
      <c r="Q300" s="140"/>
      <c r="R300" s="136">
        <v>2020</v>
      </c>
      <c r="S300" s="136">
        <v>3</v>
      </c>
      <c r="T300" t="s" s="141">
        <v>54</v>
      </c>
      <c r="U300" s="147">
        <v>3</v>
      </c>
      <c r="V300" t="s" s="143">
        <v>1030</v>
      </c>
      <c r="W300" t="s" s="141">
        <v>1037</v>
      </c>
      <c r="X300" t="s" s="141">
        <v>1093</v>
      </c>
      <c r="Y300" s="140"/>
      <c r="Z300" s="140"/>
      <c r="AA300" s="140"/>
      <c r="AB300" s="142">
        <v>0</v>
      </c>
      <c r="AC300" s="142">
        <v>1</v>
      </c>
      <c r="AD300" t="s" s="137">
        <v>68</v>
      </c>
      <c r="AE300" s="140"/>
      <c r="AF300" s="140"/>
      <c r="AG300" s="140"/>
      <c r="AH300" s="140"/>
    </row>
    <row r="301" ht="15.75" customHeight="1">
      <c r="A301" s="136">
        <v>45</v>
      </c>
      <c r="B301" s="134">
        <v>102</v>
      </c>
      <c r="C301" s="134">
        <v>17</v>
      </c>
      <c r="D301" s="134">
        <v>577</v>
      </c>
      <c r="E301" s="134">
        <v>466</v>
      </c>
      <c r="F301" t="s" s="5">
        <v>857</v>
      </c>
      <c r="G301" s="145"/>
      <c r="H301" t="s" s="135">
        <v>903</v>
      </c>
      <c r="I301" t="b" s="136">
        <v>0</v>
      </c>
      <c r="J301" t="s" s="214">
        <v>52</v>
      </c>
      <c r="K301" t="s" s="79">
        <v>904</v>
      </c>
      <c r="L301" t="s" s="23">
        <v>904</v>
      </c>
      <c r="M301" t="s" s="215">
        <v>1611</v>
      </c>
      <c r="N301" t="s" s="5">
        <v>1612</v>
      </c>
      <c r="O301" t="s" s="141">
        <v>1361</v>
      </c>
      <c r="P301" t="s" s="143">
        <v>52</v>
      </c>
      <c r="Q301" s="140"/>
      <c r="R301" s="136">
        <v>2023</v>
      </c>
      <c r="S301" s="136">
        <v>3</v>
      </c>
      <c r="T301" t="s" s="141">
        <v>54</v>
      </c>
      <c r="U301" s="147">
        <v>3</v>
      </c>
      <c r="V301" t="s" s="143">
        <v>1043</v>
      </c>
      <c r="W301" t="s" s="141">
        <v>1037</v>
      </c>
      <c r="X301" t="s" s="141">
        <v>1093</v>
      </c>
      <c r="Y301" s="140"/>
      <c r="Z301" s="140"/>
      <c r="AA301" s="140"/>
      <c r="AB301" s="142">
        <v>0</v>
      </c>
      <c r="AC301" s="142">
        <v>1</v>
      </c>
      <c r="AD301" t="s" s="137">
        <v>68</v>
      </c>
      <c r="AE301" s="140"/>
      <c r="AF301" s="144">
        <v>2.8</v>
      </c>
      <c r="AG301" s="140"/>
      <c r="AH301" s="140"/>
    </row>
    <row r="302" ht="15.75" customHeight="1">
      <c r="A302" s="136">
        <v>45</v>
      </c>
      <c r="B302" s="134">
        <v>171</v>
      </c>
      <c r="C302" s="134">
        <v>17</v>
      </c>
      <c r="D302" s="134">
        <v>571</v>
      </c>
      <c r="E302" s="134">
        <v>442</v>
      </c>
      <c r="F302" t="s" s="5">
        <v>857</v>
      </c>
      <c r="G302" s="145"/>
      <c r="H302" t="s" s="150">
        <v>969</v>
      </c>
      <c r="I302" t="b" s="136">
        <v>1</v>
      </c>
      <c r="J302" t="s" s="137">
        <v>52</v>
      </c>
      <c r="K302" t="s" s="5">
        <v>970</v>
      </c>
      <c r="L302" t="s" s="23">
        <v>970</v>
      </c>
      <c r="M302" t="s" s="5">
        <v>970</v>
      </c>
      <c r="N302" t="s" s="5">
        <v>969</v>
      </c>
      <c r="O302" t="s" s="141">
        <v>1042</v>
      </c>
      <c r="P302" s="140"/>
      <c r="Q302" s="140"/>
      <c r="R302" s="136">
        <v>2020</v>
      </c>
      <c r="S302" s="136">
        <v>2</v>
      </c>
      <c r="T302" t="s" s="141">
        <v>64</v>
      </c>
      <c r="U302" s="142">
        <v>1</v>
      </c>
      <c r="V302" t="s" s="143">
        <v>1030</v>
      </c>
      <c r="W302" t="s" s="5">
        <v>1044</v>
      </c>
      <c r="X302" t="s" s="141">
        <v>1045</v>
      </c>
      <c r="Y302" s="144">
        <v>0.91</v>
      </c>
      <c r="Z302" s="140"/>
      <c r="AA302" s="140"/>
      <c r="AB302" s="142">
        <v>96136.8</v>
      </c>
      <c r="AC302" s="142">
        <v>95842.8</v>
      </c>
      <c r="AD302" s="142">
        <v>1</v>
      </c>
      <c r="AE302" s="140"/>
      <c r="AF302" s="140"/>
      <c r="AG302" s="140"/>
      <c r="AH302" s="140"/>
    </row>
    <row r="303" ht="15.75" customHeight="1">
      <c r="A303" s="136">
        <v>45</v>
      </c>
      <c r="B303" s="134">
        <v>103</v>
      </c>
      <c r="C303" s="134">
        <v>17</v>
      </c>
      <c r="D303" s="134">
        <v>572</v>
      </c>
      <c r="E303" s="134">
        <v>443</v>
      </c>
      <c r="F303" t="s" s="5">
        <v>857</v>
      </c>
      <c r="G303" s="145"/>
      <c r="H303" t="s" s="150">
        <v>969</v>
      </c>
      <c r="I303" t="b" s="136">
        <v>0</v>
      </c>
      <c r="J303" t="s" s="214">
        <v>52</v>
      </c>
      <c r="K303" t="s" s="5">
        <v>970</v>
      </c>
      <c r="L303" t="s" s="23">
        <v>970</v>
      </c>
      <c r="M303" t="s" s="215">
        <v>1613</v>
      </c>
      <c r="N303" t="s" s="5">
        <v>1614</v>
      </c>
      <c r="O303" t="s" s="141">
        <v>1361</v>
      </c>
      <c r="P303" s="140"/>
      <c r="Q303" s="140"/>
      <c r="R303" s="136">
        <v>2023</v>
      </c>
      <c r="S303" s="136">
        <v>3</v>
      </c>
      <c r="T303" t="s" s="141">
        <v>54</v>
      </c>
      <c r="U303" s="147">
        <v>3</v>
      </c>
      <c r="V303" t="s" s="143">
        <v>1043</v>
      </c>
      <c r="W303" t="s" s="141">
        <v>1037</v>
      </c>
      <c r="X303" t="s" s="141">
        <v>1093</v>
      </c>
      <c r="Y303" s="140"/>
      <c r="Z303" s="140"/>
      <c r="AA303" s="140"/>
      <c r="AB303" s="142">
        <v>96136.8</v>
      </c>
      <c r="AC303" s="142">
        <v>1</v>
      </c>
      <c r="AD303" t="s" s="137">
        <v>68</v>
      </c>
      <c r="AE303" s="140"/>
      <c r="AF303" s="144">
        <v>2.5</v>
      </c>
      <c r="AG303" s="140"/>
      <c r="AH303" s="140"/>
    </row>
    <row r="304" ht="15.75" customHeight="1">
      <c r="A304" s="154">
        <v>45</v>
      </c>
      <c r="B304" s="134">
        <v>246</v>
      </c>
      <c r="C304" s="134">
        <v>17</v>
      </c>
      <c r="D304" s="155">
        <v>573</v>
      </c>
      <c r="E304" s="134">
        <v>450</v>
      </c>
      <c r="F304" t="s" s="149">
        <v>857</v>
      </c>
      <c r="G304" t="s" s="149">
        <v>1615</v>
      </c>
      <c r="H304" t="s" s="149">
        <v>1615</v>
      </c>
      <c r="I304" t="b" s="136">
        <v>1</v>
      </c>
      <c r="J304" t="s" s="156">
        <v>52</v>
      </c>
      <c r="K304" t="s" s="149">
        <v>1616</v>
      </c>
      <c r="L304" t="s" s="157">
        <v>1616</v>
      </c>
      <c r="M304" t="s" s="149">
        <v>1616</v>
      </c>
      <c r="N304" t="s" s="5">
        <v>1615</v>
      </c>
      <c r="O304" t="s" s="158">
        <v>1042</v>
      </c>
      <c r="P304" s="159"/>
      <c r="Q304" s="159"/>
      <c r="R304" s="154">
        <v>2020</v>
      </c>
      <c r="S304" s="154">
        <v>2</v>
      </c>
      <c r="T304" t="s" s="158">
        <v>77</v>
      </c>
      <c r="U304" s="142">
        <v>2</v>
      </c>
      <c r="V304" t="s" s="160">
        <v>1030</v>
      </c>
      <c r="W304" t="s" s="158">
        <v>1044</v>
      </c>
      <c r="X304" t="s" s="158">
        <v>1045</v>
      </c>
      <c r="Y304" s="161">
        <v>1.25</v>
      </c>
      <c r="Z304" s="159"/>
      <c r="AA304" s="159"/>
      <c r="AB304" s="162">
        <v>5923.6</v>
      </c>
      <c r="AC304" s="162">
        <v>5922.6</v>
      </c>
      <c r="AD304" s="162">
        <v>1</v>
      </c>
      <c r="AE304" s="159"/>
      <c r="AF304" s="159"/>
      <c r="AG304" s="159"/>
      <c r="AH304" s="159"/>
    </row>
    <row r="305" ht="15.75" customHeight="1">
      <c r="A305" s="136">
        <v>45</v>
      </c>
      <c r="B305" s="134">
        <v>104</v>
      </c>
      <c r="C305" s="134">
        <v>17</v>
      </c>
      <c r="D305" s="134">
        <v>574</v>
      </c>
      <c r="E305" s="134">
        <v>451</v>
      </c>
      <c r="F305" t="s" s="5">
        <v>857</v>
      </c>
      <c r="G305" s="145"/>
      <c r="H305" t="s" s="214">
        <v>1615</v>
      </c>
      <c r="I305" t="b" s="136">
        <v>0</v>
      </c>
      <c r="J305" t="s" s="214">
        <v>52</v>
      </c>
      <c r="K305" t="s" s="214">
        <v>1616</v>
      </c>
      <c r="L305" t="s" s="231">
        <v>1616</v>
      </c>
      <c r="M305" t="s" s="215">
        <v>1617</v>
      </c>
      <c r="N305" t="s" s="5">
        <v>1618</v>
      </c>
      <c r="O305" t="s" s="141">
        <v>1361</v>
      </c>
      <c r="P305" s="140"/>
      <c r="Q305" s="140"/>
      <c r="R305" s="136">
        <v>2023</v>
      </c>
      <c r="S305" s="136">
        <v>3</v>
      </c>
      <c r="T305" t="s" s="141">
        <v>54</v>
      </c>
      <c r="U305" s="147">
        <v>3</v>
      </c>
      <c r="V305" t="s" s="143">
        <v>1043</v>
      </c>
      <c r="W305" t="s" s="141">
        <v>1037</v>
      </c>
      <c r="X305" t="s" s="141">
        <v>1093</v>
      </c>
      <c r="Y305" s="140"/>
      <c r="Z305" s="140"/>
      <c r="AA305" s="140"/>
      <c r="AB305" s="142">
        <v>5923.6</v>
      </c>
      <c r="AC305" s="142">
        <v>1</v>
      </c>
      <c r="AD305" t="s" s="137">
        <v>68</v>
      </c>
      <c r="AE305" s="140"/>
      <c r="AF305" s="140"/>
      <c r="AG305" s="140"/>
      <c r="AH305" s="140"/>
    </row>
    <row r="306" ht="15.75" customHeight="1">
      <c r="A306" s="136">
        <v>45</v>
      </c>
      <c r="B306" s="134">
        <v>172</v>
      </c>
      <c r="C306" s="134">
        <v>17</v>
      </c>
      <c r="D306" s="134">
        <v>567</v>
      </c>
      <c r="E306" s="134">
        <v>447</v>
      </c>
      <c r="F306" t="s" s="5">
        <v>857</v>
      </c>
      <c r="G306" s="145"/>
      <c r="H306" t="s" s="150">
        <v>1619</v>
      </c>
      <c r="I306" t="b" s="136">
        <v>0</v>
      </c>
      <c r="J306" t="s" s="137">
        <v>52</v>
      </c>
      <c r="K306" t="s" s="5">
        <v>900</v>
      </c>
      <c r="L306" t="s" s="23">
        <v>97</v>
      </c>
      <c r="M306" t="s" s="204">
        <v>1620</v>
      </c>
      <c r="N306" t="s" s="5">
        <v>1619</v>
      </c>
      <c r="O306" t="s" s="141">
        <v>1042</v>
      </c>
      <c r="P306" t="s" s="143">
        <v>196</v>
      </c>
      <c r="Q306" t="s" s="143">
        <v>196</v>
      </c>
      <c r="R306" s="136">
        <v>2021</v>
      </c>
      <c r="S306" s="136">
        <v>2</v>
      </c>
      <c r="T306" t="s" s="141">
        <v>64</v>
      </c>
      <c r="U306" s="142">
        <v>1</v>
      </c>
      <c r="V306" t="s" s="143">
        <v>1030</v>
      </c>
      <c r="W306" t="s" s="5">
        <v>1044</v>
      </c>
      <c r="X306" t="s" s="141">
        <v>1045</v>
      </c>
      <c r="Y306" s="144">
        <v>1.07</v>
      </c>
      <c r="Z306" s="140"/>
      <c r="AA306" s="140"/>
      <c r="AB306" s="142">
        <v>14696.3</v>
      </c>
      <c r="AC306" s="142">
        <v>8882.299999999999</v>
      </c>
      <c r="AD306" s="142">
        <v>1</v>
      </c>
      <c r="AE306" s="140"/>
      <c r="AF306" s="140"/>
      <c r="AG306" s="140"/>
      <c r="AH306" s="140"/>
    </row>
    <row r="307" ht="15.75" customHeight="1">
      <c r="A307" s="136">
        <v>45</v>
      </c>
      <c r="B307" s="134">
        <v>400</v>
      </c>
      <c r="C307" s="134">
        <v>17</v>
      </c>
      <c r="D307" s="134">
        <v>568</v>
      </c>
      <c r="E307" s="134">
        <v>444</v>
      </c>
      <c r="F307" t="s" s="5">
        <v>857</v>
      </c>
      <c r="G307" t="s" s="5">
        <v>1621</v>
      </c>
      <c r="H307" t="s" s="150">
        <v>1619</v>
      </c>
      <c r="I307" t="b" s="136">
        <v>1</v>
      </c>
      <c r="J307" t="s" s="137">
        <v>52</v>
      </c>
      <c r="K307" t="s" s="5">
        <v>900</v>
      </c>
      <c r="L307" t="s" s="23">
        <v>900</v>
      </c>
      <c r="M307" t="s" s="5">
        <v>900</v>
      </c>
      <c r="N307" t="s" s="5">
        <v>1622</v>
      </c>
      <c r="O307" t="s" s="141">
        <v>1103</v>
      </c>
      <c r="P307" t="s" s="143">
        <v>196</v>
      </c>
      <c r="Q307" t="s" s="143">
        <v>196</v>
      </c>
      <c r="R307" s="136">
        <v>2015</v>
      </c>
      <c r="S307" s="136">
        <v>1</v>
      </c>
      <c r="T307" t="s" s="141">
        <v>54</v>
      </c>
      <c r="U307" s="147">
        <v>3</v>
      </c>
      <c r="V307" s="140"/>
      <c r="W307" t="s" s="5">
        <v>1031</v>
      </c>
      <c r="X307" t="s" s="141">
        <v>1093</v>
      </c>
      <c r="Y307" s="144">
        <v>0.47</v>
      </c>
      <c r="Z307" s="140"/>
      <c r="AA307" s="140"/>
      <c r="AB307" s="142">
        <v>14696.3</v>
      </c>
      <c r="AC307" s="142">
        <v>5812</v>
      </c>
      <c r="AD307" t="s" s="137">
        <v>68</v>
      </c>
      <c r="AE307" s="144">
        <v>13737</v>
      </c>
      <c r="AF307" s="144">
        <v>1.25</v>
      </c>
      <c r="AG307" s="140"/>
      <c r="AH307" s="140"/>
    </row>
    <row r="308" ht="15.75" customHeight="1">
      <c r="A308" s="136">
        <v>45</v>
      </c>
      <c r="B308" s="134">
        <v>128</v>
      </c>
      <c r="C308" s="134">
        <v>17</v>
      </c>
      <c r="D308" s="134">
        <v>569</v>
      </c>
      <c r="E308" s="134">
        <v>445</v>
      </c>
      <c r="F308" t="s" s="5">
        <v>857</v>
      </c>
      <c r="G308" s="145"/>
      <c r="H308" t="s" s="150">
        <v>1619</v>
      </c>
      <c r="I308" t="b" s="136">
        <v>0</v>
      </c>
      <c r="J308" t="s" s="137">
        <v>52</v>
      </c>
      <c r="K308" t="s" s="5">
        <v>900</v>
      </c>
      <c r="L308" t="s" s="23">
        <v>97</v>
      </c>
      <c r="M308" t="s" s="232">
        <v>1623</v>
      </c>
      <c r="N308" t="s" s="5">
        <v>1624</v>
      </c>
      <c r="O308" t="s" s="141">
        <v>1361</v>
      </c>
      <c r="P308" t="s" s="143">
        <v>196</v>
      </c>
      <c r="Q308" t="s" s="143">
        <v>196</v>
      </c>
      <c r="R308" s="136">
        <v>2016</v>
      </c>
      <c r="S308" s="136">
        <v>3</v>
      </c>
      <c r="T308" t="s" s="141">
        <v>77</v>
      </c>
      <c r="U308" s="142">
        <v>2</v>
      </c>
      <c r="V308" t="s" s="143">
        <v>1043</v>
      </c>
      <c r="W308" t="s" s="141">
        <v>1037</v>
      </c>
      <c r="X308" t="s" s="141">
        <v>1093</v>
      </c>
      <c r="Y308" s="140"/>
      <c r="Z308" s="140"/>
      <c r="AA308" s="140"/>
      <c r="AB308" s="142">
        <v>14696.3</v>
      </c>
      <c r="AC308" s="142">
        <v>1</v>
      </c>
      <c r="AD308" t="s" s="137">
        <v>68</v>
      </c>
      <c r="AE308" s="140"/>
      <c r="AF308" s="140"/>
      <c r="AG308" s="140"/>
      <c r="AH308" s="140"/>
    </row>
    <row r="309" ht="15.75" customHeight="1">
      <c r="A309" s="136">
        <v>45</v>
      </c>
      <c r="B309" s="134">
        <v>105</v>
      </c>
      <c r="C309" s="134">
        <v>17</v>
      </c>
      <c r="D309" s="134">
        <v>570</v>
      </c>
      <c r="E309" s="134">
        <v>446</v>
      </c>
      <c r="F309" t="s" s="5">
        <v>857</v>
      </c>
      <c r="G309" s="145"/>
      <c r="H309" t="s" s="150">
        <v>1619</v>
      </c>
      <c r="I309" t="b" s="136">
        <v>0</v>
      </c>
      <c r="J309" t="s" s="137">
        <v>52</v>
      </c>
      <c r="K309" t="s" s="5">
        <v>900</v>
      </c>
      <c r="L309" t="s" s="23">
        <v>900</v>
      </c>
      <c r="M309" t="s" s="5">
        <v>1625</v>
      </c>
      <c r="N309" t="s" s="5">
        <v>1624</v>
      </c>
      <c r="O309" t="s" s="141">
        <v>1361</v>
      </c>
      <c r="P309" t="s" s="143">
        <v>196</v>
      </c>
      <c r="Q309" t="s" s="143">
        <v>196</v>
      </c>
      <c r="R309" s="136">
        <v>2016</v>
      </c>
      <c r="S309" s="136">
        <v>3</v>
      </c>
      <c r="T309" t="s" s="141">
        <v>54</v>
      </c>
      <c r="U309" s="147">
        <v>3</v>
      </c>
      <c r="V309" t="s" s="143">
        <v>1043</v>
      </c>
      <c r="W309" t="s" s="141">
        <v>1037</v>
      </c>
      <c r="X309" t="s" s="141">
        <v>66</v>
      </c>
      <c r="Y309" s="140"/>
      <c r="Z309" s="140"/>
      <c r="AA309" s="140"/>
      <c r="AB309" s="142">
        <v>14696.3</v>
      </c>
      <c r="AC309" s="142">
        <v>1</v>
      </c>
      <c r="AD309" t="s" s="137">
        <v>68</v>
      </c>
      <c r="AE309" s="140"/>
      <c r="AF309" s="144">
        <v>1.99</v>
      </c>
      <c r="AG309" s="140"/>
      <c r="AH309" s="140"/>
    </row>
    <row r="310" ht="15.75" customHeight="1">
      <c r="A310" s="147">
        <v>33</v>
      </c>
      <c r="B310" s="134">
        <v>46</v>
      </c>
      <c r="C310" s="134">
        <v>9</v>
      </c>
      <c r="D310" s="134">
        <v>325</v>
      </c>
      <c r="E310" s="134">
        <v>161</v>
      </c>
      <c r="F310" t="s" s="5">
        <v>603</v>
      </c>
      <c r="G310" s="145"/>
      <c r="H310" t="s" s="135">
        <v>1626</v>
      </c>
      <c r="I310" t="b" s="136">
        <v>0</v>
      </c>
      <c r="J310" t="s" s="137">
        <v>52</v>
      </c>
      <c r="K310" t="s" s="172">
        <v>1627</v>
      </c>
      <c r="L310" t="s" s="5">
        <v>1627</v>
      </c>
      <c r="M310" t="s" s="5">
        <v>1628</v>
      </c>
      <c r="N310" t="s" s="5">
        <v>1626</v>
      </c>
      <c r="O310" t="s" s="141">
        <v>1042</v>
      </c>
      <c r="P310" s="140"/>
      <c r="Q310" s="140"/>
      <c r="R310" s="136">
        <v>2020</v>
      </c>
      <c r="S310" s="136">
        <v>2</v>
      </c>
      <c r="T310" t="s" s="141">
        <v>64</v>
      </c>
      <c r="U310" s="142">
        <v>1</v>
      </c>
      <c r="V310" t="s" s="143">
        <v>1043</v>
      </c>
      <c r="W310" t="s" s="5">
        <v>1044</v>
      </c>
      <c r="X310" t="s" s="141">
        <v>1045</v>
      </c>
      <c r="Y310" s="144">
        <v>1.18</v>
      </c>
      <c r="Z310" s="140"/>
      <c r="AA310" s="140"/>
      <c r="AB310" s="142">
        <v>3883</v>
      </c>
      <c r="AC310" s="142">
        <v>3883</v>
      </c>
      <c r="AD310" s="142">
        <v>1</v>
      </c>
      <c r="AE310" s="140"/>
      <c r="AF310" s="140"/>
      <c r="AG310" s="140"/>
      <c r="AH310" s="140"/>
    </row>
    <row r="311" ht="15.75" customHeight="1">
      <c r="A311" s="136">
        <v>33</v>
      </c>
      <c r="B311" s="134">
        <v>295</v>
      </c>
      <c r="C311" s="134">
        <v>9</v>
      </c>
      <c r="D311" s="134">
        <v>196</v>
      </c>
      <c r="E311" s="134">
        <v>286</v>
      </c>
      <c r="F311" t="s" s="5">
        <v>212</v>
      </c>
      <c r="G311" t="s" s="79">
        <v>1629</v>
      </c>
      <c r="H311" s="140"/>
      <c r="I311" s="140"/>
      <c r="J311" s="140"/>
      <c r="K311" s="140"/>
      <c r="L311" t="s" s="146">
        <v>1630</v>
      </c>
      <c r="M311" t="s" s="79">
        <v>1631</v>
      </c>
      <c r="N311" s="140"/>
      <c r="O311" t="s" s="139">
        <v>1111</v>
      </c>
      <c r="P311" s="140"/>
      <c r="Q311" s="140"/>
      <c r="R311" s="136">
        <v>2021</v>
      </c>
      <c r="S311" s="136">
        <v>1</v>
      </c>
      <c r="T311" t="s" s="141">
        <v>54</v>
      </c>
      <c r="U311" s="147">
        <v>3</v>
      </c>
      <c r="V311" s="140"/>
      <c r="W311" t="s" s="5">
        <v>1031</v>
      </c>
      <c r="X311" t="s" s="141">
        <v>1045</v>
      </c>
      <c r="Y311" s="144">
        <v>0.2</v>
      </c>
      <c r="Z311" s="140"/>
      <c r="AA311" s="140"/>
      <c r="AB311" s="140"/>
      <c r="AC311" s="140"/>
      <c r="AD311" s="140"/>
      <c r="AE311" s="144">
        <v>25668</v>
      </c>
      <c r="AF311" s="144">
        <v>4.9</v>
      </c>
      <c r="AG311" s="140"/>
      <c r="AH311" s="140"/>
    </row>
    <row r="312" ht="15.75" customHeight="1">
      <c r="A312" s="136">
        <v>33</v>
      </c>
      <c r="B312" s="134">
        <v>296</v>
      </c>
      <c r="C312" s="134">
        <v>9</v>
      </c>
      <c r="D312" s="134">
        <v>197</v>
      </c>
      <c r="E312" s="134">
        <v>287</v>
      </c>
      <c r="F312" t="s" s="5">
        <v>212</v>
      </c>
      <c r="G312" t="s" s="79">
        <v>1629</v>
      </c>
      <c r="H312" s="140"/>
      <c r="I312" s="140"/>
      <c r="J312" s="140"/>
      <c r="K312" s="140"/>
      <c r="L312" t="s" s="146">
        <v>1630</v>
      </c>
      <c r="M312" t="s" s="79">
        <v>1631</v>
      </c>
      <c r="N312" s="140"/>
      <c r="O312" t="s" s="139">
        <v>1107</v>
      </c>
      <c r="P312" s="140"/>
      <c r="Q312" s="140"/>
      <c r="R312" s="136">
        <v>2021</v>
      </c>
      <c r="S312" s="136">
        <v>1</v>
      </c>
      <c r="T312" t="s" s="141">
        <v>54</v>
      </c>
      <c r="U312" s="147">
        <v>3</v>
      </c>
      <c r="V312" s="140"/>
      <c r="W312" t="s" s="5">
        <v>1031</v>
      </c>
      <c r="X312" t="s" s="141">
        <v>1032</v>
      </c>
      <c r="Y312" s="144">
        <v>0.6</v>
      </c>
      <c r="Z312" s="140"/>
      <c r="AA312" s="140"/>
      <c r="AB312" s="140"/>
      <c r="AC312" s="140"/>
      <c r="AD312" s="140"/>
      <c r="AE312" s="144">
        <v>1093</v>
      </c>
      <c r="AF312" s="144">
        <v>3.1</v>
      </c>
      <c r="AG312" s="140"/>
      <c r="AH312" s="140"/>
    </row>
    <row r="313" ht="15.75" customHeight="1">
      <c r="A313" s="136">
        <v>33</v>
      </c>
      <c r="B313" s="134">
        <v>297</v>
      </c>
      <c r="C313" s="134">
        <v>9</v>
      </c>
      <c r="D313" s="134">
        <v>198</v>
      </c>
      <c r="E313" s="134">
        <v>288</v>
      </c>
      <c r="F313" t="s" s="5">
        <v>212</v>
      </c>
      <c r="G313" t="s" s="79">
        <v>1629</v>
      </c>
      <c r="H313" s="140"/>
      <c r="I313" s="140"/>
      <c r="J313" s="140"/>
      <c r="K313" s="140"/>
      <c r="L313" t="s" s="146">
        <v>1630</v>
      </c>
      <c r="M313" t="s" s="79">
        <v>1631</v>
      </c>
      <c r="N313" s="140"/>
      <c r="O313" t="s" s="139">
        <v>1109</v>
      </c>
      <c r="P313" s="140"/>
      <c r="Q313" s="140"/>
      <c r="R313" s="136">
        <v>2021</v>
      </c>
      <c r="S313" s="136">
        <v>1</v>
      </c>
      <c r="T313" t="s" s="141">
        <v>54</v>
      </c>
      <c r="U313" s="147">
        <v>3</v>
      </c>
      <c r="V313" s="140"/>
      <c r="W313" t="s" s="5">
        <v>1031</v>
      </c>
      <c r="X313" t="s" s="141">
        <v>1032</v>
      </c>
      <c r="Y313" s="144">
        <v>0.5</v>
      </c>
      <c r="Z313" s="140"/>
      <c r="AA313" s="140"/>
      <c r="AB313" s="140"/>
      <c r="AC313" s="140"/>
      <c r="AD313" s="140"/>
      <c r="AE313" s="144">
        <v>20961</v>
      </c>
      <c r="AF313" s="144">
        <v>2.9</v>
      </c>
      <c r="AG313" s="140"/>
      <c r="AH313" s="140"/>
    </row>
    <row r="314" ht="15.75" customHeight="1">
      <c r="A314" s="136">
        <v>33</v>
      </c>
      <c r="B314" s="134">
        <v>298</v>
      </c>
      <c r="C314" s="134">
        <v>9</v>
      </c>
      <c r="D314" s="134">
        <v>199</v>
      </c>
      <c r="E314" s="134">
        <v>289</v>
      </c>
      <c r="F314" t="s" s="5">
        <v>212</v>
      </c>
      <c r="G314" t="s" s="79">
        <v>1629</v>
      </c>
      <c r="H314" s="140"/>
      <c r="I314" s="140"/>
      <c r="J314" s="140"/>
      <c r="K314" s="140"/>
      <c r="L314" t="s" s="146">
        <v>1630</v>
      </c>
      <c r="M314" t="s" s="79">
        <v>1631</v>
      </c>
      <c r="N314" s="140"/>
      <c r="O314" t="s" s="139">
        <v>1132</v>
      </c>
      <c r="P314" s="140"/>
      <c r="Q314" s="140"/>
      <c r="R314" s="136">
        <v>2021</v>
      </c>
      <c r="S314" s="136">
        <v>1</v>
      </c>
      <c r="T314" t="s" s="141">
        <v>54</v>
      </c>
      <c r="U314" s="147">
        <v>3</v>
      </c>
      <c r="V314" s="140"/>
      <c r="W314" t="s" s="5">
        <v>1031</v>
      </c>
      <c r="X314" t="s" s="141">
        <v>1032</v>
      </c>
      <c r="Y314" s="144">
        <v>0.8</v>
      </c>
      <c r="Z314" s="140"/>
      <c r="AA314" s="140"/>
      <c r="AB314" s="140"/>
      <c r="AC314" s="140"/>
      <c r="AD314" s="140"/>
      <c r="AE314" s="144">
        <v>12730</v>
      </c>
      <c r="AF314" s="144">
        <v>1.7</v>
      </c>
      <c r="AG314" s="140"/>
      <c r="AH314" s="140"/>
    </row>
    <row r="315" ht="15.75" customHeight="1">
      <c r="A315" s="136">
        <v>33</v>
      </c>
      <c r="B315" s="134">
        <v>173</v>
      </c>
      <c r="C315" s="134">
        <v>9</v>
      </c>
      <c r="D315" s="134">
        <v>200</v>
      </c>
      <c r="E315" s="134">
        <v>215</v>
      </c>
      <c r="F315" t="s" s="5">
        <v>212</v>
      </c>
      <c r="G315" t="s" s="5">
        <v>1629</v>
      </c>
      <c r="H315" t="s" s="135">
        <v>1632</v>
      </c>
      <c r="I315" t="b" s="136">
        <v>1</v>
      </c>
      <c r="J315" t="s" s="137">
        <v>52</v>
      </c>
      <c r="K315" t="s" s="5">
        <v>972</v>
      </c>
      <c r="L315" t="s" s="23">
        <v>972</v>
      </c>
      <c r="M315" t="s" s="5">
        <v>972</v>
      </c>
      <c r="N315" t="s" s="5">
        <v>1632</v>
      </c>
      <c r="O315" t="s" s="141">
        <v>1042</v>
      </c>
      <c r="P315" s="140"/>
      <c r="Q315" t="s" s="143">
        <v>196</v>
      </c>
      <c r="R315" s="136">
        <v>2020</v>
      </c>
      <c r="S315" s="136">
        <v>2</v>
      </c>
      <c r="T315" t="s" s="141">
        <v>64</v>
      </c>
      <c r="U315" s="142">
        <v>1</v>
      </c>
      <c r="V315" t="s" s="143">
        <v>1030</v>
      </c>
      <c r="W315" t="s" s="5">
        <v>1044</v>
      </c>
      <c r="X315" t="s" s="141">
        <v>1045</v>
      </c>
      <c r="Y315" s="144">
        <v>0.8100000000000001</v>
      </c>
      <c r="Z315" s="140"/>
      <c r="AA315" s="140"/>
      <c r="AB315" s="142">
        <v>149.7</v>
      </c>
      <c r="AC315" s="142">
        <v>149.7</v>
      </c>
      <c r="AD315" s="142">
        <v>1</v>
      </c>
      <c r="AE315" s="140"/>
      <c r="AF315" s="140"/>
      <c r="AG315" s="140"/>
      <c r="AH315" s="140"/>
    </row>
    <row r="316" ht="15.75" customHeight="1">
      <c r="A316" s="147">
        <v>24</v>
      </c>
      <c r="B316" s="134">
        <v>127</v>
      </c>
      <c r="C316" s="134">
        <v>7</v>
      </c>
      <c r="D316" s="134">
        <v>144</v>
      </c>
      <c r="E316" s="134">
        <v>102</v>
      </c>
      <c r="F316" t="s" s="5">
        <v>157</v>
      </c>
      <c r="G316" s="145"/>
      <c r="H316" t="s" s="150">
        <v>967</v>
      </c>
      <c r="I316" t="b" s="136">
        <v>1</v>
      </c>
      <c r="J316" t="s" s="137">
        <v>52</v>
      </c>
      <c r="K316" t="s" s="5">
        <v>968</v>
      </c>
      <c r="L316" t="s" s="5">
        <v>968</v>
      </c>
      <c r="M316" t="s" s="5">
        <v>968</v>
      </c>
      <c r="N316" t="s" s="5">
        <v>1633</v>
      </c>
      <c r="O316" t="s" s="141">
        <v>1361</v>
      </c>
      <c r="P316" s="140"/>
      <c r="Q316" s="140"/>
      <c r="R316" s="136">
        <v>2016</v>
      </c>
      <c r="S316" s="136">
        <v>3</v>
      </c>
      <c r="T316" t="s" s="141">
        <v>77</v>
      </c>
      <c r="U316" s="142">
        <v>2</v>
      </c>
      <c r="V316" t="s" s="143">
        <v>1043</v>
      </c>
      <c r="W316" t="s" s="141">
        <v>1037</v>
      </c>
      <c r="X316" t="s" s="141">
        <v>66</v>
      </c>
      <c r="Y316" s="140"/>
      <c r="Z316" s="140"/>
      <c r="AA316" s="140"/>
      <c r="AB316" s="140"/>
      <c r="AC316" s="142">
        <v>1</v>
      </c>
      <c r="AD316" t="s" s="137">
        <v>68</v>
      </c>
      <c r="AE316" s="140"/>
      <c r="AF316" s="140"/>
      <c r="AG316" s="140"/>
      <c r="AH316" s="140"/>
    </row>
    <row r="317" ht="15.75" customHeight="1">
      <c r="A317" s="147">
        <v>24</v>
      </c>
      <c r="B317" s="134">
        <v>215</v>
      </c>
      <c r="C317" s="134">
        <v>7</v>
      </c>
      <c r="D317" s="134">
        <v>145</v>
      </c>
      <c r="E317" s="134">
        <v>104</v>
      </c>
      <c r="F317" t="s" s="5">
        <v>157</v>
      </c>
      <c r="G317" s="145"/>
      <c r="H317" t="s" s="150">
        <v>967</v>
      </c>
      <c r="I317" t="b" s="136">
        <v>1</v>
      </c>
      <c r="J317" t="s" s="163">
        <v>52</v>
      </c>
      <c r="K317" t="s" s="79">
        <v>968</v>
      </c>
      <c r="L317" t="s" s="79">
        <v>968</v>
      </c>
      <c r="M317" t="s" s="79">
        <v>968</v>
      </c>
      <c r="N317" t="s" s="5">
        <v>1634</v>
      </c>
      <c r="O317" t="s" s="139">
        <v>1092</v>
      </c>
      <c r="P317" s="140"/>
      <c r="Q317" s="140"/>
      <c r="R317" s="136">
        <v>2019</v>
      </c>
      <c r="S317" s="136">
        <v>3</v>
      </c>
      <c r="T317" t="s" s="141">
        <v>54</v>
      </c>
      <c r="U317" s="147">
        <v>3</v>
      </c>
      <c r="V317" t="s" s="143">
        <v>1030</v>
      </c>
      <c r="W317" t="s" s="141">
        <v>1037</v>
      </c>
      <c r="X317" t="s" s="141">
        <v>1045</v>
      </c>
      <c r="Y317" s="140"/>
      <c r="Z317" s="140"/>
      <c r="AA317" s="140"/>
      <c r="AB317" s="140"/>
      <c r="AC317" s="142">
        <v>1</v>
      </c>
      <c r="AD317" s="142">
        <v>1</v>
      </c>
      <c r="AE317" s="140"/>
      <c r="AF317" s="140"/>
      <c r="AG317" s="140"/>
      <c r="AH317" s="140"/>
    </row>
    <row r="318" ht="15.75" customHeight="1">
      <c r="A318" s="136">
        <v>33</v>
      </c>
      <c r="B318" s="134">
        <v>299</v>
      </c>
      <c r="C318" s="134">
        <v>9</v>
      </c>
      <c r="D318" s="134">
        <v>285</v>
      </c>
      <c r="E318" s="134">
        <v>274</v>
      </c>
      <c r="F318" t="s" s="5">
        <v>212</v>
      </c>
      <c r="G318" t="s" s="5">
        <v>1635</v>
      </c>
      <c r="H318" t="s" s="5">
        <v>1635</v>
      </c>
      <c r="I318" t="b" s="136">
        <v>1</v>
      </c>
      <c r="J318" t="s" s="137">
        <v>52</v>
      </c>
      <c r="K318" t="s" s="5">
        <v>1636</v>
      </c>
      <c r="L318" t="s" s="23">
        <v>1636</v>
      </c>
      <c r="M318" t="s" s="5">
        <v>1636</v>
      </c>
      <c r="N318" t="s" s="5">
        <v>1637</v>
      </c>
      <c r="O318" t="s" s="141">
        <v>1638</v>
      </c>
      <c r="P318" s="140"/>
      <c r="Q318" s="140"/>
      <c r="R318" s="136">
        <v>2021</v>
      </c>
      <c r="S318" s="136">
        <v>3</v>
      </c>
      <c r="T318" t="s" s="141">
        <v>77</v>
      </c>
      <c r="U318" s="142">
        <v>2</v>
      </c>
      <c r="V318" s="140"/>
      <c r="W318" t="s" s="141">
        <v>1037</v>
      </c>
      <c r="X318" t="s" s="141">
        <v>1045</v>
      </c>
      <c r="Y318" s="140"/>
      <c r="Z318" s="140"/>
      <c r="AA318" s="140"/>
      <c r="AB318" s="140"/>
      <c r="AC318" s="142">
        <v>1</v>
      </c>
      <c r="AD318" s="142">
        <v>1</v>
      </c>
      <c r="AE318" s="140"/>
      <c r="AF318" s="140"/>
      <c r="AG318" s="140"/>
      <c r="AH318" s="140"/>
    </row>
    <row r="319" ht="15.75" customHeight="1">
      <c r="A319" s="147">
        <v>33</v>
      </c>
      <c r="B319" s="134">
        <v>401</v>
      </c>
      <c r="C319" s="134">
        <v>9</v>
      </c>
      <c r="D319" s="134">
        <v>171</v>
      </c>
      <c r="E319" s="134">
        <v>162</v>
      </c>
      <c r="F319" t="s" s="5">
        <v>603</v>
      </c>
      <c r="G319" t="s" s="5">
        <v>1639</v>
      </c>
      <c r="H319" t="s" s="5">
        <v>1639</v>
      </c>
      <c r="I319" t="b" s="136">
        <v>1</v>
      </c>
      <c r="J319" t="s" s="137">
        <v>52</v>
      </c>
      <c r="K319" t="s" s="5">
        <v>1640</v>
      </c>
      <c r="L319" t="s" s="23">
        <v>1640</v>
      </c>
      <c r="M319" t="s" s="5">
        <v>1640</v>
      </c>
      <c r="N319" t="s" s="5">
        <v>1641</v>
      </c>
      <c r="O319" t="s" s="139">
        <v>1258</v>
      </c>
      <c r="P319" s="140"/>
      <c r="Q319" s="140"/>
      <c r="R319" s="136">
        <v>2018</v>
      </c>
      <c r="S319" s="136">
        <v>1</v>
      </c>
      <c r="T319" t="s" s="141">
        <v>64</v>
      </c>
      <c r="U319" s="142">
        <v>1</v>
      </c>
      <c r="V319" s="140"/>
      <c r="W319" t="s" s="5">
        <v>1031</v>
      </c>
      <c r="X319" t="s" s="141">
        <v>1032</v>
      </c>
      <c r="Y319" s="144">
        <v>0.18</v>
      </c>
      <c r="Z319" s="140"/>
      <c r="AA319" s="140"/>
      <c r="AB319" s="142">
        <v>3558.8</v>
      </c>
      <c r="AC319" s="142">
        <v>3546</v>
      </c>
      <c r="AD319" s="142">
        <v>1</v>
      </c>
      <c r="AE319" s="144">
        <v>58</v>
      </c>
      <c r="AF319" s="140"/>
      <c r="AG319" s="140"/>
      <c r="AH319" s="140"/>
    </row>
    <row r="320" ht="15.75" customHeight="1">
      <c r="A320" s="147">
        <v>33</v>
      </c>
      <c r="B320" s="134">
        <v>129</v>
      </c>
      <c r="C320" s="134">
        <v>9</v>
      </c>
      <c r="D320" s="134">
        <v>172</v>
      </c>
      <c r="E320" s="134">
        <v>163</v>
      </c>
      <c r="F320" t="s" s="5">
        <v>603</v>
      </c>
      <c r="G320" t="s" s="5">
        <v>1639</v>
      </c>
      <c r="H320" t="s" s="5">
        <v>1639</v>
      </c>
      <c r="I320" t="b" s="136">
        <v>1</v>
      </c>
      <c r="J320" t="s" s="137">
        <v>52</v>
      </c>
      <c r="K320" t="s" s="5">
        <v>1640</v>
      </c>
      <c r="L320" t="s" s="23">
        <v>1640</v>
      </c>
      <c r="M320" t="s" s="5">
        <v>1640</v>
      </c>
      <c r="N320" t="s" s="5">
        <v>1639</v>
      </c>
      <c r="O320" t="s" s="141">
        <v>1042</v>
      </c>
      <c r="P320" s="140"/>
      <c r="Q320" s="140"/>
      <c r="R320" s="136">
        <v>2020</v>
      </c>
      <c r="S320" s="136">
        <v>2</v>
      </c>
      <c r="T320" t="s" s="141">
        <v>77</v>
      </c>
      <c r="U320" s="142">
        <v>2</v>
      </c>
      <c r="V320" t="s" s="143">
        <v>1043</v>
      </c>
      <c r="W320" t="s" s="5">
        <v>1044</v>
      </c>
      <c r="X320" t="s" s="141">
        <v>1045</v>
      </c>
      <c r="Y320" s="144">
        <v>1.6</v>
      </c>
      <c r="Z320" s="140"/>
      <c r="AA320" s="140"/>
      <c r="AB320" s="142">
        <v>3558.8</v>
      </c>
      <c r="AC320" s="142">
        <v>12.5</v>
      </c>
      <c r="AD320" t="s" s="137">
        <v>68</v>
      </c>
      <c r="AE320" s="140"/>
      <c r="AF320" s="140"/>
      <c r="AG320" s="140"/>
      <c r="AH320" s="140"/>
    </row>
    <row r="321" ht="15.75" customHeight="1">
      <c r="A321" s="147">
        <v>33</v>
      </c>
      <c r="B321" s="134">
        <v>106</v>
      </c>
      <c r="C321" s="134">
        <v>9</v>
      </c>
      <c r="D321" s="134">
        <v>316</v>
      </c>
      <c r="E321" s="134">
        <v>228</v>
      </c>
      <c r="F321" t="s" s="5">
        <v>603</v>
      </c>
      <c r="G321" s="145"/>
      <c r="H321" t="s" s="150">
        <v>1642</v>
      </c>
      <c r="I321" t="b" s="136">
        <v>1</v>
      </c>
      <c r="J321" t="s" s="137">
        <v>52</v>
      </c>
      <c r="K321" t="s" s="5">
        <v>1643</v>
      </c>
      <c r="L321" t="s" s="23">
        <v>1643</v>
      </c>
      <c r="M321" t="s" s="5">
        <v>1643</v>
      </c>
      <c r="N321" t="s" s="5">
        <v>1642</v>
      </c>
      <c r="O321" t="s" s="141">
        <v>1042</v>
      </c>
      <c r="P321" s="140"/>
      <c r="Q321" s="140"/>
      <c r="R321" s="136">
        <v>2020</v>
      </c>
      <c r="S321" s="136">
        <v>2</v>
      </c>
      <c r="T321" t="s" s="141">
        <v>54</v>
      </c>
      <c r="U321" s="147">
        <v>3</v>
      </c>
      <c r="V321" t="s" s="143">
        <v>1043</v>
      </c>
      <c r="W321" t="s" s="5">
        <v>1044</v>
      </c>
      <c r="X321" t="s" s="141">
        <v>1045</v>
      </c>
      <c r="Y321" s="144">
        <v>0.61</v>
      </c>
      <c r="Z321" s="140"/>
      <c r="AA321" s="140"/>
      <c r="AB321" s="142">
        <v>96</v>
      </c>
      <c r="AC321" s="142">
        <v>96</v>
      </c>
      <c r="AD321" s="142">
        <v>1</v>
      </c>
      <c r="AE321" s="140"/>
      <c r="AF321" s="140"/>
      <c r="AG321" s="140"/>
      <c r="AH321" s="140"/>
    </row>
    <row r="322" ht="15.75" customHeight="1">
      <c r="A322" s="147">
        <v>33</v>
      </c>
      <c r="B322" s="134">
        <v>107</v>
      </c>
      <c r="C322" s="134">
        <v>9</v>
      </c>
      <c r="D322" s="134">
        <v>313</v>
      </c>
      <c r="E322" s="134">
        <v>230</v>
      </c>
      <c r="F322" t="s" s="5">
        <v>603</v>
      </c>
      <c r="G322" s="145"/>
      <c r="H322" t="s" s="150">
        <v>1644</v>
      </c>
      <c r="I322" t="b" s="136">
        <v>1</v>
      </c>
      <c r="J322" t="s" s="137">
        <v>52</v>
      </c>
      <c r="K322" t="s" s="5">
        <v>1645</v>
      </c>
      <c r="L322" t="s" s="23">
        <v>1645</v>
      </c>
      <c r="M322" t="s" s="5">
        <v>1645</v>
      </c>
      <c r="N322" t="s" s="5">
        <v>1644</v>
      </c>
      <c r="O322" t="s" s="141">
        <v>1042</v>
      </c>
      <c r="P322" s="140"/>
      <c r="Q322" s="140"/>
      <c r="R322" s="136">
        <v>2020</v>
      </c>
      <c r="S322" s="136">
        <v>2</v>
      </c>
      <c r="T322" t="s" s="141">
        <v>54</v>
      </c>
      <c r="U322" s="147">
        <v>3</v>
      </c>
      <c r="V322" t="s" s="143">
        <v>1043</v>
      </c>
      <c r="W322" t="s" s="5">
        <v>1044</v>
      </c>
      <c r="X322" t="s" s="141">
        <v>1045</v>
      </c>
      <c r="Y322" s="144">
        <v>0.7</v>
      </c>
      <c r="Z322" s="140"/>
      <c r="AA322" s="140"/>
      <c r="AB322" s="142">
        <v>78.5</v>
      </c>
      <c r="AC322" s="142">
        <v>78.5</v>
      </c>
      <c r="AD322" s="142">
        <v>1</v>
      </c>
      <c r="AE322" s="140"/>
      <c r="AF322" s="140"/>
      <c r="AG322" s="140"/>
      <c r="AH322" s="140"/>
    </row>
    <row r="323" ht="15.75" customHeight="1">
      <c r="A323" s="147">
        <v>33</v>
      </c>
      <c r="B323" s="134">
        <v>356</v>
      </c>
      <c r="C323" s="134">
        <v>9</v>
      </c>
      <c r="D323" s="134">
        <v>312</v>
      </c>
      <c r="E323" s="134">
        <v>225</v>
      </c>
      <c r="F323" t="s" s="5">
        <v>603</v>
      </c>
      <c r="G323" t="s" s="5">
        <v>1646</v>
      </c>
      <c r="H323" t="s" s="150">
        <v>1647</v>
      </c>
      <c r="I323" t="b" s="136">
        <v>1</v>
      </c>
      <c r="J323" t="s" s="137">
        <v>52</v>
      </c>
      <c r="K323" t="s" s="5">
        <v>1648</v>
      </c>
      <c r="L323" t="s" s="23">
        <v>1648</v>
      </c>
      <c r="M323" t="s" s="5">
        <v>1648</v>
      </c>
      <c r="N323" t="s" s="5">
        <v>1649</v>
      </c>
      <c r="O323" t="s" s="141">
        <v>1153</v>
      </c>
      <c r="P323" s="140"/>
      <c r="Q323" s="140"/>
      <c r="R323" s="136">
        <v>2020</v>
      </c>
      <c r="S323" s="136">
        <v>3</v>
      </c>
      <c r="T323" t="s" s="141">
        <v>64</v>
      </c>
      <c r="U323" s="142">
        <v>1</v>
      </c>
      <c r="V323" s="140"/>
      <c r="W323" t="s" s="141">
        <v>1037</v>
      </c>
      <c r="X323" t="s" s="141">
        <v>1045</v>
      </c>
      <c r="Y323" s="140"/>
      <c r="Z323" s="140"/>
      <c r="AA323" s="140"/>
      <c r="AB323" s="142">
        <v>109</v>
      </c>
      <c r="AC323" s="142">
        <v>1</v>
      </c>
      <c r="AD323" s="142">
        <v>1</v>
      </c>
      <c r="AE323" s="140"/>
      <c r="AF323" s="140"/>
      <c r="AG323" s="140"/>
      <c r="AH323" s="140"/>
    </row>
    <row r="324" ht="15.75" customHeight="1">
      <c r="A324" s="186">
        <v>33</v>
      </c>
      <c r="B324" s="134">
        <v>357</v>
      </c>
      <c r="C324" s="134">
        <v>9</v>
      </c>
      <c r="D324" s="155">
        <v>290</v>
      </c>
      <c r="E324" s="134">
        <v>222</v>
      </c>
      <c r="F324" t="s" s="149">
        <v>603</v>
      </c>
      <c r="G324" t="s" s="149">
        <v>1650</v>
      </c>
      <c r="H324" t="s" s="149">
        <v>1650</v>
      </c>
      <c r="I324" t="b" s="136">
        <v>1</v>
      </c>
      <c r="J324" t="s" s="156">
        <v>52</v>
      </c>
      <c r="K324" t="s" s="149">
        <v>1651</v>
      </c>
      <c r="L324" t="s" s="157">
        <v>1651</v>
      </c>
      <c r="M324" t="s" s="149">
        <v>1651</v>
      </c>
      <c r="N324" t="s" s="5">
        <v>1652</v>
      </c>
      <c r="O324" t="s" s="158">
        <v>1053</v>
      </c>
      <c r="P324" s="159"/>
      <c r="Q324" s="159"/>
      <c r="R324" s="154">
        <v>2022</v>
      </c>
      <c r="S324" s="154">
        <v>3</v>
      </c>
      <c r="T324" t="s" s="158">
        <v>77</v>
      </c>
      <c r="U324" s="142">
        <v>2</v>
      </c>
      <c r="V324" s="159"/>
      <c r="W324" t="s" s="158">
        <v>1037</v>
      </c>
      <c r="X324" t="s" s="158">
        <v>1045</v>
      </c>
      <c r="Y324" s="161">
        <v>1.24</v>
      </c>
      <c r="Z324" s="159"/>
      <c r="AA324" s="159"/>
      <c r="AB324" s="162">
        <v>116.5</v>
      </c>
      <c r="AC324" s="162">
        <v>71.3</v>
      </c>
      <c r="AD324" s="162">
        <v>1</v>
      </c>
      <c r="AE324" s="159"/>
      <c r="AF324" s="159"/>
      <c r="AG324" s="159"/>
      <c r="AH324" s="159"/>
    </row>
    <row r="325" ht="15.75" customHeight="1">
      <c r="A325" s="186">
        <v>33</v>
      </c>
      <c r="B325" s="134">
        <v>47</v>
      </c>
      <c r="C325" s="134">
        <v>9</v>
      </c>
      <c r="D325" s="155">
        <v>291</v>
      </c>
      <c r="E325" s="134">
        <v>223</v>
      </c>
      <c r="F325" t="s" s="149">
        <v>603</v>
      </c>
      <c r="G325" t="s" s="149">
        <v>1650</v>
      </c>
      <c r="H325" t="s" s="149">
        <v>1650</v>
      </c>
      <c r="I325" t="b" s="136">
        <v>1</v>
      </c>
      <c r="J325" t="s" s="156">
        <v>52</v>
      </c>
      <c r="K325" t="s" s="149">
        <v>1651</v>
      </c>
      <c r="L325" t="s" s="157">
        <v>1651</v>
      </c>
      <c r="M325" t="s" s="149">
        <v>1651</v>
      </c>
      <c r="N325" t="s" s="5">
        <v>1650</v>
      </c>
      <c r="O325" t="s" s="158">
        <v>1042</v>
      </c>
      <c r="P325" s="159"/>
      <c r="Q325" s="159"/>
      <c r="R325" s="154">
        <v>2020</v>
      </c>
      <c r="S325" s="154">
        <v>2</v>
      </c>
      <c r="T325" t="s" s="158">
        <v>64</v>
      </c>
      <c r="U325" s="142">
        <v>1</v>
      </c>
      <c r="V325" t="s" s="160">
        <v>1043</v>
      </c>
      <c r="W325" t="s" s="158">
        <v>1044</v>
      </c>
      <c r="X325" t="s" s="158">
        <v>1045</v>
      </c>
      <c r="Y325" s="161">
        <v>1.06</v>
      </c>
      <c r="Z325" s="159"/>
      <c r="AA325" s="159"/>
      <c r="AB325" s="162">
        <v>116.5</v>
      </c>
      <c r="AC325" s="161">
        <v>45.2</v>
      </c>
      <c r="AD325" t="s" s="156">
        <v>68</v>
      </c>
      <c r="AE325" s="159"/>
      <c r="AF325" s="159"/>
      <c r="AG325" s="159"/>
      <c r="AH325" s="159"/>
    </row>
    <row r="326" ht="15.75" customHeight="1">
      <c r="A326" s="147">
        <v>33</v>
      </c>
      <c r="B326" s="134">
        <v>174</v>
      </c>
      <c r="C326" s="134">
        <v>9</v>
      </c>
      <c r="D326" s="134">
        <v>330</v>
      </c>
      <c r="E326" s="134">
        <v>284</v>
      </c>
      <c r="F326" t="s" s="5">
        <v>603</v>
      </c>
      <c r="G326" s="145"/>
      <c r="H326" t="s" s="135">
        <v>1653</v>
      </c>
      <c r="I326" t="b" s="136">
        <v>0</v>
      </c>
      <c r="J326" t="s" s="137">
        <v>52</v>
      </c>
      <c r="K326" t="s" s="135">
        <v>1654</v>
      </c>
      <c r="L326" t="s" s="166">
        <v>1654</v>
      </c>
      <c r="M326" t="s" s="177">
        <v>1655</v>
      </c>
      <c r="N326" t="s" s="5">
        <v>1653</v>
      </c>
      <c r="O326" t="s" s="141">
        <v>1042</v>
      </c>
      <c r="P326" s="140"/>
      <c r="Q326" t="s" s="143">
        <v>196</v>
      </c>
      <c r="R326" s="136">
        <v>2021</v>
      </c>
      <c r="S326" s="136">
        <v>2</v>
      </c>
      <c r="T326" t="s" s="141">
        <v>64</v>
      </c>
      <c r="U326" s="142">
        <v>1</v>
      </c>
      <c r="V326" t="s" s="143">
        <v>1030</v>
      </c>
      <c r="W326" t="s" s="5">
        <v>1044</v>
      </c>
      <c r="X326" t="s" s="141">
        <v>1045</v>
      </c>
      <c r="Y326" s="144">
        <v>1.05</v>
      </c>
      <c r="Z326" s="140"/>
      <c r="AA326" s="140"/>
      <c r="AB326" s="140"/>
      <c r="AC326" s="142">
        <v>1</v>
      </c>
      <c r="AD326" s="142">
        <v>1</v>
      </c>
      <c r="AE326" s="140"/>
      <c r="AF326" s="140"/>
      <c r="AG326" s="140"/>
      <c r="AH326" s="140"/>
    </row>
    <row r="327" ht="15.75" customHeight="1">
      <c r="A327" s="133">
        <v>33</v>
      </c>
      <c r="B327" s="134">
        <v>404</v>
      </c>
      <c r="C327" s="134">
        <v>10</v>
      </c>
      <c r="D327" s="155">
        <v>413</v>
      </c>
      <c r="E327" s="134">
        <v>352</v>
      </c>
      <c r="F327" t="s" s="149">
        <v>603</v>
      </c>
      <c r="G327" t="s" s="149">
        <v>1656</v>
      </c>
      <c r="H327" t="s" s="150">
        <v>1657</v>
      </c>
      <c r="I327" t="b" s="136">
        <v>0</v>
      </c>
      <c r="J327" t="s" s="156">
        <v>52</v>
      </c>
      <c r="K327" t="s" s="156">
        <v>1077</v>
      </c>
      <c r="L327" t="s" s="176">
        <v>1658</v>
      </c>
      <c r="M327" t="s" s="149">
        <v>1658</v>
      </c>
      <c r="N327" t="s" s="5">
        <v>1659</v>
      </c>
      <c r="O327" t="s" s="184">
        <v>1077</v>
      </c>
      <c r="P327" s="159"/>
      <c r="Q327" s="159"/>
      <c r="R327" s="154">
        <v>2021</v>
      </c>
      <c r="S327" s="154">
        <v>3</v>
      </c>
      <c r="T327" t="s" s="158">
        <v>64</v>
      </c>
      <c r="U327" s="142">
        <v>1</v>
      </c>
      <c r="V327" s="159"/>
      <c r="W327" t="s" s="158">
        <v>1037</v>
      </c>
      <c r="X327" t="s" s="158">
        <v>1045</v>
      </c>
      <c r="Y327" s="159"/>
      <c r="Z327" s="159"/>
      <c r="AA327" s="161">
        <v>350</v>
      </c>
      <c r="AB327" s="159"/>
      <c r="AC327" s="162">
        <v>1</v>
      </c>
      <c r="AD327" s="162">
        <v>1</v>
      </c>
      <c r="AE327" s="161">
        <v>398</v>
      </c>
      <c r="AF327" s="159"/>
      <c r="AG327" s="159"/>
      <c r="AH327" s="159"/>
    </row>
    <row r="328" ht="15.75" customHeight="1">
      <c r="A328" s="133">
        <v>33</v>
      </c>
      <c r="B328" s="134">
        <v>48</v>
      </c>
      <c r="C328" s="134">
        <v>10</v>
      </c>
      <c r="D328" s="155">
        <v>412</v>
      </c>
      <c r="E328" s="134">
        <v>349</v>
      </c>
      <c r="F328" t="s" s="149">
        <v>603</v>
      </c>
      <c r="G328" t="s" s="149">
        <v>1656</v>
      </c>
      <c r="H328" t="s" s="150">
        <v>1657</v>
      </c>
      <c r="I328" t="b" s="136">
        <v>1</v>
      </c>
      <c r="J328" t="s" s="156">
        <v>52</v>
      </c>
      <c r="K328" t="s" s="149">
        <v>1658</v>
      </c>
      <c r="L328" t="s" s="157">
        <v>1658</v>
      </c>
      <c r="M328" t="s" s="149">
        <v>1658</v>
      </c>
      <c r="N328" t="s" s="5">
        <v>1657</v>
      </c>
      <c r="O328" t="s" s="158">
        <v>1042</v>
      </c>
      <c r="P328" s="159"/>
      <c r="Q328" s="159"/>
      <c r="R328" s="154">
        <v>2020</v>
      </c>
      <c r="S328" s="154">
        <v>2</v>
      </c>
      <c r="T328" t="s" s="158">
        <v>64</v>
      </c>
      <c r="U328" s="142">
        <v>1</v>
      </c>
      <c r="V328" t="s" s="160">
        <v>1043</v>
      </c>
      <c r="W328" t="s" s="158">
        <v>1044</v>
      </c>
      <c r="X328" t="s" s="158">
        <v>1045</v>
      </c>
      <c r="Y328" s="161">
        <v>1.16</v>
      </c>
      <c r="Z328" s="159"/>
      <c r="AA328" s="159"/>
      <c r="AB328" s="159"/>
      <c r="AC328" s="162">
        <v>1</v>
      </c>
      <c r="AD328" t="s" s="156">
        <v>68</v>
      </c>
      <c r="AE328" s="159"/>
      <c r="AF328" s="159"/>
      <c r="AG328" s="159"/>
      <c r="AH328" s="159"/>
    </row>
    <row r="329" ht="15.75" customHeight="1">
      <c r="A329" s="133">
        <v>33</v>
      </c>
      <c r="B329" s="134">
        <v>405</v>
      </c>
      <c r="C329" s="134">
        <v>10</v>
      </c>
      <c r="D329" s="134">
        <v>415</v>
      </c>
      <c r="E329" s="134">
        <v>319</v>
      </c>
      <c r="F329" t="s" s="5">
        <v>603</v>
      </c>
      <c r="G329" t="s" s="5">
        <v>1660</v>
      </c>
      <c r="H329" t="s" s="135">
        <v>1661</v>
      </c>
      <c r="I329" t="b" s="136">
        <v>1</v>
      </c>
      <c r="J329" t="s" s="137">
        <v>52</v>
      </c>
      <c r="K329" t="s" s="5">
        <v>1662</v>
      </c>
      <c r="L329" t="s" s="23">
        <v>1662</v>
      </c>
      <c r="M329" t="s" s="5">
        <v>1662</v>
      </c>
      <c r="N329" t="s" s="5">
        <v>1663</v>
      </c>
      <c r="O329" t="s" s="139">
        <v>1077</v>
      </c>
      <c r="P329" s="140"/>
      <c r="Q329" s="140"/>
      <c r="R329" s="136">
        <v>2021</v>
      </c>
      <c r="S329" s="136">
        <v>3</v>
      </c>
      <c r="T329" t="s" s="141">
        <v>64</v>
      </c>
      <c r="U329" s="142">
        <v>1</v>
      </c>
      <c r="V329" s="140"/>
      <c r="W329" t="s" s="141">
        <v>1037</v>
      </c>
      <c r="X329" t="s" s="141">
        <v>1045</v>
      </c>
      <c r="Y329" s="140"/>
      <c r="Z329" s="140"/>
      <c r="AA329" s="144">
        <v>222</v>
      </c>
      <c r="AB329" s="142">
        <v>316</v>
      </c>
      <c r="AC329" s="142">
        <v>315</v>
      </c>
      <c r="AD329" s="142">
        <v>1</v>
      </c>
      <c r="AE329" s="144">
        <v>312</v>
      </c>
      <c r="AF329" s="140"/>
      <c r="AG329" s="140"/>
      <c r="AH329" s="140"/>
    </row>
    <row r="330" ht="15.75" customHeight="1">
      <c r="A330" s="133">
        <v>33</v>
      </c>
      <c r="B330" s="134">
        <v>49</v>
      </c>
      <c r="C330" s="134">
        <v>10</v>
      </c>
      <c r="D330" s="134">
        <v>414</v>
      </c>
      <c r="E330" s="134">
        <v>351</v>
      </c>
      <c r="F330" t="s" s="5">
        <v>603</v>
      </c>
      <c r="G330" t="s" s="5">
        <v>1660</v>
      </c>
      <c r="H330" t="s" s="135">
        <v>1661</v>
      </c>
      <c r="I330" t="b" s="136">
        <v>1</v>
      </c>
      <c r="J330" t="s" s="137">
        <v>52</v>
      </c>
      <c r="K330" t="s" s="137">
        <v>1662</v>
      </c>
      <c r="L330" t="s" s="233">
        <v>1662</v>
      </c>
      <c r="M330" t="s" s="137">
        <v>1662</v>
      </c>
      <c r="N330" t="s" s="5">
        <v>1661</v>
      </c>
      <c r="O330" t="s" s="141">
        <v>1042</v>
      </c>
      <c r="P330" s="140"/>
      <c r="Q330" s="140"/>
      <c r="R330" s="136">
        <v>2020</v>
      </c>
      <c r="S330" s="136">
        <v>2</v>
      </c>
      <c r="T330" t="s" s="141">
        <v>64</v>
      </c>
      <c r="U330" s="142">
        <v>1</v>
      </c>
      <c r="V330" t="s" s="143">
        <v>1043</v>
      </c>
      <c r="W330" t="s" s="5">
        <v>1044</v>
      </c>
      <c r="X330" t="s" s="141">
        <v>1045</v>
      </c>
      <c r="Y330" s="144">
        <v>1.06</v>
      </c>
      <c r="Z330" s="140"/>
      <c r="AA330" s="140"/>
      <c r="AB330" s="140"/>
      <c r="AC330" s="142">
        <v>1</v>
      </c>
      <c r="AD330" t="s" s="137">
        <v>68</v>
      </c>
      <c r="AE330" s="140"/>
      <c r="AF330" s="140"/>
      <c r="AG330" s="140"/>
      <c r="AH330" s="140"/>
    </row>
    <row r="331" ht="15.75" customHeight="1">
      <c r="A331" s="133">
        <v>33</v>
      </c>
      <c r="B331" s="134">
        <v>217</v>
      </c>
      <c r="C331" s="134">
        <v>10</v>
      </c>
      <c r="D331" s="134">
        <v>428</v>
      </c>
      <c r="E331" s="134">
        <v>308</v>
      </c>
      <c r="F331" t="s" s="5">
        <v>212</v>
      </c>
      <c r="G331" s="145"/>
      <c r="H331" t="s" s="150">
        <v>1664</v>
      </c>
      <c r="I331" t="b" s="136">
        <v>1</v>
      </c>
      <c r="J331" t="s" s="137">
        <v>52</v>
      </c>
      <c r="K331" t="s" s="5">
        <v>1665</v>
      </c>
      <c r="L331" t="s" s="23">
        <v>1665</v>
      </c>
      <c r="M331" t="s" s="5">
        <v>1665</v>
      </c>
      <c r="N331" t="s" s="5">
        <v>1664</v>
      </c>
      <c r="O331" t="s" s="141">
        <v>1042</v>
      </c>
      <c r="P331" s="140"/>
      <c r="Q331" t="s" s="143">
        <v>196</v>
      </c>
      <c r="R331" s="136">
        <v>2020</v>
      </c>
      <c r="S331" s="136">
        <v>2</v>
      </c>
      <c r="T331" t="s" s="141">
        <v>54</v>
      </c>
      <c r="U331" s="147">
        <v>3</v>
      </c>
      <c r="V331" t="s" s="143">
        <v>1030</v>
      </c>
      <c r="W331" t="s" s="5">
        <v>1044</v>
      </c>
      <c r="X331" t="s" s="141">
        <v>1045</v>
      </c>
      <c r="Y331" s="144">
        <v>0.79</v>
      </c>
      <c r="Z331" s="140"/>
      <c r="AA331" s="140"/>
      <c r="AB331" s="142">
        <v>5543.8</v>
      </c>
      <c r="AC331" s="142">
        <v>5543.8</v>
      </c>
      <c r="AD331" s="142">
        <v>1</v>
      </c>
      <c r="AE331" s="140"/>
      <c r="AF331" s="140"/>
      <c r="AG331" s="140"/>
      <c r="AH331" s="140"/>
    </row>
    <row r="332" ht="15.75" customHeight="1">
      <c r="A332" s="147">
        <v>33</v>
      </c>
      <c r="B332" s="134">
        <v>218</v>
      </c>
      <c r="C332" s="134">
        <v>9</v>
      </c>
      <c r="D332" s="134">
        <v>288</v>
      </c>
      <c r="E332" s="134">
        <v>278</v>
      </c>
      <c r="F332" t="s" s="5">
        <v>603</v>
      </c>
      <c r="G332" s="145"/>
      <c r="H332" t="s" s="150">
        <v>1666</v>
      </c>
      <c r="I332" t="b" s="136">
        <v>1</v>
      </c>
      <c r="J332" t="s" s="163">
        <v>52</v>
      </c>
      <c r="K332" t="s" s="79">
        <v>1667</v>
      </c>
      <c r="L332" t="s" s="23">
        <v>1667</v>
      </c>
      <c r="M332" t="s" s="79">
        <v>1667</v>
      </c>
      <c r="N332" t="s" s="5">
        <v>1668</v>
      </c>
      <c r="O332" t="s" s="139">
        <v>1092</v>
      </c>
      <c r="P332" s="140"/>
      <c r="Q332" s="140"/>
      <c r="R332" s="136">
        <v>2020</v>
      </c>
      <c r="S332" s="136">
        <v>3</v>
      </c>
      <c r="T332" t="s" s="141">
        <v>54</v>
      </c>
      <c r="U332" s="147">
        <v>3</v>
      </c>
      <c r="V332" t="s" s="143">
        <v>1030</v>
      </c>
      <c r="W332" t="s" s="141">
        <v>1037</v>
      </c>
      <c r="X332" t="s" s="5">
        <v>1032</v>
      </c>
      <c r="Y332" s="140"/>
      <c r="Z332" s="140"/>
      <c r="AA332" s="140"/>
      <c r="AB332" s="140"/>
      <c r="AC332" s="142">
        <v>1</v>
      </c>
      <c r="AD332" s="142">
        <v>1</v>
      </c>
      <c r="AE332" s="140"/>
      <c r="AF332" s="140"/>
      <c r="AG332" s="140"/>
      <c r="AH332" s="140"/>
    </row>
    <row r="333" ht="15.75" customHeight="1">
      <c r="A333" s="147">
        <v>33</v>
      </c>
      <c r="B333" s="134">
        <v>50</v>
      </c>
      <c r="C333" s="134">
        <v>9</v>
      </c>
      <c r="D333" s="134">
        <v>324</v>
      </c>
      <c r="E333" s="134">
        <v>203</v>
      </c>
      <c r="F333" t="s" s="5">
        <v>212</v>
      </c>
      <c r="G333" s="145"/>
      <c r="H333" t="s" s="150">
        <v>1669</v>
      </c>
      <c r="I333" t="b" s="136">
        <v>1</v>
      </c>
      <c r="J333" t="s" s="137">
        <v>52</v>
      </c>
      <c r="K333" t="s" s="5">
        <v>1670</v>
      </c>
      <c r="L333" t="s" s="23">
        <v>1670</v>
      </c>
      <c r="M333" t="s" s="5">
        <v>1670</v>
      </c>
      <c r="N333" t="s" s="5">
        <v>1669</v>
      </c>
      <c r="O333" t="s" s="141">
        <v>1042</v>
      </c>
      <c r="P333" s="140"/>
      <c r="Q333" s="140"/>
      <c r="R333" s="136">
        <v>2020</v>
      </c>
      <c r="S333" s="136">
        <v>2</v>
      </c>
      <c r="T333" t="s" s="141">
        <v>64</v>
      </c>
      <c r="U333" s="142">
        <v>1</v>
      </c>
      <c r="V333" t="s" s="143">
        <v>1043</v>
      </c>
      <c r="W333" t="s" s="5">
        <v>1044</v>
      </c>
      <c r="X333" t="s" s="141">
        <v>1045</v>
      </c>
      <c r="Y333" s="144">
        <v>0.93</v>
      </c>
      <c r="Z333" s="140"/>
      <c r="AA333" s="140"/>
      <c r="AB333" s="142">
        <v>311.3</v>
      </c>
      <c r="AC333" s="142">
        <v>311.3</v>
      </c>
      <c r="AD333" s="142">
        <v>1</v>
      </c>
      <c r="AE333" s="140"/>
      <c r="AF333" s="140"/>
      <c r="AG333" s="140"/>
      <c r="AH333" s="140"/>
    </row>
    <row r="334" ht="15.75" customHeight="1">
      <c r="A334" s="147">
        <v>33</v>
      </c>
      <c r="B334" s="134">
        <v>359</v>
      </c>
      <c r="C334" s="134">
        <v>9</v>
      </c>
      <c r="D334" s="134">
        <v>207</v>
      </c>
      <c r="E334" s="134">
        <v>244</v>
      </c>
      <c r="F334" t="s" s="5">
        <v>603</v>
      </c>
      <c r="G334" t="s" s="5">
        <v>1671</v>
      </c>
      <c r="H334" t="s" s="5">
        <v>1671</v>
      </c>
      <c r="I334" t="b" s="136">
        <v>1</v>
      </c>
      <c r="J334" t="s" s="137">
        <v>52</v>
      </c>
      <c r="K334" t="s" s="5">
        <v>1672</v>
      </c>
      <c r="L334" t="s" s="23">
        <v>1672</v>
      </c>
      <c r="M334" t="s" s="5">
        <v>1672</v>
      </c>
      <c r="N334" t="s" s="5">
        <v>1673</v>
      </c>
      <c r="O334" t="s" s="141">
        <v>1153</v>
      </c>
      <c r="P334" s="140"/>
      <c r="Q334" s="140"/>
      <c r="R334" s="136">
        <v>2020</v>
      </c>
      <c r="S334" s="136">
        <v>3</v>
      </c>
      <c r="T334" t="s" s="141">
        <v>64</v>
      </c>
      <c r="U334" s="142">
        <v>1</v>
      </c>
      <c r="V334" s="140"/>
      <c r="W334" t="s" s="141">
        <v>1037</v>
      </c>
      <c r="X334" t="s" s="141">
        <v>1045</v>
      </c>
      <c r="Y334" s="140"/>
      <c r="Z334" s="140"/>
      <c r="AA334" s="140"/>
      <c r="AB334" s="142">
        <v>35</v>
      </c>
      <c r="AC334" s="142">
        <v>35</v>
      </c>
      <c r="AD334" s="142">
        <v>1</v>
      </c>
      <c r="AE334" s="140"/>
      <c r="AF334" s="140"/>
      <c r="AG334" s="140"/>
      <c r="AH334" s="140"/>
    </row>
    <row r="335" ht="15.75" customHeight="1">
      <c r="A335" s="147">
        <v>33</v>
      </c>
      <c r="B335" s="134">
        <v>406</v>
      </c>
      <c r="C335" s="134">
        <v>9</v>
      </c>
      <c r="D335" s="134">
        <v>192</v>
      </c>
      <c r="E335" s="134">
        <v>151</v>
      </c>
      <c r="F335" t="s" s="5">
        <v>603</v>
      </c>
      <c r="G335" t="s" s="5">
        <v>553</v>
      </c>
      <c r="H335" t="s" s="5">
        <v>553</v>
      </c>
      <c r="I335" t="b" s="136">
        <v>1</v>
      </c>
      <c r="J335" t="s" s="137">
        <v>52</v>
      </c>
      <c r="K335" t="s" s="5">
        <v>554</v>
      </c>
      <c r="L335" t="s" s="23">
        <v>554</v>
      </c>
      <c r="M335" t="s" s="5">
        <v>554</v>
      </c>
      <c r="N335" t="s" s="5">
        <v>1674</v>
      </c>
      <c r="O335" t="s" s="139">
        <v>1258</v>
      </c>
      <c r="P335" s="140"/>
      <c r="Q335" s="140"/>
      <c r="R335" s="136">
        <v>2018</v>
      </c>
      <c r="S335" s="136">
        <v>1</v>
      </c>
      <c r="T335" t="s" s="141">
        <v>54</v>
      </c>
      <c r="U335" s="147">
        <v>3</v>
      </c>
      <c r="V335" s="140"/>
      <c r="W335" t="s" s="5">
        <v>1031</v>
      </c>
      <c r="X335" t="s" s="141">
        <v>1032</v>
      </c>
      <c r="Y335" s="144">
        <v>0.17</v>
      </c>
      <c r="Z335" s="140"/>
      <c r="AA335" s="140"/>
      <c r="AB335" s="142">
        <v>7920</v>
      </c>
      <c r="AC335" t="s" s="137">
        <v>1675</v>
      </c>
      <c r="AD335" s="142">
        <v>1</v>
      </c>
      <c r="AE335" s="144">
        <v>1176</v>
      </c>
      <c r="AF335" s="140"/>
      <c r="AG335" s="140"/>
      <c r="AH335" s="140"/>
    </row>
    <row r="336" ht="15.75" customHeight="1">
      <c r="A336" s="147">
        <v>33</v>
      </c>
      <c r="B336" s="134">
        <v>247</v>
      </c>
      <c r="C336" s="134">
        <v>9</v>
      </c>
      <c r="D336" s="134">
        <v>193</v>
      </c>
      <c r="E336" s="134">
        <v>152</v>
      </c>
      <c r="F336" t="s" s="5">
        <v>603</v>
      </c>
      <c r="G336" s="145"/>
      <c r="H336" t="s" s="5">
        <v>553</v>
      </c>
      <c r="I336" t="b" s="136">
        <v>1</v>
      </c>
      <c r="J336" t="s" s="137">
        <v>52</v>
      </c>
      <c r="K336" t="s" s="5">
        <v>554</v>
      </c>
      <c r="L336" t="s" s="23">
        <v>554</v>
      </c>
      <c r="M336" t="s" s="5">
        <v>554</v>
      </c>
      <c r="N336" t="s" s="5">
        <v>553</v>
      </c>
      <c r="O336" t="s" s="141">
        <v>1042</v>
      </c>
      <c r="P336" s="140"/>
      <c r="Q336" s="140"/>
      <c r="R336" s="136">
        <v>2020</v>
      </c>
      <c r="S336" s="136">
        <v>2</v>
      </c>
      <c r="T336" t="s" s="141">
        <v>77</v>
      </c>
      <c r="U336" s="142">
        <v>2</v>
      </c>
      <c r="V336" t="s" s="143">
        <v>1030</v>
      </c>
      <c r="W336" t="s" s="5">
        <v>1044</v>
      </c>
      <c r="X336" t="s" s="141">
        <v>1045</v>
      </c>
      <c r="Y336" s="144">
        <v>1.46</v>
      </c>
      <c r="Z336" s="140"/>
      <c r="AA336" s="140"/>
      <c r="AB336" s="142">
        <v>7920</v>
      </c>
      <c r="AC336" s="142">
        <v>1</v>
      </c>
      <c r="AD336" t="s" s="137">
        <v>68</v>
      </c>
      <c r="AE336" s="140"/>
      <c r="AF336" s="140"/>
      <c r="AG336" s="140"/>
      <c r="AH336" s="140"/>
    </row>
    <row r="337" ht="15.75" customHeight="1">
      <c r="A337" s="147">
        <v>33</v>
      </c>
      <c r="B337" s="134">
        <v>108</v>
      </c>
      <c r="C337" s="134">
        <v>9</v>
      </c>
      <c r="D337" s="134">
        <v>208</v>
      </c>
      <c r="E337" s="134">
        <v>266</v>
      </c>
      <c r="F337" t="s" s="5">
        <v>603</v>
      </c>
      <c r="G337" s="145"/>
      <c r="H337" s="140"/>
      <c r="I337" s="140"/>
      <c r="J337" s="140"/>
      <c r="K337" t="s" s="5">
        <v>1676</v>
      </c>
      <c r="L337" t="s" s="23">
        <v>1676</v>
      </c>
      <c r="M337" t="s" s="79">
        <v>1676</v>
      </c>
      <c r="N337" s="140"/>
      <c r="O337" t="s" s="141">
        <v>1361</v>
      </c>
      <c r="P337" s="140"/>
      <c r="Q337" s="140"/>
      <c r="R337" s="136">
        <v>2023</v>
      </c>
      <c r="S337" s="136">
        <v>3</v>
      </c>
      <c r="T337" t="s" s="141">
        <v>54</v>
      </c>
      <c r="U337" s="147">
        <v>3</v>
      </c>
      <c r="V337" t="s" s="143">
        <v>1043</v>
      </c>
      <c r="W337" t="s" s="141">
        <v>1037</v>
      </c>
      <c r="X337" t="s" s="141">
        <v>66</v>
      </c>
      <c r="Y337" s="140"/>
      <c r="Z337" s="140"/>
      <c r="AA337" s="140"/>
      <c r="AB337" s="140"/>
      <c r="AC337" s="140"/>
      <c r="AD337" s="142">
        <v>1</v>
      </c>
      <c r="AE337" s="140"/>
      <c r="AF337" s="140"/>
      <c r="AG337" s="140"/>
      <c r="AH337" s="140"/>
    </row>
    <row r="338" ht="15.75" customHeight="1">
      <c r="A338" s="147">
        <v>33</v>
      </c>
      <c r="B338" s="134">
        <v>410</v>
      </c>
      <c r="C338" s="134">
        <v>9</v>
      </c>
      <c r="D338" s="134">
        <v>205</v>
      </c>
      <c r="E338" s="134">
        <v>153</v>
      </c>
      <c r="F338" t="s" s="5">
        <v>603</v>
      </c>
      <c r="G338" t="s" s="79">
        <v>1677</v>
      </c>
      <c r="H338" s="140"/>
      <c r="I338" t="b" s="223">
        <v>0</v>
      </c>
      <c r="J338" t="s" s="137">
        <v>52</v>
      </c>
      <c r="K338" t="s" s="135">
        <v>1678</v>
      </c>
      <c r="L338" t="s" s="166">
        <v>1678</v>
      </c>
      <c r="M338" t="s" s="177">
        <v>1679</v>
      </c>
      <c r="N338" t="s" s="5">
        <v>1103</v>
      </c>
      <c r="O338" t="s" s="139">
        <v>1103</v>
      </c>
      <c r="P338" s="140"/>
      <c r="Q338" t="s" s="143">
        <v>196</v>
      </c>
      <c r="R338" s="136">
        <v>2015</v>
      </c>
      <c r="S338" s="136">
        <v>1</v>
      </c>
      <c r="T338" t="s" s="141">
        <v>54</v>
      </c>
      <c r="U338" s="147">
        <v>3</v>
      </c>
      <c r="V338" s="140"/>
      <c r="W338" t="s" s="5">
        <v>1031</v>
      </c>
      <c r="X338" t="s" s="141">
        <v>1032</v>
      </c>
      <c r="Y338" s="144">
        <v>0.23</v>
      </c>
      <c r="Z338" s="140"/>
      <c r="AA338" s="140"/>
      <c r="AB338" s="142">
        <v>7920</v>
      </c>
      <c r="AC338" s="142">
        <v>1</v>
      </c>
      <c r="AD338" t="s" s="137">
        <v>68</v>
      </c>
      <c r="AE338" s="144">
        <v>5944</v>
      </c>
      <c r="AF338" s="144">
        <v>3</v>
      </c>
      <c r="AG338" s="140"/>
      <c r="AH338" s="140"/>
    </row>
    <row r="339" ht="15.75" customHeight="1">
      <c r="A339" s="147">
        <v>33</v>
      </c>
      <c r="B339" s="134">
        <v>109</v>
      </c>
      <c r="C339" s="134">
        <v>9</v>
      </c>
      <c r="D339" s="134">
        <v>206</v>
      </c>
      <c r="E339" s="134">
        <v>200</v>
      </c>
      <c r="F339" t="s" s="5">
        <v>603</v>
      </c>
      <c r="G339" s="145"/>
      <c r="H339" t="s" s="150">
        <v>1680</v>
      </c>
      <c r="I339" t="b" s="136">
        <v>1</v>
      </c>
      <c r="J339" t="s" s="137">
        <v>52</v>
      </c>
      <c r="K339" t="s" s="5">
        <v>1681</v>
      </c>
      <c r="L339" t="s" s="23">
        <v>1681</v>
      </c>
      <c r="M339" t="s" s="5">
        <v>1681</v>
      </c>
      <c r="N339" t="s" s="5">
        <v>1680</v>
      </c>
      <c r="O339" t="s" s="141">
        <v>1042</v>
      </c>
      <c r="P339" s="140"/>
      <c r="Q339" s="140"/>
      <c r="R339" s="136">
        <v>2020</v>
      </c>
      <c r="S339" s="136">
        <v>2</v>
      </c>
      <c r="T339" t="s" s="141">
        <v>54</v>
      </c>
      <c r="U339" s="147">
        <v>3</v>
      </c>
      <c r="V339" t="s" s="143">
        <v>1043</v>
      </c>
      <c r="W339" t="s" s="5">
        <v>1044</v>
      </c>
      <c r="X339" t="s" s="141">
        <v>1045</v>
      </c>
      <c r="Y339" s="144">
        <v>0.6899999999999999</v>
      </c>
      <c r="Z339" s="140"/>
      <c r="AA339" s="140"/>
      <c r="AB339" s="142">
        <v>343.9</v>
      </c>
      <c r="AC339" s="142">
        <v>343.9</v>
      </c>
      <c r="AD339" s="142">
        <v>1</v>
      </c>
      <c r="AE339" s="140"/>
      <c r="AF339" s="140"/>
      <c r="AG339" s="140"/>
      <c r="AH339" s="140"/>
    </row>
    <row r="340" ht="15.75" customHeight="1">
      <c r="A340" s="136">
        <v>42</v>
      </c>
      <c r="B340" s="134">
        <v>462</v>
      </c>
      <c r="C340" s="134">
        <v>14</v>
      </c>
      <c r="D340" s="134">
        <v>516</v>
      </c>
      <c r="E340" s="134">
        <v>421</v>
      </c>
      <c r="F340" t="s" s="5">
        <v>801</v>
      </c>
      <c r="G340" t="s" s="5">
        <v>1682</v>
      </c>
      <c r="H340" t="s" s="150">
        <v>1683</v>
      </c>
      <c r="I340" t="b" s="136">
        <v>1</v>
      </c>
      <c r="J340" t="s" s="137">
        <v>52</v>
      </c>
      <c r="K340" t="s" s="5">
        <v>1684</v>
      </c>
      <c r="L340" t="s" s="23">
        <v>1684</v>
      </c>
      <c r="M340" t="s" s="5">
        <v>1684</v>
      </c>
      <c r="N340" t="s" s="5">
        <v>1685</v>
      </c>
      <c r="O340" t="s" s="139">
        <v>1132</v>
      </c>
      <c r="P340" s="140"/>
      <c r="Q340" t="s" s="143">
        <v>196</v>
      </c>
      <c r="R340" s="136">
        <v>2021</v>
      </c>
      <c r="S340" s="136">
        <v>1</v>
      </c>
      <c r="T340" t="s" s="141">
        <v>64</v>
      </c>
      <c r="U340" s="142">
        <v>1</v>
      </c>
      <c r="V340" s="140"/>
      <c r="W340" t="s" s="5">
        <v>1031</v>
      </c>
      <c r="X340" t="s" s="141">
        <v>1032</v>
      </c>
      <c r="Y340" s="144">
        <v>1</v>
      </c>
      <c r="Z340" s="140"/>
      <c r="AA340" s="140"/>
      <c r="AB340" s="140"/>
      <c r="AC340" s="142">
        <v>1</v>
      </c>
      <c r="AD340" t="s" s="137">
        <v>68</v>
      </c>
      <c r="AE340" s="144">
        <v>7230</v>
      </c>
      <c r="AF340" s="144">
        <v>0.5</v>
      </c>
      <c r="AG340" s="140"/>
      <c r="AH340" s="140"/>
    </row>
    <row r="341" ht="15.75" customHeight="1">
      <c r="A341" s="136">
        <v>42</v>
      </c>
      <c r="B341" s="134">
        <v>461</v>
      </c>
      <c r="C341" s="134">
        <v>14</v>
      </c>
      <c r="D341" s="134">
        <v>517</v>
      </c>
      <c r="E341" s="134">
        <v>422</v>
      </c>
      <c r="F341" t="s" s="5">
        <v>801</v>
      </c>
      <c r="G341" t="s" s="5">
        <v>1682</v>
      </c>
      <c r="H341" t="s" s="150">
        <v>1683</v>
      </c>
      <c r="I341" t="b" s="136">
        <v>1</v>
      </c>
      <c r="J341" t="s" s="137">
        <v>52</v>
      </c>
      <c r="K341" t="s" s="5">
        <v>1684</v>
      </c>
      <c r="L341" t="s" s="23">
        <v>1684</v>
      </c>
      <c r="M341" t="s" s="5">
        <v>1684</v>
      </c>
      <c r="N341" t="s" s="5">
        <v>1686</v>
      </c>
      <c r="O341" t="s" s="139">
        <v>1109</v>
      </c>
      <c r="P341" s="140"/>
      <c r="Q341" t="s" s="143">
        <v>196</v>
      </c>
      <c r="R341" s="136">
        <v>2021</v>
      </c>
      <c r="S341" s="136">
        <v>1</v>
      </c>
      <c r="T341" t="s" s="141">
        <v>77</v>
      </c>
      <c r="U341" s="142">
        <v>2</v>
      </c>
      <c r="V341" s="140"/>
      <c r="W341" t="s" s="5">
        <v>1031</v>
      </c>
      <c r="X341" t="s" s="141">
        <v>1032</v>
      </c>
      <c r="Y341" s="144">
        <v>1.1</v>
      </c>
      <c r="Z341" s="140"/>
      <c r="AA341" s="140"/>
      <c r="AB341" s="140"/>
      <c r="AC341" s="142">
        <v>1</v>
      </c>
      <c r="AD341" t="s" s="137">
        <v>68</v>
      </c>
      <c r="AE341" s="144">
        <v>3980</v>
      </c>
      <c r="AF341" s="144">
        <v>0.8</v>
      </c>
      <c r="AG341" s="140"/>
      <c r="AH341" s="140"/>
    </row>
    <row r="342" ht="15.75" customHeight="1">
      <c r="A342" s="136">
        <v>42</v>
      </c>
      <c r="B342" s="134">
        <v>460</v>
      </c>
      <c r="C342" s="134">
        <v>14</v>
      </c>
      <c r="D342" s="134">
        <v>518</v>
      </c>
      <c r="E342" s="134">
        <v>423</v>
      </c>
      <c r="F342" t="s" s="5">
        <v>801</v>
      </c>
      <c r="G342" t="s" s="5">
        <v>1682</v>
      </c>
      <c r="H342" t="s" s="150">
        <v>1683</v>
      </c>
      <c r="I342" t="b" s="136">
        <v>1</v>
      </c>
      <c r="J342" t="s" s="137">
        <v>52</v>
      </c>
      <c r="K342" t="s" s="5">
        <v>1684</v>
      </c>
      <c r="L342" t="s" s="23">
        <v>1684</v>
      </c>
      <c r="M342" t="s" s="5">
        <v>1684</v>
      </c>
      <c r="N342" t="s" s="5">
        <v>1687</v>
      </c>
      <c r="O342" t="s" s="139">
        <v>1107</v>
      </c>
      <c r="P342" s="140"/>
      <c r="Q342" t="s" s="143">
        <v>196</v>
      </c>
      <c r="R342" s="136">
        <v>2021</v>
      </c>
      <c r="S342" s="136">
        <v>1</v>
      </c>
      <c r="T342" t="s" s="141">
        <v>54</v>
      </c>
      <c r="U342" s="147">
        <v>3</v>
      </c>
      <c r="V342" s="140"/>
      <c r="W342" t="s" s="5">
        <v>1031</v>
      </c>
      <c r="X342" t="s" s="141">
        <v>1032</v>
      </c>
      <c r="Y342" s="144">
        <v>0.6</v>
      </c>
      <c r="Z342" s="140"/>
      <c r="AA342" s="140"/>
      <c r="AB342" s="140"/>
      <c r="AC342" s="142">
        <v>1</v>
      </c>
      <c r="AD342" t="s" s="137">
        <v>68</v>
      </c>
      <c r="AE342" s="144">
        <v>1352</v>
      </c>
      <c r="AF342" s="144">
        <v>1.4</v>
      </c>
      <c r="AG342" s="140"/>
      <c r="AH342" s="140"/>
    </row>
    <row r="343" ht="15.75" customHeight="1">
      <c r="A343" s="136">
        <v>42</v>
      </c>
      <c r="B343" s="134">
        <v>459</v>
      </c>
      <c r="C343" s="134">
        <v>14</v>
      </c>
      <c r="D343" s="134">
        <v>515</v>
      </c>
      <c r="E343" s="134">
        <v>424</v>
      </c>
      <c r="F343" t="s" s="5">
        <v>801</v>
      </c>
      <c r="G343" t="s" s="5">
        <v>1682</v>
      </c>
      <c r="H343" t="s" s="150">
        <v>1683</v>
      </c>
      <c r="I343" t="b" s="136">
        <v>1</v>
      </c>
      <c r="J343" t="s" s="137">
        <v>52</v>
      </c>
      <c r="K343" t="s" s="5">
        <v>1684</v>
      </c>
      <c r="L343" t="s" s="23">
        <v>1684</v>
      </c>
      <c r="M343" t="s" s="5">
        <v>1684</v>
      </c>
      <c r="N343" t="s" s="5">
        <v>1688</v>
      </c>
      <c r="O343" t="s" s="139">
        <v>1111</v>
      </c>
      <c r="P343" s="140"/>
      <c r="Q343" t="s" s="143">
        <v>196</v>
      </c>
      <c r="R343" s="136">
        <v>2021</v>
      </c>
      <c r="S343" s="136">
        <v>1</v>
      </c>
      <c r="T343" t="s" s="141">
        <v>54</v>
      </c>
      <c r="U343" s="147">
        <v>3</v>
      </c>
      <c r="V343" s="140"/>
      <c r="W343" t="s" s="5">
        <v>1031</v>
      </c>
      <c r="X343" t="s" s="141">
        <v>1032</v>
      </c>
      <c r="Y343" s="144">
        <v>0.2</v>
      </c>
      <c r="Z343" s="140"/>
      <c r="AA343" s="140"/>
      <c r="AB343" s="140"/>
      <c r="AC343" s="142">
        <v>1</v>
      </c>
      <c r="AD343" s="142">
        <v>1</v>
      </c>
      <c r="AE343" s="144">
        <v>23660</v>
      </c>
      <c r="AF343" s="144">
        <v>2.7</v>
      </c>
      <c r="AG343" s="140"/>
      <c r="AH343" s="140"/>
    </row>
    <row r="344" ht="15.75" customHeight="1">
      <c r="A344" s="154">
        <v>42</v>
      </c>
      <c r="B344" s="134">
        <v>463</v>
      </c>
      <c r="C344" s="134">
        <v>14</v>
      </c>
      <c r="D344" s="155">
        <v>520</v>
      </c>
      <c r="E344" s="134">
        <v>416</v>
      </c>
      <c r="F344" t="s" s="149">
        <v>801</v>
      </c>
      <c r="G344" t="s" s="149">
        <v>802</v>
      </c>
      <c r="H344" t="s" s="149">
        <v>802</v>
      </c>
      <c r="I344" t="b" s="136">
        <v>1</v>
      </c>
      <c r="J344" t="s" s="156">
        <v>52</v>
      </c>
      <c r="K344" t="s" s="149">
        <v>803</v>
      </c>
      <c r="L344" t="s" s="157">
        <v>803</v>
      </c>
      <c r="M344" t="s" s="149">
        <v>803</v>
      </c>
      <c r="N344" t="s" s="5">
        <v>1689</v>
      </c>
      <c r="O344" t="s" s="158">
        <v>1053</v>
      </c>
      <c r="P344" s="159"/>
      <c r="Q344" s="159"/>
      <c r="R344" s="154">
        <v>2022</v>
      </c>
      <c r="S344" s="154">
        <v>3</v>
      </c>
      <c r="T344" t="s" s="158">
        <v>64</v>
      </c>
      <c r="U344" s="142">
        <v>1</v>
      </c>
      <c r="V344" s="159"/>
      <c r="W344" t="s" s="158">
        <v>1037</v>
      </c>
      <c r="X344" t="s" s="158">
        <v>1045</v>
      </c>
      <c r="Y344" s="161">
        <v>1.48</v>
      </c>
      <c r="Z344" s="159"/>
      <c r="AA344" s="159"/>
      <c r="AB344" s="162">
        <v>11228.2</v>
      </c>
      <c r="AC344" s="162">
        <v>826</v>
      </c>
      <c r="AD344" s="162">
        <v>1</v>
      </c>
      <c r="AE344" s="159"/>
      <c r="AF344" s="159"/>
      <c r="AG344" s="159"/>
      <c r="AH344" s="159"/>
    </row>
    <row r="345" ht="15.75" customHeight="1">
      <c r="A345" s="154">
        <v>42</v>
      </c>
      <c r="B345" s="134">
        <v>411</v>
      </c>
      <c r="C345" s="134">
        <v>14</v>
      </c>
      <c r="D345" s="155">
        <v>521</v>
      </c>
      <c r="E345" s="134">
        <v>417</v>
      </c>
      <c r="F345" t="s" s="149">
        <v>801</v>
      </c>
      <c r="G345" t="s" s="149">
        <v>802</v>
      </c>
      <c r="H345" t="s" s="149">
        <v>802</v>
      </c>
      <c r="I345" t="b" s="136">
        <v>0</v>
      </c>
      <c r="J345" t="s" s="156">
        <v>52</v>
      </c>
      <c r="K345" t="s" s="149">
        <v>803</v>
      </c>
      <c r="L345" t="s" s="157">
        <v>803</v>
      </c>
      <c r="M345" t="s" s="149">
        <v>803</v>
      </c>
      <c r="N345" t="s" s="5">
        <v>1690</v>
      </c>
      <c r="O345" t="s" s="158">
        <v>1145</v>
      </c>
      <c r="P345" s="159"/>
      <c r="Q345" s="159"/>
      <c r="R345" s="154">
        <v>2022</v>
      </c>
      <c r="S345" s="154">
        <v>3</v>
      </c>
      <c r="T345" t="s" s="158">
        <v>64</v>
      </c>
      <c r="U345" s="142">
        <v>1</v>
      </c>
      <c r="V345" s="159"/>
      <c r="W345" t="s" s="158">
        <v>1044</v>
      </c>
      <c r="X345" t="s" s="158">
        <v>1045</v>
      </c>
      <c r="Y345" s="161">
        <v>1.127</v>
      </c>
      <c r="Z345" s="159"/>
      <c r="AA345" s="159"/>
      <c r="AB345" s="162">
        <v>11228.2</v>
      </c>
      <c r="AC345" s="162">
        <v>503</v>
      </c>
      <c r="AD345" t="s" s="156">
        <v>68</v>
      </c>
      <c r="AE345" s="159"/>
      <c r="AF345" s="159"/>
      <c r="AG345" s="159"/>
      <c r="AH345" s="159"/>
    </row>
    <row r="346" ht="15.75" customHeight="1">
      <c r="A346" s="136">
        <v>34</v>
      </c>
      <c r="B346" s="134">
        <v>361</v>
      </c>
      <c r="C346" s="134">
        <v>10</v>
      </c>
      <c r="D346" s="134">
        <v>429</v>
      </c>
      <c r="E346" s="134">
        <v>337</v>
      </c>
      <c r="F346" t="s" s="5">
        <v>603</v>
      </c>
      <c r="G346" t="s" s="5">
        <v>1691</v>
      </c>
      <c r="H346" t="s" s="150">
        <v>1692</v>
      </c>
      <c r="I346" t="b" s="136">
        <v>1</v>
      </c>
      <c r="J346" t="s" s="137">
        <v>52</v>
      </c>
      <c r="K346" t="s" s="5">
        <v>1693</v>
      </c>
      <c r="L346" t="s" s="23">
        <v>1693</v>
      </c>
      <c r="M346" t="s" s="5">
        <v>1693</v>
      </c>
      <c r="N346" t="s" s="5">
        <v>1694</v>
      </c>
      <c r="O346" t="s" s="139">
        <v>1039</v>
      </c>
      <c r="P346" s="140"/>
      <c r="Q346" s="140"/>
      <c r="R346" s="136">
        <v>2022</v>
      </c>
      <c r="S346" s="136">
        <v>3</v>
      </c>
      <c r="T346" t="s" s="141">
        <v>77</v>
      </c>
      <c r="U346" s="142">
        <v>2</v>
      </c>
      <c r="V346" s="140"/>
      <c r="W346" t="s" s="141">
        <v>1037</v>
      </c>
      <c r="X346" t="s" s="141">
        <v>1032</v>
      </c>
      <c r="Y346" s="140"/>
      <c r="Z346" s="140"/>
      <c r="AA346" s="140"/>
      <c r="AB346" s="142">
        <v>10</v>
      </c>
      <c r="AC346" s="142">
        <v>1</v>
      </c>
      <c r="AD346" t="s" s="137">
        <v>68</v>
      </c>
      <c r="AE346" s="140"/>
      <c r="AF346" s="140"/>
      <c r="AG346" s="140"/>
      <c r="AH346" s="140"/>
    </row>
    <row r="347" ht="15.75" customHeight="1">
      <c r="A347" s="136">
        <v>34</v>
      </c>
      <c r="B347" s="134">
        <v>360</v>
      </c>
      <c r="C347" s="134">
        <v>10</v>
      </c>
      <c r="D347" s="134">
        <v>430</v>
      </c>
      <c r="E347" s="134">
        <v>336</v>
      </c>
      <c r="F347" t="s" s="5">
        <v>603</v>
      </c>
      <c r="G347" t="s" s="5">
        <v>1691</v>
      </c>
      <c r="H347" t="s" s="150">
        <v>1692</v>
      </c>
      <c r="I347" t="b" s="136">
        <v>1</v>
      </c>
      <c r="J347" t="s" s="137">
        <v>52</v>
      </c>
      <c r="K347" t="s" s="5">
        <v>1693</v>
      </c>
      <c r="L347" t="s" s="23">
        <v>1693</v>
      </c>
      <c r="M347" t="s" s="5">
        <v>1693</v>
      </c>
      <c r="N347" t="s" s="5">
        <v>1695</v>
      </c>
      <c r="O347" t="s" s="139">
        <v>1036</v>
      </c>
      <c r="P347" s="140"/>
      <c r="Q347" s="140"/>
      <c r="R347" s="136">
        <v>2022</v>
      </c>
      <c r="S347" s="136">
        <v>3</v>
      </c>
      <c r="T347" t="s" s="141">
        <v>77</v>
      </c>
      <c r="U347" s="142">
        <v>2</v>
      </c>
      <c r="V347" s="140"/>
      <c r="W347" t="s" s="141">
        <v>1037</v>
      </c>
      <c r="X347" t="s" s="141">
        <v>1032</v>
      </c>
      <c r="Y347" s="140"/>
      <c r="Z347" s="140"/>
      <c r="AA347" s="140"/>
      <c r="AB347" s="142">
        <v>10</v>
      </c>
      <c r="AC347" s="142">
        <v>1</v>
      </c>
      <c r="AD347" s="142">
        <v>1</v>
      </c>
      <c r="AE347" s="140"/>
      <c r="AF347" s="140"/>
      <c r="AG347" s="140"/>
      <c r="AH347" s="140"/>
    </row>
    <row r="348" ht="15.75" customHeight="1">
      <c r="A348" s="136">
        <v>38</v>
      </c>
      <c r="B348" s="134">
        <v>176</v>
      </c>
      <c r="C348" s="134">
        <v>1</v>
      </c>
      <c r="D348" s="134">
        <v>15</v>
      </c>
      <c r="E348" s="134">
        <v>3</v>
      </c>
      <c r="F348" t="s" s="5">
        <v>48</v>
      </c>
      <c r="G348" t="s" s="5">
        <v>1696</v>
      </c>
      <c r="H348" t="s" s="135">
        <v>1697</v>
      </c>
      <c r="I348" t="b" s="136">
        <v>1</v>
      </c>
      <c r="J348" t="s" s="137">
        <v>52</v>
      </c>
      <c r="K348" t="s" s="5">
        <v>1698</v>
      </c>
      <c r="L348" t="s" s="23">
        <v>1698</v>
      </c>
      <c r="M348" t="s" s="5">
        <v>1698</v>
      </c>
      <c r="N348" t="s" s="5">
        <v>1697</v>
      </c>
      <c r="O348" t="s" s="141">
        <v>1042</v>
      </c>
      <c r="P348" s="140"/>
      <c r="Q348" s="140"/>
      <c r="R348" s="136">
        <v>2020</v>
      </c>
      <c r="S348" s="136">
        <v>2</v>
      </c>
      <c r="T348" t="s" s="141">
        <v>64</v>
      </c>
      <c r="U348" s="142">
        <v>1</v>
      </c>
      <c r="V348" t="s" s="143">
        <v>1030</v>
      </c>
      <c r="W348" t="s" s="5">
        <v>1044</v>
      </c>
      <c r="X348" t="s" s="141">
        <v>1093</v>
      </c>
      <c r="Y348" s="144">
        <v>1.05</v>
      </c>
      <c r="Z348" s="140"/>
      <c r="AA348" s="140"/>
      <c r="AB348" s="142">
        <v>6231.9</v>
      </c>
      <c r="AC348" s="144">
        <v>3115.95</v>
      </c>
      <c r="AD348" t="s" s="137">
        <v>68</v>
      </c>
      <c r="AE348" s="140"/>
      <c r="AF348" s="140"/>
      <c r="AG348" s="140"/>
      <c r="AH348" s="140"/>
    </row>
    <row r="349" ht="15.75" customHeight="1">
      <c r="A349" s="136">
        <v>38</v>
      </c>
      <c r="B349" s="134">
        <v>248</v>
      </c>
      <c r="C349" s="134">
        <v>1</v>
      </c>
      <c r="D349" s="134">
        <v>14</v>
      </c>
      <c r="E349" s="134">
        <v>2</v>
      </c>
      <c r="F349" t="s" s="5">
        <v>48</v>
      </c>
      <c r="G349" t="s" s="5">
        <v>1696</v>
      </c>
      <c r="H349" t="s" s="135">
        <v>1697</v>
      </c>
      <c r="I349" t="b" s="136">
        <v>1</v>
      </c>
      <c r="J349" t="s" s="137">
        <v>52</v>
      </c>
      <c r="K349" t="s" s="5">
        <v>1698</v>
      </c>
      <c r="L349" t="s" s="23">
        <v>1698</v>
      </c>
      <c r="M349" t="s" s="5">
        <v>1698</v>
      </c>
      <c r="N349" t="s" s="5">
        <v>1696</v>
      </c>
      <c r="O349" t="s" s="139">
        <v>1321</v>
      </c>
      <c r="P349" s="140"/>
      <c r="Q349" s="140"/>
      <c r="R349" s="136">
        <v>2022</v>
      </c>
      <c r="S349" s="136">
        <v>1</v>
      </c>
      <c r="T349" t="s" s="141">
        <v>77</v>
      </c>
      <c r="U349" s="142">
        <v>2</v>
      </c>
      <c r="V349" t="s" s="143">
        <v>1030</v>
      </c>
      <c r="W349" t="s" s="5">
        <v>1031</v>
      </c>
      <c r="X349" t="s" s="141">
        <v>1093</v>
      </c>
      <c r="Y349" s="144">
        <v>1.3</v>
      </c>
      <c r="Z349" s="140"/>
      <c r="AA349" s="140"/>
      <c r="AB349" s="142">
        <v>6231.9</v>
      </c>
      <c r="AC349" s="144">
        <v>3115.95</v>
      </c>
      <c r="AD349" s="142">
        <v>1</v>
      </c>
      <c r="AE349" s="144">
        <v>33500</v>
      </c>
      <c r="AF349" s="144">
        <v>0.9</v>
      </c>
      <c r="AG349" s="140"/>
      <c r="AH349" s="140"/>
    </row>
    <row r="350" ht="15.75" customHeight="1">
      <c r="A350" s="133">
        <v>33</v>
      </c>
      <c r="B350" s="134">
        <v>110</v>
      </c>
      <c r="C350" s="134">
        <v>10</v>
      </c>
      <c r="D350" s="134">
        <v>418</v>
      </c>
      <c r="E350" s="134">
        <v>343</v>
      </c>
      <c r="F350" t="s" s="5">
        <v>603</v>
      </c>
      <c r="G350" s="145"/>
      <c r="H350" t="s" s="150">
        <v>1699</v>
      </c>
      <c r="I350" t="b" s="136">
        <v>1</v>
      </c>
      <c r="J350" t="s" s="137">
        <v>52</v>
      </c>
      <c r="K350" t="s" s="5">
        <v>1700</v>
      </c>
      <c r="L350" t="s" s="23">
        <v>1700</v>
      </c>
      <c r="M350" t="s" s="5">
        <v>1700</v>
      </c>
      <c r="N350" t="s" s="5">
        <v>1701</v>
      </c>
      <c r="O350" t="s" s="141">
        <v>1079</v>
      </c>
      <c r="P350" s="140"/>
      <c r="Q350" s="140"/>
      <c r="R350" s="136">
        <v>2021</v>
      </c>
      <c r="S350" s="136">
        <v>3</v>
      </c>
      <c r="T350" t="s" s="141">
        <v>54</v>
      </c>
      <c r="U350" s="147">
        <v>3</v>
      </c>
      <c r="V350" t="s" s="143">
        <v>1043</v>
      </c>
      <c r="W350" t="s" s="141">
        <v>1037</v>
      </c>
      <c r="X350" t="s" s="141">
        <v>1032</v>
      </c>
      <c r="Y350" s="140"/>
      <c r="Z350" s="140"/>
      <c r="AA350" s="140"/>
      <c r="AB350" s="142">
        <v>0</v>
      </c>
      <c r="AC350" s="142">
        <v>1</v>
      </c>
      <c r="AD350" s="142">
        <v>1</v>
      </c>
      <c r="AE350" s="140"/>
      <c r="AF350" s="140"/>
      <c r="AG350" s="140"/>
      <c r="AH350" s="140"/>
    </row>
    <row r="351" ht="15.75" customHeight="1">
      <c r="A351" s="133">
        <v>33</v>
      </c>
      <c r="B351" s="134">
        <v>51</v>
      </c>
      <c r="C351" s="134">
        <v>10</v>
      </c>
      <c r="D351" s="134">
        <v>419</v>
      </c>
      <c r="E351" s="134">
        <v>338</v>
      </c>
      <c r="F351" t="s" s="5">
        <v>603</v>
      </c>
      <c r="G351" s="145"/>
      <c r="H351" t="s" s="150">
        <v>1702</v>
      </c>
      <c r="I351" t="b" s="136">
        <v>1</v>
      </c>
      <c r="J351" t="s" s="163">
        <v>52</v>
      </c>
      <c r="K351" t="s" s="79">
        <v>1703</v>
      </c>
      <c r="L351" t="s" s="23">
        <v>1703</v>
      </c>
      <c r="M351" t="s" s="79">
        <v>1703</v>
      </c>
      <c r="N351" t="s" s="5">
        <v>1704</v>
      </c>
      <c r="O351" t="s" s="139">
        <v>1092</v>
      </c>
      <c r="P351" s="140"/>
      <c r="Q351" s="140"/>
      <c r="R351" s="136">
        <v>2020</v>
      </c>
      <c r="S351" s="136">
        <v>3</v>
      </c>
      <c r="T351" t="s" s="141">
        <v>64</v>
      </c>
      <c r="U351" s="142">
        <v>1</v>
      </c>
      <c r="V351" t="s" s="143">
        <v>1043</v>
      </c>
      <c r="W351" t="s" s="141">
        <v>1037</v>
      </c>
      <c r="X351" t="s" s="5">
        <v>1032</v>
      </c>
      <c r="Y351" s="140"/>
      <c r="Z351" s="140"/>
      <c r="AA351" s="140"/>
      <c r="AB351" s="142">
        <v>9.1</v>
      </c>
      <c r="AC351" s="142">
        <v>1</v>
      </c>
      <c r="AD351" t="s" s="137">
        <v>68</v>
      </c>
      <c r="AE351" s="140"/>
      <c r="AF351" s="140"/>
      <c r="AG351" s="140"/>
      <c r="AH351" s="140"/>
    </row>
    <row r="352" ht="15.75" customHeight="1">
      <c r="A352" s="133">
        <v>33</v>
      </c>
      <c r="B352" s="134">
        <v>111</v>
      </c>
      <c r="C352" s="134">
        <v>10</v>
      </c>
      <c r="D352" s="134">
        <v>420</v>
      </c>
      <c r="E352" s="134">
        <v>339</v>
      </c>
      <c r="F352" t="s" s="5">
        <v>603</v>
      </c>
      <c r="G352" s="145"/>
      <c r="H352" t="s" s="150">
        <v>1702</v>
      </c>
      <c r="I352" t="b" s="136">
        <v>1</v>
      </c>
      <c r="J352" t="s" s="137">
        <v>52</v>
      </c>
      <c r="K352" t="s" s="5">
        <v>1703</v>
      </c>
      <c r="L352" t="s" s="23">
        <v>1703</v>
      </c>
      <c r="M352" t="s" s="5">
        <v>1703</v>
      </c>
      <c r="N352" t="s" s="5">
        <v>1705</v>
      </c>
      <c r="O352" t="s" s="141">
        <v>1079</v>
      </c>
      <c r="P352" s="140"/>
      <c r="Q352" s="140"/>
      <c r="R352" s="136">
        <v>2021</v>
      </c>
      <c r="S352" s="136">
        <v>3</v>
      </c>
      <c r="T352" t="s" s="141">
        <v>54</v>
      </c>
      <c r="U352" s="147">
        <v>3</v>
      </c>
      <c r="V352" t="s" s="143">
        <v>1043</v>
      </c>
      <c r="W352" t="s" s="141">
        <v>1037</v>
      </c>
      <c r="X352" t="s" s="141">
        <v>1032</v>
      </c>
      <c r="Y352" s="140"/>
      <c r="Z352" s="140"/>
      <c r="AA352" s="140"/>
      <c r="AB352" s="142">
        <v>9.1</v>
      </c>
      <c r="AC352" s="142">
        <v>1.1</v>
      </c>
      <c r="AD352" t="s" s="137">
        <v>68</v>
      </c>
      <c r="AE352" s="140"/>
      <c r="AF352" s="140"/>
      <c r="AG352" s="140"/>
      <c r="AH352" s="140"/>
    </row>
    <row r="353" ht="15.75" customHeight="1">
      <c r="A353" s="133">
        <v>33</v>
      </c>
      <c r="B353" s="134">
        <v>52</v>
      </c>
      <c r="C353" s="134">
        <v>10</v>
      </c>
      <c r="D353" s="134">
        <v>421</v>
      </c>
      <c r="E353" s="134">
        <v>330</v>
      </c>
      <c r="F353" t="s" s="5">
        <v>603</v>
      </c>
      <c r="G353" s="145"/>
      <c r="H353" t="s" s="135">
        <v>541</v>
      </c>
      <c r="I353" t="b" s="136">
        <v>1</v>
      </c>
      <c r="J353" t="s" s="137">
        <v>52</v>
      </c>
      <c r="K353" t="s" s="5">
        <v>542</v>
      </c>
      <c r="L353" t="s" s="188">
        <v>542</v>
      </c>
      <c r="M353" t="s" s="5">
        <v>542</v>
      </c>
      <c r="N353" t="s" s="5">
        <v>1706</v>
      </c>
      <c r="O353" t="s" s="141">
        <v>1079</v>
      </c>
      <c r="P353" s="140"/>
      <c r="Q353" s="140"/>
      <c r="R353" s="136">
        <v>2021</v>
      </c>
      <c r="S353" s="136">
        <v>3</v>
      </c>
      <c r="T353" t="s" s="141">
        <v>64</v>
      </c>
      <c r="U353" s="142">
        <v>1</v>
      </c>
      <c r="V353" t="s" s="143">
        <v>1043</v>
      </c>
      <c r="W353" t="s" s="141">
        <v>1037</v>
      </c>
      <c r="X353" t="s" s="141">
        <v>1032</v>
      </c>
      <c r="Y353" s="140"/>
      <c r="Z353" s="140"/>
      <c r="AA353" s="140"/>
      <c r="AB353" s="142">
        <v>64.2</v>
      </c>
      <c r="AC353" s="142">
        <v>8.199999999999999</v>
      </c>
      <c r="AD353" s="142">
        <v>1</v>
      </c>
      <c r="AE353" s="140"/>
      <c r="AF353" s="140"/>
      <c r="AG353" s="140"/>
      <c r="AH353" s="140"/>
    </row>
    <row r="354" ht="15.75" customHeight="1">
      <c r="A354" s="133">
        <v>33</v>
      </c>
      <c r="B354" s="134">
        <v>421</v>
      </c>
      <c r="C354" s="134">
        <v>10</v>
      </c>
      <c r="D354" s="134">
        <v>431</v>
      </c>
      <c r="E354" s="134">
        <v>350</v>
      </c>
      <c r="F354" t="s" s="5">
        <v>603</v>
      </c>
      <c r="G354" t="s" s="5">
        <v>1707</v>
      </c>
      <c r="H354" t="s" s="137">
        <v>550</v>
      </c>
      <c r="I354" t="b" s="136">
        <v>1</v>
      </c>
      <c r="J354" t="s" s="137">
        <v>52</v>
      </c>
      <c r="K354" t="s" s="5">
        <v>551</v>
      </c>
      <c r="L354" t="s" s="189">
        <v>551</v>
      </c>
      <c r="M354" t="s" s="5">
        <v>551</v>
      </c>
      <c r="N354" t="s" s="5">
        <v>1708</v>
      </c>
      <c r="O354" t="s" s="139">
        <v>1258</v>
      </c>
      <c r="P354" s="140"/>
      <c r="Q354" s="140"/>
      <c r="R354" s="136">
        <v>2018</v>
      </c>
      <c r="S354" s="136">
        <v>1</v>
      </c>
      <c r="T354" t="s" s="141">
        <v>54</v>
      </c>
      <c r="U354" s="147">
        <v>3</v>
      </c>
      <c r="V354" s="140"/>
      <c r="W354" t="s" s="5">
        <v>1031</v>
      </c>
      <c r="X354" t="s" s="141">
        <v>1032</v>
      </c>
      <c r="Y354" s="144">
        <v>0.17</v>
      </c>
      <c r="Z354" s="140"/>
      <c r="AA354" s="140"/>
      <c r="AB354" s="140"/>
      <c r="AC354" s="142">
        <v>1</v>
      </c>
      <c r="AD354" s="142">
        <v>1</v>
      </c>
      <c r="AE354" s="144">
        <v>801</v>
      </c>
      <c r="AF354" s="140"/>
      <c r="AG354" s="140"/>
      <c r="AH354" s="140"/>
    </row>
    <row r="355" ht="15.75" customHeight="1">
      <c r="A355" s="154">
        <v>37</v>
      </c>
      <c r="B355" s="134">
        <v>422</v>
      </c>
      <c r="C355" s="134">
        <v>12</v>
      </c>
      <c r="D355" s="155">
        <v>480</v>
      </c>
      <c r="E355" s="134">
        <v>373</v>
      </c>
      <c r="F355" t="s" s="149">
        <v>610</v>
      </c>
      <c r="G355" t="s" s="149">
        <v>1709</v>
      </c>
      <c r="H355" t="s" s="149">
        <v>1709</v>
      </c>
      <c r="I355" t="b" s="136">
        <v>1</v>
      </c>
      <c r="J355" t="s" s="156">
        <v>52</v>
      </c>
      <c r="K355" t="s" s="149">
        <v>1710</v>
      </c>
      <c r="L355" t="s" s="157">
        <v>1710</v>
      </c>
      <c r="M355" t="s" s="149">
        <v>1710</v>
      </c>
      <c r="N355" t="s" s="5">
        <v>1711</v>
      </c>
      <c r="O355" t="s" s="158">
        <v>1145</v>
      </c>
      <c r="P355" s="159"/>
      <c r="Q355" s="159"/>
      <c r="R355" s="154">
        <v>2022</v>
      </c>
      <c r="S355" s="154">
        <v>3</v>
      </c>
      <c r="T355" t="s" s="158">
        <v>64</v>
      </c>
      <c r="U355" s="142">
        <v>1</v>
      </c>
      <c r="V355" s="159"/>
      <c r="W355" t="s" s="158">
        <v>1044</v>
      </c>
      <c r="X355" t="s" s="158">
        <v>1045</v>
      </c>
      <c r="Y355" s="161">
        <v>1.014</v>
      </c>
      <c r="Z355" s="159"/>
      <c r="AA355" s="159"/>
      <c r="AB355" s="162">
        <v>12438.2</v>
      </c>
      <c r="AC355" s="162">
        <v>869</v>
      </c>
      <c r="AD355" s="162">
        <v>1</v>
      </c>
      <c r="AE355" s="159"/>
      <c r="AF355" s="159"/>
      <c r="AG355" s="159"/>
      <c r="AH355" s="159"/>
    </row>
    <row r="356" ht="15.75" customHeight="1">
      <c r="A356" s="154">
        <v>37</v>
      </c>
      <c r="B356" s="134">
        <v>415</v>
      </c>
      <c r="C356" s="134">
        <v>12</v>
      </c>
      <c r="D356" s="155">
        <v>479</v>
      </c>
      <c r="E356" s="134">
        <v>374</v>
      </c>
      <c r="F356" t="s" s="149">
        <v>610</v>
      </c>
      <c r="G356" t="s" s="149">
        <v>1709</v>
      </c>
      <c r="H356" t="s" s="149">
        <v>1709</v>
      </c>
      <c r="I356" t="b" s="136">
        <v>1</v>
      </c>
      <c r="J356" t="s" s="156">
        <v>52</v>
      </c>
      <c r="K356" t="s" s="149">
        <v>1710</v>
      </c>
      <c r="L356" t="s" s="157">
        <v>1710</v>
      </c>
      <c r="M356" t="s" s="149">
        <v>1710</v>
      </c>
      <c r="N356" t="s" s="5">
        <v>1712</v>
      </c>
      <c r="O356" t="s" s="158">
        <v>1053</v>
      </c>
      <c r="P356" s="159"/>
      <c r="Q356" s="159"/>
      <c r="R356" s="154">
        <v>2022</v>
      </c>
      <c r="S356" s="154">
        <v>3</v>
      </c>
      <c r="T356" t="s" s="158">
        <v>64</v>
      </c>
      <c r="U356" s="142">
        <v>1</v>
      </c>
      <c r="V356" s="159"/>
      <c r="W356" t="s" s="158">
        <v>1037</v>
      </c>
      <c r="X356" t="s" s="158">
        <v>1045</v>
      </c>
      <c r="Y356" s="161">
        <v>1.19</v>
      </c>
      <c r="Z356" s="159"/>
      <c r="AA356" s="159"/>
      <c r="AB356" s="162">
        <v>12438.2</v>
      </c>
      <c r="AC356" s="162">
        <v>87.90000000000001</v>
      </c>
      <c r="AD356" t="s" s="156">
        <v>68</v>
      </c>
      <c r="AE356" s="159"/>
      <c r="AF356" s="159"/>
      <c r="AG356" s="159"/>
      <c r="AH356" s="159"/>
    </row>
    <row r="357" ht="15.75" customHeight="1">
      <c r="A357" s="154">
        <v>37</v>
      </c>
      <c r="B357" s="134">
        <v>416</v>
      </c>
      <c r="C357" s="134">
        <v>12</v>
      </c>
      <c r="D357" s="155">
        <v>481</v>
      </c>
      <c r="E357" s="134">
        <v>375</v>
      </c>
      <c r="F357" t="s" s="149">
        <v>610</v>
      </c>
      <c r="G357" t="s" s="149">
        <v>1709</v>
      </c>
      <c r="H357" t="s" s="149">
        <v>1709</v>
      </c>
      <c r="I357" t="b" s="136">
        <v>1</v>
      </c>
      <c r="J357" t="s" s="156">
        <v>52</v>
      </c>
      <c r="K357" t="s" s="149">
        <v>1710</v>
      </c>
      <c r="L357" t="s" s="157">
        <v>1710</v>
      </c>
      <c r="M357" t="s" s="149">
        <v>1710</v>
      </c>
      <c r="N357" t="s" s="137">
        <v>1713</v>
      </c>
      <c r="O357" t="s" s="184">
        <v>1039</v>
      </c>
      <c r="P357" s="159"/>
      <c r="Q357" s="159"/>
      <c r="R357" s="154">
        <v>2022</v>
      </c>
      <c r="S357" s="154">
        <v>3</v>
      </c>
      <c r="T357" t="s" s="158">
        <v>64</v>
      </c>
      <c r="U357" s="142">
        <v>1</v>
      </c>
      <c r="V357" s="159"/>
      <c r="W357" t="s" s="158">
        <v>1037</v>
      </c>
      <c r="X357" t="s" s="158">
        <v>1032</v>
      </c>
      <c r="Y357" s="159"/>
      <c r="Z357" s="159"/>
      <c r="AA357" s="159"/>
      <c r="AB357" s="162">
        <v>12438.2</v>
      </c>
      <c r="AC357" s="162">
        <v>1</v>
      </c>
      <c r="AD357" t="s" s="156">
        <v>68</v>
      </c>
      <c r="AE357" s="159"/>
      <c r="AF357" s="159"/>
      <c r="AG357" s="159"/>
      <c r="AH357" s="159"/>
    </row>
    <row r="358" ht="15.75" customHeight="1">
      <c r="A358" s="136">
        <v>38</v>
      </c>
      <c r="B358" s="134">
        <v>177</v>
      </c>
      <c r="C358" s="134">
        <v>1</v>
      </c>
      <c r="D358" s="134">
        <v>18</v>
      </c>
      <c r="E358" s="134">
        <v>16</v>
      </c>
      <c r="F358" t="s" s="5">
        <v>48</v>
      </c>
      <c r="G358" s="145"/>
      <c r="H358" s="140"/>
      <c r="I358" s="140"/>
      <c r="J358" s="140"/>
      <c r="K358" s="140"/>
      <c r="L358" t="s" s="146">
        <v>975</v>
      </c>
      <c r="M358" t="s" s="79">
        <v>975</v>
      </c>
      <c r="N358" s="140"/>
      <c r="O358" t="s" s="141">
        <v>1042</v>
      </c>
      <c r="P358" s="140"/>
      <c r="Q358" s="140"/>
      <c r="R358" s="136">
        <v>2020</v>
      </c>
      <c r="S358" s="136">
        <v>2</v>
      </c>
      <c r="T358" t="s" s="141">
        <v>64</v>
      </c>
      <c r="U358" s="142">
        <v>1</v>
      </c>
      <c r="V358" t="s" s="143">
        <v>1030</v>
      </c>
      <c r="W358" t="s" s="5">
        <v>1044</v>
      </c>
      <c r="X358" t="s" s="141">
        <v>1045</v>
      </c>
      <c r="Y358" s="144">
        <v>1.1</v>
      </c>
      <c r="Z358" s="140"/>
      <c r="AA358" s="140"/>
      <c r="AB358" s="140"/>
      <c r="AC358" s="140"/>
      <c r="AD358" s="148">
        <v>1</v>
      </c>
      <c r="AE358" s="140"/>
      <c r="AF358" s="140"/>
      <c r="AG358" s="140"/>
      <c r="AH358" s="140"/>
    </row>
    <row r="359" ht="15.75" customHeight="1">
      <c r="A359" s="154">
        <v>37</v>
      </c>
      <c r="B359" s="134">
        <v>418</v>
      </c>
      <c r="C359" s="134">
        <v>12</v>
      </c>
      <c r="D359" s="155">
        <v>451</v>
      </c>
      <c r="E359" s="134">
        <v>359</v>
      </c>
      <c r="F359" t="s" s="149">
        <v>610</v>
      </c>
      <c r="G359" t="s" s="149">
        <v>649</v>
      </c>
      <c r="H359" t="s" s="149">
        <v>649</v>
      </c>
      <c r="I359" t="b" s="136">
        <v>1</v>
      </c>
      <c r="J359" t="s" s="156">
        <v>52</v>
      </c>
      <c r="K359" t="s" s="149">
        <v>650</v>
      </c>
      <c r="L359" t="s" s="234">
        <v>650</v>
      </c>
      <c r="M359" t="s" s="149">
        <v>650</v>
      </c>
      <c r="N359" t="s" s="5">
        <v>1714</v>
      </c>
      <c r="O359" t="s" s="158">
        <v>1109</v>
      </c>
      <c r="P359" t="s" s="160">
        <v>52</v>
      </c>
      <c r="Q359" s="159"/>
      <c r="R359" s="154">
        <v>2021</v>
      </c>
      <c r="S359" s="154">
        <v>1</v>
      </c>
      <c r="T359" t="s" s="158">
        <v>54</v>
      </c>
      <c r="U359" s="147">
        <v>3</v>
      </c>
      <c r="V359" s="159"/>
      <c r="W359" t="s" s="158">
        <v>1031</v>
      </c>
      <c r="X359" t="s" s="158">
        <v>1032</v>
      </c>
      <c r="Y359" s="161">
        <v>0.8</v>
      </c>
      <c r="Z359" s="159"/>
      <c r="AA359" s="159"/>
      <c r="AB359" s="162">
        <v>189237.2</v>
      </c>
      <c r="AC359" s="161">
        <v>39378.5</v>
      </c>
      <c r="AD359" s="162">
        <v>1</v>
      </c>
      <c r="AE359" s="161">
        <v>79044</v>
      </c>
      <c r="AF359" s="161">
        <v>1.2</v>
      </c>
      <c r="AG359" s="159"/>
      <c r="AH359" s="159"/>
    </row>
    <row r="360" ht="15.75" customHeight="1">
      <c r="A360" s="154">
        <v>37</v>
      </c>
      <c r="B360" s="134">
        <v>419</v>
      </c>
      <c r="C360" s="134">
        <v>12</v>
      </c>
      <c r="D360" s="155">
        <v>450</v>
      </c>
      <c r="E360" s="134">
        <v>360</v>
      </c>
      <c r="F360" t="s" s="149">
        <v>610</v>
      </c>
      <c r="G360" t="s" s="149">
        <v>649</v>
      </c>
      <c r="H360" t="s" s="149">
        <v>649</v>
      </c>
      <c r="I360" t="b" s="136">
        <v>1</v>
      </c>
      <c r="J360" t="s" s="156">
        <v>52</v>
      </c>
      <c r="K360" t="s" s="149">
        <v>650</v>
      </c>
      <c r="L360" t="s" s="235">
        <v>650</v>
      </c>
      <c r="M360" t="s" s="149">
        <v>650</v>
      </c>
      <c r="N360" t="s" s="5">
        <v>1715</v>
      </c>
      <c r="O360" t="s" s="158">
        <v>1132</v>
      </c>
      <c r="P360" t="s" s="160">
        <v>52</v>
      </c>
      <c r="Q360" s="159"/>
      <c r="R360" s="154">
        <v>2021</v>
      </c>
      <c r="S360" s="154">
        <v>1</v>
      </c>
      <c r="T360" t="s" s="158">
        <v>77</v>
      </c>
      <c r="U360" s="142">
        <v>2</v>
      </c>
      <c r="V360" s="159"/>
      <c r="W360" t="s" s="158">
        <v>1031</v>
      </c>
      <c r="X360" t="s" s="158">
        <v>1045</v>
      </c>
      <c r="Y360" s="161">
        <v>1.4</v>
      </c>
      <c r="Z360" s="159"/>
      <c r="AA360" s="159"/>
      <c r="AB360" s="162">
        <v>189237.2</v>
      </c>
      <c r="AC360" s="161">
        <v>39378.5</v>
      </c>
      <c r="AD360" t="s" s="156">
        <v>68</v>
      </c>
      <c r="AE360" s="161">
        <v>82089</v>
      </c>
      <c r="AF360" s="161">
        <v>0.5</v>
      </c>
      <c r="AG360" s="159"/>
      <c r="AH360" s="159"/>
    </row>
    <row r="361" ht="15.75" customHeight="1">
      <c r="A361" s="136">
        <v>31</v>
      </c>
      <c r="B361" s="134">
        <v>53</v>
      </c>
      <c r="C361" s="134">
        <v>5</v>
      </c>
      <c r="D361" s="134">
        <v>121</v>
      </c>
      <c r="E361" s="134">
        <v>91</v>
      </c>
      <c r="F361" t="s" s="5">
        <v>1135</v>
      </c>
      <c r="G361" s="145"/>
      <c r="H361" t="s" s="150">
        <v>1716</v>
      </c>
      <c r="I361" t="b" s="136">
        <v>1</v>
      </c>
      <c r="J361" t="s" s="137">
        <v>52</v>
      </c>
      <c r="K361" t="s" s="5">
        <v>1717</v>
      </c>
      <c r="L361" t="s" s="5">
        <v>1717</v>
      </c>
      <c r="M361" t="s" s="5">
        <v>1717</v>
      </c>
      <c r="N361" t="s" s="5">
        <v>1716</v>
      </c>
      <c r="O361" t="s" s="141">
        <v>1042</v>
      </c>
      <c r="P361" s="140"/>
      <c r="Q361" s="140"/>
      <c r="R361" s="136">
        <v>2020</v>
      </c>
      <c r="S361" s="136">
        <v>2</v>
      </c>
      <c r="T361" t="s" s="141">
        <v>64</v>
      </c>
      <c r="U361" s="142">
        <v>1</v>
      </c>
      <c r="V361" t="s" s="143">
        <v>1043</v>
      </c>
      <c r="W361" t="s" s="5">
        <v>1044</v>
      </c>
      <c r="X361" t="s" s="141">
        <v>1045</v>
      </c>
      <c r="Y361" s="144">
        <v>1.01</v>
      </c>
      <c r="Z361" s="140"/>
      <c r="AA361" s="140"/>
      <c r="AB361" s="142">
        <v>11940.9</v>
      </c>
      <c r="AC361" s="142">
        <v>11940.9</v>
      </c>
      <c r="AD361" s="142">
        <v>1</v>
      </c>
      <c r="AE361" s="140"/>
      <c r="AF361" s="140"/>
      <c r="AG361" s="140"/>
      <c r="AH361" s="140"/>
    </row>
    <row r="362" ht="15.75" customHeight="1">
      <c r="A362" s="154">
        <v>37</v>
      </c>
      <c r="B362" s="134">
        <v>417</v>
      </c>
      <c r="C362" s="134">
        <v>12</v>
      </c>
      <c r="D362" s="155">
        <v>452</v>
      </c>
      <c r="E362" s="134">
        <v>361</v>
      </c>
      <c r="F362" t="s" s="149">
        <v>610</v>
      </c>
      <c r="G362" t="s" s="149">
        <v>649</v>
      </c>
      <c r="H362" t="s" s="149">
        <v>649</v>
      </c>
      <c r="I362" t="b" s="136">
        <v>1</v>
      </c>
      <c r="J362" t="s" s="156">
        <v>52</v>
      </c>
      <c r="K362" t="s" s="149">
        <v>650</v>
      </c>
      <c r="L362" t="s" s="234">
        <v>650</v>
      </c>
      <c r="M362" t="s" s="149">
        <v>650</v>
      </c>
      <c r="N362" t="s" s="5">
        <v>1718</v>
      </c>
      <c r="O362" t="s" s="158">
        <v>1107</v>
      </c>
      <c r="P362" t="s" s="160">
        <v>52</v>
      </c>
      <c r="Q362" s="159"/>
      <c r="R362" s="154">
        <v>2021</v>
      </c>
      <c r="S362" s="154">
        <v>1</v>
      </c>
      <c r="T362" t="s" s="158">
        <v>54</v>
      </c>
      <c r="U362" s="147">
        <v>3</v>
      </c>
      <c r="V362" s="159"/>
      <c r="W362" t="s" s="158">
        <v>1031</v>
      </c>
      <c r="X362" t="s" s="158">
        <v>1032</v>
      </c>
      <c r="Y362" s="161">
        <v>0.3</v>
      </c>
      <c r="Z362" s="159"/>
      <c r="AA362" s="159"/>
      <c r="AB362" s="162">
        <v>189237.2</v>
      </c>
      <c r="AC362" s="161">
        <v>39378.5</v>
      </c>
      <c r="AD362" t="s" s="156">
        <v>68</v>
      </c>
      <c r="AE362" s="161">
        <v>36894</v>
      </c>
      <c r="AF362" s="161">
        <v>1.5</v>
      </c>
      <c r="AG362" s="159"/>
      <c r="AH362" s="159"/>
    </row>
    <row r="363" ht="15.75" customHeight="1">
      <c r="A363" s="154">
        <v>37</v>
      </c>
      <c r="B363" s="134">
        <v>112</v>
      </c>
      <c r="C363" s="134">
        <v>12</v>
      </c>
      <c r="D363" s="155">
        <v>453</v>
      </c>
      <c r="E363" s="134">
        <v>362</v>
      </c>
      <c r="F363" t="s" s="149">
        <v>610</v>
      </c>
      <c r="G363" t="s" s="149">
        <v>649</v>
      </c>
      <c r="H363" t="s" s="149">
        <v>649</v>
      </c>
      <c r="I363" t="b" s="136">
        <v>1</v>
      </c>
      <c r="J363" t="s" s="156">
        <v>52</v>
      </c>
      <c r="K363" t="s" s="149">
        <v>650</v>
      </c>
      <c r="L363" t="s" s="236">
        <v>650</v>
      </c>
      <c r="M363" t="s" s="149">
        <v>650</v>
      </c>
      <c r="N363" t="s" s="5">
        <v>1719</v>
      </c>
      <c r="O363" t="s" s="158">
        <v>1361</v>
      </c>
      <c r="P363" t="s" s="160">
        <v>52</v>
      </c>
      <c r="Q363" s="159"/>
      <c r="R363" s="154">
        <v>2016</v>
      </c>
      <c r="S363" s="154">
        <v>3</v>
      </c>
      <c r="T363" t="s" s="158">
        <v>54</v>
      </c>
      <c r="U363" s="147">
        <v>3</v>
      </c>
      <c r="V363" t="s" s="160">
        <v>1043</v>
      </c>
      <c r="W363" t="s" s="158">
        <v>1037</v>
      </c>
      <c r="X363" t="s" s="158">
        <v>66</v>
      </c>
      <c r="Y363" s="161">
        <v>0.27</v>
      </c>
      <c r="Z363" s="159"/>
      <c r="AA363" s="159"/>
      <c r="AB363" s="162">
        <v>189237.2</v>
      </c>
      <c r="AC363" s="162">
        <v>1</v>
      </c>
      <c r="AD363" t="s" s="156">
        <v>68</v>
      </c>
      <c r="AE363" s="159"/>
      <c r="AF363" s="161">
        <v>1.3</v>
      </c>
      <c r="AG363" s="159"/>
      <c r="AH363" s="159"/>
    </row>
    <row r="364" ht="15.75" customHeight="1">
      <c r="A364" s="154">
        <v>37</v>
      </c>
      <c r="B364" s="134">
        <v>424</v>
      </c>
      <c r="C364" s="134">
        <v>12</v>
      </c>
      <c r="D364" s="155">
        <v>454</v>
      </c>
      <c r="E364" s="134">
        <v>363</v>
      </c>
      <c r="F364" t="s" s="149">
        <v>610</v>
      </c>
      <c r="G364" t="s" s="149">
        <v>649</v>
      </c>
      <c r="H364" t="s" s="149">
        <v>649</v>
      </c>
      <c r="I364" t="b" s="136">
        <v>1</v>
      </c>
      <c r="J364" t="s" s="156">
        <v>52</v>
      </c>
      <c r="K364" t="s" s="149">
        <v>650</v>
      </c>
      <c r="L364" t="s" s="237">
        <v>650</v>
      </c>
      <c r="M364" t="s" s="149">
        <v>650</v>
      </c>
      <c r="N364" t="s" s="5">
        <v>1720</v>
      </c>
      <c r="O364" t="s" s="158">
        <v>1145</v>
      </c>
      <c r="P364" t="s" s="160">
        <v>52</v>
      </c>
      <c r="Q364" s="159"/>
      <c r="R364" s="154">
        <v>2022</v>
      </c>
      <c r="S364" s="154">
        <v>3</v>
      </c>
      <c r="T364" t="s" s="158">
        <v>54</v>
      </c>
      <c r="U364" s="147">
        <v>3</v>
      </c>
      <c r="V364" s="159"/>
      <c r="W364" t="s" s="158">
        <v>1044</v>
      </c>
      <c r="X364" t="s" s="158">
        <v>1045</v>
      </c>
      <c r="Y364" s="161">
        <v>0.341</v>
      </c>
      <c r="Z364" s="159"/>
      <c r="AA364" s="159"/>
      <c r="AB364" s="162">
        <v>189237.2</v>
      </c>
      <c r="AC364" s="162">
        <v>570</v>
      </c>
      <c r="AD364" t="s" s="156">
        <v>68</v>
      </c>
      <c r="AE364" s="159"/>
      <c r="AF364" s="159"/>
      <c r="AG364" s="159"/>
      <c r="AH364" s="159"/>
    </row>
    <row r="365" ht="15.75" customHeight="1">
      <c r="A365" s="154">
        <v>37</v>
      </c>
      <c r="B365" s="134">
        <v>420</v>
      </c>
      <c r="C365" s="134">
        <v>12</v>
      </c>
      <c r="D365" s="155">
        <v>455</v>
      </c>
      <c r="E365" s="134">
        <v>364</v>
      </c>
      <c r="F365" t="s" s="149">
        <v>610</v>
      </c>
      <c r="G365" t="s" s="149">
        <v>649</v>
      </c>
      <c r="H365" t="s" s="149">
        <v>649</v>
      </c>
      <c r="I365" t="b" s="136">
        <v>1</v>
      </c>
      <c r="J365" t="s" s="156">
        <v>52</v>
      </c>
      <c r="K365" t="s" s="149">
        <v>1721</v>
      </c>
      <c r="L365" t="s" s="76">
        <v>650</v>
      </c>
      <c r="M365" t="s" s="149">
        <v>1721</v>
      </c>
      <c r="N365" t="s" s="5">
        <v>1722</v>
      </c>
      <c r="O365" t="s" s="158">
        <v>1153</v>
      </c>
      <c r="P365" t="s" s="160">
        <v>52</v>
      </c>
      <c r="Q365" s="159"/>
      <c r="R365" s="154">
        <v>2022</v>
      </c>
      <c r="S365" s="154">
        <v>2</v>
      </c>
      <c r="T365" t="s" s="158">
        <v>77</v>
      </c>
      <c r="U365" s="142">
        <v>2</v>
      </c>
      <c r="V365" s="159"/>
      <c r="W365" t="s" s="158">
        <v>1044</v>
      </c>
      <c r="X365" t="s" s="158">
        <v>1045</v>
      </c>
      <c r="Y365" s="161">
        <v>4.51</v>
      </c>
      <c r="Z365" s="159"/>
      <c r="AA365" s="159"/>
      <c r="AB365" s="162">
        <v>189237.2</v>
      </c>
      <c r="AC365" s="162">
        <v>17781.6</v>
      </c>
      <c r="AD365" t="s" s="156">
        <v>68</v>
      </c>
      <c r="AE365" s="159"/>
      <c r="AF365" s="159"/>
      <c r="AG365" s="159"/>
      <c r="AH365" s="159"/>
    </row>
    <row r="366" ht="15.75" customHeight="1">
      <c r="A366" s="136">
        <v>35</v>
      </c>
      <c r="B366" s="134">
        <v>426</v>
      </c>
      <c r="C366" s="134">
        <v>3</v>
      </c>
      <c r="D366" s="134">
        <v>101</v>
      </c>
      <c r="E366" s="134">
        <v>84</v>
      </c>
      <c r="F366" t="s" s="5">
        <v>157</v>
      </c>
      <c r="G366" t="s" s="79">
        <v>1723</v>
      </c>
      <c r="H366" s="140"/>
      <c r="I366" s="140"/>
      <c r="J366" s="140"/>
      <c r="K366" s="140"/>
      <c r="L366" t="s" s="238">
        <v>1724</v>
      </c>
      <c r="M366" t="s" s="79">
        <v>1725</v>
      </c>
      <c r="N366" s="140"/>
      <c r="O366" t="s" s="139">
        <v>1103</v>
      </c>
      <c r="P366" s="140"/>
      <c r="Q366" s="140"/>
      <c r="R366" s="136">
        <v>2015</v>
      </c>
      <c r="S366" s="136">
        <v>1</v>
      </c>
      <c r="T366" t="s" s="141">
        <v>54</v>
      </c>
      <c r="U366" s="147">
        <v>3</v>
      </c>
      <c r="V366" s="140"/>
      <c r="W366" t="s" s="5">
        <v>1031</v>
      </c>
      <c r="X366" t="s" s="141">
        <v>1045</v>
      </c>
      <c r="Y366" s="144">
        <v>0.39</v>
      </c>
      <c r="Z366" s="140"/>
      <c r="AA366" s="140"/>
      <c r="AB366" s="140"/>
      <c r="AC366" s="140"/>
      <c r="AD366" s="140"/>
      <c r="AE366" s="144">
        <v>98882</v>
      </c>
      <c r="AF366" s="144">
        <v>2.46</v>
      </c>
      <c r="AG366" s="140"/>
      <c r="AH366" s="140"/>
    </row>
    <row r="367" ht="15.75" customHeight="1">
      <c r="A367" s="154">
        <v>33</v>
      </c>
      <c r="B367" s="134">
        <v>432</v>
      </c>
      <c r="C367" s="134">
        <v>9</v>
      </c>
      <c r="D367" s="155">
        <v>286</v>
      </c>
      <c r="E367" s="134">
        <v>177</v>
      </c>
      <c r="F367" t="s" s="149">
        <v>212</v>
      </c>
      <c r="G367" t="s" s="149">
        <v>1726</v>
      </c>
      <c r="H367" t="s" s="149">
        <v>1726</v>
      </c>
      <c r="I367" t="b" s="136">
        <v>1</v>
      </c>
      <c r="J367" t="s" s="156">
        <v>52</v>
      </c>
      <c r="K367" t="s" s="149">
        <v>1727</v>
      </c>
      <c r="L367" t="s" s="157">
        <v>1727</v>
      </c>
      <c r="M367" t="s" s="149">
        <v>1727</v>
      </c>
      <c r="N367" t="s" s="5">
        <v>1728</v>
      </c>
      <c r="O367" t="s" s="184">
        <v>1266</v>
      </c>
      <c r="P367" s="159"/>
      <c r="Q367" s="159"/>
      <c r="R367" s="154">
        <v>2021</v>
      </c>
      <c r="S367" s="154">
        <v>3</v>
      </c>
      <c r="T367" t="s" s="158">
        <v>64</v>
      </c>
      <c r="U367" s="142">
        <v>1</v>
      </c>
      <c r="V367" s="159"/>
      <c r="W367" t="s" s="158">
        <v>1037</v>
      </c>
      <c r="X367" t="s" s="158">
        <v>1045</v>
      </c>
      <c r="Y367" s="159"/>
      <c r="Z367" s="159"/>
      <c r="AA367" s="161">
        <v>483</v>
      </c>
      <c r="AB367" s="162">
        <v>1108</v>
      </c>
      <c r="AC367" s="162">
        <v>632</v>
      </c>
      <c r="AD367" s="162">
        <v>1</v>
      </c>
      <c r="AE367" s="161">
        <v>1120</v>
      </c>
      <c r="AF367" s="159"/>
      <c r="AG367" s="159"/>
      <c r="AH367" s="159"/>
    </row>
    <row r="368" ht="15.75" customHeight="1">
      <c r="A368" s="147">
        <v>33</v>
      </c>
      <c r="B368" s="134">
        <v>434</v>
      </c>
      <c r="C368" s="134">
        <v>9</v>
      </c>
      <c r="D368" s="134">
        <v>195</v>
      </c>
      <c r="E368" s="134">
        <v>251</v>
      </c>
      <c r="F368" t="s" s="5">
        <v>603</v>
      </c>
      <c r="G368" t="s" s="5">
        <v>1729</v>
      </c>
      <c r="H368" t="s" s="5">
        <v>1729</v>
      </c>
      <c r="I368" t="b" s="136">
        <v>1</v>
      </c>
      <c r="J368" t="s" s="137">
        <v>52</v>
      </c>
      <c r="K368" t="s" s="5">
        <v>1730</v>
      </c>
      <c r="L368" t="s" s="23">
        <v>1730</v>
      </c>
      <c r="M368" t="s" s="5">
        <v>1730</v>
      </c>
      <c r="N368" t="s" s="5">
        <v>1731</v>
      </c>
      <c r="O368" t="s" s="141">
        <v>1145</v>
      </c>
      <c r="P368" s="140"/>
      <c r="Q368" s="140"/>
      <c r="R368" s="136">
        <v>2022</v>
      </c>
      <c r="S368" s="136">
        <v>3</v>
      </c>
      <c r="T368" t="s" s="141">
        <v>64</v>
      </c>
      <c r="U368" s="142">
        <v>1</v>
      </c>
      <c r="V368" s="140"/>
      <c r="W368" t="s" s="141">
        <v>1044</v>
      </c>
      <c r="X368" t="s" s="141">
        <v>1045</v>
      </c>
      <c r="Y368" s="144">
        <v>0.825</v>
      </c>
      <c r="Z368" s="140"/>
      <c r="AA368" s="140"/>
      <c r="AB368" s="142">
        <v>0</v>
      </c>
      <c r="AC368" s="142">
        <v>1</v>
      </c>
      <c r="AD368" t="s" s="137">
        <v>68</v>
      </c>
      <c r="AE368" s="140"/>
      <c r="AF368" s="140"/>
      <c r="AG368" s="140"/>
      <c r="AH368" s="140"/>
    </row>
    <row r="369" ht="15.75" customHeight="1">
      <c r="A369" s="147">
        <v>33</v>
      </c>
      <c r="B369" s="134">
        <v>433</v>
      </c>
      <c r="C369" s="134">
        <v>9</v>
      </c>
      <c r="D369" s="134">
        <v>194</v>
      </c>
      <c r="E369" s="134">
        <v>254</v>
      </c>
      <c r="F369" t="s" s="5">
        <v>603</v>
      </c>
      <c r="G369" t="s" s="5">
        <v>1729</v>
      </c>
      <c r="H369" t="s" s="5">
        <v>1729</v>
      </c>
      <c r="I369" t="b" s="136">
        <v>1</v>
      </c>
      <c r="J369" t="s" s="137">
        <v>52</v>
      </c>
      <c r="K369" t="s" s="5">
        <v>1730</v>
      </c>
      <c r="L369" t="s" s="23">
        <v>1730</v>
      </c>
      <c r="M369" t="s" s="5">
        <v>1730</v>
      </c>
      <c r="N369" t="s" s="5">
        <v>1732</v>
      </c>
      <c r="O369" t="s" s="139">
        <v>1258</v>
      </c>
      <c r="P369" s="140"/>
      <c r="Q369" s="140"/>
      <c r="R369" s="136">
        <v>2018</v>
      </c>
      <c r="S369" s="136">
        <v>1</v>
      </c>
      <c r="T369" t="s" s="141">
        <v>54</v>
      </c>
      <c r="U369" s="147">
        <v>3</v>
      </c>
      <c r="V369" s="140"/>
      <c r="W369" t="s" s="5">
        <v>1031</v>
      </c>
      <c r="X369" t="s" s="141">
        <v>1032</v>
      </c>
      <c r="Y369" s="144">
        <v>0.19</v>
      </c>
      <c r="Z369" s="140"/>
      <c r="AA369" s="140"/>
      <c r="AB369" s="142">
        <v>0</v>
      </c>
      <c r="AC369" s="142">
        <v>1</v>
      </c>
      <c r="AD369" s="142">
        <v>1</v>
      </c>
      <c r="AE369" s="144">
        <v>202</v>
      </c>
      <c r="AF369" s="140"/>
      <c r="AG369" s="140"/>
      <c r="AH369" s="140"/>
    </row>
    <row r="370" ht="15.75" customHeight="1">
      <c r="A370" s="136">
        <v>38</v>
      </c>
      <c r="B370" s="134">
        <v>219</v>
      </c>
      <c r="C370" s="134">
        <v>1</v>
      </c>
      <c r="D370" s="134">
        <v>19</v>
      </c>
      <c r="E370" s="134">
        <v>17</v>
      </c>
      <c r="F370" t="s" s="5">
        <v>48</v>
      </c>
      <c r="G370" s="145"/>
      <c r="H370" s="140"/>
      <c r="I370" s="140"/>
      <c r="J370" s="140"/>
      <c r="K370" s="140"/>
      <c r="L370" t="s" s="23">
        <v>1733</v>
      </c>
      <c r="M370" t="s" s="79">
        <v>1733</v>
      </c>
      <c r="N370" s="140"/>
      <c r="O370" t="s" s="141">
        <v>1042</v>
      </c>
      <c r="P370" s="140"/>
      <c r="Q370" s="140"/>
      <c r="R370" s="136">
        <v>2020</v>
      </c>
      <c r="S370" s="136">
        <v>2</v>
      </c>
      <c r="T370" t="s" s="141">
        <v>54</v>
      </c>
      <c r="U370" s="147">
        <v>3</v>
      </c>
      <c r="V370" t="s" s="143">
        <v>1030</v>
      </c>
      <c r="W370" t="s" s="5">
        <v>1044</v>
      </c>
      <c r="X370" t="s" s="141">
        <v>1045</v>
      </c>
      <c r="Y370" s="144">
        <v>0.72</v>
      </c>
      <c r="Z370" s="140"/>
      <c r="AA370" s="140"/>
      <c r="AB370" s="140"/>
      <c r="AC370" s="140"/>
      <c r="AD370" s="148">
        <v>1</v>
      </c>
      <c r="AE370" s="140"/>
      <c r="AF370" s="140"/>
      <c r="AG370" s="140"/>
      <c r="AH370" s="140"/>
    </row>
    <row r="371" ht="15.75" customHeight="1">
      <c r="A371" s="154">
        <v>36</v>
      </c>
      <c r="B371" s="134">
        <v>190</v>
      </c>
      <c r="C371" s="134">
        <v>2</v>
      </c>
      <c r="D371" s="155">
        <v>68</v>
      </c>
      <c r="E371" s="134">
        <v>45</v>
      </c>
      <c r="F371" t="s" s="149">
        <v>94</v>
      </c>
      <c r="G371" s="145"/>
      <c r="H371" t="s" s="135">
        <v>1734</v>
      </c>
      <c r="I371" t="b" s="136">
        <v>1</v>
      </c>
      <c r="J371" t="s" s="156">
        <v>52</v>
      </c>
      <c r="K371" t="s" s="149">
        <v>1735</v>
      </c>
      <c r="L371" t="s" s="157">
        <v>1735</v>
      </c>
      <c r="M371" t="s" s="149">
        <v>1735</v>
      </c>
      <c r="N371" t="s" s="5">
        <v>1734</v>
      </c>
      <c r="O371" t="s" s="158">
        <v>1042</v>
      </c>
      <c r="P371" s="159"/>
      <c r="Q371" s="159"/>
      <c r="R371" s="154">
        <v>2021</v>
      </c>
      <c r="S371" s="154">
        <v>2</v>
      </c>
      <c r="T371" t="s" s="158">
        <v>64</v>
      </c>
      <c r="U371" s="142">
        <v>1</v>
      </c>
      <c r="V371" t="s" s="160">
        <v>1030</v>
      </c>
      <c r="W371" t="s" s="158">
        <v>1044</v>
      </c>
      <c r="X371" t="s" s="158">
        <v>1045</v>
      </c>
      <c r="Y371" s="161">
        <v>0.8</v>
      </c>
      <c r="Z371" s="159"/>
      <c r="AA371" s="159"/>
      <c r="AB371" s="162">
        <v>2674.3</v>
      </c>
      <c r="AC371" s="162">
        <v>2674.3</v>
      </c>
      <c r="AD371" s="162">
        <v>1</v>
      </c>
      <c r="AE371" s="159"/>
      <c r="AF371" s="159"/>
      <c r="AG371" s="159"/>
      <c r="AH371" s="159"/>
    </row>
    <row r="372" ht="15.75" customHeight="1">
      <c r="A372" s="136">
        <v>35</v>
      </c>
      <c r="B372" s="134">
        <v>178</v>
      </c>
      <c r="C372" s="134">
        <v>3</v>
      </c>
      <c r="D372" s="134">
        <v>102</v>
      </c>
      <c r="E372" s="134">
        <v>80</v>
      </c>
      <c r="F372" t="s" s="5">
        <v>157</v>
      </c>
      <c r="G372" s="145"/>
      <c r="H372" t="s" s="150">
        <v>1736</v>
      </c>
      <c r="I372" t="b" s="136">
        <v>1</v>
      </c>
      <c r="J372" t="s" s="163">
        <v>52</v>
      </c>
      <c r="K372" t="s" s="79">
        <v>1737</v>
      </c>
      <c r="L372" t="s" s="23">
        <v>1737</v>
      </c>
      <c r="M372" t="s" s="79">
        <v>1737</v>
      </c>
      <c r="N372" t="s" s="5">
        <v>1738</v>
      </c>
      <c r="O372" t="s" s="139">
        <v>1092</v>
      </c>
      <c r="P372" s="140"/>
      <c r="Q372" s="140"/>
      <c r="R372" s="136">
        <v>2019</v>
      </c>
      <c r="S372" s="136">
        <v>3</v>
      </c>
      <c r="T372" t="s" s="141">
        <v>64</v>
      </c>
      <c r="U372" s="142">
        <v>1</v>
      </c>
      <c r="V372" t="s" s="143">
        <v>1030</v>
      </c>
      <c r="W372" t="s" s="141">
        <v>1037</v>
      </c>
      <c r="X372" t="s" s="141">
        <v>1032</v>
      </c>
      <c r="Y372" s="140"/>
      <c r="Z372" s="140"/>
      <c r="AA372" s="140"/>
      <c r="AB372" s="140"/>
      <c r="AC372" s="142">
        <v>1</v>
      </c>
      <c r="AD372" s="142">
        <v>1</v>
      </c>
      <c r="AE372" s="140"/>
      <c r="AF372" s="140"/>
      <c r="AG372" s="140"/>
      <c r="AH372" s="140"/>
    </row>
    <row r="373" ht="15.75" customHeight="1">
      <c r="A373" s="136">
        <v>35</v>
      </c>
      <c r="B373" s="134">
        <v>249</v>
      </c>
      <c r="C373" s="134">
        <v>3</v>
      </c>
      <c r="D373" s="134">
        <v>103</v>
      </c>
      <c r="E373" s="134">
        <v>79</v>
      </c>
      <c r="F373" t="s" s="5">
        <v>157</v>
      </c>
      <c r="G373" s="145"/>
      <c r="H373" t="s" s="150">
        <v>175</v>
      </c>
      <c r="I373" t="b" s="136">
        <v>1</v>
      </c>
      <c r="J373" t="s" s="163">
        <v>52</v>
      </c>
      <c r="K373" t="s" s="79">
        <v>176</v>
      </c>
      <c r="L373" t="s" s="23">
        <v>176</v>
      </c>
      <c r="M373" t="s" s="79">
        <v>176</v>
      </c>
      <c r="N373" t="s" s="5">
        <v>1739</v>
      </c>
      <c r="O373" t="s" s="139">
        <v>1092</v>
      </c>
      <c r="P373" s="140"/>
      <c r="Q373" s="140"/>
      <c r="R373" s="136">
        <v>2019</v>
      </c>
      <c r="S373" s="136">
        <v>3</v>
      </c>
      <c r="T373" t="s" s="141">
        <v>77</v>
      </c>
      <c r="U373" s="142">
        <v>2</v>
      </c>
      <c r="V373" t="s" s="143">
        <v>1030</v>
      </c>
      <c r="W373" t="s" s="141">
        <v>1037</v>
      </c>
      <c r="X373" t="s" s="141">
        <v>1032</v>
      </c>
      <c r="Y373" s="140"/>
      <c r="Z373" s="140"/>
      <c r="AA373" s="140"/>
      <c r="AB373" s="142">
        <v>0</v>
      </c>
      <c r="AC373" s="142">
        <v>1</v>
      </c>
      <c r="AD373" s="142">
        <v>1</v>
      </c>
      <c r="AE373" s="140"/>
      <c r="AF373" s="140"/>
      <c r="AG373" s="140"/>
      <c r="AH373" s="140"/>
    </row>
    <row r="374" ht="15.75" customHeight="1">
      <c r="A374" s="136">
        <v>35</v>
      </c>
      <c r="B374" s="134">
        <v>384</v>
      </c>
      <c r="C374" s="134">
        <v>3</v>
      </c>
      <c r="D374" s="134">
        <v>84</v>
      </c>
      <c r="E374" s="134">
        <v>60</v>
      </c>
      <c r="F374" t="s" s="5">
        <v>157</v>
      </c>
      <c r="G374" t="s" s="5">
        <v>1740</v>
      </c>
      <c r="H374" t="s" s="135">
        <v>1741</v>
      </c>
      <c r="I374" t="b" s="136">
        <v>1</v>
      </c>
      <c r="J374" t="s" s="137">
        <v>52</v>
      </c>
      <c r="K374" t="s" s="5">
        <v>1742</v>
      </c>
      <c r="L374" t="s" s="228">
        <v>1742</v>
      </c>
      <c r="M374" t="s" s="5">
        <v>1742</v>
      </c>
      <c r="N374" t="s" s="5">
        <v>1743</v>
      </c>
      <c r="O374" t="s" s="141">
        <v>1109</v>
      </c>
      <c r="P374" t="s" s="143">
        <v>52</v>
      </c>
      <c r="Q374" s="140"/>
      <c r="R374" s="136">
        <v>2021</v>
      </c>
      <c r="S374" s="136">
        <v>1</v>
      </c>
      <c r="T374" t="s" s="141">
        <v>64</v>
      </c>
      <c r="U374" s="142">
        <v>1</v>
      </c>
      <c r="V374" s="140"/>
      <c r="W374" t="s" s="5">
        <v>1031</v>
      </c>
      <c r="X374" t="s" s="141">
        <v>1032</v>
      </c>
      <c r="Y374" s="144">
        <v>0.8</v>
      </c>
      <c r="Z374" s="140"/>
      <c r="AA374" s="140"/>
      <c r="AB374" s="142">
        <v>676047.4</v>
      </c>
      <c r="AC374" s="144">
        <v>17315.025</v>
      </c>
      <c r="AD374" t="s" s="137">
        <v>68</v>
      </c>
      <c r="AE374" s="144">
        <v>115384</v>
      </c>
      <c r="AF374" s="144">
        <v>0.8</v>
      </c>
      <c r="AG374" s="140"/>
      <c r="AH374" s="140"/>
    </row>
    <row r="375" ht="15.75" customHeight="1">
      <c r="A375" s="136">
        <v>35</v>
      </c>
      <c r="B375" s="134">
        <v>385</v>
      </c>
      <c r="C375" s="134">
        <v>3</v>
      </c>
      <c r="D375" s="134">
        <v>85</v>
      </c>
      <c r="E375" s="134">
        <v>61</v>
      </c>
      <c r="F375" t="s" s="5">
        <v>157</v>
      </c>
      <c r="G375" t="s" s="5">
        <v>1740</v>
      </c>
      <c r="H375" t="s" s="135">
        <v>1741</v>
      </c>
      <c r="I375" t="b" s="136">
        <v>1</v>
      </c>
      <c r="J375" t="s" s="137">
        <v>52</v>
      </c>
      <c r="K375" t="s" s="5">
        <v>1742</v>
      </c>
      <c r="L375" t="s" s="239">
        <v>1742</v>
      </c>
      <c r="M375" t="s" s="5">
        <v>1742</v>
      </c>
      <c r="N375" t="s" s="5">
        <v>1744</v>
      </c>
      <c r="O375" t="s" s="143">
        <v>1132</v>
      </c>
      <c r="P375" t="s" s="143">
        <v>52</v>
      </c>
      <c r="Q375" s="140"/>
      <c r="R375" s="136">
        <v>2021</v>
      </c>
      <c r="S375" s="136">
        <v>1</v>
      </c>
      <c r="T375" t="s" s="141">
        <v>77</v>
      </c>
      <c r="U375" s="142">
        <v>2</v>
      </c>
      <c r="V375" s="140"/>
      <c r="W375" t="s" s="5">
        <v>1031</v>
      </c>
      <c r="X375" t="s" s="141">
        <v>66</v>
      </c>
      <c r="Y375" s="144">
        <v>1.7</v>
      </c>
      <c r="Z375" s="140"/>
      <c r="AA375" s="140"/>
      <c r="AB375" s="142">
        <v>676047.4</v>
      </c>
      <c r="AC375" s="144">
        <v>17315.025</v>
      </c>
      <c r="AD375" t="s" s="137">
        <v>68</v>
      </c>
      <c r="AE375" s="144">
        <v>288207</v>
      </c>
      <c r="AF375" s="144">
        <v>0.3</v>
      </c>
      <c r="AG375" s="140"/>
      <c r="AH375" s="140"/>
    </row>
    <row r="376" ht="15.75" customHeight="1">
      <c r="A376" s="136">
        <v>35</v>
      </c>
      <c r="B376" s="134">
        <v>382</v>
      </c>
      <c r="C376" s="134">
        <v>3</v>
      </c>
      <c r="D376" s="134">
        <v>86</v>
      </c>
      <c r="E376" s="134">
        <v>62</v>
      </c>
      <c r="F376" t="s" s="5">
        <v>157</v>
      </c>
      <c r="G376" t="s" s="5">
        <v>1740</v>
      </c>
      <c r="H376" t="s" s="135">
        <v>1741</v>
      </c>
      <c r="I376" t="b" s="136">
        <v>1</v>
      </c>
      <c r="J376" t="s" s="137">
        <v>52</v>
      </c>
      <c r="K376" t="s" s="5">
        <v>1742</v>
      </c>
      <c r="L376" t="s" s="239">
        <v>1742</v>
      </c>
      <c r="M376" t="s" s="5">
        <v>1742</v>
      </c>
      <c r="N376" t="s" s="5">
        <v>1745</v>
      </c>
      <c r="O376" t="s" s="141">
        <v>1107</v>
      </c>
      <c r="P376" t="s" s="143">
        <v>52</v>
      </c>
      <c r="Q376" s="140"/>
      <c r="R376" s="136">
        <v>2021</v>
      </c>
      <c r="S376" s="136">
        <v>1</v>
      </c>
      <c r="T376" t="s" s="141">
        <v>54</v>
      </c>
      <c r="U376" s="147">
        <v>3</v>
      </c>
      <c r="V376" s="140"/>
      <c r="W376" t="s" s="5">
        <v>1031</v>
      </c>
      <c r="X376" t="s" s="141">
        <v>1032</v>
      </c>
      <c r="Y376" s="144">
        <v>0.4</v>
      </c>
      <c r="Z376" s="140"/>
      <c r="AA376" s="140"/>
      <c r="AB376" s="142">
        <v>676047.4</v>
      </c>
      <c r="AC376" s="144">
        <v>17315.025</v>
      </c>
      <c r="AD376" t="s" s="137">
        <v>68</v>
      </c>
      <c r="AE376" s="144">
        <v>19941</v>
      </c>
      <c r="AF376" s="144">
        <v>1.4</v>
      </c>
      <c r="AG376" s="140"/>
      <c r="AH376" s="140"/>
    </row>
    <row r="377" ht="15.75" customHeight="1">
      <c r="A377" s="136">
        <v>35</v>
      </c>
      <c r="B377" s="134">
        <v>383</v>
      </c>
      <c r="C377" s="134">
        <v>3</v>
      </c>
      <c r="D377" s="134">
        <v>87</v>
      </c>
      <c r="E377" s="134">
        <v>63</v>
      </c>
      <c r="F377" t="s" s="5">
        <v>157</v>
      </c>
      <c r="G377" t="s" s="5">
        <v>1740</v>
      </c>
      <c r="H377" t="s" s="135">
        <v>1741</v>
      </c>
      <c r="I377" t="b" s="136">
        <v>1</v>
      </c>
      <c r="J377" t="s" s="137">
        <v>52</v>
      </c>
      <c r="K377" t="s" s="5">
        <v>1742</v>
      </c>
      <c r="L377" t="s" s="225">
        <v>1742</v>
      </c>
      <c r="M377" t="s" s="5">
        <v>1742</v>
      </c>
      <c r="N377" t="s" s="5">
        <v>1746</v>
      </c>
      <c r="O377" t="s" s="141">
        <v>1130</v>
      </c>
      <c r="P377" t="s" s="143">
        <v>52</v>
      </c>
      <c r="Q377" s="140"/>
      <c r="R377" s="136">
        <v>2021</v>
      </c>
      <c r="S377" s="136">
        <v>1</v>
      </c>
      <c r="T377" t="s" s="141">
        <v>54</v>
      </c>
      <c r="U377" s="147">
        <v>3</v>
      </c>
      <c r="V377" s="140"/>
      <c r="W377" t="s" s="5">
        <v>1031</v>
      </c>
      <c r="X377" t="s" s="141">
        <v>1032</v>
      </c>
      <c r="Y377" s="144">
        <v>0.6</v>
      </c>
      <c r="Z377" s="140"/>
      <c r="AA377" s="140"/>
      <c r="AB377" s="142">
        <v>676047.4</v>
      </c>
      <c r="AC377" s="144">
        <v>17315.025</v>
      </c>
      <c r="AD377" t="s" s="137">
        <v>68</v>
      </c>
      <c r="AE377" s="144">
        <v>79009</v>
      </c>
      <c r="AF377" s="144">
        <v>1.2</v>
      </c>
      <c r="AG377" s="140"/>
      <c r="AH377" s="140"/>
    </row>
    <row r="378" ht="15.75" customHeight="1">
      <c r="A378" s="136">
        <v>35</v>
      </c>
      <c r="B378" s="134">
        <v>387</v>
      </c>
      <c r="C378" s="134">
        <v>3</v>
      </c>
      <c r="D378" s="134">
        <v>89</v>
      </c>
      <c r="E378" s="134">
        <v>64</v>
      </c>
      <c r="F378" t="s" s="5">
        <v>157</v>
      </c>
      <c r="G378" t="s" s="5">
        <v>1740</v>
      </c>
      <c r="H378" t="s" s="135">
        <v>1741</v>
      </c>
      <c r="I378" t="b" s="136">
        <v>1</v>
      </c>
      <c r="J378" t="s" s="137">
        <v>52</v>
      </c>
      <c r="K378" t="s" s="5">
        <v>1742</v>
      </c>
      <c r="L378" t="s" s="23">
        <v>97</v>
      </c>
      <c r="M378" t="s" s="197">
        <v>1742</v>
      </c>
      <c r="N378" t="s" s="5">
        <v>1747</v>
      </c>
      <c r="O378" t="s" s="141">
        <v>1153</v>
      </c>
      <c r="P378" t="s" s="143">
        <v>52</v>
      </c>
      <c r="Q378" s="140"/>
      <c r="R378" s="136">
        <v>2020</v>
      </c>
      <c r="S378" s="136">
        <v>3</v>
      </c>
      <c r="T378" t="s" s="141">
        <v>77</v>
      </c>
      <c r="U378" s="142">
        <v>2</v>
      </c>
      <c r="V378" s="140"/>
      <c r="W378" t="s" s="141">
        <v>1037</v>
      </c>
      <c r="X378" t="s" s="141">
        <v>1045</v>
      </c>
      <c r="Y378" s="140"/>
      <c r="Z378" s="140"/>
      <c r="AA378" s="140"/>
      <c r="AB378" s="142">
        <v>676047.4</v>
      </c>
      <c r="AC378" s="144">
        <v>220078.15</v>
      </c>
      <c r="AD378" t="s" s="137">
        <v>68</v>
      </c>
      <c r="AE378" s="140"/>
      <c r="AF378" s="140"/>
      <c r="AG378" s="140"/>
      <c r="AH378" s="140"/>
    </row>
    <row r="379" ht="15.75" customHeight="1">
      <c r="A379" s="136">
        <v>35</v>
      </c>
      <c r="B379" s="134">
        <v>386</v>
      </c>
      <c r="C379" s="134">
        <v>3</v>
      </c>
      <c r="D379" s="134">
        <v>88</v>
      </c>
      <c r="E379" s="134">
        <v>59</v>
      </c>
      <c r="F379" t="s" s="5">
        <v>157</v>
      </c>
      <c r="G379" t="s" s="5">
        <v>1740</v>
      </c>
      <c r="H379" t="s" s="135">
        <v>1741</v>
      </c>
      <c r="I379" t="b" s="136">
        <v>1</v>
      </c>
      <c r="J379" t="s" s="137">
        <v>52</v>
      </c>
      <c r="K379" t="s" s="5">
        <v>1742</v>
      </c>
      <c r="L379" t="s" s="228">
        <v>1742</v>
      </c>
      <c r="M379" t="s" s="5">
        <v>1742</v>
      </c>
      <c r="N379" t="s" s="5">
        <v>1747</v>
      </c>
      <c r="O379" t="s" s="141">
        <v>1153</v>
      </c>
      <c r="P379" t="s" s="143">
        <v>52</v>
      </c>
      <c r="Q379" s="140"/>
      <c r="R379" s="136">
        <v>2022</v>
      </c>
      <c r="S379" s="136">
        <v>2</v>
      </c>
      <c r="T379" t="s" s="141">
        <v>77</v>
      </c>
      <c r="U379" s="142">
        <v>2</v>
      </c>
      <c r="V379" s="140"/>
      <c r="W379" t="s" s="5">
        <v>1044</v>
      </c>
      <c r="X379" t="s" s="141">
        <v>1045</v>
      </c>
      <c r="Y379" s="144">
        <v>1.93</v>
      </c>
      <c r="Z379" s="140"/>
      <c r="AA379" s="140"/>
      <c r="AB379" s="142">
        <v>676047.4</v>
      </c>
      <c r="AC379" s="144">
        <v>220078.15</v>
      </c>
      <c r="AD379" s="142">
        <v>1</v>
      </c>
      <c r="AE379" s="140"/>
      <c r="AF379" s="140"/>
      <c r="AG379" s="140"/>
      <c r="AH379" s="140"/>
    </row>
    <row r="380" ht="15.75" customHeight="1">
      <c r="A380" s="136">
        <v>35</v>
      </c>
      <c r="B380" s="134">
        <v>250</v>
      </c>
      <c r="C380" s="134">
        <v>3</v>
      </c>
      <c r="D380" s="134">
        <v>90</v>
      </c>
      <c r="E380" s="134">
        <v>73</v>
      </c>
      <c r="F380" t="s" s="5">
        <v>157</v>
      </c>
      <c r="G380" t="s" s="5">
        <v>1748</v>
      </c>
      <c r="H380" t="s" s="135">
        <v>1749</v>
      </c>
      <c r="I380" t="b" s="136">
        <v>0</v>
      </c>
      <c r="J380" t="s" s="137">
        <v>52</v>
      </c>
      <c r="K380" t="s" s="135">
        <v>1724</v>
      </c>
      <c r="L380" t="s" s="239">
        <v>1724</v>
      </c>
      <c r="M380" t="s" s="177">
        <v>1750</v>
      </c>
      <c r="N380" t="s" s="5">
        <v>1749</v>
      </c>
      <c r="O380" t="s" s="141">
        <v>1042</v>
      </c>
      <c r="P380" t="s" s="143">
        <v>196</v>
      </c>
      <c r="Q380" t="s" s="143">
        <v>196</v>
      </c>
      <c r="R380" s="136">
        <v>2021</v>
      </c>
      <c r="S380" s="136">
        <v>2</v>
      </c>
      <c r="T380" t="s" s="141">
        <v>77</v>
      </c>
      <c r="U380" s="142">
        <v>2</v>
      </c>
      <c r="V380" t="s" s="143">
        <v>1030</v>
      </c>
      <c r="W380" t="s" s="5">
        <v>1044</v>
      </c>
      <c r="X380" t="s" s="141">
        <v>1045</v>
      </c>
      <c r="Y380" s="144">
        <v>1.33</v>
      </c>
      <c r="Z380" s="140"/>
      <c r="AA380" s="140"/>
      <c r="AB380" s="142">
        <v>21129.2</v>
      </c>
      <c r="AC380" s="142">
        <v>211125.2</v>
      </c>
      <c r="AD380" s="142">
        <v>1</v>
      </c>
      <c r="AE380" s="140"/>
      <c r="AF380" s="140"/>
      <c r="AG380" s="140"/>
      <c r="AH380" s="140"/>
    </row>
    <row r="381" ht="15.75" customHeight="1">
      <c r="A381" s="136">
        <v>35</v>
      </c>
      <c r="B381" s="134">
        <v>389</v>
      </c>
      <c r="C381" s="134">
        <v>3</v>
      </c>
      <c r="D381" s="134">
        <v>91</v>
      </c>
      <c r="E381" s="134">
        <v>74</v>
      </c>
      <c r="F381" t="s" s="5">
        <v>157</v>
      </c>
      <c r="G381" t="s" s="5">
        <v>1748</v>
      </c>
      <c r="H381" t="s" s="135">
        <v>1749</v>
      </c>
      <c r="I381" t="b" s="136">
        <v>0</v>
      </c>
      <c r="J381" t="s" s="137">
        <v>52</v>
      </c>
      <c r="K381" t="s" s="135">
        <v>1724</v>
      </c>
      <c r="L381" t="s" s="239">
        <v>1724</v>
      </c>
      <c r="M381" t="s" s="177">
        <v>1750</v>
      </c>
      <c r="N381" t="s" s="5">
        <v>1751</v>
      </c>
      <c r="O381" t="s" s="141">
        <v>1130</v>
      </c>
      <c r="P381" t="s" s="143">
        <v>196</v>
      </c>
      <c r="Q381" t="s" s="143">
        <v>196</v>
      </c>
      <c r="R381" s="136">
        <v>2021</v>
      </c>
      <c r="S381" s="136">
        <v>1</v>
      </c>
      <c r="T381" t="s" s="141">
        <v>77</v>
      </c>
      <c r="U381" s="142">
        <v>2</v>
      </c>
      <c r="V381" s="140"/>
      <c r="W381" t="s" s="5">
        <v>1031</v>
      </c>
      <c r="X381" t="s" s="141">
        <v>1032</v>
      </c>
      <c r="Y381" s="144">
        <v>1.2</v>
      </c>
      <c r="Z381" s="140"/>
      <c r="AA381" s="140"/>
      <c r="AB381" s="142">
        <v>21129.2</v>
      </c>
      <c r="AC381" s="142">
        <v>1</v>
      </c>
      <c r="AD381" t="s" s="137">
        <v>68</v>
      </c>
      <c r="AE381" s="144">
        <v>13564</v>
      </c>
      <c r="AF381" s="144">
        <v>0.5</v>
      </c>
      <c r="AG381" s="140"/>
      <c r="AH381" s="140"/>
    </row>
    <row r="382" ht="15.75" customHeight="1">
      <c r="A382" s="136">
        <v>35</v>
      </c>
      <c r="B382" s="134">
        <v>391</v>
      </c>
      <c r="C382" s="134">
        <v>3</v>
      </c>
      <c r="D382" s="134">
        <v>92</v>
      </c>
      <c r="E382" s="134">
        <v>75</v>
      </c>
      <c r="F382" t="s" s="5">
        <v>157</v>
      </c>
      <c r="G382" t="s" s="5">
        <v>1748</v>
      </c>
      <c r="H382" t="s" s="135">
        <v>1749</v>
      </c>
      <c r="I382" t="b" s="136">
        <v>0</v>
      </c>
      <c r="J382" t="s" s="137">
        <v>52</v>
      </c>
      <c r="K382" t="s" s="135">
        <v>1724</v>
      </c>
      <c r="L382" t="s" s="239">
        <v>1724</v>
      </c>
      <c r="M382" t="s" s="177">
        <v>1750</v>
      </c>
      <c r="N382" t="s" s="5">
        <v>1752</v>
      </c>
      <c r="O382" t="s" s="141">
        <v>1132</v>
      </c>
      <c r="P382" t="s" s="143">
        <v>196</v>
      </c>
      <c r="Q382" t="s" s="143">
        <v>196</v>
      </c>
      <c r="R382" s="136">
        <v>2021</v>
      </c>
      <c r="S382" s="136">
        <v>1</v>
      </c>
      <c r="T382" t="s" s="141">
        <v>77</v>
      </c>
      <c r="U382" s="142">
        <v>2</v>
      </c>
      <c r="V382" s="140"/>
      <c r="W382" t="s" s="5">
        <v>1031</v>
      </c>
      <c r="X382" t="s" s="141">
        <v>66</v>
      </c>
      <c r="Y382" s="144">
        <v>1.5</v>
      </c>
      <c r="Z382" s="140"/>
      <c r="AA382" s="140"/>
      <c r="AB382" s="142">
        <v>21129.2</v>
      </c>
      <c r="AC382" s="142">
        <v>1</v>
      </c>
      <c r="AD382" t="s" s="137">
        <v>68</v>
      </c>
      <c r="AE382" s="144">
        <v>28975</v>
      </c>
      <c r="AF382" s="144">
        <v>0.4</v>
      </c>
      <c r="AG382" s="140"/>
      <c r="AH382" s="140"/>
    </row>
    <row r="383" ht="15.75" customHeight="1">
      <c r="A383" s="136">
        <v>35</v>
      </c>
      <c r="B383" s="134">
        <v>388</v>
      </c>
      <c r="C383" s="134">
        <v>3</v>
      </c>
      <c r="D383" s="134">
        <v>93</v>
      </c>
      <c r="E383" s="134">
        <v>76</v>
      </c>
      <c r="F383" t="s" s="5">
        <v>157</v>
      </c>
      <c r="G383" t="s" s="5">
        <v>1210</v>
      </c>
      <c r="H383" t="s" s="135">
        <v>1749</v>
      </c>
      <c r="I383" t="b" s="136">
        <v>0</v>
      </c>
      <c r="J383" t="s" s="137">
        <v>52</v>
      </c>
      <c r="K383" t="s" s="135">
        <v>1724</v>
      </c>
      <c r="L383" t="s" s="239">
        <v>1724</v>
      </c>
      <c r="M383" t="s" s="177">
        <v>1750</v>
      </c>
      <c r="N383" t="s" s="5">
        <v>1753</v>
      </c>
      <c r="O383" t="s" s="141">
        <v>1107</v>
      </c>
      <c r="P383" t="s" s="143">
        <v>196</v>
      </c>
      <c r="Q383" t="s" s="143">
        <v>196</v>
      </c>
      <c r="R383" s="136">
        <v>2021</v>
      </c>
      <c r="S383" s="136">
        <v>1</v>
      </c>
      <c r="T383" t="s" s="141">
        <v>54</v>
      </c>
      <c r="U383" s="147">
        <v>3</v>
      </c>
      <c r="V383" s="140"/>
      <c r="W383" t="s" s="5">
        <v>1031</v>
      </c>
      <c r="X383" t="s" s="141">
        <v>1032</v>
      </c>
      <c r="Y383" s="144">
        <v>0.4</v>
      </c>
      <c r="Z383" s="140"/>
      <c r="AA383" s="140"/>
      <c r="AB383" s="142">
        <v>21129.2</v>
      </c>
      <c r="AC383" s="142">
        <v>1</v>
      </c>
      <c r="AD383" t="s" s="137">
        <v>68</v>
      </c>
      <c r="AE383" s="144">
        <v>6382</v>
      </c>
      <c r="AF383" s="144">
        <v>1.6</v>
      </c>
      <c r="AG383" s="140"/>
      <c r="AH383" s="140"/>
    </row>
    <row r="384" ht="15.75" customHeight="1">
      <c r="A384" s="136">
        <v>35</v>
      </c>
      <c r="B384" s="134">
        <v>390</v>
      </c>
      <c r="C384" s="134">
        <v>3</v>
      </c>
      <c r="D384" s="134">
        <v>94</v>
      </c>
      <c r="E384" s="134">
        <v>77</v>
      </c>
      <c r="F384" t="s" s="5">
        <v>157</v>
      </c>
      <c r="G384" t="s" s="5">
        <v>1748</v>
      </c>
      <c r="H384" t="s" s="135">
        <v>1749</v>
      </c>
      <c r="I384" t="b" s="136">
        <v>0</v>
      </c>
      <c r="J384" t="s" s="137">
        <v>52</v>
      </c>
      <c r="K384" t="s" s="135">
        <v>1724</v>
      </c>
      <c r="L384" t="s" s="225">
        <v>1724</v>
      </c>
      <c r="M384" t="s" s="177">
        <v>1750</v>
      </c>
      <c r="N384" t="s" s="5">
        <v>1754</v>
      </c>
      <c r="O384" t="s" s="141">
        <v>1109</v>
      </c>
      <c r="P384" t="s" s="143">
        <v>196</v>
      </c>
      <c r="Q384" t="s" s="143">
        <v>196</v>
      </c>
      <c r="R384" s="136">
        <v>2021</v>
      </c>
      <c r="S384" s="136">
        <v>1</v>
      </c>
      <c r="T384" t="s" s="141">
        <v>54</v>
      </c>
      <c r="U384" s="147">
        <v>3</v>
      </c>
      <c r="V384" s="140"/>
      <c r="W384" t="s" s="5">
        <v>1031</v>
      </c>
      <c r="X384" t="s" s="141">
        <v>66</v>
      </c>
      <c r="Y384" s="144">
        <v>0.8</v>
      </c>
      <c r="Z384" s="140"/>
      <c r="AA384" s="140"/>
      <c r="AB384" s="142">
        <v>21129.2</v>
      </c>
      <c r="AC384" s="142">
        <v>1</v>
      </c>
      <c r="AD384" t="s" s="137">
        <v>68</v>
      </c>
      <c r="AE384" s="144">
        <v>11520</v>
      </c>
      <c r="AF384" s="144">
        <v>1.1</v>
      </c>
      <c r="AG384" s="140"/>
      <c r="AH384" s="140"/>
    </row>
    <row r="385" ht="15.75" customHeight="1">
      <c r="A385" s="136">
        <v>33</v>
      </c>
      <c r="B385" s="134">
        <v>54</v>
      </c>
      <c r="C385" s="134">
        <v>9</v>
      </c>
      <c r="D385" s="134">
        <v>315</v>
      </c>
      <c r="E385" s="134">
        <v>234</v>
      </c>
      <c r="F385" t="s" s="5">
        <v>212</v>
      </c>
      <c r="G385" s="145"/>
      <c r="H385" t="s" s="150">
        <v>544</v>
      </c>
      <c r="I385" t="b" s="136">
        <v>1</v>
      </c>
      <c r="J385" t="s" s="137">
        <v>52</v>
      </c>
      <c r="K385" t="s" s="5">
        <v>545</v>
      </c>
      <c r="L385" t="s" s="23">
        <v>545</v>
      </c>
      <c r="M385" t="s" s="5">
        <v>545</v>
      </c>
      <c r="N385" t="s" s="5">
        <v>544</v>
      </c>
      <c r="O385" t="s" s="141">
        <v>1042</v>
      </c>
      <c r="P385" s="140"/>
      <c r="Q385" s="140"/>
      <c r="R385" s="136">
        <v>2020</v>
      </c>
      <c r="S385" s="136">
        <v>2</v>
      </c>
      <c r="T385" t="s" s="141">
        <v>64</v>
      </c>
      <c r="U385" s="142">
        <v>1</v>
      </c>
      <c r="V385" t="s" s="143">
        <v>1043</v>
      </c>
      <c r="W385" t="s" s="5">
        <v>1044</v>
      </c>
      <c r="X385" t="s" s="141">
        <v>1045</v>
      </c>
      <c r="Y385" s="144">
        <v>0.98</v>
      </c>
      <c r="Z385" s="140"/>
      <c r="AA385" s="140"/>
      <c r="AB385" s="142">
        <v>58</v>
      </c>
      <c r="AC385" s="142">
        <v>58</v>
      </c>
      <c r="AD385" s="142">
        <v>1</v>
      </c>
      <c r="AE385" s="140"/>
      <c r="AF385" s="140"/>
      <c r="AG385" s="140"/>
      <c r="AH385" s="140"/>
    </row>
    <row r="386" ht="15.75" customHeight="1">
      <c r="A386" s="147">
        <v>33</v>
      </c>
      <c r="B386" s="134">
        <v>367</v>
      </c>
      <c r="C386" s="134">
        <v>9</v>
      </c>
      <c r="D386" s="134">
        <v>173</v>
      </c>
      <c r="E386" s="134">
        <v>240</v>
      </c>
      <c r="F386" t="s" s="5">
        <v>603</v>
      </c>
      <c r="G386" t="s" s="79">
        <v>1755</v>
      </c>
      <c r="H386" s="140"/>
      <c r="I386" t="b" s="223">
        <v>0</v>
      </c>
      <c r="J386" t="s" s="137">
        <v>52</v>
      </c>
      <c r="K386" t="s" s="150">
        <v>1756</v>
      </c>
      <c r="L386" t="s" s="185">
        <v>1756</v>
      </c>
      <c r="M386" t="s" s="177">
        <v>1757</v>
      </c>
      <c r="N386" t="s" s="5">
        <v>1109</v>
      </c>
      <c r="O386" t="s" s="139">
        <v>1109</v>
      </c>
      <c r="P386" s="140"/>
      <c r="Q386" t="s" s="143">
        <v>196</v>
      </c>
      <c r="R386" s="136">
        <v>2021</v>
      </c>
      <c r="S386" s="136">
        <v>1</v>
      </c>
      <c r="T386" t="s" s="141">
        <v>77</v>
      </c>
      <c r="U386" s="142">
        <v>2</v>
      </c>
      <c r="V386" s="140"/>
      <c r="W386" t="s" s="5">
        <v>1031</v>
      </c>
      <c r="X386" t="s" s="141">
        <v>1032</v>
      </c>
      <c r="Y386" s="144">
        <v>1.2</v>
      </c>
      <c r="Z386" s="140"/>
      <c r="AA386" s="140"/>
      <c r="AB386" s="142">
        <v>39</v>
      </c>
      <c r="AC386" s="142">
        <v>1</v>
      </c>
      <c r="AD386" s="142">
        <v>1</v>
      </c>
      <c r="AE386" s="144">
        <v>33143</v>
      </c>
      <c r="AF386" s="144">
        <v>1</v>
      </c>
      <c r="AG386" s="140"/>
      <c r="AH386" s="140"/>
    </row>
    <row r="387" ht="15.75" customHeight="1">
      <c r="A387" s="147">
        <v>33</v>
      </c>
      <c r="B387" s="134">
        <v>366</v>
      </c>
      <c r="C387" s="134">
        <v>9</v>
      </c>
      <c r="D387" s="134">
        <v>174</v>
      </c>
      <c r="E387" s="134">
        <v>241</v>
      </c>
      <c r="F387" t="s" s="5">
        <v>603</v>
      </c>
      <c r="G387" t="s" s="79">
        <v>1755</v>
      </c>
      <c r="H387" s="140"/>
      <c r="I387" t="b" s="223">
        <v>0</v>
      </c>
      <c r="J387" t="s" s="137">
        <v>52</v>
      </c>
      <c r="K387" t="s" s="150">
        <v>1756</v>
      </c>
      <c r="L387" t="s" s="185">
        <v>1756</v>
      </c>
      <c r="M387" t="s" s="177">
        <v>1757</v>
      </c>
      <c r="N387" t="s" s="5">
        <v>1130</v>
      </c>
      <c r="O387" t="s" s="141">
        <v>1130</v>
      </c>
      <c r="P387" s="140"/>
      <c r="Q387" t="s" s="143">
        <v>196</v>
      </c>
      <c r="R387" s="136">
        <v>2021</v>
      </c>
      <c r="S387" s="136">
        <v>1</v>
      </c>
      <c r="T387" t="s" s="141">
        <v>77</v>
      </c>
      <c r="U387" s="142">
        <v>2</v>
      </c>
      <c r="V387" s="140"/>
      <c r="W387" t="s" s="5">
        <v>1031</v>
      </c>
      <c r="X387" t="s" s="141">
        <v>1032</v>
      </c>
      <c r="Y387" s="144">
        <v>1.3</v>
      </c>
      <c r="Z387" s="140"/>
      <c r="AA387" s="140"/>
      <c r="AB387" s="142">
        <v>39</v>
      </c>
      <c r="AC387" s="142">
        <v>1</v>
      </c>
      <c r="AD387" t="s" s="137">
        <v>68</v>
      </c>
      <c r="AE387" s="144">
        <v>1490</v>
      </c>
      <c r="AF387" s="144">
        <v>0</v>
      </c>
      <c r="AG387" s="140"/>
      <c r="AH387" s="140"/>
    </row>
    <row r="388" ht="15.75" customHeight="1">
      <c r="A388" s="147">
        <v>33</v>
      </c>
      <c r="B388" s="134">
        <v>364</v>
      </c>
      <c r="C388" s="134">
        <v>9</v>
      </c>
      <c r="D388" s="134">
        <v>175</v>
      </c>
      <c r="E388" s="134">
        <v>242</v>
      </c>
      <c r="F388" t="s" s="5">
        <v>603</v>
      </c>
      <c r="G388" t="s" s="79">
        <v>1755</v>
      </c>
      <c r="H388" s="140"/>
      <c r="I388" t="b" s="223">
        <v>0</v>
      </c>
      <c r="J388" t="s" s="137">
        <v>52</v>
      </c>
      <c r="K388" t="s" s="150">
        <v>1756</v>
      </c>
      <c r="L388" t="s" s="185">
        <v>1756</v>
      </c>
      <c r="M388" t="s" s="177">
        <v>1757</v>
      </c>
      <c r="N388" t="s" s="5">
        <v>1111</v>
      </c>
      <c r="O388" t="s" s="139">
        <v>1111</v>
      </c>
      <c r="P388" s="140"/>
      <c r="Q388" t="s" s="143">
        <v>196</v>
      </c>
      <c r="R388" s="136">
        <v>2021</v>
      </c>
      <c r="S388" s="136">
        <v>1</v>
      </c>
      <c r="T388" t="s" s="141">
        <v>54</v>
      </c>
      <c r="U388" s="147">
        <v>3</v>
      </c>
      <c r="V388" s="140"/>
      <c r="W388" t="s" s="5">
        <v>1031</v>
      </c>
      <c r="X388" t="s" s="141">
        <v>1032</v>
      </c>
      <c r="Y388" s="144">
        <v>0.4</v>
      </c>
      <c r="Z388" s="140"/>
      <c r="AA388" s="140"/>
      <c r="AB388" s="142">
        <v>39</v>
      </c>
      <c r="AC388" s="142">
        <v>1</v>
      </c>
      <c r="AD388" t="s" s="137">
        <v>68</v>
      </c>
      <c r="AE388" s="144">
        <v>19212</v>
      </c>
      <c r="AF388" s="144">
        <v>3.6</v>
      </c>
      <c r="AG388" s="140"/>
      <c r="AH388" s="140"/>
    </row>
    <row r="389" ht="15.75" customHeight="1">
      <c r="A389" s="147">
        <v>33</v>
      </c>
      <c r="B389" s="134">
        <v>365</v>
      </c>
      <c r="C389" s="134">
        <v>9</v>
      </c>
      <c r="D389" s="134">
        <v>176</v>
      </c>
      <c r="E389" s="134">
        <v>243</v>
      </c>
      <c r="F389" t="s" s="5">
        <v>603</v>
      </c>
      <c r="G389" t="s" s="79">
        <v>1755</v>
      </c>
      <c r="H389" s="140"/>
      <c r="I389" t="b" s="223">
        <v>0</v>
      </c>
      <c r="J389" t="s" s="137">
        <v>52</v>
      </c>
      <c r="K389" t="s" s="150">
        <v>1756</v>
      </c>
      <c r="L389" t="s" s="185">
        <v>1756</v>
      </c>
      <c r="M389" t="s" s="177">
        <v>1757</v>
      </c>
      <c r="N389" t="s" s="5">
        <v>1107</v>
      </c>
      <c r="O389" t="s" s="139">
        <v>1107</v>
      </c>
      <c r="P389" s="140"/>
      <c r="Q389" t="s" s="143">
        <v>196</v>
      </c>
      <c r="R389" s="136">
        <v>2021</v>
      </c>
      <c r="S389" s="136">
        <v>1</v>
      </c>
      <c r="T389" t="s" s="141">
        <v>54</v>
      </c>
      <c r="U389" s="147">
        <v>3</v>
      </c>
      <c r="V389" s="140"/>
      <c r="W389" t="s" s="5">
        <v>1031</v>
      </c>
      <c r="X389" t="s" s="141">
        <v>1032</v>
      </c>
      <c r="Y389" s="144">
        <v>0.7</v>
      </c>
      <c r="Z389" s="140"/>
      <c r="AA389" s="140"/>
      <c r="AB389" s="142">
        <v>39</v>
      </c>
      <c r="AC389" s="142">
        <v>1</v>
      </c>
      <c r="AD389" t="s" s="137">
        <v>68</v>
      </c>
      <c r="AE389" s="144">
        <v>2042</v>
      </c>
      <c r="AF389" s="144">
        <v>1.8</v>
      </c>
      <c r="AG389" s="140"/>
      <c r="AH389" s="140"/>
    </row>
    <row r="390" ht="15.75" customHeight="1">
      <c r="A390" s="147">
        <v>33</v>
      </c>
      <c r="B390" s="134">
        <v>444</v>
      </c>
      <c r="C390" s="134">
        <v>9</v>
      </c>
      <c r="D390" s="134">
        <v>177</v>
      </c>
      <c r="E390" s="134">
        <v>158</v>
      </c>
      <c r="F390" t="s" s="5">
        <v>603</v>
      </c>
      <c r="G390" t="s" s="5">
        <v>297</v>
      </c>
      <c r="H390" t="s" s="5">
        <v>297</v>
      </c>
      <c r="I390" t="b" s="136">
        <v>1</v>
      </c>
      <c r="J390" t="s" s="137">
        <v>52</v>
      </c>
      <c r="K390" t="s" s="5">
        <v>298</v>
      </c>
      <c r="L390" t="s" s="23">
        <v>298</v>
      </c>
      <c r="M390" t="s" s="5">
        <v>298</v>
      </c>
      <c r="N390" t="s" s="5">
        <v>1758</v>
      </c>
      <c r="O390" t="s" s="139">
        <v>1258</v>
      </c>
      <c r="P390" s="140"/>
      <c r="Q390" s="140"/>
      <c r="R390" s="136">
        <v>2018</v>
      </c>
      <c r="S390" s="136">
        <v>1</v>
      </c>
      <c r="T390" t="s" s="141">
        <v>54</v>
      </c>
      <c r="U390" s="147">
        <v>3</v>
      </c>
      <c r="V390" s="140"/>
      <c r="W390" t="s" s="5">
        <v>1031</v>
      </c>
      <c r="X390" t="s" s="141">
        <v>1093</v>
      </c>
      <c r="Y390" s="144">
        <v>0.2</v>
      </c>
      <c r="Z390" s="140"/>
      <c r="AA390" s="140"/>
      <c r="AB390" s="142">
        <v>4844.9</v>
      </c>
      <c r="AC390" s="142">
        <v>4729</v>
      </c>
      <c r="AD390" s="142">
        <v>1</v>
      </c>
      <c r="AE390" s="144">
        <v>266</v>
      </c>
      <c r="AF390" s="140"/>
      <c r="AG390" s="140"/>
      <c r="AH390" s="140"/>
    </row>
    <row r="391" ht="15.75" customHeight="1">
      <c r="A391" s="147">
        <v>33</v>
      </c>
      <c r="B391" s="134">
        <v>445</v>
      </c>
      <c r="C391" s="134">
        <v>9</v>
      </c>
      <c r="D391" s="134">
        <v>178</v>
      </c>
      <c r="E391" s="134">
        <v>159</v>
      </c>
      <c r="F391" t="s" s="5">
        <v>603</v>
      </c>
      <c r="G391" t="s" s="5">
        <v>1759</v>
      </c>
      <c r="H391" t="s" s="5">
        <v>297</v>
      </c>
      <c r="I391" t="b" s="136">
        <v>1</v>
      </c>
      <c r="J391" t="s" s="137">
        <v>52</v>
      </c>
      <c r="K391" t="s" s="5">
        <v>298</v>
      </c>
      <c r="L391" t="s" s="23">
        <v>298</v>
      </c>
      <c r="M391" t="s" s="5">
        <v>298</v>
      </c>
      <c r="N391" t="s" s="5">
        <v>1760</v>
      </c>
      <c r="O391" t="s" s="141">
        <v>1406</v>
      </c>
      <c r="P391" s="140"/>
      <c r="Q391" s="140"/>
      <c r="R391" s="136">
        <v>2019</v>
      </c>
      <c r="S391" s="136">
        <v>3</v>
      </c>
      <c r="T391" t="s" s="141">
        <v>64</v>
      </c>
      <c r="U391" s="142">
        <v>1</v>
      </c>
      <c r="V391" s="140"/>
      <c r="W391" t="s" s="141">
        <v>1037</v>
      </c>
      <c r="X391" t="s" s="141">
        <v>1093</v>
      </c>
      <c r="Y391" s="144">
        <v>0.86</v>
      </c>
      <c r="Z391" s="140"/>
      <c r="AA391" s="140"/>
      <c r="AB391" s="142">
        <v>4844.9</v>
      </c>
      <c r="AC391" s="142">
        <v>1</v>
      </c>
      <c r="AD391" t="s" s="137">
        <v>68</v>
      </c>
      <c r="AE391" s="140"/>
      <c r="AF391" s="140"/>
      <c r="AG391" s="140"/>
      <c r="AH391" s="140"/>
    </row>
    <row r="392" ht="15.75" customHeight="1">
      <c r="A392" s="147">
        <v>33</v>
      </c>
      <c r="B392" s="134">
        <v>369</v>
      </c>
      <c r="C392" s="134">
        <v>9</v>
      </c>
      <c r="D392" s="134">
        <v>300</v>
      </c>
      <c r="E392" s="134">
        <v>236</v>
      </c>
      <c r="F392" t="s" s="5">
        <v>603</v>
      </c>
      <c r="G392" t="s" s="5">
        <v>1761</v>
      </c>
      <c r="H392" t="s" s="5">
        <v>1761</v>
      </c>
      <c r="I392" t="b" s="136">
        <v>1</v>
      </c>
      <c r="J392" t="s" s="137">
        <v>52</v>
      </c>
      <c r="K392" t="s" s="5">
        <v>1762</v>
      </c>
      <c r="L392" t="s" s="23">
        <v>1762</v>
      </c>
      <c r="M392" t="s" s="5">
        <v>1762</v>
      </c>
      <c r="N392" t="s" s="5">
        <v>1763</v>
      </c>
      <c r="O392" t="s" s="141">
        <v>1053</v>
      </c>
      <c r="P392" s="140"/>
      <c r="Q392" s="140"/>
      <c r="R392" s="136">
        <v>2022</v>
      </c>
      <c r="S392" s="136">
        <v>3</v>
      </c>
      <c r="T392" t="s" s="141">
        <v>64</v>
      </c>
      <c r="U392" s="142">
        <v>1</v>
      </c>
      <c r="V392" s="140"/>
      <c r="W392" t="s" s="141">
        <v>1037</v>
      </c>
      <c r="X392" t="s" s="141">
        <v>1045</v>
      </c>
      <c r="Y392" s="144">
        <v>0.954</v>
      </c>
      <c r="Z392" s="140"/>
      <c r="AA392" s="140"/>
      <c r="AB392" s="142">
        <v>50.4</v>
      </c>
      <c r="AC392" s="142">
        <v>46.9</v>
      </c>
      <c r="AD392" s="142">
        <v>1</v>
      </c>
      <c r="AE392" s="140"/>
      <c r="AF392" s="140"/>
      <c r="AG392" s="140"/>
      <c r="AH392" s="140"/>
    </row>
    <row r="393" ht="15.75" customHeight="1">
      <c r="A393" s="147">
        <v>33</v>
      </c>
      <c r="B393" s="134">
        <v>55</v>
      </c>
      <c r="C393" s="134">
        <v>9</v>
      </c>
      <c r="D393" s="134">
        <v>301</v>
      </c>
      <c r="E393" s="134">
        <v>237</v>
      </c>
      <c r="F393" t="s" s="5">
        <v>603</v>
      </c>
      <c r="G393" s="145"/>
      <c r="H393" t="s" s="5">
        <v>1761</v>
      </c>
      <c r="I393" t="b" s="136">
        <v>1</v>
      </c>
      <c r="J393" t="s" s="137">
        <v>52</v>
      </c>
      <c r="K393" t="s" s="5">
        <v>1762</v>
      </c>
      <c r="L393" t="s" s="23">
        <v>1762</v>
      </c>
      <c r="M393" t="s" s="5">
        <v>1762</v>
      </c>
      <c r="N393" t="s" s="5">
        <v>1764</v>
      </c>
      <c r="O393" t="s" s="141">
        <v>1361</v>
      </c>
      <c r="P393" s="140"/>
      <c r="Q393" s="140"/>
      <c r="R393" s="136">
        <v>2023</v>
      </c>
      <c r="S393" s="136">
        <v>3</v>
      </c>
      <c r="T393" t="s" s="141">
        <v>64</v>
      </c>
      <c r="U393" s="142">
        <v>1</v>
      </c>
      <c r="V393" t="s" s="143">
        <v>1043</v>
      </c>
      <c r="W393" t="s" s="141">
        <v>1037</v>
      </c>
      <c r="X393" t="s" s="141">
        <v>66</v>
      </c>
      <c r="Y393" s="140"/>
      <c r="Z393" s="140"/>
      <c r="AA393" s="140"/>
      <c r="AB393" s="142">
        <v>50.4</v>
      </c>
      <c r="AC393" s="142">
        <v>1</v>
      </c>
      <c r="AD393" t="s" s="137">
        <v>68</v>
      </c>
      <c r="AE393" s="140"/>
      <c r="AF393" s="140"/>
      <c r="AG393" s="140"/>
      <c r="AH393" s="140"/>
    </row>
    <row r="394" ht="15.75" customHeight="1">
      <c r="A394" s="147">
        <v>33</v>
      </c>
      <c r="B394" s="134">
        <v>113</v>
      </c>
      <c r="C394" s="134">
        <v>9</v>
      </c>
      <c r="D394" s="134">
        <v>302</v>
      </c>
      <c r="E394" s="134">
        <v>279</v>
      </c>
      <c r="F394" t="s" s="5">
        <v>603</v>
      </c>
      <c r="G394" s="145"/>
      <c r="H394" t="s" s="150">
        <v>1765</v>
      </c>
      <c r="I394" t="b" s="136">
        <v>1</v>
      </c>
      <c r="J394" t="s" s="137">
        <v>52</v>
      </c>
      <c r="K394" t="s" s="5">
        <v>1766</v>
      </c>
      <c r="L394" t="s" s="23">
        <v>1766</v>
      </c>
      <c r="M394" t="s" s="5">
        <v>1766</v>
      </c>
      <c r="N394" t="s" s="5">
        <v>1767</v>
      </c>
      <c r="O394" t="s" s="141">
        <v>1260</v>
      </c>
      <c r="P394" s="140"/>
      <c r="Q394" s="140"/>
      <c r="R394" s="136">
        <v>2019</v>
      </c>
      <c r="S394" s="136">
        <v>3</v>
      </c>
      <c r="T394" t="s" s="141">
        <v>54</v>
      </c>
      <c r="U394" s="147">
        <v>3</v>
      </c>
      <c r="V394" t="s" s="143">
        <v>1043</v>
      </c>
      <c r="W394" t="s" s="141">
        <v>1037</v>
      </c>
      <c r="X394" t="s" s="141">
        <v>66</v>
      </c>
      <c r="Y394" s="140"/>
      <c r="Z394" s="140"/>
      <c r="AA394" s="140"/>
      <c r="AB394" s="140"/>
      <c r="AC394" s="142">
        <v>1</v>
      </c>
      <c r="AD394" s="142">
        <v>1</v>
      </c>
      <c r="AE394" s="140"/>
      <c r="AF394" s="140"/>
      <c r="AG394" s="140"/>
      <c r="AH394" s="140"/>
    </row>
    <row r="395" ht="15.75" customHeight="1">
      <c r="A395" s="147">
        <v>33</v>
      </c>
      <c r="B395" s="134">
        <v>56</v>
      </c>
      <c r="C395" s="134">
        <v>9</v>
      </c>
      <c r="D395" s="134">
        <v>303</v>
      </c>
      <c r="E395" s="134">
        <v>192</v>
      </c>
      <c r="F395" t="s" s="5">
        <v>603</v>
      </c>
      <c r="G395" s="145"/>
      <c r="H395" t="s" s="150">
        <v>1768</v>
      </c>
      <c r="I395" t="b" s="136">
        <v>1</v>
      </c>
      <c r="J395" t="s" s="137">
        <v>52</v>
      </c>
      <c r="K395" t="s" s="5">
        <v>1769</v>
      </c>
      <c r="L395" t="s" s="23">
        <v>1769</v>
      </c>
      <c r="M395" t="s" s="5">
        <v>1769</v>
      </c>
      <c r="N395" t="s" s="5">
        <v>1768</v>
      </c>
      <c r="O395" t="s" s="141">
        <v>1042</v>
      </c>
      <c r="P395" s="140"/>
      <c r="Q395" s="140"/>
      <c r="R395" s="136">
        <v>2020</v>
      </c>
      <c r="S395" s="136">
        <v>2</v>
      </c>
      <c r="T395" t="s" s="141">
        <v>64</v>
      </c>
      <c r="U395" s="142">
        <v>1</v>
      </c>
      <c r="V395" t="s" s="143">
        <v>1043</v>
      </c>
      <c r="W395" t="s" s="5">
        <v>1044</v>
      </c>
      <c r="X395" t="s" s="141">
        <v>1045</v>
      </c>
      <c r="Y395" s="144">
        <v>1.11</v>
      </c>
      <c r="Z395" s="140"/>
      <c r="AA395" s="140"/>
      <c r="AB395" s="142">
        <v>417</v>
      </c>
      <c r="AC395" s="142">
        <v>417</v>
      </c>
      <c r="AD395" s="142">
        <v>1</v>
      </c>
      <c r="AE395" s="140"/>
      <c r="AF395" s="140"/>
      <c r="AG395" s="140"/>
      <c r="AH395" s="140"/>
    </row>
    <row r="396" ht="15.75" customHeight="1">
      <c r="A396" s="136">
        <v>33</v>
      </c>
      <c r="B396" s="134">
        <v>301</v>
      </c>
      <c r="C396" s="134">
        <v>9</v>
      </c>
      <c r="D396" s="134">
        <v>179</v>
      </c>
      <c r="E396" s="134">
        <v>107</v>
      </c>
      <c r="F396" t="s" s="5">
        <v>212</v>
      </c>
      <c r="G396" t="s" s="5">
        <v>1770</v>
      </c>
      <c r="H396" t="s" s="150">
        <v>1771</v>
      </c>
      <c r="I396" t="b" s="136">
        <v>1</v>
      </c>
      <c r="J396" t="s" s="137">
        <v>52</v>
      </c>
      <c r="K396" t="s" s="5">
        <v>493</v>
      </c>
      <c r="L396" t="s" s="23">
        <v>493</v>
      </c>
      <c r="M396" t="s" s="5">
        <v>493</v>
      </c>
      <c r="N396" t="s" s="5">
        <v>1772</v>
      </c>
      <c r="O396" t="s" s="141">
        <v>1130</v>
      </c>
      <c r="P396" t="s" s="143">
        <v>196</v>
      </c>
      <c r="Q396" t="s" s="143">
        <v>196</v>
      </c>
      <c r="R396" s="136">
        <v>2021</v>
      </c>
      <c r="S396" s="136">
        <v>1</v>
      </c>
      <c r="T396" t="s" s="141">
        <v>77</v>
      </c>
      <c r="U396" s="142">
        <v>2</v>
      </c>
      <c r="V396" s="140"/>
      <c r="W396" t="s" s="5">
        <v>1031</v>
      </c>
      <c r="X396" t="s" s="141">
        <v>1032</v>
      </c>
      <c r="Y396" s="144">
        <v>1.3</v>
      </c>
      <c r="Z396" s="140"/>
      <c r="AA396" s="140"/>
      <c r="AB396" s="142">
        <v>112814.7</v>
      </c>
      <c r="AC396" s="144">
        <v>40407.35</v>
      </c>
      <c r="AD396" s="142">
        <v>1</v>
      </c>
      <c r="AE396" s="144">
        <v>1758</v>
      </c>
      <c r="AF396" s="144">
        <v>0.5</v>
      </c>
      <c r="AG396" s="140"/>
      <c r="AH396" s="140"/>
    </row>
    <row r="397" ht="15.75" customHeight="1">
      <c r="A397" s="147">
        <v>33</v>
      </c>
      <c r="B397" s="134">
        <v>370</v>
      </c>
      <c r="C397" s="134">
        <v>9</v>
      </c>
      <c r="D397" s="134">
        <v>180</v>
      </c>
      <c r="E397" s="134">
        <v>108</v>
      </c>
      <c r="F397" t="s" s="5">
        <v>603</v>
      </c>
      <c r="G397" t="s" s="5">
        <v>1770</v>
      </c>
      <c r="H397" t="s" s="150">
        <v>1771</v>
      </c>
      <c r="I397" t="b" s="136">
        <v>1</v>
      </c>
      <c r="J397" t="s" s="137">
        <v>52</v>
      </c>
      <c r="K397" t="s" s="5">
        <v>493</v>
      </c>
      <c r="L397" t="s" s="23">
        <v>493</v>
      </c>
      <c r="M397" t="s" s="5">
        <v>493</v>
      </c>
      <c r="N397" t="s" s="5">
        <v>1773</v>
      </c>
      <c r="O397" t="s" s="141">
        <v>1132</v>
      </c>
      <c r="P397" t="s" s="143">
        <v>196</v>
      </c>
      <c r="Q397" t="s" s="143">
        <v>196</v>
      </c>
      <c r="R397" s="136">
        <v>2021</v>
      </c>
      <c r="S397" s="136">
        <v>1</v>
      </c>
      <c r="T397" t="s" s="141">
        <v>77</v>
      </c>
      <c r="U397" s="142">
        <v>2</v>
      </c>
      <c r="V397" s="140"/>
      <c r="W397" t="s" s="5">
        <v>1031</v>
      </c>
      <c r="X397" t="s" s="141">
        <v>1032</v>
      </c>
      <c r="Y397" s="144">
        <v>1.4</v>
      </c>
      <c r="Z397" s="140"/>
      <c r="AA397" s="140"/>
      <c r="AB397" s="142">
        <v>112814.7</v>
      </c>
      <c r="AC397" s="144">
        <v>40407.35</v>
      </c>
      <c r="AD397" t="s" s="137">
        <v>68</v>
      </c>
      <c r="AE397" s="144">
        <v>13356</v>
      </c>
      <c r="AF397" s="144">
        <v>0.4</v>
      </c>
      <c r="AG397" s="140"/>
      <c r="AH397" s="140"/>
    </row>
    <row r="398" ht="15.75" customHeight="1">
      <c r="A398" s="147">
        <v>33</v>
      </c>
      <c r="B398" s="134">
        <v>453</v>
      </c>
      <c r="C398" s="134">
        <v>9</v>
      </c>
      <c r="D398" s="134">
        <v>181</v>
      </c>
      <c r="E398" s="134">
        <v>109</v>
      </c>
      <c r="F398" t="s" s="5">
        <v>603</v>
      </c>
      <c r="G398" t="s" s="5">
        <v>1770</v>
      </c>
      <c r="H398" t="s" s="150">
        <v>1771</v>
      </c>
      <c r="I398" t="b" s="136">
        <v>1</v>
      </c>
      <c r="J398" t="s" s="137">
        <v>52</v>
      </c>
      <c r="K398" t="s" s="137">
        <v>493</v>
      </c>
      <c r="L398" t="s" s="23">
        <v>493</v>
      </c>
      <c r="M398" t="s" s="137">
        <v>493</v>
      </c>
      <c r="N398" t="s" s="5">
        <v>1774</v>
      </c>
      <c r="O398" t="s" s="141">
        <v>1103</v>
      </c>
      <c r="P398" t="s" s="143">
        <v>196</v>
      </c>
      <c r="Q398" t="s" s="143">
        <v>196</v>
      </c>
      <c r="R398" s="136">
        <v>2015</v>
      </c>
      <c r="S398" s="136">
        <v>1</v>
      </c>
      <c r="T398" t="s" s="141">
        <v>54</v>
      </c>
      <c r="U398" s="147">
        <v>3</v>
      </c>
      <c r="V398" s="140"/>
      <c r="W398" t="s" s="5">
        <v>1031</v>
      </c>
      <c r="X398" t="s" s="141">
        <v>1093</v>
      </c>
      <c r="Y398" s="144">
        <v>0.42</v>
      </c>
      <c r="Z398" s="140"/>
      <c r="AA398" s="140"/>
      <c r="AB398" s="142">
        <v>112814.7</v>
      </c>
      <c r="AC398" s="142">
        <v>16239</v>
      </c>
      <c r="AD398" t="s" s="137">
        <v>68</v>
      </c>
      <c r="AE398" s="144">
        <v>20682</v>
      </c>
      <c r="AF398" s="144">
        <v>1.98</v>
      </c>
      <c r="AG398" s="140"/>
      <c r="AH398" s="140"/>
    </row>
    <row r="399" ht="15.75" customHeight="1">
      <c r="A399" s="147">
        <v>33</v>
      </c>
      <c r="B399" s="134">
        <v>57</v>
      </c>
      <c r="C399" s="134">
        <v>9</v>
      </c>
      <c r="D399" s="134">
        <v>320</v>
      </c>
      <c r="E399" s="134">
        <v>247</v>
      </c>
      <c r="F399" t="s" s="5">
        <v>603</v>
      </c>
      <c r="G399" s="145"/>
      <c r="H399" t="s" s="150">
        <v>1775</v>
      </c>
      <c r="I399" t="b" s="136">
        <v>1</v>
      </c>
      <c r="J399" t="s" s="137">
        <v>52</v>
      </c>
      <c r="K399" t="s" s="5">
        <v>1776</v>
      </c>
      <c r="L399" t="s" s="23">
        <v>1776</v>
      </c>
      <c r="M399" t="s" s="5">
        <v>1776</v>
      </c>
      <c r="N399" t="s" s="5">
        <v>1777</v>
      </c>
      <c r="O399" t="s" s="141">
        <v>1361</v>
      </c>
      <c r="P399" s="140"/>
      <c r="Q399" s="140"/>
      <c r="R399" s="136">
        <v>2023</v>
      </c>
      <c r="S399" s="136">
        <v>3</v>
      </c>
      <c r="T399" t="s" s="141">
        <v>64</v>
      </c>
      <c r="U399" s="142">
        <v>1</v>
      </c>
      <c r="V399" t="s" s="143">
        <v>1043</v>
      </c>
      <c r="W399" t="s" s="141">
        <v>1037</v>
      </c>
      <c r="X399" t="s" s="141">
        <v>66</v>
      </c>
      <c r="Y399" s="140"/>
      <c r="Z399" s="140"/>
      <c r="AA399" s="140"/>
      <c r="AB399" s="142">
        <v>14.6</v>
      </c>
      <c r="AC399" s="142">
        <v>1</v>
      </c>
      <c r="AD399" s="142">
        <v>1</v>
      </c>
      <c r="AE399" s="140"/>
      <c r="AF399" s="140"/>
      <c r="AG399" s="140"/>
      <c r="AH399" s="140"/>
    </row>
    <row r="400" ht="15.75" customHeight="1">
      <c r="A400" s="147">
        <v>33</v>
      </c>
      <c r="B400" s="134">
        <v>58</v>
      </c>
      <c r="C400" s="134">
        <v>9</v>
      </c>
      <c r="D400" s="134">
        <v>321</v>
      </c>
      <c r="E400" s="134">
        <v>197</v>
      </c>
      <c r="F400" t="s" s="5">
        <v>603</v>
      </c>
      <c r="G400" s="145"/>
      <c r="H400" t="s" s="135">
        <v>1778</v>
      </c>
      <c r="I400" t="b" s="136">
        <v>1</v>
      </c>
      <c r="J400" t="s" s="137">
        <v>52</v>
      </c>
      <c r="K400" t="s" s="5">
        <v>1779</v>
      </c>
      <c r="L400" t="s" s="23">
        <v>1779</v>
      </c>
      <c r="M400" t="s" s="5">
        <v>1779</v>
      </c>
      <c r="N400" t="s" s="5">
        <v>1778</v>
      </c>
      <c r="O400" t="s" s="141">
        <v>1042</v>
      </c>
      <c r="P400" s="140"/>
      <c r="Q400" s="140"/>
      <c r="R400" s="136">
        <v>2020</v>
      </c>
      <c r="S400" s="136">
        <v>2</v>
      </c>
      <c r="T400" t="s" s="141">
        <v>64</v>
      </c>
      <c r="U400" s="142">
        <v>1</v>
      </c>
      <c r="V400" t="s" s="143">
        <v>1043</v>
      </c>
      <c r="W400" t="s" s="5">
        <v>1044</v>
      </c>
      <c r="X400" t="s" s="141">
        <v>1045</v>
      </c>
      <c r="Y400" s="144">
        <v>1.01</v>
      </c>
      <c r="Z400" s="140"/>
      <c r="AA400" s="140"/>
      <c r="AB400" s="142">
        <v>346.3</v>
      </c>
      <c r="AC400" s="142">
        <v>346.3</v>
      </c>
      <c r="AD400" s="142">
        <v>1</v>
      </c>
      <c r="AE400" s="140"/>
      <c r="AF400" s="140"/>
      <c r="AG400" s="140"/>
      <c r="AH400" s="140"/>
    </row>
    <row r="401" ht="15.75" customHeight="1">
      <c r="A401" s="154">
        <v>37</v>
      </c>
      <c r="B401" s="134">
        <v>454</v>
      </c>
      <c r="C401" s="134">
        <v>12</v>
      </c>
      <c r="D401" s="155">
        <v>460</v>
      </c>
      <c r="E401" s="134">
        <v>368</v>
      </c>
      <c r="F401" t="s" s="149">
        <v>610</v>
      </c>
      <c r="G401" t="s" s="149">
        <v>1780</v>
      </c>
      <c r="H401" t="s" s="149">
        <v>1780</v>
      </c>
      <c r="I401" t="b" s="136">
        <v>1</v>
      </c>
      <c r="J401" t="s" s="156">
        <v>52</v>
      </c>
      <c r="K401" t="s" s="156">
        <v>1781</v>
      </c>
      <c r="L401" t="s" s="240">
        <v>1781</v>
      </c>
      <c r="M401" t="s" s="149">
        <v>1781</v>
      </c>
      <c r="N401" t="s" s="5">
        <v>1782</v>
      </c>
      <c r="O401" t="s" s="158">
        <v>1145</v>
      </c>
      <c r="P401" s="159"/>
      <c r="Q401" s="159"/>
      <c r="R401" s="154">
        <v>2022</v>
      </c>
      <c r="S401" s="154">
        <v>3</v>
      </c>
      <c r="T401" t="s" s="158">
        <v>64</v>
      </c>
      <c r="U401" s="142">
        <v>1</v>
      </c>
      <c r="V401" s="159"/>
      <c r="W401" t="s" s="158">
        <v>1044</v>
      </c>
      <c r="X401" t="s" s="158">
        <v>1045</v>
      </c>
      <c r="Y401" s="161">
        <v>1.165</v>
      </c>
      <c r="Z401" s="159"/>
      <c r="AA401" s="159"/>
      <c r="AB401" s="162">
        <v>38873.7</v>
      </c>
      <c r="AC401" s="162">
        <v>1</v>
      </c>
      <c r="AD401" t="s" s="156">
        <v>68</v>
      </c>
      <c r="AE401" s="159"/>
      <c r="AF401" s="159"/>
      <c r="AG401" s="159"/>
      <c r="AH401" s="159"/>
    </row>
    <row r="402" ht="15.75" customHeight="1">
      <c r="A402" s="154">
        <v>37</v>
      </c>
      <c r="B402" s="134">
        <v>455</v>
      </c>
      <c r="C402" s="134">
        <v>12</v>
      </c>
      <c r="D402" s="155">
        <v>459</v>
      </c>
      <c r="E402" s="134">
        <v>367</v>
      </c>
      <c r="F402" t="s" s="149">
        <v>610</v>
      </c>
      <c r="G402" t="s" s="149">
        <v>1783</v>
      </c>
      <c r="H402" t="s" s="149">
        <v>1780</v>
      </c>
      <c r="I402" t="b" s="136">
        <v>1</v>
      </c>
      <c r="J402" t="s" s="156">
        <v>52</v>
      </c>
      <c r="K402" t="s" s="149">
        <v>1781</v>
      </c>
      <c r="L402" t="s" s="241">
        <v>1781</v>
      </c>
      <c r="M402" t="s" s="149">
        <v>1781</v>
      </c>
      <c r="N402" t="s" s="5">
        <v>1784</v>
      </c>
      <c r="O402" t="s" s="184">
        <v>1258</v>
      </c>
      <c r="P402" s="159"/>
      <c r="Q402" s="159"/>
      <c r="R402" s="154">
        <v>2018</v>
      </c>
      <c r="S402" s="154">
        <v>1</v>
      </c>
      <c r="T402" t="s" s="158">
        <v>54</v>
      </c>
      <c r="U402" s="147">
        <v>3</v>
      </c>
      <c r="V402" s="159"/>
      <c r="W402" t="s" s="158">
        <v>1031</v>
      </c>
      <c r="X402" t="s" s="158">
        <v>1032</v>
      </c>
      <c r="Y402" s="161">
        <v>0.17</v>
      </c>
      <c r="Z402" s="159"/>
      <c r="AA402" s="159"/>
      <c r="AB402" s="162">
        <v>38873.7</v>
      </c>
      <c r="AC402" s="162">
        <v>37735</v>
      </c>
      <c r="AD402" s="162">
        <v>1</v>
      </c>
      <c r="AE402" s="161">
        <v>713</v>
      </c>
      <c r="AF402" s="159"/>
      <c r="AG402" s="159"/>
      <c r="AH402" s="159"/>
    </row>
    <row r="403" ht="15.75" customHeight="1">
      <c r="A403" s="136">
        <v>37</v>
      </c>
      <c r="B403" s="134">
        <v>220</v>
      </c>
      <c r="C403" s="134">
        <v>12</v>
      </c>
      <c r="D403" s="134">
        <v>457</v>
      </c>
      <c r="E403" s="134">
        <v>376</v>
      </c>
      <c r="F403" t="s" s="5">
        <v>610</v>
      </c>
      <c r="G403" s="145"/>
      <c r="H403" t="s" s="150">
        <v>697</v>
      </c>
      <c r="I403" t="b" s="136">
        <v>0</v>
      </c>
      <c r="J403" t="s" s="137">
        <v>52</v>
      </c>
      <c r="K403" t="s" s="5">
        <v>698</v>
      </c>
      <c r="L403" t="s" s="242">
        <v>698</v>
      </c>
      <c r="M403" t="s" s="177">
        <v>1785</v>
      </c>
      <c r="N403" t="s" s="5">
        <v>697</v>
      </c>
      <c r="O403" t="s" s="141">
        <v>1042</v>
      </c>
      <c r="P403" s="140"/>
      <c r="Q403" t="s" s="143">
        <v>196</v>
      </c>
      <c r="R403" s="136">
        <v>2021</v>
      </c>
      <c r="S403" s="136">
        <v>2</v>
      </c>
      <c r="T403" t="s" s="141">
        <v>54</v>
      </c>
      <c r="U403" s="147">
        <v>3</v>
      </c>
      <c r="V403" t="s" s="143">
        <v>1030</v>
      </c>
      <c r="W403" t="s" s="5">
        <v>1044</v>
      </c>
      <c r="X403" t="s" s="141">
        <v>1045</v>
      </c>
      <c r="Y403" s="144">
        <v>0.72</v>
      </c>
      <c r="Z403" s="140"/>
      <c r="AA403" s="140"/>
      <c r="AB403" s="142">
        <v>6476.1</v>
      </c>
      <c r="AC403" s="144">
        <v>3238.05</v>
      </c>
      <c r="AD403" s="142">
        <v>1</v>
      </c>
      <c r="AE403" s="140"/>
      <c r="AF403" s="140"/>
      <c r="AG403" s="140"/>
      <c r="AH403" s="140"/>
    </row>
    <row r="404" ht="15.75" customHeight="1">
      <c r="A404" s="136">
        <v>37</v>
      </c>
      <c r="B404" s="134">
        <v>179</v>
      </c>
      <c r="C404" s="134">
        <v>12</v>
      </c>
      <c r="D404" s="134">
        <v>458</v>
      </c>
      <c r="E404" s="134">
        <v>377</v>
      </c>
      <c r="F404" t="s" s="5">
        <v>610</v>
      </c>
      <c r="G404" s="145"/>
      <c r="H404" t="s" s="150">
        <v>697</v>
      </c>
      <c r="I404" t="b" s="136">
        <v>1</v>
      </c>
      <c r="J404" t="s" s="137">
        <v>52</v>
      </c>
      <c r="K404" t="s" s="5">
        <v>698</v>
      </c>
      <c r="L404" t="s" s="23">
        <v>97</v>
      </c>
      <c r="M404" t="s" s="197">
        <v>698</v>
      </c>
      <c r="N404" t="s" s="5">
        <v>697</v>
      </c>
      <c r="O404" t="s" s="141">
        <v>1042</v>
      </c>
      <c r="P404" s="140"/>
      <c r="Q404" t="s" s="143">
        <v>196</v>
      </c>
      <c r="R404" s="136">
        <v>2020</v>
      </c>
      <c r="S404" s="136">
        <v>2</v>
      </c>
      <c r="T404" t="s" s="141">
        <v>64</v>
      </c>
      <c r="U404" s="142">
        <v>1</v>
      </c>
      <c r="V404" t="s" s="143">
        <v>1030</v>
      </c>
      <c r="W404" t="s" s="5">
        <v>1044</v>
      </c>
      <c r="X404" t="s" s="141">
        <v>1045</v>
      </c>
      <c r="Y404" s="144">
        <v>0.91</v>
      </c>
      <c r="Z404" s="140"/>
      <c r="AA404" s="140"/>
      <c r="AB404" s="142">
        <v>6476.1</v>
      </c>
      <c r="AC404" s="144">
        <v>3238.05</v>
      </c>
      <c r="AD404" t="s" s="137">
        <v>68</v>
      </c>
      <c r="AE404" s="140"/>
      <c r="AF404" s="140"/>
      <c r="AG404" s="140"/>
      <c r="AH404" s="140"/>
    </row>
    <row r="405" ht="15.75" customHeight="1">
      <c r="A405" s="186">
        <v>36</v>
      </c>
      <c r="B405" s="134">
        <v>423</v>
      </c>
      <c r="C405" s="134">
        <v>2</v>
      </c>
      <c r="D405" s="134">
        <v>40</v>
      </c>
      <c r="E405" s="134">
        <v>27</v>
      </c>
      <c r="F405" t="s" s="149">
        <v>94</v>
      </c>
      <c r="G405" t="s" s="149">
        <v>678</v>
      </c>
      <c r="H405" t="s" s="149">
        <v>678</v>
      </c>
      <c r="I405" t="b" s="136">
        <v>1</v>
      </c>
      <c r="J405" t="s" s="156">
        <v>52</v>
      </c>
      <c r="K405" t="s" s="149">
        <v>679</v>
      </c>
      <c r="L405" t="s" s="240">
        <v>679</v>
      </c>
      <c r="M405" t="s" s="149">
        <v>679</v>
      </c>
      <c r="N405" t="s" s="5">
        <v>1786</v>
      </c>
      <c r="O405" t="s" s="158">
        <v>1153</v>
      </c>
      <c r="P405" t="s" s="160">
        <v>52</v>
      </c>
      <c r="Q405" s="159"/>
      <c r="R405" s="154">
        <v>2021</v>
      </c>
      <c r="S405" s="154">
        <v>1</v>
      </c>
      <c r="T405" t="s" s="158">
        <v>54</v>
      </c>
      <c r="U405" s="147">
        <v>3</v>
      </c>
      <c r="V405" s="159"/>
      <c r="W405" t="s" s="158">
        <v>1031</v>
      </c>
      <c r="X405" t="s" s="158">
        <v>1032</v>
      </c>
      <c r="Y405" s="161">
        <v>0.51</v>
      </c>
      <c r="Z405" s="159"/>
      <c r="AA405" s="159"/>
      <c r="AB405" s="162">
        <v>92804.3</v>
      </c>
      <c r="AC405" s="162">
        <v>7666.7</v>
      </c>
      <c r="AD405" t="s" s="156">
        <v>68</v>
      </c>
      <c r="AE405" s="161">
        <v>3507</v>
      </c>
      <c r="AF405" s="161">
        <v>1.16</v>
      </c>
      <c r="AG405" s="159"/>
      <c r="AH405" s="159"/>
    </row>
    <row r="406" ht="15.75" customHeight="1">
      <c r="A406" s="186">
        <v>36</v>
      </c>
      <c r="B406" s="134">
        <v>456</v>
      </c>
      <c r="C406" s="134">
        <v>2</v>
      </c>
      <c r="D406" s="134">
        <v>41</v>
      </c>
      <c r="E406" s="134">
        <v>28</v>
      </c>
      <c r="F406" t="s" s="149">
        <v>94</v>
      </c>
      <c r="G406" t="s" s="149">
        <v>678</v>
      </c>
      <c r="H406" t="s" s="149">
        <v>678</v>
      </c>
      <c r="I406" t="b" s="136">
        <v>1</v>
      </c>
      <c r="J406" t="s" s="156">
        <v>52</v>
      </c>
      <c r="K406" t="s" s="149">
        <v>679</v>
      </c>
      <c r="L406" t="s" s="241">
        <v>679</v>
      </c>
      <c r="M406" t="s" s="149">
        <v>679</v>
      </c>
      <c r="N406" t="s" s="5">
        <v>1787</v>
      </c>
      <c r="O406" t="s" s="158">
        <v>1266</v>
      </c>
      <c r="P406" t="s" s="160">
        <v>52</v>
      </c>
      <c r="Q406" s="159"/>
      <c r="R406" s="154">
        <v>2021</v>
      </c>
      <c r="S406" s="154">
        <v>3</v>
      </c>
      <c r="T406" t="s" s="158">
        <v>64</v>
      </c>
      <c r="U406" s="142">
        <v>1</v>
      </c>
      <c r="V406" s="159"/>
      <c r="W406" t="s" s="158">
        <v>1037</v>
      </c>
      <c r="X406" t="s" s="158">
        <v>1045</v>
      </c>
      <c r="Y406" s="159"/>
      <c r="Z406" s="159"/>
      <c r="AA406" s="161">
        <v>727</v>
      </c>
      <c r="AB406" s="162">
        <v>92804.3</v>
      </c>
      <c r="AC406" s="161">
        <v>881.2194233</v>
      </c>
      <c r="AD406" t="s" s="156">
        <v>68</v>
      </c>
      <c r="AE406" s="161">
        <v>2180</v>
      </c>
      <c r="AF406" s="159"/>
      <c r="AG406" s="159"/>
      <c r="AH406" s="159"/>
    </row>
    <row r="407" ht="15.75" customHeight="1">
      <c r="A407" s="186">
        <v>36</v>
      </c>
      <c r="B407" s="134">
        <v>457</v>
      </c>
      <c r="C407" s="134">
        <v>2</v>
      </c>
      <c r="D407" s="134">
        <v>42</v>
      </c>
      <c r="E407" s="134">
        <v>29</v>
      </c>
      <c r="F407" t="s" s="149">
        <v>94</v>
      </c>
      <c r="G407" t="s" s="149">
        <v>1788</v>
      </c>
      <c r="H407" t="s" s="149">
        <v>678</v>
      </c>
      <c r="I407" t="b" s="136">
        <v>1</v>
      </c>
      <c r="J407" t="s" s="156">
        <v>52</v>
      </c>
      <c r="K407" t="s" s="149">
        <v>679</v>
      </c>
      <c r="L407" t="s" s="241">
        <v>679</v>
      </c>
      <c r="M407" t="s" s="149">
        <v>679</v>
      </c>
      <c r="N407" t="s" s="5">
        <v>1789</v>
      </c>
      <c r="O407" t="s" s="158">
        <v>1077</v>
      </c>
      <c r="P407" t="s" s="160">
        <v>52</v>
      </c>
      <c r="Q407" s="159"/>
      <c r="R407" s="154">
        <v>2021</v>
      </c>
      <c r="S407" s="154">
        <v>3</v>
      </c>
      <c r="T407" t="s" s="158">
        <v>64</v>
      </c>
      <c r="U407" s="142">
        <v>1</v>
      </c>
      <c r="V407" s="159"/>
      <c r="W407" t="s" s="158">
        <v>1037</v>
      </c>
      <c r="X407" t="s" s="158">
        <v>1045</v>
      </c>
      <c r="Y407" s="159"/>
      <c r="Z407" s="159"/>
      <c r="AA407" s="161">
        <v>2290</v>
      </c>
      <c r="AB407" s="162">
        <v>92804.3</v>
      </c>
      <c r="AC407" s="161">
        <v>2775.780577</v>
      </c>
      <c r="AD407" t="s" s="156">
        <v>68</v>
      </c>
      <c r="AE407" s="161">
        <v>2400</v>
      </c>
      <c r="AF407" s="159"/>
      <c r="AG407" s="159"/>
      <c r="AH407" s="159"/>
    </row>
    <row r="408" ht="15.75" customHeight="1">
      <c r="A408" s="186">
        <v>36</v>
      </c>
      <c r="B408" s="134">
        <v>221</v>
      </c>
      <c r="C408" s="134">
        <v>2</v>
      </c>
      <c r="D408" s="134">
        <v>44</v>
      </c>
      <c r="E408" s="134">
        <v>31</v>
      </c>
      <c r="F408" t="s" s="149">
        <v>94</v>
      </c>
      <c r="G408" t="s" s="149">
        <v>678</v>
      </c>
      <c r="H408" t="s" s="149">
        <v>678</v>
      </c>
      <c r="I408" t="b" s="136">
        <v>1</v>
      </c>
      <c r="J408" t="s" s="96">
        <v>52</v>
      </c>
      <c r="K408" t="s" s="187">
        <v>679</v>
      </c>
      <c r="L408" t="s" s="241">
        <v>679</v>
      </c>
      <c r="M408" t="s" s="187">
        <v>679</v>
      </c>
      <c r="N408" t="s" s="5">
        <v>1790</v>
      </c>
      <c r="O408" t="s" s="158">
        <v>1092</v>
      </c>
      <c r="P408" t="s" s="160">
        <v>52</v>
      </c>
      <c r="Q408" s="159"/>
      <c r="R408" s="154">
        <v>2019</v>
      </c>
      <c r="S408" s="154">
        <v>3</v>
      </c>
      <c r="T408" t="s" s="158">
        <v>54</v>
      </c>
      <c r="U408" s="147">
        <v>3</v>
      </c>
      <c r="V408" t="s" s="160">
        <v>1030</v>
      </c>
      <c r="W408" t="s" s="158">
        <v>1037</v>
      </c>
      <c r="X408" t="s" s="158">
        <v>1045</v>
      </c>
      <c r="Y408" s="159"/>
      <c r="Z408" s="159"/>
      <c r="AA408" s="159"/>
      <c r="AB408" s="162">
        <v>92804.3</v>
      </c>
      <c r="AC408" s="162">
        <v>6496.7</v>
      </c>
      <c r="AD408" t="s" s="156">
        <v>68</v>
      </c>
      <c r="AE408" s="159"/>
      <c r="AF408" s="159"/>
      <c r="AG408" s="159"/>
      <c r="AH408" s="159"/>
    </row>
    <row r="409" ht="15.75" customHeight="1">
      <c r="A409" s="186">
        <v>36</v>
      </c>
      <c r="B409" s="134">
        <v>180</v>
      </c>
      <c r="C409" s="134">
        <v>2</v>
      </c>
      <c r="D409" s="155">
        <v>61</v>
      </c>
      <c r="E409" s="134">
        <v>32</v>
      </c>
      <c r="F409" t="s" s="149">
        <v>94</v>
      </c>
      <c r="G409" t="s" s="149">
        <v>760</v>
      </c>
      <c r="H409" t="s" s="149">
        <v>760</v>
      </c>
      <c r="I409" t="b" s="136">
        <v>1</v>
      </c>
      <c r="J409" t="s" s="156">
        <v>52</v>
      </c>
      <c r="K409" t="s" s="149">
        <v>761</v>
      </c>
      <c r="L409" t="s" s="243">
        <v>761</v>
      </c>
      <c r="M409" t="s" s="149">
        <v>761</v>
      </c>
      <c r="N409" t="s" s="5">
        <v>1791</v>
      </c>
      <c r="O409" t="s" s="184">
        <v>1321</v>
      </c>
      <c r="P409" s="159"/>
      <c r="Q409" s="159"/>
      <c r="R409" s="154">
        <v>2022</v>
      </c>
      <c r="S409" s="154">
        <v>1</v>
      </c>
      <c r="T409" t="s" s="158">
        <v>64</v>
      </c>
      <c r="U409" s="142">
        <v>1</v>
      </c>
      <c r="V409" t="s" s="160">
        <v>1030</v>
      </c>
      <c r="W409" t="s" s="158">
        <v>1031</v>
      </c>
      <c r="X409" t="s" s="158">
        <v>1045</v>
      </c>
      <c r="Y409" s="161">
        <v>1.03</v>
      </c>
      <c r="Z409" s="159"/>
      <c r="AA409" s="159"/>
      <c r="AB409" s="162">
        <v>92804.3</v>
      </c>
      <c r="AC409" s="161">
        <v>8867.950000000001</v>
      </c>
      <c r="AD409" t="s" s="156">
        <v>68</v>
      </c>
      <c r="AE409" s="161">
        <v>47000</v>
      </c>
      <c r="AF409" s="161">
        <v>0.9</v>
      </c>
      <c r="AG409" s="159"/>
      <c r="AH409" s="159"/>
    </row>
    <row r="410" ht="15.75" customHeight="1">
      <c r="A410" s="186">
        <v>36</v>
      </c>
      <c r="B410" s="134">
        <v>427</v>
      </c>
      <c r="C410" s="134">
        <v>2</v>
      </c>
      <c r="D410" s="155">
        <v>60</v>
      </c>
      <c r="E410" s="134">
        <v>26</v>
      </c>
      <c r="F410" t="s" s="149">
        <v>94</v>
      </c>
      <c r="G410" t="s" s="149">
        <v>1792</v>
      </c>
      <c r="H410" t="s" s="149">
        <v>760</v>
      </c>
      <c r="I410" t="b" s="136">
        <v>1</v>
      </c>
      <c r="J410" t="s" s="156">
        <v>52</v>
      </c>
      <c r="K410" t="s" s="149">
        <v>761</v>
      </c>
      <c r="L410" t="s" s="239">
        <v>761</v>
      </c>
      <c r="M410" t="s" s="149">
        <v>761</v>
      </c>
      <c r="N410" t="s" s="5">
        <v>1793</v>
      </c>
      <c r="O410" t="s" s="184">
        <v>1132</v>
      </c>
      <c r="P410" s="159"/>
      <c r="Q410" s="159"/>
      <c r="R410" s="154">
        <v>2021</v>
      </c>
      <c r="S410" s="154">
        <v>1</v>
      </c>
      <c r="T410" t="s" s="158">
        <v>64</v>
      </c>
      <c r="U410" s="142">
        <v>1</v>
      </c>
      <c r="V410" s="159"/>
      <c r="W410" t="s" s="158">
        <v>1031</v>
      </c>
      <c r="X410" t="s" s="158">
        <v>1032</v>
      </c>
      <c r="Y410" s="161">
        <v>1</v>
      </c>
      <c r="Z410" s="159"/>
      <c r="AA410" s="159"/>
      <c r="AB410" s="162">
        <v>92804.3</v>
      </c>
      <c r="AC410" s="161">
        <v>8867.950000000001</v>
      </c>
      <c r="AD410" s="162">
        <v>1</v>
      </c>
      <c r="AE410" s="161">
        <v>411</v>
      </c>
      <c r="AF410" s="161">
        <v>1.1</v>
      </c>
      <c r="AG410" s="159"/>
      <c r="AH410" s="159"/>
    </row>
    <row r="411" ht="15.75" customHeight="1">
      <c r="A411" s="147">
        <v>36</v>
      </c>
      <c r="B411" s="134">
        <v>222</v>
      </c>
      <c r="C411" s="134">
        <v>2</v>
      </c>
      <c r="D411" s="134">
        <v>69</v>
      </c>
      <c r="E411" s="134">
        <v>49</v>
      </c>
      <c r="F411" t="s" s="5">
        <v>610</v>
      </c>
      <c r="G411" s="145"/>
      <c r="H411" t="s" s="150">
        <v>1794</v>
      </c>
      <c r="I411" t="b" s="136">
        <v>1</v>
      </c>
      <c r="J411" t="s" s="137">
        <v>52</v>
      </c>
      <c r="K411" t="s" s="5">
        <v>737</v>
      </c>
      <c r="L411" t="s" s="189">
        <v>737</v>
      </c>
      <c r="M411" t="s" s="5">
        <v>737</v>
      </c>
      <c r="N411" t="s" s="5">
        <v>1794</v>
      </c>
      <c r="O411" t="s" s="141">
        <v>1042</v>
      </c>
      <c r="P411" s="140"/>
      <c r="Q411" t="s" s="143">
        <v>196</v>
      </c>
      <c r="R411" s="136">
        <v>2020</v>
      </c>
      <c r="S411" s="136">
        <v>2</v>
      </c>
      <c r="T411" t="s" s="141">
        <v>54</v>
      </c>
      <c r="U411" s="147">
        <v>3</v>
      </c>
      <c r="V411" t="s" s="143">
        <v>1030</v>
      </c>
      <c r="W411" t="s" s="5">
        <v>1044</v>
      </c>
      <c r="X411" t="s" s="141">
        <v>1045</v>
      </c>
      <c r="Y411" s="144">
        <v>0.48</v>
      </c>
      <c r="Z411" s="140"/>
      <c r="AA411" s="140"/>
      <c r="AB411" s="142">
        <v>1275.8</v>
      </c>
      <c r="AC411" s="142">
        <v>1271.8</v>
      </c>
      <c r="AD411" s="142">
        <v>1</v>
      </c>
      <c r="AE411" s="140"/>
      <c r="AF411" s="140"/>
      <c r="AG411" s="140"/>
      <c r="AH411" s="140"/>
    </row>
    <row r="412" ht="15.75" customHeight="1">
      <c r="A412" s="147">
        <v>36</v>
      </c>
      <c r="B412" s="134">
        <v>430</v>
      </c>
      <c r="C412" s="134">
        <v>2</v>
      </c>
      <c r="D412" s="134">
        <v>62</v>
      </c>
      <c r="E412" s="134">
        <v>50</v>
      </c>
      <c r="F412" t="s" s="5">
        <v>610</v>
      </c>
      <c r="G412" t="s" s="5">
        <v>1795</v>
      </c>
      <c r="H412" t="s" s="150">
        <v>1794</v>
      </c>
      <c r="I412" t="b" s="136">
        <v>1</v>
      </c>
      <c r="J412" t="s" s="137">
        <v>52</v>
      </c>
      <c r="K412" t="s" s="5">
        <v>737</v>
      </c>
      <c r="L412" t="s" s="23">
        <v>737</v>
      </c>
      <c r="M412" t="s" s="5">
        <v>737</v>
      </c>
      <c r="N412" t="s" s="5">
        <v>1796</v>
      </c>
      <c r="O412" t="s" s="139">
        <v>1109</v>
      </c>
      <c r="P412" s="140"/>
      <c r="Q412" t="s" s="143">
        <v>196</v>
      </c>
      <c r="R412" s="136">
        <v>2021</v>
      </c>
      <c r="S412" s="136">
        <v>1</v>
      </c>
      <c r="T412" t="s" s="141">
        <v>64</v>
      </c>
      <c r="U412" s="142">
        <v>1</v>
      </c>
      <c r="V412" s="140"/>
      <c r="W412" t="s" s="5">
        <v>1031</v>
      </c>
      <c r="X412" t="s" s="141">
        <v>1032</v>
      </c>
      <c r="Y412" s="144">
        <v>0.9</v>
      </c>
      <c r="Z412" s="140"/>
      <c r="AA412" s="140"/>
      <c r="AB412" s="142">
        <v>1275.8</v>
      </c>
      <c r="AC412" s="142">
        <v>1</v>
      </c>
      <c r="AD412" t="s" s="137">
        <v>68</v>
      </c>
      <c r="AE412" s="144">
        <v>7721</v>
      </c>
      <c r="AF412" s="144">
        <v>1</v>
      </c>
      <c r="AG412" s="140"/>
      <c r="AH412" s="140"/>
    </row>
    <row r="413" ht="15.75" customHeight="1">
      <c r="A413" s="147">
        <v>36</v>
      </c>
      <c r="B413" s="134">
        <v>431</v>
      </c>
      <c r="C413" s="134">
        <v>2</v>
      </c>
      <c r="D413" s="134">
        <v>63</v>
      </c>
      <c r="E413" s="134">
        <v>51</v>
      </c>
      <c r="F413" t="s" s="5">
        <v>610</v>
      </c>
      <c r="G413" t="s" s="5">
        <v>1795</v>
      </c>
      <c r="H413" t="s" s="150">
        <v>1794</v>
      </c>
      <c r="I413" t="b" s="136">
        <v>1</v>
      </c>
      <c r="J413" t="s" s="137">
        <v>52</v>
      </c>
      <c r="K413" t="s" s="5">
        <v>737</v>
      </c>
      <c r="L413" t="s" s="23">
        <v>737</v>
      </c>
      <c r="M413" t="s" s="5">
        <v>737</v>
      </c>
      <c r="N413" t="s" s="5">
        <v>1797</v>
      </c>
      <c r="O413" t="s" s="139">
        <v>1132</v>
      </c>
      <c r="P413" s="140"/>
      <c r="Q413" t="s" s="143">
        <v>196</v>
      </c>
      <c r="R413" s="136">
        <v>2021</v>
      </c>
      <c r="S413" s="136">
        <v>1</v>
      </c>
      <c r="T413" t="s" s="141">
        <v>64</v>
      </c>
      <c r="U413" s="142">
        <v>1</v>
      </c>
      <c r="V413" s="140"/>
      <c r="W413" t="s" s="5">
        <v>1031</v>
      </c>
      <c r="X413" t="s" s="141">
        <v>1032</v>
      </c>
      <c r="Y413" s="144">
        <v>0.7</v>
      </c>
      <c r="Z413" s="140"/>
      <c r="AA413" s="140"/>
      <c r="AB413" s="142">
        <v>1275.8</v>
      </c>
      <c r="AC413" s="142">
        <v>1</v>
      </c>
      <c r="AD413" t="s" s="137">
        <v>68</v>
      </c>
      <c r="AE413" s="144">
        <v>10674</v>
      </c>
      <c r="AF413" s="144">
        <v>0.8</v>
      </c>
      <c r="AG413" s="140"/>
      <c r="AH413" s="140"/>
    </row>
    <row r="414" ht="15.75" customHeight="1">
      <c r="A414" s="147">
        <v>36</v>
      </c>
      <c r="B414" s="134">
        <v>428</v>
      </c>
      <c r="C414" s="134">
        <v>2</v>
      </c>
      <c r="D414" s="134">
        <v>64</v>
      </c>
      <c r="E414" s="134">
        <v>52</v>
      </c>
      <c r="F414" t="s" s="5">
        <v>610</v>
      </c>
      <c r="G414" t="s" s="5">
        <v>1795</v>
      </c>
      <c r="H414" t="s" s="150">
        <v>1794</v>
      </c>
      <c r="I414" t="b" s="136">
        <v>1</v>
      </c>
      <c r="J414" t="s" s="137">
        <v>52</v>
      </c>
      <c r="K414" t="s" s="5">
        <v>737</v>
      </c>
      <c r="L414" t="s" s="23">
        <v>737</v>
      </c>
      <c r="M414" t="s" s="5">
        <v>737</v>
      </c>
      <c r="N414" t="s" s="5">
        <v>1798</v>
      </c>
      <c r="O414" t="s" s="139">
        <v>1111</v>
      </c>
      <c r="P414" s="140"/>
      <c r="Q414" t="s" s="143">
        <v>196</v>
      </c>
      <c r="R414" s="136">
        <v>2021</v>
      </c>
      <c r="S414" s="136">
        <v>1</v>
      </c>
      <c r="T414" t="s" s="141">
        <v>77</v>
      </c>
      <c r="U414" s="142">
        <v>2</v>
      </c>
      <c r="V414" s="140"/>
      <c r="W414" t="s" s="5">
        <v>1031</v>
      </c>
      <c r="X414" t="s" s="141">
        <v>1045</v>
      </c>
      <c r="Y414" s="144">
        <v>1.3</v>
      </c>
      <c r="Z414" s="140"/>
      <c r="AA414" s="140"/>
      <c r="AB414" s="142">
        <v>1275.8</v>
      </c>
      <c r="AC414" s="142">
        <v>1</v>
      </c>
      <c r="AD414" t="s" s="137">
        <v>68</v>
      </c>
      <c r="AE414" s="144">
        <v>8107</v>
      </c>
      <c r="AF414" s="144">
        <v>0.4</v>
      </c>
      <c r="AG414" s="140"/>
      <c r="AH414" s="140"/>
    </row>
    <row r="415" ht="15.75" customHeight="1">
      <c r="A415" s="147">
        <v>36</v>
      </c>
      <c r="B415" s="134">
        <v>429</v>
      </c>
      <c r="C415" s="134">
        <v>2</v>
      </c>
      <c r="D415" s="134">
        <v>65</v>
      </c>
      <c r="E415" s="134">
        <v>53</v>
      </c>
      <c r="F415" t="s" s="5">
        <v>610</v>
      </c>
      <c r="G415" t="s" s="5">
        <v>1795</v>
      </c>
      <c r="H415" t="s" s="150">
        <v>1794</v>
      </c>
      <c r="I415" t="b" s="136">
        <v>1</v>
      </c>
      <c r="J415" t="s" s="137">
        <v>52</v>
      </c>
      <c r="K415" t="s" s="5">
        <v>737</v>
      </c>
      <c r="L415" t="s" s="23">
        <v>737</v>
      </c>
      <c r="M415" t="s" s="5">
        <v>737</v>
      </c>
      <c r="N415" t="s" s="5">
        <v>1799</v>
      </c>
      <c r="O415" t="s" s="139">
        <v>1107</v>
      </c>
      <c r="P415" s="140"/>
      <c r="Q415" t="s" s="143">
        <v>196</v>
      </c>
      <c r="R415" s="136">
        <v>2021</v>
      </c>
      <c r="S415" s="136">
        <v>1</v>
      </c>
      <c r="T415" t="s" s="141">
        <v>77</v>
      </c>
      <c r="U415" s="142">
        <v>2</v>
      </c>
      <c r="V415" s="140"/>
      <c r="W415" t="s" s="5">
        <v>1031</v>
      </c>
      <c r="X415" t="s" s="141">
        <v>1032</v>
      </c>
      <c r="Y415" s="144">
        <v>1.3</v>
      </c>
      <c r="Z415" s="140"/>
      <c r="AA415" s="140"/>
      <c r="AB415" s="142">
        <v>1275.8</v>
      </c>
      <c r="AC415" s="142">
        <v>1</v>
      </c>
      <c r="AD415" t="s" s="137">
        <v>68</v>
      </c>
      <c r="AE415" s="144">
        <v>7126</v>
      </c>
      <c r="AF415" s="144">
        <v>0.5</v>
      </c>
      <c r="AG415" s="140"/>
      <c r="AH415" s="140"/>
    </row>
    <row r="416" ht="15.75" customHeight="1">
      <c r="A416" s="147">
        <v>36</v>
      </c>
      <c r="B416" s="134">
        <v>425</v>
      </c>
      <c r="C416" s="134">
        <v>2</v>
      </c>
      <c r="D416" s="134">
        <v>43</v>
      </c>
      <c r="E416" s="134">
        <v>30</v>
      </c>
      <c r="F416" t="s" s="149">
        <v>94</v>
      </c>
      <c r="G416" t="s" s="5">
        <v>678</v>
      </c>
      <c r="H416" t="s" s="5">
        <v>678</v>
      </c>
      <c r="I416" t="b" s="136">
        <v>1</v>
      </c>
      <c r="J416" t="s" s="137">
        <v>52</v>
      </c>
      <c r="K416" t="s" s="137">
        <v>1800</v>
      </c>
      <c r="L416" t="s" s="240">
        <v>679</v>
      </c>
      <c r="M416" t="s" s="137">
        <v>1800</v>
      </c>
      <c r="N416" t="s" s="5">
        <v>1801</v>
      </c>
      <c r="O416" t="s" s="141">
        <v>1053</v>
      </c>
      <c r="P416" t="s" s="143">
        <v>52</v>
      </c>
      <c r="Q416" s="140"/>
      <c r="R416" s="136">
        <v>2022</v>
      </c>
      <c r="S416" s="136">
        <v>3</v>
      </c>
      <c r="T416" t="s" s="141">
        <v>77</v>
      </c>
      <c r="U416" s="142">
        <v>2</v>
      </c>
      <c r="V416" s="140"/>
      <c r="W416" t="s" s="141">
        <v>1037</v>
      </c>
      <c r="X416" t="s" s="141">
        <v>1045</v>
      </c>
      <c r="Y416" s="144">
        <v>1.39</v>
      </c>
      <c r="Z416" s="140"/>
      <c r="AA416" s="140"/>
      <c r="AB416" s="162">
        <v>92804.3</v>
      </c>
      <c r="AC416" s="142">
        <v>2598.1</v>
      </c>
      <c r="AD416" t="s" s="137">
        <v>68</v>
      </c>
      <c r="AE416" s="140"/>
      <c r="AF416" s="140"/>
      <c r="AG416" s="140"/>
      <c r="AH416" s="140"/>
    </row>
    <row r="417" ht="15.75" customHeight="1">
      <c r="A417" s="147">
        <v>37</v>
      </c>
      <c r="B417" s="134">
        <v>251</v>
      </c>
      <c r="C417" s="134">
        <v>12</v>
      </c>
      <c r="D417" s="134">
        <v>456</v>
      </c>
      <c r="E417" s="134">
        <v>404</v>
      </c>
      <c r="F417" t="s" s="5">
        <v>94</v>
      </c>
      <c r="G417" t="s" s="5">
        <v>1024</v>
      </c>
      <c r="H417" t="s" s="135">
        <v>1802</v>
      </c>
      <c r="I417" t="b" s="136">
        <v>1</v>
      </c>
      <c r="J417" t="s" s="137">
        <v>52</v>
      </c>
      <c r="K417" t="s" s="5">
        <v>687</v>
      </c>
      <c r="L417" t="s" s="244">
        <v>687</v>
      </c>
      <c r="M417" t="s" s="5">
        <v>687</v>
      </c>
      <c r="N417" t="s" s="5">
        <v>1803</v>
      </c>
      <c r="O417" t="s" s="139">
        <v>1029</v>
      </c>
      <c r="P417" s="140"/>
      <c r="Q417" t="s" s="143">
        <v>196</v>
      </c>
      <c r="R417" s="136">
        <v>2021</v>
      </c>
      <c r="S417" s="136">
        <v>1</v>
      </c>
      <c r="T417" t="s" s="141">
        <v>77</v>
      </c>
      <c r="U417" s="142">
        <v>2</v>
      </c>
      <c r="V417" t="s" s="143">
        <v>1030</v>
      </c>
      <c r="W417" t="s" s="5">
        <v>1031</v>
      </c>
      <c r="X417" t="s" s="141">
        <v>1045</v>
      </c>
      <c r="Y417" s="144">
        <v>1.4</v>
      </c>
      <c r="Z417" s="140"/>
      <c r="AA417" s="140"/>
      <c r="AB417" s="142">
        <v>0</v>
      </c>
      <c r="AC417" s="142">
        <v>1</v>
      </c>
      <c r="AD417" s="142">
        <v>1</v>
      </c>
      <c r="AE417" s="144">
        <v>142</v>
      </c>
      <c r="AF417" s="144">
        <v>0.6</v>
      </c>
      <c r="AG417" s="140"/>
      <c r="AH417" s="140"/>
    </row>
    <row r="418" ht="15.75" customHeight="1">
      <c r="A418" s="136">
        <v>42</v>
      </c>
      <c r="B418" s="134">
        <v>223</v>
      </c>
      <c r="C418" s="134">
        <v>14</v>
      </c>
      <c r="D418" s="134">
        <v>523</v>
      </c>
      <c r="E418" s="134">
        <v>419</v>
      </c>
      <c r="F418" t="s" s="5">
        <v>801</v>
      </c>
      <c r="G418" s="145"/>
      <c r="H418" t="s" s="150">
        <v>809</v>
      </c>
      <c r="I418" t="b" s="136">
        <v>1</v>
      </c>
      <c r="J418" t="s" s="137">
        <v>52</v>
      </c>
      <c r="K418" t="s" s="5">
        <v>810</v>
      </c>
      <c r="L418" t="s" s="23">
        <v>810</v>
      </c>
      <c r="M418" t="s" s="5">
        <v>810</v>
      </c>
      <c r="N418" t="s" s="5">
        <v>1804</v>
      </c>
      <c r="O418" t="s" s="139">
        <v>1535</v>
      </c>
      <c r="P418" s="140"/>
      <c r="Q418" s="140"/>
      <c r="R418" s="136">
        <v>2022</v>
      </c>
      <c r="S418" s="136">
        <v>3</v>
      </c>
      <c r="T418" t="s" s="141">
        <v>54</v>
      </c>
      <c r="U418" s="147">
        <v>3</v>
      </c>
      <c r="V418" t="s" s="143">
        <v>1030</v>
      </c>
      <c r="W418" t="s" s="141">
        <v>1037</v>
      </c>
      <c r="X418" t="s" s="141">
        <v>66</v>
      </c>
      <c r="Y418" s="140"/>
      <c r="Z418" s="140"/>
      <c r="AA418" s="140"/>
      <c r="AB418" s="142">
        <v>2</v>
      </c>
      <c r="AC418" s="142">
        <v>1</v>
      </c>
      <c r="AD418" s="142">
        <v>1</v>
      </c>
      <c r="AE418" s="140"/>
      <c r="AF418" s="140"/>
      <c r="AG418" s="140"/>
      <c r="AH418" s="140"/>
    </row>
    <row r="419" ht="15.75" customHeight="1">
      <c r="A419" s="136">
        <v>38</v>
      </c>
      <c r="B419" s="134">
        <v>224</v>
      </c>
      <c r="C419" s="134">
        <v>1</v>
      </c>
      <c r="D419" s="134">
        <v>16</v>
      </c>
      <c r="E419" s="134">
        <v>4</v>
      </c>
      <c r="F419" t="s" s="5">
        <v>48</v>
      </c>
      <c r="G419" s="145"/>
      <c r="H419" t="s" s="150">
        <v>1805</v>
      </c>
      <c r="I419" t="b" s="136">
        <v>1</v>
      </c>
      <c r="J419" t="s" s="137">
        <v>52</v>
      </c>
      <c r="K419" t="s" s="5">
        <v>1806</v>
      </c>
      <c r="L419" t="s" s="23">
        <v>1806</v>
      </c>
      <c r="M419" t="s" s="5">
        <v>1806</v>
      </c>
      <c r="N419" t="s" s="5">
        <v>1805</v>
      </c>
      <c r="O419" t="s" s="141">
        <v>1042</v>
      </c>
      <c r="P419" s="140"/>
      <c r="Q419" s="140"/>
      <c r="R419" s="136">
        <v>2020</v>
      </c>
      <c r="S419" s="136">
        <v>2</v>
      </c>
      <c r="T419" t="s" s="141">
        <v>54</v>
      </c>
      <c r="U419" s="147">
        <v>3</v>
      </c>
      <c r="V419" t="s" s="143">
        <v>1030</v>
      </c>
      <c r="W419" t="s" s="5">
        <v>1044</v>
      </c>
      <c r="X419" t="s" s="141">
        <v>1045</v>
      </c>
      <c r="Y419" s="144">
        <v>0.59</v>
      </c>
      <c r="Z419" s="140"/>
      <c r="AA419" s="140"/>
      <c r="AB419" s="142">
        <v>1193.4</v>
      </c>
      <c r="AC419" s="142">
        <v>1193.4</v>
      </c>
      <c r="AD419" s="142">
        <v>1</v>
      </c>
      <c r="AE419" s="140"/>
      <c r="AF419" s="140"/>
      <c r="AG419" s="140"/>
      <c r="AH419" s="140"/>
    </row>
    <row r="420" ht="15.75" customHeight="1">
      <c r="A420" s="154">
        <v>57</v>
      </c>
      <c r="B420" s="134">
        <v>487</v>
      </c>
      <c r="C420" s="134">
        <v>19</v>
      </c>
      <c r="D420" s="155">
        <v>614</v>
      </c>
      <c r="E420" s="134">
        <v>477</v>
      </c>
      <c r="F420" t="s" s="149">
        <v>909</v>
      </c>
      <c r="G420" t="s" s="149">
        <v>1807</v>
      </c>
      <c r="H420" t="s" s="149">
        <v>1807</v>
      </c>
      <c r="I420" t="b" s="136">
        <v>1</v>
      </c>
      <c r="J420" t="s" s="156">
        <v>52</v>
      </c>
      <c r="K420" t="s" s="149">
        <v>1808</v>
      </c>
      <c r="L420" t="s" s="157">
        <v>1808</v>
      </c>
      <c r="M420" t="s" s="149">
        <v>1808</v>
      </c>
      <c r="N420" t="s" s="5">
        <v>1809</v>
      </c>
      <c r="O420" t="s" s="158">
        <v>1053</v>
      </c>
      <c r="P420" s="159"/>
      <c r="Q420" s="159"/>
      <c r="R420" s="154">
        <v>2022</v>
      </c>
      <c r="S420" s="154">
        <v>3</v>
      </c>
      <c r="T420" t="s" s="158">
        <v>77</v>
      </c>
      <c r="U420" s="142">
        <v>2</v>
      </c>
      <c r="V420" s="159"/>
      <c r="W420" t="s" s="158">
        <v>1037</v>
      </c>
      <c r="X420" t="s" s="158">
        <v>1045</v>
      </c>
      <c r="Y420" s="161">
        <v>1.53</v>
      </c>
      <c r="Z420" s="159"/>
      <c r="AA420" s="159"/>
      <c r="AB420" s="162">
        <v>18196.5</v>
      </c>
      <c r="AC420" s="162">
        <v>212.9</v>
      </c>
      <c r="AD420" s="162">
        <v>1</v>
      </c>
      <c r="AE420" s="159"/>
      <c r="AF420" s="159"/>
      <c r="AG420" s="159"/>
      <c r="AH420" s="159"/>
    </row>
    <row r="421" ht="15.75" customHeight="1">
      <c r="A421" s="154">
        <v>57</v>
      </c>
      <c r="B421" s="134">
        <v>488</v>
      </c>
      <c r="C421" s="134">
        <v>19</v>
      </c>
      <c r="D421" s="155">
        <v>615</v>
      </c>
      <c r="E421" s="134">
        <v>478</v>
      </c>
      <c r="F421" t="s" s="149">
        <v>909</v>
      </c>
      <c r="G421" t="s" s="149">
        <v>1807</v>
      </c>
      <c r="H421" t="s" s="149">
        <v>1807</v>
      </c>
      <c r="I421" t="b" s="136">
        <v>1</v>
      </c>
      <c r="J421" t="s" s="156">
        <v>52</v>
      </c>
      <c r="K421" t="s" s="149">
        <v>1808</v>
      </c>
      <c r="L421" t="s" s="157">
        <v>1808</v>
      </c>
      <c r="M421" t="s" s="149">
        <v>1808</v>
      </c>
      <c r="N421" t="s" s="5">
        <v>1810</v>
      </c>
      <c r="O421" t="s" s="184">
        <v>1039</v>
      </c>
      <c r="P421" s="159"/>
      <c r="Q421" s="159"/>
      <c r="R421" s="154">
        <v>2022</v>
      </c>
      <c r="S421" s="154">
        <v>3</v>
      </c>
      <c r="T421" t="s" s="158">
        <v>77</v>
      </c>
      <c r="U421" s="142">
        <v>2</v>
      </c>
      <c r="V421" s="159"/>
      <c r="W421" t="s" s="158">
        <v>1037</v>
      </c>
      <c r="X421" t="s" s="158">
        <v>1032</v>
      </c>
      <c r="Y421" s="159"/>
      <c r="Z421" s="159"/>
      <c r="AA421" s="159"/>
      <c r="AB421" s="162">
        <v>18196.5</v>
      </c>
      <c r="AC421" s="162">
        <v>1</v>
      </c>
      <c r="AD421" t="s" s="156">
        <v>68</v>
      </c>
      <c r="AE421" s="159"/>
      <c r="AF421" s="159"/>
      <c r="AG421" s="159"/>
      <c r="AH421" s="159"/>
    </row>
    <row r="422" ht="15.75" customHeight="1">
      <c r="A422" s="136">
        <v>57</v>
      </c>
      <c r="B422" s="134">
        <v>489</v>
      </c>
      <c r="C422" s="134">
        <v>19</v>
      </c>
      <c r="D422" s="134">
        <v>616</v>
      </c>
      <c r="E422" s="134">
        <v>487</v>
      </c>
      <c r="F422" t="s" s="5">
        <v>909</v>
      </c>
      <c r="G422" t="s" s="5">
        <v>1811</v>
      </c>
      <c r="H422" t="s" s="79">
        <v>1811</v>
      </c>
      <c r="I422" s="140"/>
      <c r="J422" s="140"/>
      <c r="K422" t="s" s="5">
        <v>1812</v>
      </c>
      <c r="L422" t="s" s="23">
        <v>1812</v>
      </c>
      <c r="M422" t="s" s="79">
        <v>1812</v>
      </c>
      <c r="N422" s="140"/>
      <c r="O422" t="s" s="139">
        <v>1036</v>
      </c>
      <c r="P422" s="140"/>
      <c r="Q422" s="140"/>
      <c r="R422" s="136">
        <v>2022</v>
      </c>
      <c r="S422" s="136">
        <v>3</v>
      </c>
      <c r="T422" t="s" s="141">
        <v>77</v>
      </c>
      <c r="U422" s="142">
        <v>2</v>
      </c>
      <c r="V422" s="140"/>
      <c r="W422" t="s" s="141">
        <v>1037</v>
      </c>
      <c r="X422" t="s" s="141">
        <v>1032</v>
      </c>
      <c r="Y422" s="140"/>
      <c r="Z422" s="140"/>
      <c r="AA422" s="140"/>
      <c r="AB422" s="140"/>
      <c r="AC422" s="140"/>
      <c r="AD422" s="142">
        <v>1</v>
      </c>
      <c r="AE422" s="140"/>
      <c r="AF422" s="140"/>
      <c r="AG422" s="140"/>
      <c r="AH422" s="140"/>
    </row>
    <row r="423" ht="15.75" customHeight="1">
      <c r="A423" s="136">
        <v>57</v>
      </c>
      <c r="B423" s="134">
        <v>252</v>
      </c>
      <c r="C423" s="134">
        <v>19</v>
      </c>
      <c r="D423" s="134">
        <v>622</v>
      </c>
      <c r="E423" s="134">
        <v>476</v>
      </c>
      <c r="F423" t="s" s="5">
        <v>909</v>
      </c>
      <c r="G423" s="145"/>
      <c r="H423" t="s" s="135">
        <v>1813</v>
      </c>
      <c r="I423" t="b" s="136">
        <v>0</v>
      </c>
      <c r="J423" t="s" s="137">
        <v>52</v>
      </c>
      <c r="K423" t="s" s="5">
        <v>920</v>
      </c>
      <c r="L423" t="s" s="23">
        <v>920</v>
      </c>
      <c r="M423" t="s" s="5">
        <v>1814</v>
      </c>
      <c r="N423" t="s" s="5">
        <v>1813</v>
      </c>
      <c r="O423" t="s" s="141">
        <v>1042</v>
      </c>
      <c r="P423" s="140"/>
      <c r="Q423" s="140"/>
      <c r="R423" s="136">
        <v>2020</v>
      </c>
      <c r="S423" s="136">
        <v>2</v>
      </c>
      <c r="T423" t="s" s="141">
        <v>77</v>
      </c>
      <c r="U423" s="142">
        <v>2</v>
      </c>
      <c r="V423" t="s" s="143">
        <v>1030</v>
      </c>
      <c r="W423" t="s" s="5">
        <v>1044</v>
      </c>
      <c r="X423" t="s" s="141">
        <v>1045</v>
      </c>
      <c r="Y423" s="144">
        <v>1.21</v>
      </c>
      <c r="Z423" s="140"/>
      <c r="AA423" s="140"/>
      <c r="AB423" s="142">
        <v>74729</v>
      </c>
      <c r="AC423" s="142">
        <v>74729</v>
      </c>
      <c r="AD423" s="142">
        <v>1</v>
      </c>
      <c r="AE423" s="140"/>
      <c r="AF423" s="140"/>
      <c r="AG423" s="140"/>
      <c r="AH423" s="140"/>
    </row>
    <row r="424" ht="15.75" customHeight="1">
      <c r="A424" s="147">
        <v>33</v>
      </c>
      <c r="B424" s="134">
        <v>225</v>
      </c>
      <c r="C424" s="134">
        <v>9</v>
      </c>
      <c r="D424" s="134">
        <v>183</v>
      </c>
      <c r="E424" s="134">
        <v>156</v>
      </c>
      <c r="F424" t="s" s="5">
        <v>603</v>
      </c>
      <c r="G424" s="145"/>
      <c r="H424" t="s" s="150">
        <v>1815</v>
      </c>
      <c r="I424" t="b" s="136">
        <v>1</v>
      </c>
      <c r="J424" t="s" s="137">
        <v>52</v>
      </c>
      <c r="K424" t="s" s="5">
        <v>288</v>
      </c>
      <c r="L424" t="s" s="23">
        <v>288</v>
      </c>
      <c r="M424" t="s" s="5">
        <v>288</v>
      </c>
      <c r="N424" t="s" s="5">
        <v>1815</v>
      </c>
      <c r="O424" t="s" s="141">
        <v>1042</v>
      </c>
      <c r="P424" s="140"/>
      <c r="Q424" t="s" s="143">
        <v>196</v>
      </c>
      <c r="R424" s="136">
        <v>2020</v>
      </c>
      <c r="S424" s="136">
        <v>2</v>
      </c>
      <c r="T424" t="s" s="141">
        <v>54</v>
      </c>
      <c r="U424" s="147">
        <v>3</v>
      </c>
      <c r="V424" t="s" s="143">
        <v>1030</v>
      </c>
      <c r="W424" t="s" s="5">
        <v>1044</v>
      </c>
      <c r="X424" t="s" s="141">
        <v>1045</v>
      </c>
      <c r="Y424" s="144">
        <v>0.45</v>
      </c>
      <c r="Z424" s="140"/>
      <c r="AA424" s="140"/>
      <c r="AB424" s="142">
        <v>5453.9</v>
      </c>
      <c r="AC424" s="142">
        <v>5153.9</v>
      </c>
      <c r="AD424" s="142">
        <v>1</v>
      </c>
      <c r="AE424" s="140"/>
      <c r="AF424" s="140"/>
      <c r="AG424" s="140"/>
      <c r="AH424" s="140"/>
    </row>
    <row r="425" ht="15.75" customHeight="1">
      <c r="A425" s="147">
        <v>33</v>
      </c>
      <c r="B425" s="134">
        <v>253</v>
      </c>
      <c r="C425" s="134">
        <v>9</v>
      </c>
      <c r="D425" s="134">
        <v>182</v>
      </c>
      <c r="E425" s="134">
        <v>157</v>
      </c>
      <c r="F425" t="s" s="5">
        <v>603</v>
      </c>
      <c r="G425" t="s" s="5">
        <v>1024</v>
      </c>
      <c r="H425" t="s" s="150">
        <v>1815</v>
      </c>
      <c r="I425" t="b" s="136">
        <v>0</v>
      </c>
      <c r="J425" t="s" s="137">
        <v>52</v>
      </c>
      <c r="K425" t="s" s="5">
        <v>288</v>
      </c>
      <c r="L425" t="s" s="23">
        <v>288</v>
      </c>
      <c r="M425" t="s" s="5">
        <v>288</v>
      </c>
      <c r="N425" t="s" s="5">
        <v>1816</v>
      </c>
      <c r="O425" t="s" s="139">
        <v>1029</v>
      </c>
      <c r="P425" s="140"/>
      <c r="Q425" t="s" s="143">
        <v>196</v>
      </c>
      <c r="R425" s="136">
        <v>2021</v>
      </c>
      <c r="S425" s="136">
        <v>1</v>
      </c>
      <c r="T425" t="s" s="141">
        <v>77</v>
      </c>
      <c r="U425" s="142">
        <v>2</v>
      </c>
      <c r="V425" t="s" s="143">
        <v>1030</v>
      </c>
      <c r="W425" t="s" s="5">
        <v>1031</v>
      </c>
      <c r="X425" t="s" s="141">
        <v>1045</v>
      </c>
      <c r="Y425" s="144">
        <v>1.3</v>
      </c>
      <c r="Z425" s="140"/>
      <c r="AA425" s="140"/>
      <c r="AB425" s="142">
        <v>5453.9</v>
      </c>
      <c r="AC425" s="142">
        <v>300.5</v>
      </c>
      <c r="AD425" t="s" s="137">
        <v>68</v>
      </c>
      <c r="AE425" s="144">
        <v>93</v>
      </c>
      <c r="AF425" s="144">
        <v>1.4</v>
      </c>
      <c r="AG425" s="140"/>
      <c r="AH425" s="140"/>
    </row>
    <row r="426" ht="15.75" customHeight="1">
      <c r="A426" s="136">
        <v>38</v>
      </c>
      <c r="B426" s="134">
        <v>464</v>
      </c>
      <c r="C426" s="134">
        <v>1</v>
      </c>
      <c r="D426" s="134">
        <v>6</v>
      </c>
      <c r="E426" s="134">
        <v>11</v>
      </c>
      <c r="F426" t="s" s="5">
        <v>48</v>
      </c>
      <c r="G426" t="s" s="79">
        <v>1254</v>
      </c>
      <c r="H426" s="140"/>
      <c r="I426" s="140"/>
      <c r="J426" s="140"/>
      <c r="K426" s="140"/>
      <c r="L426" t="s" s="146">
        <v>73</v>
      </c>
      <c r="M426" t="s" s="79">
        <v>1817</v>
      </c>
      <c r="N426" s="140"/>
      <c r="O426" t="s" s="139">
        <v>1103</v>
      </c>
      <c r="P426" s="140"/>
      <c r="Q426" s="140"/>
      <c r="R426" s="136">
        <v>2015</v>
      </c>
      <c r="S426" s="136">
        <v>1</v>
      </c>
      <c r="T426" t="s" s="141">
        <v>54</v>
      </c>
      <c r="U426" s="147">
        <v>3</v>
      </c>
      <c r="V426" s="140"/>
      <c r="W426" t="s" s="5">
        <v>1031</v>
      </c>
      <c r="X426" t="s" s="141">
        <v>1032</v>
      </c>
      <c r="Y426" s="144">
        <v>0.03</v>
      </c>
      <c r="Z426" s="140"/>
      <c r="AA426" s="140"/>
      <c r="AB426" s="140"/>
      <c r="AC426" s="140"/>
      <c r="AD426" s="148">
        <v>1</v>
      </c>
      <c r="AE426" s="144">
        <v>30520</v>
      </c>
      <c r="AF426" s="144">
        <v>5.96</v>
      </c>
      <c r="AG426" s="140"/>
      <c r="AH426" s="140"/>
    </row>
    <row r="427" ht="15.75" customHeight="1">
      <c r="A427" s="136">
        <v>33</v>
      </c>
      <c r="B427" s="134">
        <v>254</v>
      </c>
      <c r="C427" s="134">
        <v>9</v>
      </c>
      <c r="D427" s="134">
        <v>209</v>
      </c>
      <c r="E427" s="134">
        <v>291</v>
      </c>
      <c r="F427" t="s" s="5">
        <v>212</v>
      </c>
      <c r="G427" t="s" s="5">
        <v>1024</v>
      </c>
      <c r="H427" t="s" s="152">
        <v>1771</v>
      </c>
      <c r="I427" s="153"/>
      <c r="J427" s="140"/>
      <c r="K427" s="140"/>
      <c r="L427" t="s" s="146">
        <v>584</v>
      </c>
      <c r="M427" t="s" s="79">
        <v>1818</v>
      </c>
      <c r="N427" s="140"/>
      <c r="O427" t="s" s="139">
        <v>1029</v>
      </c>
      <c r="P427" s="140"/>
      <c r="Q427" s="140"/>
      <c r="R427" s="136">
        <v>2021</v>
      </c>
      <c r="S427" s="136">
        <v>1</v>
      </c>
      <c r="T427" t="s" s="141">
        <v>77</v>
      </c>
      <c r="U427" s="142">
        <v>2</v>
      </c>
      <c r="V427" t="s" s="143">
        <v>1030</v>
      </c>
      <c r="W427" t="s" s="5">
        <v>1031</v>
      </c>
      <c r="X427" t="s" s="141">
        <v>1045</v>
      </c>
      <c r="Y427" s="144">
        <v>1.4</v>
      </c>
      <c r="Z427" s="140"/>
      <c r="AA427" s="140"/>
      <c r="AB427" s="140"/>
      <c r="AC427" s="140"/>
      <c r="AD427" s="140"/>
      <c r="AE427" s="144">
        <v>329</v>
      </c>
      <c r="AF427" s="144">
        <v>0.6</v>
      </c>
      <c r="AG427" s="140"/>
      <c r="AH427" s="140"/>
    </row>
    <row r="428" ht="15.75" customHeight="1">
      <c r="A428" s="136">
        <v>33</v>
      </c>
      <c r="B428" s="134">
        <v>303</v>
      </c>
      <c r="C428" s="134">
        <v>9</v>
      </c>
      <c r="D428" s="134">
        <v>211</v>
      </c>
      <c r="E428" s="134">
        <v>181</v>
      </c>
      <c r="F428" t="s" s="5">
        <v>212</v>
      </c>
      <c r="G428" t="s" s="5">
        <v>1819</v>
      </c>
      <c r="H428" t="s" s="5">
        <v>581</v>
      </c>
      <c r="I428" t="b" s="136">
        <v>1</v>
      </c>
      <c r="J428" t="s" s="137">
        <v>52</v>
      </c>
      <c r="K428" t="s" s="5">
        <v>582</v>
      </c>
      <c r="L428" t="s" s="23">
        <v>582</v>
      </c>
      <c r="M428" t="s" s="5">
        <v>582</v>
      </c>
      <c r="N428" t="s" s="5">
        <v>1820</v>
      </c>
      <c r="O428" t="s" s="141">
        <v>1153</v>
      </c>
      <c r="P428" s="140"/>
      <c r="Q428" s="140"/>
      <c r="R428" s="136">
        <v>2020</v>
      </c>
      <c r="S428" s="136">
        <v>3</v>
      </c>
      <c r="T428" t="s" s="141">
        <v>64</v>
      </c>
      <c r="U428" s="142">
        <v>1</v>
      </c>
      <c r="V428" s="140"/>
      <c r="W428" t="s" s="141">
        <v>1037</v>
      </c>
      <c r="X428" t="s" s="141">
        <v>1045</v>
      </c>
      <c r="Y428" s="140"/>
      <c r="Z428" s="140"/>
      <c r="AA428" s="140"/>
      <c r="AB428" s="142">
        <v>1054.6</v>
      </c>
      <c r="AC428" s="142">
        <v>1</v>
      </c>
      <c r="AD428" t="s" s="137">
        <v>68</v>
      </c>
      <c r="AE428" s="140"/>
      <c r="AF428" s="140"/>
      <c r="AG428" s="140"/>
      <c r="AH428" s="140"/>
    </row>
    <row r="429" ht="15.75" customHeight="1">
      <c r="A429" s="136">
        <v>33</v>
      </c>
      <c r="B429" s="134">
        <v>465</v>
      </c>
      <c r="C429" s="134">
        <v>9</v>
      </c>
      <c r="D429" s="134">
        <v>213</v>
      </c>
      <c r="E429" s="134">
        <v>182</v>
      </c>
      <c r="F429" t="s" s="5">
        <v>212</v>
      </c>
      <c r="G429" t="s" s="5">
        <v>581</v>
      </c>
      <c r="H429" t="s" s="5">
        <v>581</v>
      </c>
      <c r="I429" t="b" s="136">
        <v>1</v>
      </c>
      <c r="J429" t="s" s="137">
        <v>52</v>
      </c>
      <c r="K429" t="s" s="5">
        <v>582</v>
      </c>
      <c r="L429" t="s" s="23">
        <v>582</v>
      </c>
      <c r="M429" t="s" s="5">
        <v>582</v>
      </c>
      <c r="N429" t="s" s="5">
        <v>1821</v>
      </c>
      <c r="O429" t="s" s="141">
        <v>1145</v>
      </c>
      <c r="P429" s="140"/>
      <c r="Q429" s="140"/>
      <c r="R429" s="136">
        <v>2022</v>
      </c>
      <c r="S429" s="136">
        <v>3</v>
      </c>
      <c r="T429" t="s" s="141">
        <v>64</v>
      </c>
      <c r="U429" s="142">
        <v>1</v>
      </c>
      <c r="V429" s="140"/>
      <c r="W429" t="s" s="141">
        <v>1044</v>
      </c>
      <c r="X429" t="s" s="141">
        <v>1045</v>
      </c>
      <c r="Y429" s="144">
        <v>0.961</v>
      </c>
      <c r="Z429" s="140"/>
      <c r="AA429" s="140"/>
      <c r="AB429" s="142">
        <v>1054.6</v>
      </c>
      <c r="AC429" s="142">
        <v>1</v>
      </c>
      <c r="AD429" t="s" s="137">
        <v>68</v>
      </c>
      <c r="AE429" s="140"/>
      <c r="AF429" s="140"/>
      <c r="AG429" s="140"/>
      <c r="AH429" s="140"/>
    </row>
    <row r="430" ht="15.75" customHeight="1">
      <c r="A430" s="136">
        <v>33</v>
      </c>
      <c r="B430" s="134">
        <v>59</v>
      </c>
      <c r="C430" s="134">
        <v>9</v>
      </c>
      <c r="D430" s="134">
        <v>210</v>
      </c>
      <c r="E430" s="134">
        <v>255</v>
      </c>
      <c r="F430" t="s" s="5">
        <v>212</v>
      </c>
      <c r="G430" s="145"/>
      <c r="H430" t="s" s="150">
        <v>1822</v>
      </c>
      <c r="I430" t="b" s="136">
        <v>1</v>
      </c>
      <c r="J430" t="s" s="137">
        <v>52</v>
      </c>
      <c r="K430" t="s" s="5">
        <v>1823</v>
      </c>
      <c r="L430" t="s" s="23">
        <v>1823</v>
      </c>
      <c r="M430" t="s" s="5">
        <v>1823</v>
      </c>
      <c r="N430" t="s" s="5">
        <v>1822</v>
      </c>
      <c r="O430" t="s" s="141">
        <v>1042</v>
      </c>
      <c r="P430" s="140"/>
      <c r="Q430" s="140"/>
      <c r="R430" s="136">
        <v>2021</v>
      </c>
      <c r="S430" s="136">
        <v>2</v>
      </c>
      <c r="T430" t="s" s="141">
        <v>64</v>
      </c>
      <c r="U430" s="142">
        <v>1</v>
      </c>
      <c r="V430" t="s" s="143">
        <v>1043</v>
      </c>
      <c r="W430" t="s" s="5">
        <v>1044</v>
      </c>
      <c r="X430" t="s" s="141">
        <v>1045</v>
      </c>
      <c r="Y430" s="144">
        <v>1.05</v>
      </c>
      <c r="Z430" s="140"/>
      <c r="AA430" s="140"/>
      <c r="AB430" s="142">
        <v>0</v>
      </c>
      <c r="AC430" s="142">
        <v>1</v>
      </c>
      <c r="AD430" s="142">
        <v>1</v>
      </c>
      <c r="AE430" s="140"/>
      <c r="AF430" s="140"/>
      <c r="AG430" s="140"/>
      <c r="AH430" s="140"/>
    </row>
    <row r="431" ht="15.75" customHeight="1">
      <c r="A431" s="147">
        <v>33</v>
      </c>
      <c r="B431" s="134">
        <v>468</v>
      </c>
      <c r="C431" s="134">
        <v>9</v>
      </c>
      <c r="D431" s="134">
        <v>214</v>
      </c>
      <c r="E431" s="134">
        <v>189</v>
      </c>
      <c r="F431" t="s" s="5">
        <v>603</v>
      </c>
      <c r="G431" t="s" s="5">
        <v>1824</v>
      </c>
      <c r="H431" t="s" s="135">
        <v>1825</v>
      </c>
      <c r="I431" t="b" s="136">
        <v>1</v>
      </c>
      <c r="J431" t="s" s="137">
        <v>52</v>
      </c>
      <c r="K431" t="s" s="5">
        <v>1826</v>
      </c>
      <c r="L431" t="s" s="23">
        <v>1826</v>
      </c>
      <c r="M431" t="s" s="5">
        <v>1826</v>
      </c>
      <c r="N431" t="s" s="5">
        <v>1827</v>
      </c>
      <c r="O431" t="s" s="139">
        <v>1077</v>
      </c>
      <c r="P431" s="140"/>
      <c r="Q431" s="140"/>
      <c r="R431" s="136">
        <v>2021</v>
      </c>
      <c r="S431" s="136">
        <v>3</v>
      </c>
      <c r="T431" t="s" s="141">
        <v>54</v>
      </c>
      <c r="U431" s="147">
        <v>3</v>
      </c>
      <c r="V431" s="140"/>
      <c r="W431" t="s" s="141">
        <v>1037</v>
      </c>
      <c r="X431" t="s" s="141">
        <v>1045</v>
      </c>
      <c r="Y431" s="140"/>
      <c r="Z431" s="140"/>
      <c r="AA431" s="144">
        <v>256</v>
      </c>
      <c r="AB431" s="142">
        <v>806</v>
      </c>
      <c r="AC431" s="142">
        <v>805</v>
      </c>
      <c r="AD431" s="142">
        <v>1</v>
      </c>
      <c r="AE431" s="144">
        <v>256</v>
      </c>
      <c r="AF431" s="140"/>
      <c r="AG431" s="140"/>
      <c r="AH431" s="140"/>
    </row>
    <row r="432" ht="15.75" customHeight="1">
      <c r="A432" s="136">
        <v>33</v>
      </c>
      <c r="B432" s="134">
        <v>467</v>
      </c>
      <c r="C432" s="134">
        <v>9</v>
      </c>
      <c r="D432" s="134">
        <v>215</v>
      </c>
      <c r="E432" s="134">
        <v>190</v>
      </c>
      <c r="F432" t="s" s="5">
        <v>212</v>
      </c>
      <c r="G432" t="s" s="5">
        <v>1819</v>
      </c>
      <c r="H432" t="s" s="135">
        <v>1825</v>
      </c>
      <c r="I432" t="b" s="136">
        <v>1</v>
      </c>
      <c r="J432" t="s" s="137">
        <v>52</v>
      </c>
      <c r="K432" t="s" s="5">
        <v>1826</v>
      </c>
      <c r="L432" t="s" s="23">
        <v>1826</v>
      </c>
      <c r="M432" t="s" s="5">
        <v>1826</v>
      </c>
      <c r="N432" t="s" s="5">
        <v>1828</v>
      </c>
      <c r="O432" t="s" s="141">
        <v>1829</v>
      </c>
      <c r="P432" s="140"/>
      <c r="Q432" s="140"/>
      <c r="R432" s="136">
        <v>2017</v>
      </c>
      <c r="S432" s="136">
        <v>3</v>
      </c>
      <c r="T432" t="s" s="141">
        <v>54</v>
      </c>
      <c r="U432" s="147">
        <v>3</v>
      </c>
      <c r="V432" s="140"/>
      <c r="W432" t="s" s="141">
        <v>1044</v>
      </c>
      <c r="X432" t="s" s="141">
        <v>66</v>
      </c>
      <c r="Y432" s="140"/>
      <c r="Z432" s="140"/>
      <c r="AA432" s="140"/>
      <c r="AB432" s="142">
        <v>806</v>
      </c>
      <c r="AC432" s="142">
        <v>1</v>
      </c>
      <c r="AD432" t="s" s="137">
        <v>68</v>
      </c>
      <c r="AE432" s="140"/>
      <c r="AF432" s="140"/>
      <c r="AG432" s="140"/>
      <c r="AH432" s="140"/>
    </row>
    <row r="433" ht="15.75" customHeight="1">
      <c r="A433" s="136">
        <v>33</v>
      </c>
      <c r="B433" s="134">
        <v>255</v>
      </c>
      <c r="C433" s="134">
        <v>9</v>
      </c>
      <c r="D433" s="134">
        <v>218</v>
      </c>
      <c r="E433" s="134">
        <v>125</v>
      </c>
      <c r="F433" t="s" s="5">
        <v>212</v>
      </c>
      <c r="G433" s="145"/>
      <c r="H433" t="s" s="135">
        <v>1830</v>
      </c>
      <c r="I433" t="b" s="136">
        <v>1</v>
      </c>
      <c r="J433" t="s" s="137">
        <v>52</v>
      </c>
      <c r="K433" t="s" s="5">
        <v>584</v>
      </c>
      <c r="L433" t="s" s="23">
        <v>584</v>
      </c>
      <c r="M433" t="s" s="5">
        <v>584</v>
      </c>
      <c r="N433" t="s" s="5">
        <v>1830</v>
      </c>
      <c r="O433" t="s" s="141">
        <v>1042</v>
      </c>
      <c r="P433" s="140"/>
      <c r="Q433" t="s" s="143">
        <v>196</v>
      </c>
      <c r="R433" s="136">
        <v>2020</v>
      </c>
      <c r="S433" s="136">
        <v>2</v>
      </c>
      <c r="T433" t="s" s="141">
        <v>77</v>
      </c>
      <c r="U433" s="142">
        <v>2</v>
      </c>
      <c r="V433" t="s" s="143">
        <v>1030</v>
      </c>
      <c r="W433" t="s" s="5">
        <v>1044</v>
      </c>
      <c r="X433" t="s" s="141">
        <v>1045</v>
      </c>
      <c r="Y433" s="144">
        <v>1.42</v>
      </c>
      <c r="Z433" s="140"/>
      <c r="AA433" s="140"/>
      <c r="AB433" s="142">
        <v>27018.3</v>
      </c>
      <c r="AC433" s="142">
        <v>27018.3</v>
      </c>
      <c r="AD433" s="142">
        <v>1</v>
      </c>
      <c r="AE433" s="140"/>
      <c r="AF433" s="140"/>
      <c r="AG433" s="140"/>
      <c r="AH433" s="140"/>
    </row>
    <row r="434" ht="15.75" customHeight="1">
      <c r="A434" s="136">
        <v>33</v>
      </c>
      <c r="B434" s="134">
        <v>114</v>
      </c>
      <c r="C434" s="134">
        <v>9</v>
      </c>
      <c r="D434" s="134">
        <v>216</v>
      </c>
      <c r="E434" s="134">
        <v>275</v>
      </c>
      <c r="F434" t="s" s="5">
        <v>212</v>
      </c>
      <c r="G434" s="145"/>
      <c r="H434" t="s" s="199">
        <v>1831</v>
      </c>
      <c r="I434" s="153"/>
      <c r="J434" s="140"/>
      <c r="K434" t="s" s="5">
        <v>1832</v>
      </c>
      <c r="L434" t="s" s="23">
        <v>1832</v>
      </c>
      <c r="M434" t="s" s="245">
        <v>1832</v>
      </c>
      <c r="N434" s="140"/>
      <c r="O434" t="s" s="141">
        <v>1361</v>
      </c>
      <c r="P434" s="140"/>
      <c r="Q434" s="140"/>
      <c r="R434" s="136">
        <v>2023</v>
      </c>
      <c r="S434" s="136">
        <v>3</v>
      </c>
      <c r="T434" t="s" s="141">
        <v>54</v>
      </c>
      <c r="U434" s="147">
        <v>3</v>
      </c>
      <c r="V434" t="s" s="143">
        <v>1043</v>
      </c>
      <c r="W434" t="s" s="141">
        <v>1037</v>
      </c>
      <c r="X434" t="s" s="141">
        <v>66</v>
      </c>
      <c r="Y434" s="144">
        <v>0.5</v>
      </c>
      <c r="Z434" s="140"/>
      <c r="AA434" s="140"/>
      <c r="AB434" s="140"/>
      <c r="AC434" s="140"/>
      <c r="AD434" s="142">
        <v>1</v>
      </c>
      <c r="AE434" s="140"/>
      <c r="AF434" s="144">
        <v>2.3</v>
      </c>
      <c r="AG434" s="140"/>
      <c r="AH434" s="140"/>
    </row>
    <row r="435" ht="15.75" customHeight="1">
      <c r="A435" s="136">
        <v>33</v>
      </c>
      <c r="B435" s="134">
        <v>226</v>
      </c>
      <c r="C435" s="134">
        <v>9</v>
      </c>
      <c r="D435" s="134">
        <v>217</v>
      </c>
      <c r="E435" s="134">
        <v>276</v>
      </c>
      <c r="F435" t="s" s="5">
        <v>212</v>
      </c>
      <c r="G435" s="145"/>
      <c r="H435" t="s" s="199">
        <v>1831</v>
      </c>
      <c r="I435" s="153"/>
      <c r="J435" s="140"/>
      <c r="K435" t="s" s="5">
        <v>1832</v>
      </c>
      <c r="L435" t="s" s="23">
        <v>1832</v>
      </c>
      <c r="M435" t="s" s="79">
        <v>1832</v>
      </c>
      <c r="N435" s="140"/>
      <c r="O435" t="s" s="141">
        <v>1260</v>
      </c>
      <c r="P435" s="140"/>
      <c r="Q435" s="140"/>
      <c r="R435" s="136">
        <v>2014</v>
      </c>
      <c r="S435" s="136">
        <v>3</v>
      </c>
      <c r="T435" t="s" s="141">
        <v>54</v>
      </c>
      <c r="U435" s="147">
        <v>3</v>
      </c>
      <c r="V435" t="s" s="143">
        <v>1030</v>
      </c>
      <c r="W435" t="s" s="141">
        <v>1037</v>
      </c>
      <c r="X435" t="s" s="141">
        <v>66</v>
      </c>
      <c r="Y435" s="140"/>
      <c r="Z435" s="140"/>
      <c r="AA435" s="140"/>
      <c r="AB435" s="140"/>
      <c r="AC435" s="140"/>
      <c r="AD435" t="s" s="137">
        <v>68</v>
      </c>
      <c r="AE435" s="140"/>
      <c r="AF435" s="140"/>
      <c r="AG435" s="140"/>
      <c r="AH435" s="140"/>
    </row>
    <row r="436" ht="15.75" customHeight="1">
      <c r="A436" s="136">
        <v>33</v>
      </c>
      <c r="B436" s="134">
        <v>302</v>
      </c>
      <c r="C436" s="134">
        <v>9</v>
      </c>
      <c r="D436" s="134">
        <v>212</v>
      </c>
      <c r="E436" s="134">
        <v>180</v>
      </c>
      <c r="F436" t="s" s="5">
        <v>212</v>
      </c>
      <c r="G436" t="s" s="5">
        <v>581</v>
      </c>
      <c r="H436" t="s" s="5">
        <v>581</v>
      </c>
      <c r="I436" t="b" s="136">
        <v>1</v>
      </c>
      <c r="J436" t="s" s="137">
        <v>52</v>
      </c>
      <c r="K436" t="s" s="5">
        <v>1833</v>
      </c>
      <c r="L436" t="s" s="23">
        <v>582</v>
      </c>
      <c r="M436" t="s" s="5">
        <v>1833</v>
      </c>
      <c r="N436" t="s" s="5">
        <v>1834</v>
      </c>
      <c r="O436" t="s" s="141">
        <v>1053</v>
      </c>
      <c r="P436" s="140"/>
      <c r="Q436" s="140"/>
      <c r="R436" s="136">
        <v>2022</v>
      </c>
      <c r="S436" s="136">
        <v>3</v>
      </c>
      <c r="T436" t="s" s="141">
        <v>77</v>
      </c>
      <c r="U436" s="142">
        <v>2</v>
      </c>
      <c r="V436" s="140"/>
      <c r="W436" t="s" s="141">
        <v>1037</v>
      </c>
      <c r="X436" t="s" s="141">
        <v>1045</v>
      </c>
      <c r="Y436" s="144">
        <v>1.26</v>
      </c>
      <c r="Z436" s="140"/>
      <c r="AA436" s="140"/>
      <c r="AB436" s="142">
        <v>1054.6</v>
      </c>
      <c r="AC436" s="142">
        <v>1052</v>
      </c>
      <c r="AD436" s="142">
        <v>1</v>
      </c>
      <c r="AE436" s="140"/>
      <c r="AF436" s="140"/>
      <c r="AG436" s="140"/>
      <c r="AH436" s="140"/>
    </row>
    <row r="437" ht="15.75" customHeight="1">
      <c r="A437" s="136">
        <v>33</v>
      </c>
      <c r="B437" s="134">
        <v>227</v>
      </c>
      <c r="C437" s="134">
        <v>9</v>
      </c>
      <c r="D437" s="134">
        <v>322</v>
      </c>
      <c r="E437" s="134">
        <v>191</v>
      </c>
      <c r="F437" t="s" s="5">
        <v>212</v>
      </c>
      <c r="G437" s="145"/>
      <c r="H437" t="s" s="150">
        <v>599</v>
      </c>
      <c r="I437" t="b" s="136">
        <v>1</v>
      </c>
      <c r="J437" t="s" s="137">
        <v>52</v>
      </c>
      <c r="K437" t="s" s="5">
        <v>600</v>
      </c>
      <c r="L437" t="s" s="23">
        <v>600</v>
      </c>
      <c r="M437" t="s" s="5">
        <v>600</v>
      </c>
      <c r="N437" t="s" s="5">
        <v>599</v>
      </c>
      <c r="O437" t="s" s="141">
        <v>1042</v>
      </c>
      <c r="P437" s="140"/>
      <c r="Q437" t="s" s="143">
        <v>196</v>
      </c>
      <c r="R437" s="136">
        <v>2020</v>
      </c>
      <c r="S437" s="136">
        <v>2</v>
      </c>
      <c r="T437" t="s" s="141">
        <v>54</v>
      </c>
      <c r="U437" s="147">
        <v>3</v>
      </c>
      <c r="V437" t="s" s="143">
        <v>1030</v>
      </c>
      <c r="W437" t="s" s="5">
        <v>1044</v>
      </c>
      <c r="X437" t="s" s="141">
        <v>1045</v>
      </c>
      <c r="Y437" s="144">
        <v>0.6899999999999999</v>
      </c>
      <c r="Z437" s="140"/>
      <c r="AA437" s="140"/>
      <c r="AB437" s="142">
        <v>452.6</v>
      </c>
      <c r="AC437" s="142">
        <v>452.6</v>
      </c>
      <c r="AD437" s="142">
        <v>1</v>
      </c>
      <c r="AE437" s="140"/>
      <c r="AF437" s="140"/>
      <c r="AG437" s="140"/>
      <c r="AH437" s="140"/>
    </row>
    <row r="438" ht="15.75" customHeight="1">
      <c r="A438" s="136">
        <v>33</v>
      </c>
      <c r="B438" s="134">
        <v>60</v>
      </c>
      <c r="C438" s="134">
        <v>9</v>
      </c>
      <c r="D438" s="134">
        <v>323</v>
      </c>
      <c r="E438" s="134">
        <v>256</v>
      </c>
      <c r="F438" t="s" s="5">
        <v>212</v>
      </c>
      <c r="G438" s="145"/>
      <c r="H438" t="s" s="150">
        <v>1835</v>
      </c>
      <c r="I438" t="b" s="136">
        <v>1</v>
      </c>
      <c r="J438" t="s" s="137">
        <v>52</v>
      </c>
      <c r="K438" t="s" s="5">
        <v>1836</v>
      </c>
      <c r="L438" t="s" s="23">
        <v>1836</v>
      </c>
      <c r="M438" t="s" s="5">
        <v>1836</v>
      </c>
      <c r="N438" t="s" s="5">
        <v>1835</v>
      </c>
      <c r="O438" t="s" s="141">
        <v>1042</v>
      </c>
      <c r="P438" s="140"/>
      <c r="Q438" s="140"/>
      <c r="R438" s="136">
        <v>2020</v>
      </c>
      <c r="S438" s="136">
        <v>2</v>
      </c>
      <c r="T438" t="s" s="141">
        <v>64</v>
      </c>
      <c r="U438" s="142">
        <v>1</v>
      </c>
      <c r="V438" t="s" s="143">
        <v>1043</v>
      </c>
      <c r="W438" t="s" s="5">
        <v>1044</v>
      </c>
      <c r="X438" t="s" s="141">
        <v>1045</v>
      </c>
      <c r="Y438" s="144">
        <v>1.08</v>
      </c>
      <c r="Z438" s="140"/>
      <c r="AA438" s="140"/>
      <c r="AB438" s="142">
        <v>0</v>
      </c>
      <c r="AC438" s="142">
        <v>1</v>
      </c>
      <c r="AD438" s="142">
        <v>1</v>
      </c>
      <c r="AE438" s="140"/>
      <c r="AF438" s="140"/>
      <c r="AG438" s="140"/>
      <c r="AH438" s="140"/>
    </row>
    <row r="439" ht="15.75" customHeight="1">
      <c r="A439" s="136">
        <v>34</v>
      </c>
      <c r="B439" s="134">
        <v>469</v>
      </c>
      <c r="C439" s="134">
        <v>10</v>
      </c>
      <c r="D439" s="142">
        <v>352</v>
      </c>
      <c r="E439" s="134">
        <v>303</v>
      </c>
      <c r="F439" t="s" s="5">
        <v>603</v>
      </c>
      <c r="G439" t="s" s="5">
        <v>1837</v>
      </c>
      <c r="H439" t="s" s="150">
        <v>1838</v>
      </c>
      <c r="I439" t="b" s="136">
        <v>0</v>
      </c>
      <c r="J439" t="s" s="137">
        <v>52</v>
      </c>
      <c r="K439" t="s" s="135">
        <v>1839</v>
      </c>
      <c r="L439" t="s" s="228">
        <v>1839</v>
      </c>
      <c r="M439" t="s" s="137">
        <v>1840</v>
      </c>
      <c r="N439" t="s" s="5">
        <v>1841</v>
      </c>
      <c r="O439" t="s" s="139">
        <v>1103</v>
      </c>
      <c r="P439" s="140"/>
      <c r="Q439" t="s" s="143">
        <v>196</v>
      </c>
      <c r="R439" s="136">
        <v>2015</v>
      </c>
      <c r="S439" s="136">
        <v>1</v>
      </c>
      <c r="T439" t="s" s="141">
        <v>54</v>
      </c>
      <c r="U439" s="147">
        <v>3</v>
      </c>
      <c r="V439" s="140"/>
      <c r="W439" t="s" s="5">
        <v>1031</v>
      </c>
      <c r="X439" t="s" s="141">
        <v>1032</v>
      </c>
      <c r="Y439" s="144">
        <v>0.31</v>
      </c>
      <c r="Z439" s="140"/>
      <c r="AA439" s="140"/>
      <c r="AB439" s="142">
        <v>21872.1</v>
      </c>
      <c r="AC439" s="142">
        <v>2001</v>
      </c>
      <c r="AD439" s="142">
        <v>1</v>
      </c>
      <c r="AE439" s="144">
        <v>4878</v>
      </c>
      <c r="AF439" s="144">
        <v>3.12</v>
      </c>
      <c r="AG439" s="140"/>
      <c r="AH439" s="140"/>
    </row>
    <row r="440" ht="15.75" customHeight="1">
      <c r="A440" s="147">
        <v>33</v>
      </c>
      <c r="B440" s="134">
        <v>130</v>
      </c>
      <c r="C440" s="134">
        <v>9</v>
      </c>
      <c r="D440" s="134">
        <v>289</v>
      </c>
      <c r="E440" s="134">
        <v>218</v>
      </c>
      <c r="F440" t="s" s="5">
        <v>603</v>
      </c>
      <c r="G440" s="145"/>
      <c r="H440" t="s" s="135">
        <v>1842</v>
      </c>
      <c r="I440" t="b" s="136">
        <v>1</v>
      </c>
      <c r="J440" t="s" s="137">
        <v>52</v>
      </c>
      <c r="K440" t="s" s="5">
        <v>1843</v>
      </c>
      <c r="L440" t="s" s="239">
        <v>1843</v>
      </c>
      <c r="M440" t="s" s="5">
        <v>1843</v>
      </c>
      <c r="N440" t="s" s="5">
        <v>1842</v>
      </c>
      <c r="O440" t="s" s="141">
        <v>1042</v>
      </c>
      <c r="P440" s="140"/>
      <c r="Q440" s="140"/>
      <c r="R440" s="136">
        <v>2020</v>
      </c>
      <c r="S440" s="136">
        <v>2</v>
      </c>
      <c r="T440" t="s" s="141">
        <v>77</v>
      </c>
      <c r="U440" s="142">
        <v>2</v>
      </c>
      <c r="V440" t="s" s="143">
        <v>1043</v>
      </c>
      <c r="W440" t="s" s="5">
        <v>1044</v>
      </c>
      <c r="X440" t="s" s="141">
        <v>1045</v>
      </c>
      <c r="Y440" s="144">
        <v>1.33</v>
      </c>
      <c r="Z440" s="140"/>
      <c r="AA440" s="140"/>
      <c r="AB440" s="142">
        <v>137</v>
      </c>
      <c r="AC440" s="142">
        <v>137</v>
      </c>
      <c r="AD440" s="142">
        <v>1</v>
      </c>
      <c r="AE440" s="140"/>
      <c r="AF440" s="140"/>
      <c r="AG440" s="140"/>
      <c r="AH440" s="140"/>
    </row>
    <row r="441" ht="15.75" customHeight="1">
      <c r="A441" s="154">
        <v>37</v>
      </c>
      <c r="B441" s="134">
        <v>131</v>
      </c>
      <c r="C441" s="134">
        <v>12</v>
      </c>
      <c r="D441" s="155">
        <v>472</v>
      </c>
      <c r="E441" s="134">
        <v>391</v>
      </c>
      <c r="F441" t="s" s="149">
        <v>610</v>
      </c>
      <c r="G441" t="s" s="149">
        <v>730</v>
      </c>
      <c r="H441" t="s" s="149">
        <v>730</v>
      </c>
      <c r="I441" t="b" s="136">
        <v>1</v>
      </c>
      <c r="J441" t="s" s="156">
        <v>52</v>
      </c>
      <c r="K441" t="s" s="149">
        <v>731</v>
      </c>
      <c r="L441" t="s" s="239">
        <v>731</v>
      </c>
      <c r="M441" t="s" s="149">
        <v>731</v>
      </c>
      <c r="N441" t="s" s="5">
        <v>730</v>
      </c>
      <c r="O441" t="s" s="158">
        <v>1042</v>
      </c>
      <c r="P441" s="159"/>
      <c r="Q441" s="159"/>
      <c r="R441" s="154">
        <v>2020</v>
      </c>
      <c r="S441" s="154">
        <v>2</v>
      </c>
      <c r="T441" t="s" s="158">
        <v>77</v>
      </c>
      <c r="U441" s="142">
        <v>2</v>
      </c>
      <c r="V441" t="s" s="160">
        <v>1043</v>
      </c>
      <c r="W441" t="s" s="158">
        <v>1044</v>
      </c>
      <c r="X441" t="s" s="158">
        <v>1045</v>
      </c>
      <c r="Y441" s="161">
        <v>1.35</v>
      </c>
      <c r="Z441" s="159"/>
      <c r="AA441" s="159"/>
      <c r="AB441" s="162">
        <v>833.8</v>
      </c>
      <c r="AC441" s="162">
        <v>833.8</v>
      </c>
      <c r="AD441" s="162">
        <v>1</v>
      </c>
      <c r="AE441" s="159"/>
      <c r="AF441" s="159"/>
      <c r="AG441" s="159"/>
      <c r="AH441" s="159"/>
    </row>
    <row r="442" ht="15.75" customHeight="1">
      <c r="A442" s="136">
        <v>37</v>
      </c>
      <c r="B442" s="134">
        <v>115</v>
      </c>
      <c r="C442" s="134">
        <v>12</v>
      </c>
      <c r="D442" s="134">
        <v>474</v>
      </c>
      <c r="E442" s="134">
        <v>394</v>
      </c>
      <c r="F442" t="s" s="5">
        <v>610</v>
      </c>
      <c r="G442" s="145"/>
      <c r="H442" t="s" s="5">
        <v>1844</v>
      </c>
      <c r="I442" t="b" s="136">
        <v>1</v>
      </c>
      <c r="J442" t="s" s="137">
        <v>52</v>
      </c>
      <c r="K442" t="s" s="5">
        <v>1845</v>
      </c>
      <c r="L442" t="s" s="239">
        <v>1845</v>
      </c>
      <c r="M442" t="s" s="5">
        <v>1845</v>
      </c>
      <c r="N442" t="s" s="5">
        <v>1846</v>
      </c>
      <c r="O442" t="s" s="141">
        <v>1361</v>
      </c>
      <c r="P442" s="140"/>
      <c r="Q442" s="140"/>
      <c r="R442" s="136">
        <v>2016</v>
      </c>
      <c r="S442" s="136">
        <v>3</v>
      </c>
      <c r="T442" t="s" s="141">
        <v>54</v>
      </c>
      <c r="U442" s="147">
        <v>3</v>
      </c>
      <c r="V442" t="s" s="143">
        <v>1043</v>
      </c>
      <c r="W442" t="s" s="141">
        <v>1037</v>
      </c>
      <c r="X442" t="s" s="141">
        <v>66</v>
      </c>
      <c r="Y442" s="144">
        <v>0.65</v>
      </c>
      <c r="Z442" s="140"/>
      <c r="AA442" s="140"/>
      <c r="AB442" s="142">
        <v>459.4</v>
      </c>
      <c r="AC442" s="142">
        <v>1</v>
      </c>
      <c r="AD442" t="s" s="137">
        <v>68</v>
      </c>
      <c r="AE442" s="140"/>
      <c r="AF442" s="144">
        <v>2.4</v>
      </c>
      <c r="AG442" s="140"/>
      <c r="AH442" s="140"/>
    </row>
    <row r="443" ht="15.75" customHeight="1">
      <c r="A443" s="154">
        <v>37</v>
      </c>
      <c r="B443" s="134">
        <v>132</v>
      </c>
      <c r="C443" s="134">
        <v>12</v>
      </c>
      <c r="D443" s="155">
        <v>475</v>
      </c>
      <c r="E443" s="134">
        <v>396</v>
      </c>
      <c r="F443" t="s" s="149">
        <v>610</v>
      </c>
      <c r="G443" s="145"/>
      <c r="H443" t="s" s="135">
        <v>1847</v>
      </c>
      <c r="I443" t="b" s="136">
        <v>1</v>
      </c>
      <c r="J443" t="s" s="156">
        <v>52</v>
      </c>
      <c r="K443" t="s" s="149">
        <v>1848</v>
      </c>
      <c r="L443" t="s" s="239">
        <v>1848</v>
      </c>
      <c r="M443" t="s" s="149">
        <v>1848</v>
      </c>
      <c r="N443" t="s" s="5">
        <v>1847</v>
      </c>
      <c r="O443" t="s" s="158">
        <v>1042</v>
      </c>
      <c r="P443" s="159"/>
      <c r="Q443" s="159"/>
      <c r="R443" s="154">
        <v>2021</v>
      </c>
      <c r="S443" s="154">
        <v>2</v>
      </c>
      <c r="T443" t="s" s="158">
        <v>77</v>
      </c>
      <c r="U443" s="142">
        <v>2</v>
      </c>
      <c r="V443" t="s" s="160">
        <v>1043</v>
      </c>
      <c r="W443" t="s" s="158">
        <v>1044</v>
      </c>
      <c r="X443" t="s" s="158">
        <v>1045</v>
      </c>
      <c r="Y443" s="161">
        <v>1.24</v>
      </c>
      <c r="Z443" s="159"/>
      <c r="AA443" s="159"/>
      <c r="AB443" s="162">
        <v>208.5</v>
      </c>
      <c r="AC443" s="162">
        <v>208.5</v>
      </c>
      <c r="AD443" s="162">
        <v>1</v>
      </c>
      <c r="AE443" s="159"/>
      <c r="AF443" s="159"/>
      <c r="AG443" s="159"/>
      <c r="AH443" s="159"/>
    </row>
    <row r="444" ht="15.75" customHeight="1">
      <c r="A444" s="136">
        <v>37</v>
      </c>
      <c r="B444" s="134">
        <v>436</v>
      </c>
      <c r="C444" s="134">
        <v>12</v>
      </c>
      <c r="D444" s="134">
        <v>476</v>
      </c>
      <c r="E444" s="134">
        <v>403</v>
      </c>
      <c r="F444" t="s" s="5">
        <v>610</v>
      </c>
      <c r="G444" t="s" s="5">
        <v>1849</v>
      </c>
      <c r="H444" t="s" s="5">
        <v>1849</v>
      </c>
      <c r="I444" t="b" s="136">
        <v>1</v>
      </c>
      <c r="J444" t="s" s="137">
        <v>52</v>
      </c>
      <c r="K444" t="s" s="5">
        <v>1850</v>
      </c>
      <c r="L444" t="s" s="239">
        <v>1850</v>
      </c>
      <c r="M444" t="s" s="5">
        <v>1850</v>
      </c>
      <c r="N444" t="s" s="5">
        <v>1851</v>
      </c>
      <c r="O444" t="s" s="139">
        <v>1039</v>
      </c>
      <c r="P444" s="140"/>
      <c r="Q444" s="140"/>
      <c r="R444" s="136">
        <v>2022</v>
      </c>
      <c r="S444" s="136">
        <v>3</v>
      </c>
      <c r="T444" t="s" s="141">
        <v>77</v>
      </c>
      <c r="U444" s="142">
        <v>2</v>
      </c>
      <c r="V444" s="140"/>
      <c r="W444" t="s" s="141">
        <v>1037</v>
      </c>
      <c r="X444" t="s" s="141">
        <v>1032</v>
      </c>
      <c r="Y444" s="140"/>
      <c r="Z444" s="140"/>
      <c r="AA444" s="140"/>
      <c r="AB444" s="142">
        <v>3.2</v>
      </c>
      <c r="AC444" s="142">
        <v>1</v>
      </c>
      <c r="AD444" s="142">
        <v>1</v>
      </c>
      <c r="AE444" s="140"/>
      <c r="AF444" s="140"/>
      <c r="AG444" s="140"/>
      <c r="AH444" s="140"/>
    </row>
    <row r="445" ht="15.75" customHeight="1">
      <c r="A445" s="136">
        <v>37</v>
      </c>
      <c r="B445" s="134">
        <v>435</v>
      </c>
      <c r="C445" s="134">
        <v>12</v>
      </c>
      <c r="D445" s="134">
        <v>473</v>
      </c>
      <c r="E445" s="134">
        <v>393</v>
      </c>
      <c r="F445" t="s" s="5">
        <v>610</v>
      </c>
      <c r="G445" t="s" s="5">
        <v>1844</v>
      </c>
      <c r="H445" t="s" s="5">
        <v>1844</v>
      </c>
      <c r="I445" t="b" s="136">
        <v>1</v>
      </c>
      <c r="J445" t="s" s="137">
        <v>52</v>
      </c>
      <c r="K445" t="s" s="5">
        <v>1852</v>
      </c>
      <c r="L445" t="s" s="225">
        <v>1845</v>
      </c>
      <c r="M445" t="s" s="5">
        <v>1852</v>
      </c>
      <c r="N445" t="s" s="5">
        <v>1853</v>
      </c>
      <c r="O445" t="s" s="141">
        <v>1053</v>
      </c>
      <c r="P445" s="140"/>
      <c r="Q445" s="140"/>
      <c r="R445" s="136">
        <v>2022</v>
      </c>
      <c r="S445" s="136">
        <v>3</v>
      </c>
      <c r="T445" t="s" s="141">
        <v>77</v>
      </c>
      <c r="U445" s="142">
        <v>2</v>
      </c>
      <c r="V445" s="140"/>
      <c r="W445" t="s" s="141">
        <v>1037</v>
      </c>
      <c r="X445" t="s" s="141">
        <v>1045</v>
      </c>
      <c r="Y445" s="144">
        <v>1.54</v>
      </c>
      <c r="Z445" s="140"/>
      <c r="AA445" s="140"/>
      <c r="AB445" s="142">
        <v>459.4</v>
      </c>
      <c r="AC445" s="142">
        <v>458.4</v>
      </c>
      <c r="AD445" s="142">
        <v>1</v>
      </c>
      <c r="AE445" s="140"/>
      <c r="AF445" s="140"/>
      <c r="AG445" s="140"/>
      <c r="AH445" s="140"/>
    </row>
    <row r="446" ht="15.75" customHeight="1">
      <c r="A446" s="136">
        <v>37</v>
      </c>
      <c r="B446" s="134">
        <v>181</v>
      </c>
      <c r="C446" s="134">
        <v>12</v>
      </c>
      <c r="D446" s="134">
        <v>477</v>
      </c>
      <c r="E446" s="134">
        <v>405</v>
      </c>
      <c r="F446" t="s" s="5">
        <v>610</v>
      </c>
      <c r="G446" t="s" s="5">
        <v>1024</v>
      </c>
      <c r="H446" t="s" s="135">
        <v>1854</v>
      </c>
      <c r="I446" t="b" s="136">
        <v>1</v>
      </c>
      <c r="J446" t="s" s="137">
        <v>52</v>
      </c>
      <c r="K446" t="s" s="5">
        <v>1855</v>
      </c>
      <c r="L446" t="s" s="23">
        <v>1855</v>
      </c>
      <c r="M446" t="s" s="5">
        <v>1855</v>
      </c>
      <c r="N446" t="s" s="5">
        <v>1856</v>
      </c>
      <c r="O446" t="s" s="139">
        <v>1029</v>
      </c>
      <c r="P446" s="140"/>
      <c r="Q446" t="s" s="143">
        <v>196</v>
      </c>
      <c r="R446" s="136">
        <v>2021</v>
      </c>
      <c r="S446" s="136">
        <v>1</v>
      </c>
      <c r="T446" t="s" s="141">
        <v>64</v>
      </c>
      <c r="U446" s="142">
        <v>1</v>
      </c>
      <c r="V446" t="s" s="143">
        <v>1030</v>
      </c>
      <c r="W446" t="s" s="5">
        <v>1031</v>
      </c>
      <c r="X446" t="s" s="141">
        <v>1045</v>
      </c>
      <c r="Y446" s="144">
        <v>0.9</v>
      </c>
      <c r="Z446" s="140"/>
      <c r="AA446" s="140"/>
      <c r="AB446" s="142">
        <v>0</v>
      </c>
      <c r="AC446" s="142">
        <v>1</v>
      </c>
      <c r="AD446" s="142">
        <v>1</v>
      </c>
      <c r="AE446" s="144">
        <v>194</v>
      </c>
      <c r="AF446" s="144">
        <v>1.3</v>
      </c>
      <c r="AG446" s="140"/>
      <c r="AH446" s="140"/>
    </row>
    <row r="447" ht="15.75" customHeight="1">
      <c r="A447" s="136">
        <v>38</v>
      </c>
      <c r="B447" s="134">
        <v>228</v>
      </c>
      <c r="C447" s="134">
        <v>1</v>
      </c>
      <c r="D447" s="134">
        <v>17</v>
      </c>
      <c r="E447" s="134">
        <v>6</v>
      </c>
      <c r="F447" t="s" s="5">
        <v>48</v>
      </c>
      <c r="G447" t="s" s="5">
        <v>1857</v>
      </c>
      <c r="H447" t="s" s="137">
        <v>1858</v>
      </c>
      <c r="I447" t="b" s="136">
        <v>1</v>
      </c>
      <c r="J447" t="s" s="137">
        <v>52</v>
      </c>
      <c r="K447" t="s" s="5">
        <v>1859</v>
      </c>
      <c r="L447" t="s" s="23">
        <v>1859</v>
      </c>
      <c r="M447" t="s" s="5">
        <v>1859</v>
      </c>
      <c r="N447" t="s" s="5">
        <v>1860</v>
      </c>
      <c r="O447" t="s" s="139">
        <v>1321</v>
      </c>
      <c r="P447" s="140"/>
      <c r="Q447" s="140"/>
      <c r="R447" s="136">
        <v>2022</v>
      </c>
      <c r="S447" s="136">
        <v>1</v>
      </c>
      <c r="T447" t="s" s="141">
        <v>54</v>
      </c>
      <c r="U447" s="147">
        <v>3</v>
      </c>
      <c r="V447" t="s" s="143">
        <v>1030</v>
      </c>
      <c r="W447" t="s" s="5">
        <v>1031</v>
      </c>
      <c r="X447" t="s" s="141">
        <v>1093</v>
      </c>
      <c r="Y447" s="144">
        <v>0.29</v>
      </c>
      <c r="Z447" s="140"/>
      <c r="AA447" s="140"/>
      <c r="AB447" s="142">
        <v>3.6</v>
      </c>
      <c r="AC447" s="142">
        <v>3.6</v>
      </c>
      <c r="AD447" s="142">
        <v>1</v>
      </c>
      <c r="AE447" s="144">
        <v>165</v>
      </c>
      <c r="AF447" s="144">
        <v>0.77</v>
      </c>
      <c r="AG447" s="140"/>
      <c r="AH447" s="140"/>
    </row>
    <row r="448" ht="15.75" customHeight="1">
      <c r="A448" s="136">
        <v>35</v>
      </c>
      <c r="B448" s="134">
        <v>61</v>
      </c>
      <c r="C448" s="134">
        <v>3</v>
      </c>
      <c r="D448" s="134">
        <v>99</v>
      </c>
      <c r="E448" s="134">
        <v>81</v>
      </c>
      <c r="F448" t="s" s="5">
        <v>157</v>
      </c>
      <c r="G448" s="145"/>
      <c r="H448" t="s" s="150">
        <v>1861</v>
      </c>
      <c r="I448" t="b" s="136">
        <v>1</v>
      </c>
      <c r="J448" t="s" s="137">
        <v>52</v>
      </c>
      <c r="K448" t="s" s="5">
        <v>1862</v>
      </c>
      <c r="L448" t="s" s="23">
        <v>1862</v>
      </c>
      <c r="M448" t="s" s="5">
        <v>1862</v>
      </c>
      <c r="N448" t="s" s="5">
        <v>1863</v>
      </c>
      <c r="O448" t="s" s="141">
        <v>1260</v>
      </c>
      <c r="P448" s="140"/>
      <c r="Q448" s="140"/>
      <c r="R448" s="136">
        <v>2021</v>
      </c>
      <c r="S448" s="136">
        <v>3</v>
      </c>
      <c r="T448" t="s" s="141">
        <v>64</v>
      </c>
      <c r="U448" s="142">
        <v>1</v>
      </c>
      <c r="V448" t="s" s="143">
        <v>1043</v>
      </c>
      <c r="W448" t="s" s="141">
        <v>1037</v>
      </c>
      <c r="X448" t="s" s="141">
        <v>66</v>
      </c>
      <c r="Y448" s="140"/>
      <c r="Z448" s="140"/>
      <c r="AA448" s="140"/>
      <c r="AB448" s="140"/>
      <c r="AC448" s="142">
        <v>1</v>
      </c>
      <c r="AD448" s="142">
        <v>1</v>
      </c>
      <c r="AE448" s="140"/>
      <c r="AF448" s="140"/>
      <c r="AG448" s="140"/>
      <c r="AH448" s="140"/>
    </row>
    <row r="449" ht="15.75" customHeight="1">
      <c r="A449" s="136">
        <v>35</v>
      </c>
      <c r="B449" s="134">
        <v>229</v>
      </c>
      <c r="C449" s="134">
        <v>3</v>
      </c>
      <c r="D449" s="134">
        <v>100</v>
      </c>
      <c r="E449" s="134">
        <v>82</v>
      </c>
      <c r="F449" t="s" s="5">
        <v>157</v>
      </c>
      <c r="G449" s="145"/>
      <c r="H449" t="s" s="199">
        <v>1864</v>
      </c>
      <c r="I449" s="153"/>
      <c r="J449" s="140"/>
      <c r="K449" t="s" s="5">
        <v>1865</v>
      </c>
      <c r="L449" t="s" s="23">
        <v>1865</v>
      </c>
      <c r="M449" t="s" s="79">
        <v>1865</v>
      </c>
      <c r="N449" s="140"/>
      <c r="O449" t="s" s="141">
        <v>1260</v>
      </c>
      <c r="P449" s="140"/>
      <c r="Q449" s="140"/>
      <c r="R449" s="136">
        <v>2020</v>
      </c>
      <c r="S449" s="136">
        <v>3</v>
      </c>
      <c r="T449" t="s" s="141">
        <v>54</v>
      </c>
      <c r="U449" s="147">
        <v>3</v>
      </c>
      <c r="V449" t="s" s="143">
        <v>1030</v>
      </c>
      <c r="W449" t="s" s="141">
        <v>1037</v>
      </c>
      <c r="X449" t="s" s="141">
        <v>66</v>
      </c>
      <c r="Y449" s="140"/>
      <c r="Z449" s="140"/>
      <c r="AA449" s="140"/>
      <c r="AB449" s="140"/>
      <c r="AC449" s="140"/>
      <c r="AD449" s="142">
        <v>1</v>
      </c>
      <c r="AE449" s="140"/>
      <c r="AF449" s="140"/>
      <c r="AG449" s="140"/>
      <c r="AH449" s="140"/>
    </row>
    <row r="450" ht="15.75" customHeight="1">
      <c r="A450" s="136">
        <v>35</v>
      </c>
      <c r="B450" s="134">
        <v>394</v>
      </c>
      <c r="C450" s="134">
        <v>3</v>
      </c>
      <c r="D450" s="134">
        <v>95</v>
      </c>
      <c r="E450" s="134">
        <v>69</v>
      </c>
      <c r="F450" t="s" s="5">
        <v>157</v>
      </c>
      <c r="G450" t="s" s="5">
        <v>1866</v>
      </c>
      <c r="H450" t="s" s="150">
        <v>1867</v>
      </c>
      <c r="I450" t="b" s="136">
        <v>0</v>
      </c>
      <c r="J450" t="s" s="137">
        <v>52</v>
      </c>
      <c r="K450" t="s" s="150">
        <v>981</v>
      </c>
      <c r="L450" t="s" s="185">
        <v>981</v>
      </c>
      <c r="M450" t="s" s="177">
        <v>1868</v>
      </c>
      <c r="N450" t="s" s="5">
        <v>1869</v>
      </c>
      <c r="O450" t="s" s="139">
        <v>1107</v>
      </c>
      <c r="P450" s="140"/>
      <c r="Q450" t="s" s="143">
        <v>196</v>
      </c>
      <c r="R450" s="136">
        <v>2021</v>
      </c>
      <c r="S450" s="136">
        <v>1</v>
      </c>
      <c r="T450" t="s" s="141">
        <v>64</v>
      </c>
      <c r="U450" s="142">
        <v>1</v>
      </c>
      <c r="V450" s="140"/>
      <c r="W450" t="s" s="5">
        <v>1031</v>
      </c>
      <c r="X450" t="s" s="141">
        <v>1032</v>
      </c>
      <c r="Y450" s="144">
        <v>1</v>
      </c>
      <c r="Z450" s="140"/>
      <c r="AA450" s="140"/>
      <c r="AB450" s="142">
        <v>35890.5</v>
      </c>
      <c r="AC450" s="144">
        <v>4440.3</v>
      </c>
      <c r="AD450" s="142">
        <v>1</v>
      </c>
      <c r="AE450" s="144">
        <v>115</v>
      </c>
      <c r="AF450" s="144">
        <v>1.1</v>
      </c>
      <c r="AG450" s="140"/>
      <c r="AH450" s="140"/>
    </row>
    <row r="451" ht="15.75" customHeight="1">
      <c r="A451" s="136">
        <v>35</v>
      </c>
      <c r="B451" s="134">
        <v>395</v>
      </c>
      <c r="C451" s="134">
        <v>3</v>
      </c>
      <c r="D451" s="134">
        <v>96</v>
      </c>
      <c r="E451" s="134">
        <v>70</v>
      </c>
      <c r="F451" t="s" s="5">
        <v>157</v>
      </c>
      <c r="G451" t="s" s="5">
        <v>1866</v>
      </c>
      <c r="H451" t="s" s="150">
        <v>1867</v>
      </c>
      <c r="I451" t="b" s="136">
        <v>0</v>
      </c>
      <c r="J451" t="s" s="137">
        <v>52</v>
      </c>
      <c r="K451" t="s" s="150">
        <v>981</v>
      </c>
      <c r="L451" t="s" s="185">
        <v>981</v>
      </c>
      <c r="M451" t="s" s="177">
        <v>1868</v>
      </c>
      <c r="N451" t="s" s="5">
        <v>1870</v>
      </c>
      <c r="O451" t="s" s="139">
        <v>1109</v>
      </c>
      <c r="P451" s="140"/>
      <c r="Q451" t="s" s="143">
        <v>196</v>
      </c>
      <c r="R451" s="136">
        <v>2021</v>
      </c>
      <c r="S451" s="136">
        <v>1</v>
      </c>
      <c r="T451" t="s" s="141">
        <v>77</v>
      </c>
      <c r="U451" s="142">
        <v>2</v>
      </c>
      <c r="V451" s="140"/>
      <c r="W451" t="s" s="5">
        <v>1031</v>
      </c>
      <c r="X451" t="s" s="141">
        <v>1045</v>
      </c>
      <c r="Y451" s="144">
        <v>1.2</v>
      </c>
      <c r="Z451" s="140"/>
      <c r="AA451" s="140"/>
      <c r="AB451" s="142">
        <v>35890.5</v>
      </c>
      <c r="AC451" s="144">
        <v>4440.3</v>
      </c>
      <c r="AD451" t="s" s="137">
        <v>68</v>
      </c>
      <c r="AE451" s="144">
        <v>8303</v>
      </c>
      <c r="AF451" s="144">
        <v>0.5</v>
      </c>
      <c r="AG451" s="140"/>
      <c r="AH451" s="140"/>
    </row>
    <row r="452" ht="15.75" customHeight="1">
      <c r="A452" s="136">
        <v>35</v>
      </c>
      <c r="B452" s="134">
        <v>396</v>
      </c>
      <c r="C452" s="134">
        <v>3</v>
      </c>
      <c r="D452" s="134">
        <v>97</v>
      </c>
      <c r="E452" s="134">
        <v>71</v>
      </c>
      <c r="F452" t="s" s="5">
        <v>157</v>
      </c>
      <c r="G452" t="s" s="5">
        <v>1866</v>
      </c>
      <c r="H452" t="s" s="150">
        <v>1867</v>
      </c>
      <c r="I452" t="b" s="136">
        <v>0</v>
      </c>
      <c r="J452" t="s" s="137">
        <v>52</v>
      </c>
      <c r="K452" t="s" s="150">
        <v>981</v>
      </c>
      <c r="L452" t="s" s="185">
        <v>981</v>
      </c>
      <c r="M452" t="s" s="177">
        <v>1868</v>
      </c>
      <c r="N452" t="s" s="5">
        <v>1871</v>
      </c>
      <c r="O452" t="s" s="139">
        <v>1132</v>
      </c>
      <c r="P452" s="140"/>
      <c r="Q452" t="s" s="143">
        <v>196</v>
      </c>
      <c r="R452" s="136">
        <v>2021</v>
      </c>
      <c r="S452" s="136">
        <v>1</v>
      </c>
      <c r="T452" t="s" s="141">
        <v>54</v>
      </c>
      <c r="U452" s="147">
        <v>3</v>
      </c>
      <c r="V452" s="140"/>
      <c r="W452" t="s" s="5">
        <v>1031</v>
      </c>
      <c r="X452" t="s" s="141">
        <v>66</v>
      </c>
      <c r="Y452" s="144">
        <v>0.5</v>
      </c>
      <c r="Z452" s="140"/>
      <c r="AA452" s="140"/>
      <c r="AB452" s="142">
        <v>35890.5</v>
      </c>
      <c r="AC452" s="144">
        <v>4440.3</v>
      </c>
      <c r="AD452" t="s" s="137">
        <v>68</v>
      </c>
      <c r="AE452" s="144">
        <v>36581</v>
      </c>
      <c r="AF452" s="144">
        <v>2.1</v>
      </c>
      <c r="AG452" s="140"/>
      <c r="AH452" s="140"/>
    </row>
    <row r="453" ht="15.75" customHeight="1">
      <c r="A453" s="136">
        <v>35</v>
      </c>
      <c r="B453" s="134">
        <v>182</v>
      </c>
      <c r="C453" s="134">
        <v>3</v>
      </c>
      <c r="D453" s="134">
        <v>98</v>
      </c>
      <c r="E453" s="134">
        <v>72</v>
      </c>
      <c r="F453" t="s" s="5">
        <v>157</v>
      </c>
      <c r="G453" t="s" s="5">
        <v>1866</v>
      </c>
      <c r="H453" t="s" s="150">
        <v>1867</v>
      </c>
      <c r="I453" t="b" s="136">
        <v>0</v>
      </c>
      <c r="J453" t="s" s="137">
        <v>52</v>
      </c>
      <c r="K453" t="s" s="150">
        <v>981</v>
      </c>
      <c r="L453" t="s" s="185">
        <v>981</v>
      </c>
      <c r="M453" t="s" s="177">
        <v>1868</v>
      </c>
      <c r="N453" t="s" s="5">
        <v>1867</v>
      </c>
      <c r="O453" t="s" s="141">
        <v>1042</v>
      </c>
      <c r="P453" s="140"/>
      <c r="Q453" t="s" s="143">
        <v>196</v>
      </c>
      <c r="R453" s="136">
        <v>2021</v>
      </c>
      <c r="S453" s="136">
        <v>2</v>
      </c>
      <c r="T453" t="s" s="141">
        <v>64</v>
      </c>
      <c r="U453" s="142">
        <v>1</v>
      </c>
      <c r="V453" t="s" s="143">
        <v>1030</v>
      </c>
      <c r="W453" t="s" s="5">
        <v>1044</v>
      </c>
      <c r="X453" t="s" s="141">
        <v>1045</v>
      </c>
      <c r="Y453" s="144">
        <v>0.84</v>
      </c>
      <c r="Z453" s="140"/>
      <c r="AA453" s="140"/>
      <c r="AB453" s="142">
        <v>35890.5</v>
      </c>
      <c r="AC453" s="144">
        <v>22569.6</v>
      </c>
      <c r="AD453" t="s" s="137">
        <v>68</v>
      </c>
      <c r="AE453" s="140"/>
      <c r="AF453" s="140"/>
      <c r="AG453" s="140"/>
      <c r="AH453" s="140"/>
    </row>
    <row r="454" ht="15.75" customHeight="1">
      <c r="A454" s="136">
        <v>24</v>
      </c>
      <c r="B454" s="134">
        <v>257</v>
      </c>
      <c r="C454" s="142">
        <v>7</v>
      </c>
      <c r="D454" s="142">
        <v>140</v>
      </c>
      <c r="E454" s="134">
        <v>100</v>
      </c>
      <c r="F454" t="s" s="5">
        <v>1872</v>
      </c>
      <c r="G454" t="s" s="5">
        <v>1873</v>
      </c>
      <c r="H454" t="s" s="5">
        <v>1873</v>
      </c>
      <c r="I454" t="b" s="136">
        <v>1</v>
      </c>
      <c r="J454" t="s" s="137">
        <v>52</v>
      </c>
      <c r="K454" t="s" s="5">
        <v>1874</v>
      </c>
      <c r="L454" t="s" s="5">
        <v>1874</v>
      </c>
      <c r="M454" t="s" s="5">
        <v>1874</v>
      </c>
      <c r="N454" t="s" s="5">
        <v>1875</v>
      </c>
      <c r="O454" t="s" s="139">
        <v>1111</v>
      </c>
      <c r="P454" s="140"/>
      <c r="Q454" s="140"/>
      <c r="R454" s="136">
        <v>2021</v>
      </c>
      <c r="S454" s="136">
        <v>1</v>
      </c>
      <c r="T454" t="s" s="141">
        <v>64</v>
      </c>
      <c r="U454" s="142">
        <v>1</v>
      </c>
      <c r="V454" s="140"/>
      <c r="W454" t="s" s="5">
        <v>1031</v>
      </c>
      <c r="X454" t="s" s="141">
        <v>1045</v>
      </c>
      <c r="Y454" s="144">
        <v>1.3</v>
      </c>
      <c r="Z454" s="140"/>
      <c r="AA454" s="140"/>
      <c r="AB454" s="142">
        <v>5115.9</v>
      </c>
      <c r="AC454" s="144">
        <v>855.85</v>
      </c>
      <c r="AD454" t="s" s="137">
        <v>68</v>
      </c>
      <c r="AE454" s="144">
        <v>1125</v>
      </c>
      <c r="AF454" s="144">
        <v>1.7</v>
      </c>
      <c r="AG454" s="140"/>
      <c r="AH454" s="140"/>
    </row>
    <row r="455" ht="15.75" customHeight="1">
      <c r="A455" s="136">
        <v>24</v>
      </c>
      <c r="B455" s="134">
        <v>258</v>
      </c>
      <c r="C455" s="142">
        <v>7</v>
      </c>
      <c r="D455" s="142">
        <v>141</v>
      </c>
      <c r="E455" s="134">
        <v>101</v>
      </c>
      <c r="F455" t="s" s="5">
        <v>1872</v>
      </c>
      <c r="G455" t="s" s="5">
        <v>1873</v>
      </c>
      <c r="H455" t="s" s="5">
        <v>1873</v>
      </c>
      <c r="I455" t="b" s="136">
        <v>1</v>
      </c>
      <c r="J455" t="s" s="137">
        <v>52</v>
      </c>
      <c r="K455" t="s" s="5">
        <v>1874</v>
      </c>
      <c r="L455" t="s" s="5">
        <v>1874</v>
      </c>
      <c r="M455" t="s" s="5">
        <v>1874</v>
      </c>
      <c r="N455" t="s" s="5">
        <v>1876</v>
      </c>
      <c r="O455" t="s" s="139">
        <v>1107</v>
      </c>
      <c r="P455" s="140"/>
      <c r="Q455" s="140"/>
      <c r="R455" s="136">
        <v>2021</v>
      </c>
      <c r="S455" s="136">
        <v>1</v>
      </c>
      <c r="T455" t="s" s="141">
        <v>64</v>
      </c>
      <c r="U455" s="142">
        <v>1</v>
      </c>
      <c r="V455" s="140"/>
      <c r="W455" t="s" s="5">
        <v>1031</v>
      </c>
      <c r="X455" t="s" s="141">
        <v>1032</v>
      </c>
      <c r="Y455" s="144">
        <v>0.6</v>
      </c>
      <c r="Z455" s="140"/>
      <c r="AA455" s="140"/>
      <c r="AB455" s="142">
        <v>5115.9</v>
      </c>
      <c r="AC455" s="144">
        <v>855.85</v>
      </c>
      <c r="AD455" t="s" s="137">
        <v>68</v>
      </c>
      <c r="AE455" s="144">
        <v>451</v>
      </c>
      <c r="AF455" s="144">
        <v>0.1</v>
      </c>
      <c r="AG455" s="140"/>
      <c r="AH455" s="140"/>
    </row>
    <row r="456" ht="15.75" customHeight="1">
      <c r="A456" s="136">
        <v>33</v>
      </c>
      <c r="B456" s="134">
        <v>308</v>
      </c>
      <c r="C456" s="134">
        <v>9</v>
      </c>
      <c r="D456" s="134">
        <v>219</v>
      </c>
      <c r="E456" s="134">
        <v>292</v>
      </c>
      <c r="F456" t="s" s="5">
        <v>212</v>
      </c>
      <c r="G456" t="s" s="79">
        <v>1100</v>
      </c>
      <c r="H456" s="140"/>
      <c r="I456" s="140"/>
      <c r="J456" s="246"/>
      <c r="K456" s="140"/>
      <c r="L456" t="s" s="23">
        <v>1877</v>
      </c>
      <c r="M456" t="s" s="79">
        <v>1877</v>
      </c>
      <c r="N456" s="140"/>
      <c r="O456" t="s" s="141">
        <v>1130</v>
      </c>
      <c r="P456" s="140"/>
      <c r="Q456" s="140"/>
      <c r="R456" s="136">
        <v>2021</v>
      </c>
      <c r="S456" s="136">
        <v>1</v>
      </c>
      <c r="T456" t="s" s="141">
        <v>64</v>
      </c>
      <c r="U456" s="142">
        <v>1</v>
      </c>
      <c r="V456" s="140"/>
      <c r="W456" t="s" s="5">
        <v>1031</v>
      </c>
      <c r="X456" t="s" s="141">
        <v>1032</v>
      </c>
      <c r="Y456" s="144">
        <v>0.7</v>
      </c>
      <c r="Z456" s="140"/>
      <c r="AA456" s="140"/>
      <c r="AB456" s="140"/>
      <c r="AC456" s="140"/>
      <c r="AD456" s="140"/>
      <c r="AE456" s="144">
        <v>2947</v>
      </c>
      <c r="AF456" s="144">
        <v>0.2</v>
      </c>
      <c r="AG456" s="140"/>
      <c r="AH456" s="140"/>
    </row>
    <row r="457" ht="15.75" customHeight="1">
      <c r="A457" s="136">
        <v>24</v>
      </c>
      <c r="B457" s="134">
        <v>230</v>
      </c>
      <c r="C457" s="142">
        <v>7</v>
      </c>
      <c r="D457" s="142">
        <v>142</v>
      </c>
      <c r="E457" s="134">
        <v>99</v>
      </c>
      <c r="F457" t="s" s="5">
        <v>1872</v>
      </c>
      <c r="G457" t="s" s="5">
        <v>1873</v>
      </c>
      <c r="H457" t="s" s="5">
        <v>1873</v>
      </c>
      <c r="I457" t="b" s="136">
        <v>1</v>
      </c>
      <c r="J457" t="s" s="137">
        <v>52</v>
      </c>
      <c r="K457" t="s" s="5">
        <v>1874</v>
      </c>
      <c r="L457" t="s" s="5">
        <v>1874</v>
      </c>
      <c r="M457" t="s" s="5">
        <v>1874</v>
      </c>
      <c r="N457" t="s" s="5">
        <v>1873</v>
      </c>
      <c r="O457" t="s" s="141">
        <v>1042</v>
      </c>
      <c r="P457" s="140"/>
      <c r="Q457" s="140"/>
      <c r="R457" s="136">
        <v>2020</v>
      </c>
      <c r="S457" s="136">
        <v>2</v>
      </c>
      <c r="T457" t="s" s="141">
        <v>54</v>
      </c>
      <c r="U457" s="147">
        <v>3</v>
      </c>
      <c r="V457" t="s" s="143">
        <v>1030</v>
      </c>
      <c r="W457" t="s" s="5">
        <v>1044</v>
      </c>
      <c r="X457" t="s" s="141">
        <v>1045</v>
      </c>
      <c r="Y457" s="144">
        <v>0.75</v>
      </c>
      <c r="Z457" s="140"/>
      <c r="AA457" s="140"/>
      <c r="AB457" s="142">
        <v>5115.9</v>
      </c>
      <c r="AC457" s="142">
        <v>3404.2</v>
      </c>
      <c r="AD457" s="142">
        <v>1</v>
      </c>
      <c r="AE457" s="140"/>
      <c r="AF457" s="140"/>
      <c r="AG457" s="140"/>
      <c r="AH457" s="140"/>
    </row>
    <row r="458" ht="15.75" customHeight="1">
      <c r="A458" s="136">
        <v>33</v>
      </c>
      <c r="B458" s="134">
        <v>309</v>
      </c>
      <c r="C458" s="134">
        <v>9</v>
      </c>
      <c r="D458" s="134">
        <v>220</v>
      </c>
      <c r="E458" s="134">
        <v>293</v>
      </c>
      <c r="F458" t="s" s="5">
        <v>212</v>
      </c>
      <c r="G458" t="s" s="79">
        <v>1100</v>
      </c>
      <c r="H458" s="140"/>
      <c r="I458" s="140"/>
      <c r="J458" s="246"/>
      <c r="K458" s="140"/>
      <c r="L458" t="s" s="23">
        <v>1877</v>
      </c>
      <c r="M458" t="s" s="79">
        <v>1877</v>
      </c>
      <c r="N458" s="140"/>
      <c r="O458" t="s" s="139">
        <v>1132</v>
      </c>
      <c r="P458" s="140"/>
      <c r="Q458" s="140"/>
      <c r="R458" s="136">
        <v>2021</v>
      </c>
      <c r="S458" s="136">
        <v>1</v>
      </c>
      <c r="T458" t="s" s="141">
        <v>64</v>
      </c>
      <c r="U458" s="142">
        <v>1</v>
      </c>
      <c r="V458" s="140"/>
      <c r="W458" t="s" s="5">
        <v>1031</v>
      </c>
      <c r="X458" t="s" s="141">
        <v>1032</v>
      </c>
      <c r="Y458" s="144">
        <v>0.8</v>
      </c>
      <c r="Z458" s="140"/>
      <c r="AA458" s="140"/>
      <c r="AB458" s="140"/>
      <c r="AC458" s="140"/>
      <c r="AD458" s="140"/>
      <c r="AE458" s="144">
        <v>353</v>
      </c>
      <c r="AF458" s="144">
        <v>0.9</v>
      </c>
      <c r="AG458" s="140"/>
      <c r="AH458" s="140"/>
    </row>
    <row r="459" ht="15.75" customHeight="1">
      <c r="A459" s="136">
        <v>34</v>
      </c>
      <c r="B459" s="134">
        <v>372</v>
      </c>
      <c r="C459" s="134">
        <v>10</v>
      </c>
      <c r="D459" s="134">
        <v>353</v>
      </c>
      <c r="E459" s="134">
        <v>353</v>
      </c>
      <c r="F459" t="s" s="5">
        <v>603</v>
      </c>
      <c r="G459" t="s" s="79">
        <v>1100</v>
      </c>
      <c r="H459" s="140"/>
      <c r="I459" s="140"/>
      <c r="J459" s="140"/>
      <c r="K459" s="140"/>
      <c r="L459" t="s" s="23">
        <v>1877</v>
      </c>
      <c r="M459" t="s" s="79">
        <v>1877</v>
      </c>
      <c r="N459" s="140"/>
      <c r="O459" t="s" s="139">
        <v>1107</v>
      </c>
      <c r="P459" s="140"/>
      <c r="Q459" s="140"/>
      <c r="R459" s="136">
        <v>2021</v>
      </c>
      <c r="S459" s="136">
        <v>1</v>
      </c>
      <c r="T459" t="s" s="141">
        <v>54</v>
      </c>
      <c r="U459" s="147">
        <v>3</v>
      </c>
      <c r="V459" s="140"/>
      <c r="W459" t="s" s="5">
        <v>1031</v>
      </c>
      <c r="X459" t="s" s="141">
        <v>1032</v>
      </c>
      <c r="Y459" s="144">
        <v>0.5</v>
      </c>
      <c r="Z459" s="140"/>
      <c r="AA459" s="140"/>
      <c r="AB459" s="140"/>
      <c r="AC459" s="140"/>
      <c r="AD459" s="140"/>
      <c r="AE459" s="144">
        <v>15532</v>
      </c>
      <c r="AF459" s="144">
        <v>1.2</v>
      </c>
      <c r="AG459" s="140"/>
      <c r="AH459" s="140"/>
    </row>
    <row r="460" ht="15.75" customHeight="1">
      <c r="A460" s="136">
        <v>36</v>
      </c>
      <c r="B460" s="134">
        <v>231</v>
      </c>
      <c r="C460" s="134">
        <v>2</v>
      </c>
      <c r="D460" s="134">
        <v>53</v>
      </c>
      <c r="E460" s="134">
        <v>46</v>
      </c>
      <c r="F460" t="s" s="149">
        <v>94</v>
      </c>
      <c r="G460" t="s" s="5">
        <v>1878</v>
      </c>
      <c r="H460" t="s" s="5">
        <v>1878</v>
      </c>
      <c r="I460" t="b" s="136">
        <v>0</v>
      </c>
      <c r="J460" t="s" s="137">
        <v>52</v>
      </c>
      <c r="K460" t="s" s="167">
        <v>1879</v>
      </c>
      <c r="L460" t="s" s="228">
        <v>1879</v>
      </c>
      <c r="M460" t="s" s="171">
        <v>1880</v>
      </c>
      <c r="N460" t="s" s="5">
        <v>1881</v>
      </c>
      <c r="O460" t="s" s="139">
        <v>1321</v>
      </c>
      <c r="P460" s="140"/>
      <c r="Q460" s="140"/>
      <c r="R460" s="136">
        <v>2021</v>
      </c>
      <c r="S460" s="136">
        <v>1</v>
      </c>
      <c r="T460" t="s" s="141">
        <v>54</v>
      </c>
      <c r="U460" s="147">
        <v>3</v>
      </c>
      <c r="V460" t="s" s="143">
        <v>1030</v>
      </c>
      <c r="W460" t="s" s="5">
        <v>1031</v>
      </c>
      <c r="X460" t="s" s="141">
        <v>1093</v>
      </c>
      <c r="Y460" s="144">
        <v>0.51</v>
      </c>
      <c r="Z460" s="140"/>
      <c r="AA460" s="140"/>
      <c r="AB460" s="142">
        <v>2055.8</v>
      </c>
      <c r="AC460" s="144">
        <v>1027.9</v>
      </c>
      <c r="AD460" t="s" s="137">
        <v>68</v>
      </c>
      <c r="AE460" s="144">
        <v>4800</v>
      </c>
      <c r="AF460" s="144">
        <v>3.9</v>
      </c>
      <c r="AG460" s="140"/>
      <c r="AH460" s="140"/>
    </row>
    <row r="461" ht="15.75" customHeight="1">
      <c r="A461" s="136">
        <v>36</v>
      </c>
      <c r="B461" s="134">
        <v>232</v>
      </c>
      <c r="C461" s="134">
        <v>2</v>
      </c>
      <c r="D461" s="134">
        <v>54</v>
      </c>
      <c r="E461" s="134">
        <v>47</v>
      </c>
      <c r="F461" t="s" s="149">
        <v>94</v>
      </c>
      <c r="G461" t="s" s="5">
        <v>1878</v>
      </c>
      <c r="H461" t="s" s="5">
        <v>1878</v>
      </c>
      <c r="I461" t="b" s="136">
        <v>0</v>
      </c>
      <c r="J461" t="s" s="137">
        <v>52</v>
      </c>
      <c r="K461" t="s" s="167">
        <v>1879</v>
      </c>
      <c r="L461" t="s" s="225">
        <v>1879</v>
      </c>
      <c r="M461" t="s" s="171">
        <v>1880</v>
      </c>
      <c r="N461" t="s" s="5">
        <v>1878</v>
      </c>
      <c r="O461" t="s" s="141">
        <v>1042</v>
      </c>
      <c r="P461" s="140"/>
      <c r="Q461" s="140"/>
      <c r="R461" s="136">
        <v>2020</v>
      </c>
      <c r="S461" s="136">
        <v>2</v>
      </c>
      <c r="T461" t="s" s="141">
        <v>54</v>
      </c>
      <c r="U461" s="147">
        <v>3</v>
      </c>
      <c r="V461" t="s" s="143">
        <v>1030</v>
      </c>
      <c r="W461" t="s" s="5">
        <v>1044</v>
      </c>
      <c r="X461" t="s" s="141">
        <v>1093</v>
      </c>
      <c r="Y461" s="144">
        <v>0.72</v>
      </c>
      <c r="Z461" s="140"/>
      <c r="AA461" s="140"/>
      <c r="AB461" s="142">
        <v>2055.8</v>
      </c>
      <c r="AC461" s="144">
        <v>1027.9</v>
      </c>
      <c r="AD461" s="142">
        <v>1</v>
      </c>
      <c r="AE461" s="140"/>
      <c r="AF461" s="140"/>
      <c r="AG461" s="140"/>
      <c r="AH461" s="140"/>
    </row>
    <row r="462" ht="15.75" customHeight="1">
      <c r="A462" s="136">
        <v>76</v>
      </c>
      <c r="B462" s="134">
        <v>62</v>
      </c>
      <c r="C462" s="134">
        <v>21</v>
      </c>
      <c r="D462" s="134">
        <v>640</v>
      </c>
      <c r="E462" s="134">
        <v>490</v>
      </c>
      <c r="F462" t="s" s="5">
        <v>1369</v>
      </c>
      <c r="G462" s="145"/>
      <c r="H462" t="s" s="135">
        <v>1882</v>
      </c>
      <c r="I462" t="b" s="136">
        <v>1</v>
      </c>
      <c r="J462" t="s" s="137">
        <v>52</v>
      </c>
      <c r="K462" t="s" s="5">
        <v>1883</v>
      </c>
      <c r="L462" t="s" s="23">
        <v>1883</v>
      </c>
      <c r="M462" t="s" s="5">
        <v>1883</v>
      </c>
      <c r="N462" t="s" s="5">
        <v>1884</v>
      </c>
      <c r="O462" t="s" s="139">
        <v>1029</v>
      </c>
      <c r="P462" s="140"/>
      <c r="Q462" s="140"/>
      <c r="R462" s="136">
        <v>2022</v>
      </c>
      <c r="S462" s="136">
        <v>3</v>
      </c>
      <c r="T462" t="s" s="141">
        <v>64</v>
      </c>
      <c r="U462" s="142">
        <v>1</v>
      </c>
      <c r="V462" t="s" s="143">
        <v>1043</v>
      </c>
      <c r="W462" t="s" s="141">
        <v>1037</v>
      </c>
      <c r="X462" t="s" s="141">
        <v>66</v>
      </c>
      <c r="Y462" s="140"/>
      <c r="Z462" s="140"/>
      <c r="AA462" s="140"/>
      <c r="AB462" s="142">
        <v>99.90000000000001</v>
      </c>
      <c r="AC462" s="142">
        <v>99.90000000000001</v>
      </c>
      <c r="AD462" s="142">
        <v>1</v>
      </c>
      <c r="AE462" s="140"/>
      <c r="AF462" s="140"/>
      <c r="AG462" s="140"/>
      <c r="AH462" s="140"/>
    </row>
    <row r="463" ht="15.75" customHeight="1">
      <c r="A463" s="136">
        <v>44</v>
      </c>
      <c r="B463" s="134">
        <v>470</v>
      </c>
      <c r="C463" s="134">
        <v>16</v>
      </c>
      <c r="D463" s="134">
        <v>550</v>
      </c>
      <c r="E463" s="134">
        <v>440</v>
      </c>
      <c r="F463" t="s" s="5">
        <v>1885</v>
      </c>
      <c r="G463" t="s" s="79">
        <v>1886</v>
      </c>
      <c r="H463" s="140"/>
      <c r="I463" s="140"/>
      <c r="J463" s="140"/>
      <c r="K463" s="140"/>
      <c r="L463" t="s" s="23">
        <v>1887</v>
      </c>
      <c r="M463" t="s" s="79">
        <v>1887</v>
      </c>
      <c r="N463" s="140"/>
      <c r="O463" t="s" s="139">
        <v>1036</v>
      </c>
      <c r="P463" s="140"/>
      <c r="Q463" s="140"/>
      <c r="R463" s="136">
        <v>2022</v>
      </c>
      <c r="S463" s="136">
        <v>3</v>
      </c>
      <c r="T463" t="s" s="141">
        <v>54</v>
      </c>
      <c r="U463" s="147">
        <v>3</v>
      </c>
      <c r="V463" s="140"/>
      <c r="W463" t="s" s="141">
        <v>1037</v>
      </c>
      <c r="X463" t="s" s="141">
        <v>1045</v>
      </c>
      <c r="Y463" s="140"/>
      <c r="Z463" s="140"/>
      <c r="AA463" s="140"/>
      <c r="AB463" s="140"/>
      <c r="AC463" s="140"/>
      <c r="AD463" s="140"/>
      <c r="AE463" s="140"/>
      <c r="AF463" s="140"/>
      <c r="AG463" s="140"/>
      <c r="AH463" s="140"/>
    </row>
    <row r="464" ht="15.75" customHeight="1">
      <c r="A464" s="136">
        <v>44</v>
      </c>
      <c r="B464" s="134">
        <v>471</v>
      </c>
      <c r="C464" s="134">
        <v>16</v>
      </c>
      <c r="D464" s="134">
        <v>551</v>
      </c>
      <c r="E464" s="134">
        <v>441</v>
      </c>
      <c r="F464" t="s" s="5">
        <v>1885</v>
      </c>
      <c r="G464" t="s" s="79">
        <v>1886</v>
      </c>
      <c r="H464" s="140"/>
      <c r="I464" s="140"/>
      <c r="J464" s="140"/>
      <c r="K464" s="140"/>
      <c r="L464" t="s" s="23">
        <v>1887</v>
      </c>
      <c r="M464" t="s" s="79">
        <v>1887</v>
      </c>
      <c r="N464" s="140"/>
      <c r="O464" t="s" s="139">
        <v>1039</v>
      </c>
      <c r="P464" s="140"/>
      <c r="Q464" s="140"/>
      <c r="R464" s="136">
        <v>2022</v>
      </c>
      <c r="S464" s="136">
        <v>3</v>
      </c>
      <c r="T464" t="s" s="141">
        <v>54</v>
      </c>
      <c r="U464" s="147">
        <v>3</v>
      </c>
      <c r="V464" s="140"/>
      <c r="W464" t="s" s="141">
        <v>1037</v>
      </c>
      <c r="X464" t="s" s="141">
        <v>1032</v>
      </c>
      <c r="Y464" s="140"/>
      <c r="Z464" s="140"/>
      <c r="AA464" s="140"/>
      <c r="AB464" s="140"/>
      <c r="AC464" s="140"/>
      <c r="AD464" s="140"/>
      <c r="AE464" s="140"/>
      <c r="AF464" s="140"/>
      <c r="AG464" s="140"/>
      <c r="AH464" s="140"/>
    </row>
    <row r="465" ht="15.75" customHeight="1">
      <c r="A465" s="136">
        <v>33</v>
      </c>
      <c r="B465" s="134">
        <v>311</v>
      </c>
      <c r="C465" s="134">
        <v>9</v>
      </c>
      <c r="D465" s="134">
        <v>221</v>
      </c>
      <c r="E465" s="134">
        <v>294</v>
      </c>
      <c r="F465" t="s" s="5">
        <v>212</v>
      </c>
      <c r="G465" t="s" s="79">
        <v>1888</v>
      </c>
      <c r="H465" s="140"/>
      <c r="I465" s="140"/>
      <c r="J465" s="246"/>
      <c r="K465" s="140"/>
      <c r="L465" t="s" s="23">
        <v>1889</v>
      </c>
      <c r="M465" t="s" s="79">
        <v>1890</v>
      </c>
      <c r="N465" s="140"/>
      <c r="O465" t="s" s="141">
        <v>1130</v>
      </c>
      <c r="P465" s="140"/>
      <c r="Q465" s="140"/>
      <c r="R465" s="136">
        <v>2021</v>
      </c>
      <c r="S465" s="136">
        <v>1</v>
      </c>
      <c r="T465" t="s" s="141">
        <v>77</v>
      </c>
      <c r="U465" s="142">
        <v>2</v>
      </c>
      <c r="V465" s="140"/>
      <c r="W465" t="s" s="5">
        <v>1031</v>
      </c>
      <c r="X465" t="s" s="141">
        <v>1045</v>
      </c>
      <c r="Y465" s="144">
        <v>1.4</v>
      </c>
      <c r="Z465" s="140"/>
      <c r="AA465" s="140"/>
      <c r="AB465" s="140"/>
      <c r="AC465" s="140"/>
      <c r="AD465" s="140"/>
      <c r="AE465" s="144">
        <v>1875</v>
      </c>
      <c r="AF465" s="144">
        <v>0.1</v>
      </c>
      <c r="AG465" s="140"/>
      <c r="AH465" s="140"/>
    </row>
    <row r="466" ht="15.75" customHeight="1">
      <c r="A466" s="147">
        <v>35</v>
      </c>
      <c r="B466" s="134">
        <v>310</v>
      </c>
      <c r="C466" s="134">
        <v>3</v>
      </c>
      <c r="D466" s="134">
        <v>108</v>
      </c>
      <c r="E466" s="134">
        <v>87</v>
      </c>
      <c r="F466" t="s" s="5">
        <v>212</v>
      </c>
      <c r="G466" t="s" s="79">
        <v>1888</v>
      </c>
      <c r="H466" s="140"/>
      <c r="I466" s="140"/>
      <c r="J466" s="246"/>
      <c r="K466" s="140"/>
      <c r="L466" t="s" s="23">
        <v>1889</v>
      </c>
      <c r="M466" t="s" s="79">
        <v>1890</v>
      </c>
      <c r="N466" s="140"/>
      <c r="O466" t="s" s="247">
        <v>1107</v>
      </c>
      <c r="P466" s="140"/>
      <c r="Q466" s="140"/>
      <c r="R466" s="136">
        <v>2021</v>
      </c>
      <c r="S466" s="136">
        <v>1</v>
      </c>
      <c r="T466" t="s" s="141">
        <v>54</v>
      </c>
      <c r="U466" s="147">
        <v>3</v>
      </c>
      <c r="V466" s="140"/>
      <c r="W466" t="s" s="5">
        <v>1031</v>
      </c>
      <c r="X466" t="s" s="141">
        <v>1032</v>
      </c>
      <c r="Y466" s="144">
        <v>0.4</v>
      </c>
      <c r="Z466" s="140"/>
      <c r="AA466" s="140"/>
      <c r="AB466" s="140"/>
      <c r="AC466" s="140"/>
      <c r="AD466" s="140"/>
      <c r="AE466" s="144">
        <v>1662</v>
      </c>
      <c r="AF466" s="144">
        <v>3.4</v>
      </c>
      <c r="AG466" s="140"/>
      <c r="AH466" s="140"/>
    </row>
    <row r="467" ht="15.75" customHeight="1">
      <c r="A467" s="147">
        <v>35</v>
      </c>
      <c r="B467" s="134">
        <v>437</v>
      </c>
      <c r="C467" s="134">
        <v>3</v>
      </c>
      <c r="D467" s="134">
        <v>109</v>
      </c>
      <c r="E467" s="134">
        <v>88</v>
      </c>
      <c r="F467" t="s" s="5">
        <v>610</v>
      </c>
      <c r="G467" t="s" s="79">
        <v>1888</v>
      </c>
      <c r="H467" s="140"/>
      <c r="I467" s="140"/>
      <c r="J467" s="140"/>
      <c r="K467" s="140"/>
      <c r="L467" t="s" s="23">
        <v>1889</v>
      </c>
      <c r="M467" t="s" s="79">
        <v>1890</v>
      </c>
      <c r="N467" s="140"/>
      <c r="O467" t="s" s="139">
        <v>1111</v>
      </c>
      <c r="P467" s="140"/>
      <c r="Q467" s="140"/>
      <c r="R467" s="136">
        <v>2021</v>
      </c>
      <c r="S467" s="136">
        <v>1</v>
      </c>
      <c r="T467" t="s" s="141">
        <v>54</v>
      </c>
      <c r="U467" s="147">
        <v>3</v>
      </c>
      <c r="V467" s="140"/>
      <c r="W467" t="s" s="5">
        <v>1031</v>
      </c>
      <c r="X467" t="s" s="141">
        <v>1045</v>
      </c>
      <c r="Y467" s="144">
        <v>0.5</v>
      </c>
      <c r="Z467" s="140"/>
      <c r="AA467" s="140"/>
      <c r="AB467" s="140"/>
      <c r="AC467" s="140"/>
      <c r="AD467" s="140"/>
      <c r="AE467" s="144">
        <v>9750</v>
      </c>
      <c r="AF467" s="144">
        <v>1.8</v>
      </c>
      <c r="AG467" s="140"/>
      <c r="AH467" s="140"/>
    </row>
    <row r="468" ht="15.75" customHeight="1">
      <c r="A468" s="136">
        <v>33</v>
      </c>
      <c r="B468" s="134">
        <v>312</v>
      </c>
      <c r="C468" s="134">
        <v>9</v>
      </c>
      <c r="D468" s="134">
        <v>222</v>
      </c>
      <c r="E468" s="134">
        <v>295</v>
      </c>
      <c r="F468" t="s" s="5">
        <v>212</v>
      </c>
      <c r="G468" t="s" s="79">
        <v>1888</v>
      </c>
      <c r="H468" s="140"/>
      <c r="I468" s="140"/>
      <c r="J468" s="246"/>
      <c r="K468" s="140"/>
      <c r="L468" t="s" s="23">
        <v>1889</v>
      </c>
      <c r="M468" t="s" s="79">
        <v>1890</v>
      </c>
      <c r="N468" s="140"/>
      <c r="O468" t="s" s="139">
        <v>1109</v>
      </c>
      <c r="P468" s="140"/>
      <c r="Q468" s="140"/>
      <c r="R468" s="136">
        <v>2021</v>
      </c>
      <c r="S468" s="136">
        <v>1</v>
      </c>
      <c r="T468" t="s" s="141">
        <v>77</v>
      </c>
      <c r="U468" s="142">
        <v>2</v>
      </c>
      <c r="V468" s="140"/>
      <c r="W468" t="s" s="5">
        <v>1031</v>
      </c>
      <c r="X468" t="s" s="141">
        <v>1045</v>
      </c>
      <c r="Y468" s="144">
        <v>1.2</v>
      </c>
      <c r="Z468" s="140"/>
      <c r="AA468" s="140"/>
      <c r="AB468" s="140"/>
      <c r="AC468" s="140"/>
      <c r="AD468" s="140"/>
      <c r="AE468" s="144">
        <v>9150</v>
      </c>
      <c r="AF468" s="144">
        <v>0.6</v>
      </c>
      <c r="AG468" s="140"/>
      <c r="AH468" s="140"/>
    </row>
    <row r="469" ht="15.75" customHeight="1">
      <c r="A469" s="136">
        <v>35</v>
      </c>
      <c r="B469" s="134">
        <v>233</v>
      </c>
      <c r="C469" s="134">
        <v>3</v>
      </c>
      <c r="D469" s="134">
        <v>107</v>
      </c>
      <c r="E469" s="134">
        <v>83</v>
      </c>
      <c r="F469" t="s" s="5">
        <v>157</v>
      </c>
      <c r="G469" s="145"/>
      <c r="H469" t="s" s="216">
        <v>1891</v>
      </c>
      <c r="I469" s="140"/>
      <c r="J469" s="165"/>
      <c r="K469" t="s" s="79">
        <v>1892</v>
      </c>
      <c r="L469" t="s" s="23">
        <v>1892</v>
      </c>
      <c r="M469" t="s" s="79">
        <v>1892</v>
      </c>
      <c r="N469" s="140"/>
      <c r="O469" t="s" s="139">
        <v>1092</v>
      </c>
      <c r="P469" s="140"/>
      <c r="Q469" s="140"/>
      <c r="R469" s="136">
        <v>2019</v>
      </c>
      <c r="S469" s="136">
        <v>3</v>
      </c>
      <c r="T469" t="s" s="141">
        <v>54</v>
      </c>
      <c r="U469" s="147">
        <v>3</v>
      </c>
      <c r="V469" t="s" s="143">
        <v>1030</v>
      </c>
      <c r="W469" t="s" s="141">
        <v>1037</v>
      </c>
      <c r="X469" t="s" s="141">
        <v>1032</v>
      </c>
      <c r="Y469" s="140"/>
      <c r="Z469" s="140"/>
      <c r="AA469" s="140"/>
      <c r="AB469" s="140"/>
      <c r="AC469" s="140"/>
      <c r="AD469" s="142">
        <v>1</v>
      </c>
      <c r="AE469" s="140"/>
      <c r="AF469" s="140"/>
      <c r="AG469" s="140"/>
      <c r="AH469" s="140"/>
    </row>
    <row r="470" ht="15.75" customHeight="1">
      <c r="A470" s="136">
        <v>36</v>
      </c>
      <c r="B470" s="134">
        <v>183</v>
      </c>
      <c r="C470" s="134">
        <v>2</v>
      </c>
      <c r="D470" s="134">
        <v>31</v>
      </c>
      <c r="E470" s="134">
        <v>23</v>
      </c>
      <c r="F470" t="s" s="149">
        <v>94</v>
      </c>
      <c r="G470" t="s" s="5">
        <v>103</v>
      </c>
      <c r="H470" t="s" s="5">
        <v>103</v>
      </c>
      <c r="I470" t="b" s="136">
        <v>1</v>
      </c>
      <c r="J470" t="s" s="137">
        <v>52</v>
      </c>
      <c r="K470" t="s" s="5">
        <v>104</v>
      </c>
      <c r="L470" t="s" s="23">
        <v>97</v>
      </c>
      <c r="M470" t="s" s="5">
        <v>104</v>
      </c>
      <c r="N470" t="s" s="5">
        <v>1893</v>
      </c>
      <c r="O470" t="s" s="139">
        <v>1321</v>
      </c>
      <c r="P470" s="140"/>
      <c r="Q470" t="s" s="5">
        <v>102</v>
      </c>
      <c r="R470" s="136">
        <v>2022</v>
      </c>
      <c r="S470" s="136">
        <v>1</v>
      </c>
      <c r="T470" t="s" s="141">
        <v>64</v>
      </c>
      <c r="U470" s="142">
        <v>1</v>
      </c>
      <c r="V470" t="s" s="143">
        <v>1030</v>
      </c>
      <c r="W470" t="s" s="5">
        <v>1031</v>
      </c>
      <c r="X470" t="s" s="141">
        <v>1093</v>
      </c>
      <c r="Y470" s="144">
        <v>0.87</v>
      </c>
      <c r="Z470" s="140"/>
      <c r="AA470" s="140"/>
      <c r="AB470" s="142">
        <v>340002.3</v>
      </c>
      <c r="AC470" s="142">
        <v>147860.7</v>
      </c>
      <c r="AD470" s="142">
        <v>1</v>
      </c>
      <c r="AE470" s="144">
        <v>349000</v>
      </c>
      <c r="AF470" s="144">
        <v>1.32</v>
      </c>
      <c r="AG470" s="140"/>
      <c r="AH470" s="140"/>
    </row>
    <row r="471" ht="15.75" customHeight="1">
      <c r="A471" s="136">
        <v>36</v>
      </c>
      <c r="B471" s="134">
        <v>481</v>
      </c>
      <c r="C471" s="134">
        <v>2</v>
      </c>
      <c r="D471" s="134">
        <v>32</v>
      </c>
      <c r="E471" s="134">
        <v>24</v>
      </c>
      <c r="F471" t="s" s="149">
        <v>94</v>
      </c>
      <c r="G471" t="s" s="5">
        <v>103</v>
      </c>
      <c r="H471" t="s" s="5">
        <v>103</v>
      </c>
      <c r="I471" t="b" s="136">
        <v>1</v>
      </c>
      <c r="J471" t="s" s="137">
        <v>52</v>
      </c>
      <c r="K471" t="s" s="5">
        <v>104</v>
      </c>
      <c r="L471" t="s" s="23">
        <v>97</v>
      </c>
      <c r="M471" t="s" s="5">
        <v>104</v>
      </c>
      <c r="N471" t="s" s="5">
        <v>1894</v>
      </c>
      <c r="O471" t="s" s="139">
        <v>1895</v>
      </c>
      <c r="P471" s="140"/>
      <c r="Q471" t="s" s="5">
        <v>102</v>
      </c>
      <c r="R471" s="136">
        <v>2021</v>
      </c>
      <c r="S471" s="136">
        <v>1</v>
      </c>
      <c r="T471" t="s" s="141">
        <v>54</v>
      </c>
      <c r="U471" s="147">
        <v>3</v>
      </c>
      <c r="V471" s="140"/>
      <c r="W471" t="s" s="5">
        <v>1031</v>
      </c>
      <c r="X471" t="s" s="141">
        <v>1032</v>
      </c>
      <c r="Y471" s="144">
        <v>0.67</v>
      </c>
      <c r="Z471" s="140"/>
      <c r="AA471" s="140"/>
      <c r="AB471" s="142">
        <v>340002.3</v>
      </c>
      <c r="AC471" s="142">
        <v>44280.9</v>
      </c>
      <c r="AD471" t="s" s="137">
        <v>68</v>
      </c>
      <c r="AE471" s="140"/>
      <c r="AF471" s="140"/>
      <c r="AG471" s="140"/>
      <c r="AH471" s="140"/>
    </row>
    <row r="472" ht="15.75" customHeight="1">
      <c r="A472" s="136">
        <v>36</v>
      </c>
      <c r="B472" s="134">
        <v>184</v>
      </c>
      <c r="C472" s="134">
        <v>2</v>
      </c>
      <c r="D472" s="134">
        <v>33</v>
      </c>
      <c r="E472" s="134">
        <v>25</v>
      </c>
      <c r="F472" t="s" s="149">
        <v>94</v>
      </c>
      <c r="G472" t="s" s="5">
        <v>103</v>
      </c>
      <c r="H472" t="s" s="5">
        <v>103</v>
      </c>
      <c r="I472" t="b" s="136">
        <v>1</v>
      </c>
      <c r="J472" t="s" s="137">
        <v>52</v>
      </c>
      <c r="K472" t="s" s="5">
        <v>104</v>
      </c>
      <c r="L472" t="s" s="23">
        <v>97</v>
      </c>
      <c r="M472" t="s" s="5">
        <v>104</v>
      </c>
      <c r="N472" t="s" s="5">
        <v>103</v>
      </c>
      <c r="O472" t="s" s="141">
        <v>1042</v>
      </c>
      <c r="P472" s="140"/>
      <c r="Q472" t="s" s="5">
        <v>102</v>
      </c>
      <c r="R472" s="136">
        <v>2021</v>
      </c>
      <c r="S472" s="136">
        <v>2</v>
      </c>
      <c r="T472" t="s" s="141">
        <v>64</v>
      </c>
      <c r="U472" s="142">
        <v>1</v>
      </c>
      <c r="V472" t="s" s="143">
        <v>1030</v>
      </c>
      <c r="W472" t="s" s="5">
        <v>1044</v>
      </c>
      <c r="X472" t="s" s="141">
        <v>1093</v>
      </c>
      <c r="Y472" s="144">
        <v>1.08</v>
      </c>
      <c r="Z472" s="140"/>
      <c r="AA472" s="140"/>
      <c r="AB472" s="142">
        <v>340002.3</v>
      </c>
      <c r="AC472" s="142">
        <v>147860.7</v>
      </c>
      <c r="AD472" t="s" s="137">
        <v>68</v>
      </c>
      <c r="AE472" s="140"/>
      <c r="AF472" s="140"/>
      <c r="AG472" s="140"/>
      <c r="AH472" s="140"/>
    </row>
    <row r="473" ht="15.75" customHeight="1">
      <c r="A473" s="136">
        <v>36</v>
      </c>
      <c r="B473" s="134">
        <v>185</v>
      </c>
      <c r="C473" s="134">
        <v>2</v>
      </c>
      <c r="D473" s="134">
        <v>59</v>
      </c>
      <c r="E473" s="134">
        <v>48</v>
      </c>
      <c r="F473" t="s" s="149">
        <v>94</v>
      </c>
      <c r="G473" s="145"/>
      <c r="H473" t="s" s="150">
        <v>1896</v>
      </c>
      <c r="I473" t="b" s="136">
        <v>1</v>
      </c>
      <c r="J473" t="s" s="137">
        <v>52</v>
      </c>
      <c r="K473" t="s" s="5">
        <v>1897</v>
      </c>
      <c r="L473" t="s" s="23">
        <v>97</v>
      </c>
      <c r="M473" t="s" s="5">
        <v>1897</v>
      </c>
      <c r="N473" t="s" s="5">
        <v>1896</v>
      </c>
      <c r="O473" t="s" s="141">
        <v>1042</v>
      </c>
      <c r="P473" s="140"/>
      <c r="Q473" t="s" s="5">
        <v>102</v>
      </c>
      <c r="R473" s="136">
        <v>2020</v>
      </c>
      <c r="S473" s="136">
        <v>2</v>
      </c>
      <c r="T473" t="s" s="141">
        <v>64</v>
      </c>
      <c r="U473" s="142">
        <v>1</v>
      </c>
      <c r="V473" t="s" s="143">
        <v>1030</v>
      </c>
      <c r="W473" t="s" s="5">
        <v>1044</v>
      </c>
      <c r="X473" t="s" s="141">
        <v>1045</v>
      </c>
      <c r="Y473" s="144">
        <v>0.84</v>
      </c>
      <c r="Z473" s="140"/>
      <c r="AA473" s="140"/>
      <c r="AB473" s="142">
        <v>1747.3</v>
      </c>
      <c r="AC473" s="142">
        <v>1747.3</v>
      </c>
      <c r="AD473" s="142">
        <v>1</v>
      </c>
      <c r="AE473" s="140"/>
      <c r="AF473" s="140"/>
      <c r="AG473" s="140"/>
      <c r="AH473" s="140"/>
    </row>
    <row r="474" ht="15.75" customHeight="1">
      <c r="A474" s="136">
        <v>36</v>
      </c>
      <c r="B474" s="134">
        <v>186</v>
      </c>
      <c r="C474" s="134">
        <v>2</v>
      </c>
      <c r="D474" s="134">
        <v>58</v>
      </c>
      <c r="E474" s="134">
        <v>36</v>
      </c>
      <c r="F474" t="s" s="149">
        <v>94</v>
      </c>
      <c r="G474" t="s" s="5">
        <v>112</v>
      </c>
      <c r="H474" t="s" s="5">
        <v>112</v>
      </c>
      <c r="I474" t="b" s="136">
        <v>1</v>
      </c>
      <c r="J474" t="s" s="137">
        <v>52</v>
      </c>
      <c r="K474" t="s" s="137">
        <v>113</v>
      </c>
      <c r="L474" t="s" s="233">
        <v>97</v>
      </c>
      <c r="M474" t="s" s="137">
        <v>113</v>
      </c>
      <c r="N474" t="s" s="5">
        <v>1898</v>
      </c>
      <c r="O474" t="s" s="141">
        <v>1321</v>
      </c>
      <c r="P474" t="s" s="143">
        <v>52</v>
      </c>
      <c r="Q474" t="s" s="5">
        <v>102</v>
      </c>
      <c r="R474" s="136">
        <v>2022</v>
      </c>
      <c r="S474" s="136">
        <v>1</v>
      </c>
      <c r="T474" t="s" s="141">
        <v>64</v>
      </c>
      <c r="U474" s="142">
        <v>1</v>
      </c>
      <c r="V474" t="s" s="143">
        <v>1030</v>
      </c>
      <c r="W474" t="s" s="5">
        <v>1031</v>
      </c>
      <c r="X474" t="s" s="141">
        <v>1093</v>
      </c>
      <c r="Y474" s="144">
        <v>0.9</v>
      </c>
      <c r="Z474" s="140"/>
      <c r="AA474" s="140"/>
      <c r="AB474" s="142">
        <v>68121.2</v>
      </c>
      <c r="AC474" s="142">
        <v>68121.2</v>
      </c>
      <c r="AD474" s="142">
        <v>1</v>
      </c>
      <c r="AE474" s="144">
        <v>96000</v>
      </c>
      <c r="AF474" s="144">
        <v>1.43</v>
      </c>
      <c r="AG474" s="140"/>
      <c r="AH474" s="140"/>
    </row>
    <row r="475" ht="15.75" customHeight="1">
      <c r="A475" s="154">
        <v>36</v>
      </c>
      <c r="B475" s="134">
        <v>483</v>
      </c>
      <c r="C475" s="134">
        <v>2</v>
      </c>
      <c r="D475" s="155">
        <v>56</v>
      </c>
      <c r="E475" s="134">
        <v>34</v>
      </c>
      <c r="F475" t="s" s="149">
        <v>94</v>
      </c>
      <c r="G475" t="s" s="149">
        <v>116</v>
      </c>
      <c r="H475" t="s" s="149">
        <v>116</v>
      </c>
      <c r="I475" t="b" s="136">
        <v>1</v>
      </c>
      <c r="J475" t="s" s="156">
        <v>52</v>
      </c>
      <c r="K475" t="s" s="149">
        <v>117</v>
      </c>
      <c r="L475" t="s" s="157">
        <v>117</v>
      </c>
      <c r="M475" t="s" s="149">
        <v>117</v>
      </c>
      <c r="N475" t="s" s="5">
        <v>1899</v>
      </c>
      <c r="O475" t="s" s="158">
        <v>1145</v>
      </c>
      <c r="P475" s="159"/>
      <c r="Q475" s="159"/>
      <c r="R475" s="154">
        <v>2022</v>
      </c>
      <c r="S475" s="154">
        <v>3</v>
      </c>
      <c r="T475" t="s" s="158">
        <v>64</v>
      </c>
      <c r="U475" s="142">
        <v>1</v>
      </c>
      <c r="V475" s="159"/>
      <c r="W475" t="s" s="158">
        <v>1044</v>
      </c>
      <c r="X475" t="s" s="158">
        <v>1045</v>
      </c>
      <c r="Y475" s="161">
        <v>0.874</v>
      </c>
      <c r="Z475" s="159"/>
      <c r="AA475" s="159"/>
      <c r="AB475" s="162">
        <v>91379.100000000006</v>
      </c>
      <c r="AC475" s="162">
        <v>1517</v>
      </c>
      <c r="AD475" t="s" s="156">
        <v>68</v>
      </c>
      <c r="AE475" s="159"/>
      <c r="AF475" s="159"/>
      <c r="AG475" s="159"/>
      <c r="AH475" s="159"/>
    </row>
    <row r="476" ht="15.75" customHeight="1">
      <c r="A476" s="154">
        <v>36</v>
      </c>
      <c r="B476" s="134">
        <v>482</v>
      </c>
      <c r="C476" s="134">
        <v>2</v>
      </c>
      <c r="D476" s="155">
        <v>55</v>
      </c>
      <c r="E476" s="134">
        <v>33</v>
      </c>
      <c r="F476" t="s" s="149">
        <v>94</v>
      </c>
      <c r="G476" t="s" s="149">
        <v>116</v>
      </c>
      <c r="H476" t="s" s="149">
        <v>116</v>
      </c>
      <c r="I476" t="b" s="136">
        <v>1</v>
      </c>
      <c r="J476" t="s" s="156">
        <v>52</v>
      </c>
      <c r="K476" t="s" s="149">
        <v>117</v>
      </c>
      <c r="L476" t="s" s="157">
        <v>117</v>
      </c>
      <c r="M476" t="s" s="149">
        <v>117</v>
      </c>
      <c r="N476" t="s" s="5">
        <v>1900</v>
      </c>
      <c r="O476" t="s" s="203">
        <v>1901</v>
      </c>
      <c r="P476" s="159"/>
      <c r="Q476" s="159"/>
      <c r="R476" s="154">
        <v>2021</v>
      </c>
      <c r="S476" s="154">
        <v>1</v>
      </c>
      <c r="T476" t="s" s="158">
        <v>54</v>
      </c>
      <c r="U476" s="147">
        <v>3</v>
      </c>
      <c r="V476" s="159"/>
      <c r="W476" t="s" s="158">
        <v>1031</v>
      </c>
      <c r="X476" t="s" s="158">
        <v>1032</v>
      </c>
      <c r="Y476" s="161">
        <v>0.58</v>
      </c>
      <c r="Z476" s="159"/>
      <c r="AA476" s="159"/>
      <c r="AB476" s="162">
        <v>91379.100000000006</v>
      </c>
      <c r="AC476" s="162">
        <v>51667.3</v>
      </c>
      <c r="AD476" s="162">
        <v>1</v>
      </c>
      <c r="AE476" s="161">
        <v>55400</v>
      </c>
      <c r="AF476" s="161">
        <v>0.988</v>
      </c>
      <c r="AG476" s="159"/>
      <c r="AH476" s="159"/>
    </row>
    <row r="477" ht="15.75" customHeight="1">
      <c r="A477" s="136">
        <v>33</v>
      </c>
      <c r="B477" s="134">
        <v>63</v>
      </c>
      <c r="C477" s="134">
        <v>9</v>
      </c>
      <c r="D477" s="134">
        <v>226</v>
      </c>
      <c r="E477" s="134">
        <v>231</v>
      </c>
      <c r="F477" t="s" s="5">
        <v>212</v>
      </c>
      <c r="G477" s="145"/>
      <c r="H477" t="s" s="150">
        <v>1902</v>
      </c>
      <c r="I477" t="b" s="136">
        <v>1</v>
      </c>
      <c r="J477" t="s" s="137">
        <v>52</v>
      </c>
      <c r="K477" t="s" s="5">
        <v>1903</v>
      </c>
      <c r="L477" t="s" s="23">
        <v>1903</v>
      </c>
      <c r="M477" t="s" s="5">
        <v>1903</v>
      </c>
      <c r="N477" t="s" s="5">
        <v>1902</v>
      </c>
      <c r="O477" t="s" s="141">
        <v>1042</v>
      </c>
      <c r="P477" s="140"/>
      <c r="Q477" s="140"/>
      <c r="R477" s="136">
        <v>2020</v>
      </c>
      <c r="S477" s="136">
        <v>2</v>
      </c>
      <c r="T477" t="s" s="141">
        <v>64</v>
      </c>
      <c r="U477" s="142">
        <v>1</v>
      </c>
      <c r="V477" t="s" s="143">
        <v>1043</v>
      </c>
      <c r="W477" t="s" s="5">
        <v>1044</v>
      </c>
      <c r="X477" t="s" s="141">
        <v>1045</v>
      </c>
      <c r="Y477" s="144">
        <v>0.93</v>
      </c>
      <c r="Z477" s="140"/>
      <c r="AA477" s="140"/>
      <c r="AB477" s="142">
        <v>77.7</v>
      </c>
      <c r="AC477" s="142">
        <v>77.7</v>
      </c>
      <c r="AD477" s="142">
        <v>1</v>
      </c>
      <c r="AE477" s="140"/>
      <c r="AF477" s="140"/>
      <c r="AG477" s="140"/>
      <c r="AH477" s="140"/>
    </row>
    <row r="478" ht="15.75" customHeight="1">
      <c r="A478" s="136">
        <v>33</v>
      </c>
      <c r="B478" s="134">
        <v>484</v>
      </c>
      <c r="C478" s="134">
        <v>9</v>
      </c>
      <c r="D478" s="134">
        <v>224</v>
      </c>
      <c r="E478" s="134">
        <v>183</v>
      </c>
      <c r="F478" t="s" s="5">
        <v>212</v>
      </c>
      <c r="G478" t="s" s="5">
        <v>1904</v>
      </c>
      <c r="H478" t="s" s="5">
        <v>1904</v>
      </c>
      <c r="I478" t="b" s="136">
        <v>1</v>
      </c>
      <c r="J478" t="s" s="137">
        <v>52</v>
      </c>
      <c r="K478" t="s" s="5">
        <v>1905</v>
      </c>
      <c r="L478" t="s" s="23">
        <v>1905</v>
      </c>
      <c r="M478" t="s" s="5">
        <v>1905</v>
      </c>
      <c r="N478" t="s" s="5">
        <v>1906</v>
      </c>
      <c r="O478" t="s" s="139">
        <v>1258</v>
      </c>
      <c r="P478" s="140"/>
      <c r="Q478" s="140"/>
      <c r="R478" s="136">
        <v>2018</v>
      </c>
      <c r="S478" s="136">
        <v>1</v>
      </c>
      <c r="T478" t="s" s="141">
        <v>54</v>
      </c>
      <c r="U478" s="147">
        <v>3</v>
      </c>
      <c r="V478" s="140"/>
      <c r="W478" t="s" s="5">
        <v>1031</v>
      </c>
      <c r="X478" t="s" s="141">
        <v>1093</v>
      </c>
      <c r="Y478" s="144">
        <v>0.18</v>
      </c>
      <c r="Z478" s="140"/>
      <c r="AA478" s="140"/>
      <c r="AB478" s="142">
        <v>1050</v>
      </c>
      <c r="AC478" s="142">
        <v>1050</v>
      </c>
      <c r="AD478" s="142">
        <v>1</v>
      </c>
      <c r="AE478" s="144">
        <v>48</v>
      </c>
      <c r="AF478" s="140"/>
      <c r="AG478" s="140"/>
      <c r="AH478" s="140"/>
    </row>
    <row r="479" ht="15.75" customHeight="1">
      <c r="A479" s="136">
        <v>37</v>
      </c>
      <c r="B479" s="134">
        <v>438</v>
      </c>
      <c r="C479" s="134">
        <v>12</v>
      </c>
      <c r="D479" s="134">
        <v>478</v>
      </c>
      <c r="E479" s="134">
        <v>411</v>
      </c>
      <c r="F479" t="s" s="5">
        <v>610</v>
      </c>
      <c r="G479" t="s" s="5">
        <v>1907</v>
      </c>
      <c r="H479" t="s" s="5">
        <v>1907</v>
      </c>
      <c r="I479" t="b" s="136">
        <v>1</v>
      </c>
      <c r="J479" t="s" s="137">
        <v>52</v>
      </c>
      <c r="K479" t="s" s="5">
        <v>1908</v>
      </c>
      <c r="L479" t="s" s="23">
        <v>1908</v>
      </c>
      <c r="M479" t="s" s="5">
        <v>1908</v>
      </c>
      <c r="N479" t="s" s="5">
        <v>1909</v>
      </c>
      <c r="O479" t="s" s="141">
        <v>1153</v>
      </c>
      <c r="P479" s="140"/>
      <c r="Q479" s="140"/>
      <c r="R479" s="136">
        <v>2020</v>
      </c>
      <c r="S479" s="136">
        <v>3</v>
      </c>
      <c r="T479" t="s" s="141">
        <v>64</v>
      </c>
      <c r="U479" s="142">
        <v>1</v>
      </c>
      <c r="V479" s="140"/>
      <c r="W479" t="s" s="141">
        <v>1037</v>
      </c>
      <c r="X479" t="s" s="141">
        <v>1045</v>
      </c>
      <c r="Y479" s="140"/>
      <c r="Z479" s="140"/>
      <c r="AA479" s="140"/>
      <c r="AB479" s="140"/>
      <c r="AC479" s="142">
        <v>1</v>
      </c>
      <c r="AD479" s="142">
        <v>1</v>
      </c>
      <c r="AE479" s="140"/>
      <c r="AF479" s="140"/>
      <c r="AG479" s="140"/>
      <c r="AH479" s="140"/>
    </row>
    <row r="480" ht="15.75" customHeight="1">
      <c r="A480" s="136">
        <v>37</v>
      </c>
      <c r="B480" s="134">
        <v>187</v>
      </c>
      <c r="C480" s="134">
        <v>12</v>
      </c>
      <c r="D480" s="134">
        <v>457</v>
      </c>
      <c r="E480" s="134">
        <v>365</v>
      </c>
      <c r="F480" t="s" s="5">
        <v>610</v>
      </c>
      <c r="G480" s="145"/>
      <c r="H480" t="s" s="135">
        <v>1910</v>
      </c>
      <c r="I480" t="b" s="136">
        <v>1</v>
      </c>
      <c r="J480" t="s" s="137">
        <v>52</v>
      </c>
      <c r="K480" t="s" s="5">
        <v>1911</v>
      </c>
      <c r="L480" t="s" s="23">
        <v>1911</v>
      </c>
      <c r="M480" t="s" s="5">
        <v>1911</v>
      </c>
      <c r="N480" t="s" s="5">
        <v>1910</v>
      </c>
      <c r="O480" t="s" s="141">
        <v>1042</v>
      </c>
      <c r="P480" s="140"/>
      <c r="Q480" t="s" s="143">
        <v>196</v>
      </c>
      <c r="R480" s="136">
        <v>2020</v>
      </c>
      <c r="S480" s="136">
        <v>2</v>
      </c>
      <c r="T480" t="s" s="141">
        <v>64</v>
      </c>
      <c r="U480" s="142">
        <v>1</v>
      </c>
      <c r="V480" t="s" s="143">
        <v>1030</v>
      </c>
      <c r="W480" t="s" s="5">
        <v>1044</v>
      </c>
      <c r="X480" t="s" s="141">
        <v>1045</v>
      </c>
      <c r="Y480" s="144">
        <v>0.97</v>
      </c>
      <c r="Z480" s="140"/>
      <c r="AA480" s="140"/>
      <c r="AB480" s="142">
        <v>123509.4</v>
      </c>
      <c r="AC480" s="142">
        <v>17486.3</v>
      </c>
      <c r="AD480" t="s" s="137">
        <v>68</v>
      </c>
      <c r="AE480" s="140"/>
      <c r="AF480" s="140"/>
      <c r="AG480" s="140"/>
      <c r="AH480" s="140"/>
    </row>
    <row r="481" ht="15.75" customHeight="1">
      <c r="A481" s="147">
        <v>34</v>
      </c>
      <c r="B481" s="134">
        <v>439</v>
      </c>
      <c r="C481" s="134">
        <v>10</v>
      </c>
      <c r="D481" s="134">
        <v>349</v>
      </c>
      <c r="E481" s="134">
        <v>296</v>
      </c>
      <c r="F481" t="s" s="5">
        <v>610</v>
      </c>
      <c r="G481" t="s" s="5">
        <v>1402</v>
      </c>
      <c r="H481" t="s" s="150">
        <v>1912</v>
      </c>
      <c r="I481" t="b" s="136">
        <v>1</v>
      </c>
      <c r="J481" t="s" s="137">
        <v>52</v>
      </c>
      <c r="K481" t="s" s="5">
        <v>1913</v>
      </c>
      <c r="L481" t="s" s="146">
        <v>607</v>
      </c>
      <c r="M481" t="s" s="5">
        <v>1913</v>
      </c>
      <c r="N481" t="s" s="5">
        <v>1914</v>
      </c>
      <c r="O481" t="s" s="139">
        <v>1111</v>
      </c>
      <c r="P481" s="140"/>
      <c r="Q481" t="s" s="143">
        <v>196</v>
      </c>
      <c r="R481" s="136">
        <v>2021</v>
      </c>
      <c r="S481" s="136">
        <v>1</v>
      </c>
      <c r="T481" t="s" s="141">
        <v>54</v>
      </c>
      <c r="U481" s="147">
        <v>3</v>
      </c>
      <c r="V481" s="140"/>
      <c r="W481" t="s" s="5">
        <v>1031</v>
      </c>
      <c r="X481" t="s" s="141">
        <v>1032</v>
      </c>
      <c r="Y481" s="144">
        <v>0.7</v>
      </c>
      <c r="Z481" s="140"/>
      <c r="AA481" s="140"/>
      <c r="AB481" s="142">
        <v>123509.4</v>
      </c>
      <c r="AC481" s="144">
        <v>21204.62</v>
      </c>
      <c r="AD481" s="142">
        <v>1</v>
      </c>
      <c r="AE481" s="144">
        <v>125412</v>
      </c>
      <c r="AF481" s="144">
        <v>1.2</v>
      </c>
      <c r="AG481" s="140"/>
      <c r="AH481" s="140"/>
    </row>
    <row r="482" ht="15.75" customHeight="1">
      <c r="A482" s="147">
        <v>34</v>
      </c>
      <c r="B482" s="134">
        <v>440</v>
      </c>
      <c r="C482" s="134">
        <v>10</v>
      </c>
      <c r="D482" s="134">
        <v>345</v>
      </c>
      <c r="E482" s="134">
        <v>297</v>
      </c>
      <c r="F482" t="s" s="5">
        <v>610</v>
      </c>
      <c r="G482" t="s" s="5">
        <v>1402</v>
      </c>
      <c r="H482" t="s" s="150">
        <v>1912</v>
      </c>
      <c r="I482" t="b" s="136">
        <v>1</v>
      </c>
      <c r="J482" t="s" s="137">
        <v>52</v>
      </c>
      <c r="K482" t="s" s="5">
        <v>1913</v>
      </c>
      <c r="L482" t="s" s="146">
        <v>607</v>
      </c>
      <c r="M482" t="s" s="5">
        <v>1913</v>
      </c>
      <c r="N482" t="s" s="5">
        <v>1915</v>
      </c>
      <c r="O482" t="s" s="139">
        <v>1107</v>
      </c>
      <c r="P482" s="140"/>
      <c r="Q482" t="s" s="143">
        <v>196</v>
      </c>
      <c r="R482" s="136">
        <v>2021</v>
      </c>
      <c r="S482" s="136">
        <v>1</v>
      </c>
      <c r="T482" t="s" s="141">
        <v>64</v>
      </c>
      <c r="U482" s="142">
        <v>1</v>
      </c>
      <c r="V482" s="140"/>
      <c r="W482" t="s" s="5">
        <v>1031</v>
      </c>
      <c r="X482" t="s" s="141">
        <v>1032</v>
      </c>
      <c r="Y482" s="144">
        <v>0.9</v>
      </c>
      <c r="Z482" s="140"/>
      <c r="AA482" s="140"/>
      <c r="AB482" s="142">
        <v>123509.4</v>
      </c>
      <c r="AC482" s="144">
        <v>21204.62</v>
      </c>
      <c r="AD482" t="s" s="137">
        <v>68</v>
      </c>
      <c r="AE482" s="144">
        <v>19077</v>
      </c>
      <c r="AF482" s="144">
        <v>1</v>
      </c>
      <c r="AG482" s="140"/>
      <c r="AH482" s="140"/>
    </row>
    <row r="483" ht="15.75" customHeight="1">
      <c r="A483" s="147">
        <v>34</v>
      </c>
      <c r="B483" s="134">
        <v>441</v>
      </c>
      <c r="C483" s="134">
        <v>10</v>
      </c>
      <c r="D483" s="134">
        <v>346</v>
      </c>
      <c r="E483" s="134">
        <v>298</v>
      </c>
      <c r="F483" t="s" s="5">
        <v>610</v>
      </c>
      <c r="G483" t="s" s="5">
        <v>1402</v>
      </c>
      <c r="H483" t="s" s="150">
        <v>1912</v>
      </c>
      <c r="I483" t="b" s="136">
        <v>1</v>
      </c>
      <c r="J483" t="s" s="137">
        <v>52</v>
      </c>
      <c r="K483" t="s" s="5">
        <v>1913</v>
      </c>
      <c r="L483" t="s" s="146">
        <v>607</v>
      </c>
      <c r="M483" t="s" s="5">
        <v>1913</v>
      </c>
      <c r="N483" t="s" s="5">
        <v>1916</v>
      </c>
      <c r="O483" t="s" s="141">
        <v>1130</v>
      </c>
      <c r="P483" s="140"/>
      <c r="Q483" t="s" s="143">
        <v>196</v>
      </c>
      <c r="R483" s="136">
        <v>2021</v>
      </c>
      <c r="S483" s="136">
        <v>1</v>
      </c>
      <c r="T483" t="s" s="141">
        <v>64</v>
      </c>
      <c r="U483" s="142">
        <v>1</v>
      </c>
      <c r="V483" s="140"/>
      <c r="W483" t="s" s="5">
        <v>1031</v>
      </c>
      <c r="X483" t="s" s="141">
        <v>1032</v>
      </c>
      <c r="Y483" s="144">
        <v>0.2</v>
      </c>
      <c r="Z483" s="140"/>
      <c r="AA483" s="140"/>
      <c r="AB483" s="142">
        <v>123509.4</v>
      </c>
      <c r="AC483" s="144">
        <v>21204.62</v>
      </c>
      <c r="AD483" t="s" s="137">
        <v>68</v>
      </c>
      <c r="AE483" s="144">
        <v>4336</v>
      </c>
      <c r="AF483" s="144">
        <v>0.2</v>
      </c>
      <c r="AG483" s="140"/>
      <c r="AH483" s="140"/>
    </row>
    <row r="484" ht="15.75" customHeight="1">
      <c r="A484" s="147">
        <v>34</v>
      </c>
      <c r="B484" s="134">
        <v>442</v>
      </c>
      <c r="C484" s="134">
        <v>10</v>
      </c>
      <c r="D484" s="142">
        <v>347</v>
      </c>
      <c r="E484" s="134">
        <v>299</v>
      </c>
      <c r="F484" t="s" s="5">
        <v>610</v>
      </c>
      <c r="G484" t="s" s="5">
        <v>1402</v>
      </c>
      <c r="H484" t="s" s="150">
        <v>1912</v>
      </c>
      <c r="I484" t="b" s="136">
        <v>1</v>
      </c>
      <c r="J484" t="s" s="137">
        <v>52</v>
      </c>
      <c r="K484" t="s" s="5">
        <v>1913</v>
      </c>
      <c r="L484" t="s" s="146">
        <v>607</v>
      </c>
      <c r="M484" t="s" s="5">
        <v>1913</v>
      </c>
      <c r="N484" t="s" s="5">
        <v>1917</v>
      </c>
      <c r="O484" t="s" s="139">
        <v>1109</v>
      </c>
      <c r="P484" s="140"/>
      <c r="Q484" t="s" s="143">
        <v>196</v>
      </c>
      <c r="R484" s="136">
        <v>2021</v>
      </c>
      <c r="S484" s="136">
        <v>1</v>
      </c>
      <c r="T484" t="s" s="141">
        <v>64</v>
      </c>
      <c r="U484" s="142">
        <v>1</v>
      </c>
      <c r="V484" s="140"/>
      <c r="W484" t="s" s="5">
        <v>1031</v>
      </c>
      <c r="X484" t="s" s="141">
        <v>1032</v>
      </c>
      <c r="Y484" s="144">
        <v>0.9</v>
      </c>
      <c r="Z484" s="140"/>
      <c r="AA484" s="140"/>
      <c r="AB484" s="142">
        <v>123509.4</v>
      </c>
      <c r="AC484" s="144">
        <v>21204.62</v>
      </c>
      <c r="AD484" t="s" s="137">
        <v>68</v>
      </c>
      <c r="AE484" s="144">
        <v>29015</v>
      </c>
      <c r="AF484" s="144">
        <v>0.5</v>
      </c>
      <c r="AG484" s="140"/>
      <c r="AH484" s="140"/>
    </row>
    <row r="485" ht="15.75" customHeight="1">
      <c r="A485" s="147">
        <v>34</v>
      </c>
      <c r="B485" s="134">
        <v>443</v>
      </c>
      <c r="C485" s="134">
        <v>10</v>
      </c>
      <c r="D485" s="134">
        <v>348</v>
      </c>
      <c r="E485" s="134">
        <v>300</v>
      </c>
      <c r="F485" t="s" s="5">
        <v>610</v>
      </c>
      <c r="G485" t="s" s="5">
        <v>1402</v>
      </c>
      <c r="H485" t="s" s="150">
        <v>1912</v>
      </c>
      <c r="I485" t="b" s="136">
        <v>1</v>
      </c>
      <c r="J485" t="s" s="137">
        <v>52</v>
      </c>
      <c r="K485" t="s" s="5">
        <v>1913</v>
      </c>
      <c r="L485" t="s" s="146">
        <v>607</v>
      </c>
      <c r="M485" t="s" s="5">
        <v>1913</v>
      </c>
      <c r="N485" t="s" s="5">
        <v>1918</v>
      </c>
      <c r="O485" t="s" s="139">
        <v>1132</v>
      </c>
      <c r="P485" s="140"/>
      <c r="Q485" t="s" s="143">
        <v>196</v>
      </c>
      <c r="R485" s="136">
        <v>2021</v>
      </c>
      <c r="S485" s="136">
        <v>1</v>
      </c>
      <c r="T485" t="s" s="141">
        <v>64</v>
      </c>
      <c r="U485" s="142">
        <v>1</v>
      </c>
      <c r="V485" s="140"/>
      <c r="W485" t="s" s="5">
        <v>1031</v>
      </c>
      <c r="X485" t="s" s="141">
        <v>1032</v>
      </c>
      <c r="Y485" s="144">
        <v>0.7</v>
      </c>
      <c r="Z485" s="140"/>
      <c r="AA485" s="140"/>
      <c r="AB485" s="142">
        <v>123509.4</v>
      </c>
      <c r="AC485" s="144">
        <v>21204.62</v>
      </c>
      <c r="AD485" t="s" s="137">
        <v>68</v>
      </c>
      <c r="AE485" s="144">
        <v>37022</v>
      </c>
      <c r="AF485" s="144">
        <v>0.6</v>
      </c>
      <c r="AG485" s="140"/>
      <c r="AH485" s="140"/>
    </row>
    <row r="486" ht="15.75" customHeight="1">
      <c r="A486" s="136">
        <v>33</v>
      </c>
      <c r="B486" s="134">
        <v>485</v>
      </c>
      <c r="C486" s="134">
        <v>9</v>
      </c>
      <c r="D486" s="134">
        <v>225</v>
      </c>
      <c r="E486" s="134">
        <v>280</v>
      </c>
      <c r="F486" t="s" s="5">
        <v>212</v>
      </c>
      <c r="G486" t="s" s="5">
        <v>604</v>
      </c>
      <c r="H486" t="s" s="5">
        <v>604</v>
      </c>
      <c r="I486" t="b" s="136">
        <v>1</v>
      </c>
      <c r="J486" t="s" s="137">
        <v>52</v>
      </c>
      <c r="K486" t="s" s="5">
        <v>605</v>
      </c>
      <c r="L486" t="s" s="23">
        <v>605</v>
      </c>
      <c r="M486" t="s" s="5">
        <v>605</v>
      </c>
      <c r="N486" t="s" s="5">
        <v>1919</v>
      </c>
      <c r="O486" t="s" s="139">
        <v>1901</v>
      </c>
      <c r="P486" s="140"/>
      <c r="Q486" s="140"/>
      <c r="R486" s="136">
        <v>2020</v>
      </c>
      <c r="S486" s="136">
        <v>1</v>
      </c>
      <c r="T486" t="s" s="141">
        <v>64</v>
      </c>
      <c r="U486" s="142">
        <v>1</v>
      </c>
      <c r="V486" s="140"/>
      <c r="W486" t="s" s="5">
        <v>1031</v>
      </c>
      <c r="X486" t="s" s="141">
        <v>1045</v>
      </c>
      <c r="Y486" s="144">
        <v>1.12</v>
      </c>
      <c r="Z486" s="140"/>
      <c r="AA486" s="140"/>
      <c r="AB486" s="140"/>
      <c r="AC486" s="142">
        <v>1</v>
      </c>
      <c r="AD486" s="142">
        <v>1</v>
      </c>
      <c r="AE486" s="144">
        <v>51500</v>
      </c>
      <c r="AF486" s="144">
        <v>1.63</v>
      </c>
      <c r="AG486" s="140"/>
      <c r="AH486" s="140"/>
    </row>
    <row r="487" ht="15.75" customHeight="1">
      <c r="A487" s="147">
        <v>34</v>
      </c>
      <c r="B487" s="134">
        <v>188</v>
      </c>
      <c r="C487" s="134">
        <v>10</v>
      </c>
      <c r="D487" s="134">
        <v>350</v>
      </c>
      <c r="E487" s="134">
        <v>301</v>
      </c>
      <c r="F487" t="s" s="5">
        <v>610</v>
      </c>
      <c r="G487" t="s" s="5">
        <v>1402</v>
      </c>
      <c r="H487" t="s" s="135">
        <v>1920</v>
      </c>
      <c r="I487" t="b" s="136">
        <v>0</v>
      </c>
      <c r="J487" t="s" s="137">
        <v>52</v>
      </c>
      <c r="K487" t="s" s="135">
        <v>1921</v>
      </c>
      <c r="L487" t="s" s="164">
        <v>1922</v>
      </c>
      <c r="M487" t="s" s="177">
        <v>1923</v>
      </c>
      <c r="N487" t="s" s="5">
        <v>1920</v>
      </c>
      <c r="O487" t="s" s="141">
        <v>1042</v>
      </c>
      <c r="P487" s="140"/>
      <c r="Q487" t="s" s="143">
        <v>196</v>
      </c>
      <c r="R487" s="136">
        <v>2021</v>
      </c>
      <c r="S487" s="136">
        <v>2</v>
      </c>
      <c r="T487" t="s" s="141">
        <v>64</v>
      </c>
      <c r="U487" s="142">
        <v>1</v>
      </c>
      <c r="V487" t="s" s="143">
        <v>1030</v>
      </c>
      <c r="W487" t="s" s="5">
        <v>1044</v>
      </c>
      <c r="X487" t="s" s="141">
        <v>1045</v>
      </c>
      <c r="Y487" s="144">
        <v>1.2</v>
      </c>
      <c r="Z487" s="140"/>
      <c r="AA487" s="140"/>
      <c r="AB487" s="142">
        <v>30383.7</v>
      </c>
      <c r="AC487" s="142">
        <v>30382.7</v>
      </c>
      <c r="AD487" s="142">
        <v>1</v>
      </c>
      <c r="AE487" s="140"/>
      <c r="AF487" s="140"/>
      <c r="AG487" s="140"/>
      <c r="AH487" s="140"/>
    </row>
    <row r="488" ht="15.75" customHeight="1">
      <c r="A488" s="147">
        <v>34</v>
      </c>
      <c r="B488" s="134">
        <v>486</v>
      </c>
      <c r="C488" s="134">
        <v>10</v>
      </c>
      <c r="D488" s="134">
        <v>351</v>
      </c>
      <c r="E488" s="134">
        <v>302</v>
      </c>
      <c r="F488" t="s" s="5">
        <v>212</v>
      </c>
      <c r="G488" t="s" s="5">
        <v>1402</v>
      </c>
      <c r="H488" t="s" s="135">
        <v>1920</v>
      </c>
      <c r="I488" t="b" s="136">
        <v>0</v>
      </c>
      <c r="J488" t="s" s="137">
        <v>52</v>
      </c>
      <c r="K488" t="s" s="135">
        <v>1921</v>
      </c>
      <c r="L488" t="s" s="164">
        <v>1922</v>
      </c>
      <c r="M488" t="s" s="5">
        <v>1924</v>
      </c>
      <c r="N488" t="s" s="5">
        <v>1925</v>
      </c>
      <c r="O488" t="s" s="139">
        <v>1103</v>
      </c>
      <c r="P488" s="140"/>
      <c r="Q488" t="s" s="143">
        <v>196</v>
      </c>
      <c r="R488" s="136">
        <v>2015</v>
      </c>
      <c r="S488" s="136">
        <v>1</v>
      </c>
      <c r="T488" t="s" s="141">
        <v>54</v>
      </c>
      <c r="U488" s="147">
        <v>3</v>
      </c>
      <c r="V488" s="140"/>
      <c r="W488" t="s" s="5">
        <v>1031</v>
      </c>
      <c r="X488" t="s" s="141">
        <v>1093</v>
      </c>
      <c r="Y488" s="144">
        <v>0.78</v>
      </c>
      <c r="Z488" s="140"/>
      <c r="AA488" s="140"/>
      <c r="AB488" s="142">
        <v>30383.7</v>
      </c>
      <c r="AC488" s="142">
        <v>1</v>
      </c>
      <c r="AD488" t="s" s="137">
        <v>68</v>
      </c>
      <c r="AE488" s="144">
        <v>22127</v>
      </c>
      <c r="AF488" s="144">
        <v>0.91</v>
      </c>
      <c r="AG488" s="140"/>
      <c r="AH488" s="140"/>
    </row>
    <row r="489" ht="15.75" customHeight="1">
      <c r="A489" s="136">
        <v>33</v>
      </c>
      <c r="B489" s="134">
        <v>64</v>
      </c>
      <c r="C489" s="134">
        <v>9</v>
      </c>
      <c r="D489" s="134">
        <v>331</v>
      </c>
      <c r="E489" s="134">
        <v>226</v>
      </c>
      <c r="F489" t="s" s="5">
        <v>212</v>
      </c>
      <c r="G489" s="145"/>
      <c r="H489" t="s" s="150">
        <v>726</v>
      </c>
      <c r="I489" t="b" s="136">
        <v>1</v>
      </c>
      <c r="J489" t="s" s="137">
        <v>52</v>
      </c>
      <c r="K489" t="s" s="5">
        <v>727</v>
      </c>
      <c r="L489" t="s" s="23">
        <v>727</v>
      </c>
      <c r="M489" t="s" s="5">
        <v>727</v>
      </c>
      <c r="N489" t="s" s="5">
        <v>726</v>
      </c>
      <c r="O489" t="s" s="141">
        <v>1042</v>
      </c>
      <c r="P489" s="140"/>
      <c r="Q489" s="140"/>
      <c r="R489" s="136">
        <v>2020</v>
      </c>
      <c r="S489" s="136">
        <v>2</v>
      </c>
      <c r="T489" t="s" s="141">
        <v>64</v>
      </c>
      <c r="U489" s="142">
        <v>1</v>
      </c>
      <c r="V489" t="s" s="143">
        <v>1043</v>
      </c>
      <c r="W489" t="s" s="5">
        <v>1044</v>
      </c>
      <c r="X489" t="s" s="141">
        <v>1045</v>
      </c>
      <c r="Y489" s="144">
        <v>0.97</v>
      </c>
      <c r="Z489" s="140"/>
      <c r="AA489" s="140"/>
      <c r="AB489" s="142">
        <v>106.6</v>
      </c>
      <c r="AC489" s="142">
        <v>106.6</v>
      </c>
      <c r="AD489" s="142">
        <v>1</v>
      </c>
      <c r="AE489" s="140"/>
      <c r="AF489" s="140"/>
      <c r="AG489" s="140"/>
      <c r="AH489" s="140"/>
    </row>
    <row r="490" ht="15.75" customHeight="1">
      <c r="A490" s="147">
        <v>33</v>
      </c>
      <c r="B490" s="134">
        <v>373</v>
      </c>
      <c r="C490" s="134">
        <v>9</v>
      </c>
      <c r="D490" s="134">
        <v>309</v>
      </c>
      <c r="E490" s="134">
        <v>281</v>
      </c>
      <c r="F490" t="s" s="5">
        <v>603</v>
      </c>
      <c r="G490" t="s" s="5">
        <v>1926</v>
      </c>
      <c r="H490" t="s" s="5">
        <v>1926</v>
      </c>
      <c r="I490" t="b" s="136">
        <v>1</v>
      </c>
      <c r="J490" t="s" s="137">
        <v>52</v>
      </c>
      <c r="K490" t="s" s="5">
        <v>1927</v>
      </c>
      <c r="L490" t="s" s="23">
        <v>1927</v>
      </c>
      <c r="M490" t="s" s="5">
        <v>1927</v>
      </c>
      <c r="N490" t="s" s="5">
        <v>1928</v>
      </c>
      <c r="O490" t="s" s="139">
        <v>1036</v>
      </c>
      <c r="P490" s="140"/>
      <c r="Q490" s="140"/>
      <c r="R490" s="136">
        <v>2022</v>
      </c>
      <c r="S490" s="136">
        <v>3</v>
      </c>
      <c r="T490" t="s" s="141">
        <v>77</v>
      </c>
      <c r="U490" s="142">
        <v>2</v>
      </c>
      <c r="V490" s="140"/>
      <c r="W490" t="s" s="141">
        <v>1037</v>
      </c>
      <c r="X490" t="s" s="141">
        <v>1032</v>
      </c>
      <c r="Y490" s="140"/>
      <c r="Z490" s="140"/>
      <c r="AA490" s="140"/>
      <c r="AB490" s="140"/>
      <c r="AC490" s="142">
        <v>1</v>
      </c>
      <c r="AD490" s="142">
        <v>1</v>
      </c>
      <c r="AE490" s="140"/>
      <c r="AF490" s="140"/>
      <c r="AG490" s="140"/>
      <c r="AH490" s="140"/>
    </row>
    <row r="491" ht="15.75" customHeight="1">
      <c r="A491" s="147">
        <v>33</v>
      </c>
      <c r="B491" s="134">
        <v>189</v>
      </c>
      <c r="C491" s="134">
        <v>9</v>
      </c>
      <c r="D491" s="134">
        <v>307</v>
      </c>
      <c r="E491" s="134">
        <v>148</v>
      </c>
      <c r="F491" t="s" s="5">
        <v>212</v>
      </c>
      <c r="G491" s="145"/>
      <c r="H491" t="s" s="135">
        <v>575</v>
      </c>
      <c r="I491" t="b" s="136">
        <v>1</v>
      </c>
      <c r="J491" t="s" s="137">
        <v>52</v>
      </c>
      <c r="K491" t="s" s="5">
        <v>576</v>
      </c>
      <c r="L491" t="s" s="23">
        <v>576</v>
      </c>
      <c r="M491" t="s" s="5">
        <v>576</v>
      </c>
      <c r="N491" t="s" s="5">
        <v>575</v>
      </c>
      <c r="O491" t="s" s="141">
        <v>1042</v>
      </c>
      <c r="P491" s="140"/>
      <c r="Q491" t="s" s="143">
        <v>196</v>
      </c>
      <c r="R491" s="136">
        <v>2020</v>
      </c>
      <c r="S491" s="136">
        <v>2</v>
      </c>
      <c r="T491" t="s" s="141">
        <v>64</v>
      </c>
      <c r="U491" s="142">
        <v>1</v>
      </c>
      <c r="V491" t="s" s="143">
        <v>1030</v>
      </c>
      <c r="W491" t="s" s="5">
        <v>1044</v>
      </c>
      <c r="X491" t="s" s="141">
        <v>1045</v>
      </c>
      <c r="Y491" s="144">
        <v>0.83</v>
      </c>
      <c r="Z491" s="140"/>
      <c r="AA491" s="140"/>
      <c r="AB491" s="142">
        <v>9621.6</v>
      </c>
      <c r="AC491" s="142">
        <v>9621.6</v>
      </c>
      <c r="AD491" s="142">
        <v>1</v>
      </c>
      <c r="AE491" s="140"/>
      <c r="AF491" s="140"/>
      <c r="AG491" s="140"/>
      <c r="AH491" s="140"/>
    </row>
    <row r="492" ht="15.75" customHeight="1">
      <c r="A492" s="147">
        <v>33</v>
      </c>
      <c r="B492" s="134">
        <v>65</v>
      </c>
      <c r="C492" s="134">
        <v>9</v>
      </c>
      <c r="D492" s="134">
        <v>308</v>
      </c>
      <c r="E492" s="134">
        <v>282</v>
      </c>
      <c r="F492" t="s" s="5">
        <v>603</v>
      </c>
      <c r="G492" s="145"/>
      <c r="H492" t="s" s="150">
        <v>1929</v>
      </c>
      <c r="I492" t="b" s="136">
        <v>1</v>
      </c>
      <c r="J492" t="s" s="137">
        <v>52</v>
      </c>
      <c r="K492" t="s" s="5">
        <v>1930</v>
      </c>
      <c r="L492" t="s" s="23">
        <v>1930</v>
      </c>
      <c r="M492" t="s" s="5">
        <v>1930</v>
      </c>
      <c r="N492" t="s" s="5">
        <v>1931</v>
      </c>
      <c r="O492" t="s" s="141">
        <v>1361</v>
      </c>
      <c r="P492" s="140"/>
      <c r="Q492" s="140"/>
      <c r="R492" s="136">
        <v>2023</v>
      </c>
      <c r="S492" s="136">
        <v>3</v>
      </c>
      <c r="T492" t="s" s="141">
        <v>64</v>
      </c>
      <c r="U492" s="142">
        <v>1</v>
      </c>
      <c r="V492" t="s" s="143">
        <v>1043</v>
      </c>
      <c r="W492" t="s" s="141">
        <v>1037</v>
      </c>
      <c r="X492" t="s" s="141">
        <v>66</v>
      </c>
      <c r="Y492" s="140"/>
      <c r="Z492" s="140"/>
      <c r="AA492" s="140"/>
      <c r="AB492" s="140"/>
      <c r="AC492" s="142">
        <v>1</v>
      </c>
      <c r="AD492" s="142">
        <v>1</v>
      </c>
      <c r="AE492" s="140"/>
      <c r="AF492" s="140"/>
      <c r="AG492" s="140"/>
      <c r="AH492" s="140"/>
    </row>
    <row r="493" ht="15.75" customHeight="1">
      <c r="A493" s="136">
        <v>33</v>
      </c>
      <c r="B493" s="134">
        <v>493</v>
      </c>
      <c r="C493" s="134">
        <v>9</v>
      </c>
      <c r="D493" s="142">
        <v>287</v>
      </c>
      <c r="E493" s="134">
        <v>164</v>
      </c>
      <c r="F493" t="s" s="5">
        <v>212</v>
      </c>
      <c r="G493" t="s" s="5">
        <v>1932</v>
      </c>
      <c r="H493" t="s" s="135">
        <v>1224</v>
      </c>
      <c r="I493" t="b" s="136">
        <v>0</v>
      </c>
      <c r="J493" t="s" s="137">
        <v>52</v>
      </c>
      <c r="K493" t="s" s="172">
        <v>1225</v>
      </c>
      <c r="L493" t="s" s="173">
        <v>1225</v>
      </c>
      <c r="M493" t="s" s="5">
        <v>1933</v>
      </c>
      <c r="N493" t="s" s="5">
        <v>1934</v>
      </c>
      <c r="O493" t="s" s="141">
        <v>1145</v>
      </c>
      <c r="P493" s="140"/>
      <c r="Q493" s="140"/>
      <c r="R493" s="136">
        <v>2022</v>
      </c>
      <c r="S493" s="136">
        <v>3</v>
      </c>
      <c r="T493" t="s" s="141">
        <v>64</v>
      </c>
      <c r="U493" s="142">
        <v>1</v>
      </c>
      <c r="V493" s="140"/>
      <c r="W493" t="s" s="141">
        <v>1044</v>
      </c>
      <c r="X493" t="s" s="141">
        <v>1045</v>
      </c>
      <c r="Y493" s="144">
        <v>1.049</v>
      </c>
      <c r="Z493" s="140"/>
      <c r="AA493" s="140"/>
      <c r="AB493" s="142">
        <v>3190</v>
      </c>
      <c r="AC493" s="142">
        <v>1</v>
      </c>
      <c r="AD493" s="142">
        <v>1</v>
      </c>
      <c r="AE493" s="140"/>
      <c r="AF493" s="140"/>
      <c r="AG493" s="140"/>
      <c r="AH493" s="140"/>
    </row>
    <row r="494" ht="15.75" customHeight="1">
      <c r="A494" s="147">
        <v>33</v>
      </c>
      <c r="B494" s="134">
        <v>66</v>
      </c>
      <c r="C494" s="134">
        <v>9</v>
      </c>
      <c r="D494" s="134">
        <v>306</v>
      </c>
      <c r="E494" s="134">
        <v>283</v>
      </c>
      <c r="F494" t="s" s="5">
        <v>603</v>
      </c>
      <c r="G494" s="145"/>
      <c r="H494" t="s" s="150">
        <v>1935</v>
      </c>
      <c r="I494" t="b" s="136">
        <v>1</v>
      </c>
      <c r="J494" t="s" s="137">
        <v>52</v>
      </c>
      <c r="K494" t="s" s="5">
        <v>1936</v>
      </c>
      <c r="L494" t="s" s="23">
        <v>1936</v>
      </c>
      <c r="M494" t="s" s="5">
        <v>1936</v>
      </c>
      <c r="N494" t="s" s="5">
        <v>1937</v>
      </c>
      <c r="O494" t="s" s="141">
        <v>1079</v>
      </c>
      <c r="P494" s="140"/>
      <c r="Q494" s="140"/>
      <c r="R494" s="136">
        <v>2021</v>
      </c>
      <c r="S494" s="136">
        <v>3</v>
      </c>
      <c r="T494" t="s" s="141">
        <v>64</v>
      </c>
      <c r="U494" s="142">
        <v>1</v>
      </c>
      <c r="V494" t="s" s="143">
        <v>1043</v>
      </c>
      <c r="W494" t="s" s="141">
        <v>1037</v>
      </c>
      <c r="X494" t="s" s="141">
        <v>1032</v>
      </c>
      <c r="Y494" s="140"/>
      <c r="Z494" s="140"/>
      <c r="AA494" s="140"/>
      <c r="AB494" s="140"/>
      <c r="AC494" s="142">
        <v>1</v>
      </c>
      <c r="AD494" s="142">
        <v>1</v>
      </c>
      <c r="AE494" s="140"/>
      <c r="AF494" s="140"/>
      <c r="AG494" s="140"/>
      <c r="AH494" s="140"/>
    </row>
    <row r="495" ht="15.75" customHeight="1">
      <c r="A495" s="154">
        <v>33</v>
      </c>
      <c r="B495" s="134">
        <v>494</v>
      </c>
      <c r="C495" s="134">
        <v>9</v>
      </c>
      <c r="D495" s="134">
        <v>304</v>
      </c>
      <c r="E495" s="134">
        <v>173</v>
      </c>
      <c r="F495" t="s" s="149">
        <v>212</v>
      </c>
      <c r="G495" t="s" s="149">
        <v>1938</v>
      </c>
      <c r="H495" t="s" s="135">
        <v>1939</v>
      </c>
      <c r="I495" t="b" s="136">
        <v>1</v>
      </c>
      <c r="J495" t="s" s="156">
        <v>52</v>
      </c>
      <c r="K495" t="s" s="149">
        <v>1940</v>
      </c>
      <c r="L495" t="s" s="157">
        <v>1940</v>
      </c>
      <c r="M495" t="s" s="149">
        <v>1940</v>
      </c>
      <c r="N495" t="s" s="5">
        <v>1941</v>
      </c>
      <c r="O495" t="s" s="184">
        <v>1077</v>
      </c>
      <c r="P495" s="159"/>
      <c r="Q495" s="159"/>
      <c r="R495" s="154">
        <v>2021</v>
      </c>
      <c r="S495" s="154">
        <v>3</v>
      </c>
      <c r="T495" t="s" s="158">
        <v>64</v>
      </c>
      <c r="U495" s="142">
        <v>1</v>
      </c>
      <c r="V495" s="159"/>
      <c r="W495" t="s" s="158">
        <v>1037</v>
      </c>
      <c r="X495" t="s" s="158">
        <v>1045</v>
      </c>
      <c r="Y495" s="159"/>
      <c r="Z495" s="159"/>
      <c r="AA495" s="161">
        <v>63</v>
      </c>
      <c r="AB495" s="162">
        <v>1209.6</v>
      </c>
      <c r="AC495" s="162">
        <v>343</v>
      </c>
      <c r="AD495" s="162">
        <v>1</v>
      </c>
      <c r="AE495" s="161">
        <v>348</v>
      </c>
      <c r="AF495" s="159"/>
      <c r="AG495" s="159"/>
      <c r="AH495" s="159"/>
    </row>
    <row r="496" ht="15.75" customHeight="1">
      <c r="A496" s="186">
        <v>33</v>
      </c>
      <c r="B496" s="134">
        <v>67</v>
      </c>
      <c r="C496" s="134">
        <v>9</v>
      </c>
      <c r="D496" s="134">
        <v>305</v>
      </c>
      <c r="E496" s="134">
        <v>174</v>
      </c>
      <c r="F496" t="s" s="149">
        <v>603</v>
      </c>
      <c r="G496" t="s" s="149">
        <v>1938</v>
      </c>
      <c r="H496" t="s" s="135">
        <v>1939</v>
      </c>
      <c r="I496" t="b" s="136">
        <v>1</v>
      </c>
      <c r="J496" t="s" s="156">
        <v>52</v>
      </c>
      <c r="K496" t="s" s="149">
        <v>1940</v>
      </c>
      <c r="L496" t="s" s="157">
        <v>1940</v>
      </c>
      <c r="M496" t="s" s="149">
        <v>1940</v>
      </c>
      <c r="N496" t="s" s="5">
        <v>1942</v>
      </c>
      <c r="O496" t="s" s="158">
        <v>1079</v>
      </c>
      <c r="P496" s="159"/>
      <c r="Q496" s="159"/>
      <c r="R496" s="154">
        <v>2021</v>
      </c>
      <c r="S496" s="154">
        <v>3</v>
      </c>
      <c r="T496" t="s" s="158">
        <v>64</v>
      </c>
      <c r="U496" s="142">
        <v>1</v>
      </c>
      <c r="V496" t="s" s="160">
        <v>1043</v>
      </c>
      <c r="W496" t="s" s="158">
        <v>1037</v>
      </c>
      <c r="X496" t="s" s="158">
        <v>1032</v>
      </c>
      <c r="Y496" s="159"/>
      <c r="Z496" s="159"/>
      <c r="AA496" s="159"/>
      <c r="AB496" s="162">
        <v>1209.6</v>
      </c>
      <c r="AC496" s="162">
        <v>0.6</v>
      </c>
      <c r="AD496" t="s" s="156">
        <v>68</v>
      </c>
      <c r="AE496" s="159"/>
      <c r="AF496" s="159"/>
      <c r="AG496" s="159"/>
      <c r="AH496" s="159"/>
    </row>
    <row r="497" ht="15.75" customHeight="1">
      <c r="A497" s="154">
        <v>36</v>
      </c>
      <c r="B497" s="134">
        <v>256</v>
      </c>
      <c r="C497" s="134">
        <v>2</v>
      </c>
      <c r="D497" s="155">
        <v>57</v>
      </c>
      <c r="E497" s="134">
        <v>40</v>
      </c>
      <c r="F497" t="s" s="149">
        <v>94</v>
      </c>
      <c r="G497" t="s" s="149">
        <v>1943</v>
      </c>
      <c r="H497" t="s" s="149">
        <v>1943</v>
      </c>
      <c r="I497" t="b" s="136">
        <v>1</v>
      </c>
      <c r="J497" t="s" s="156">
        <v>52</v>
      </c>
      <c r="K497" t="s" s="149">
        <v>1944</v>
      </c>
      <c r="L497" t="s" s="157">
        <v>1944</v>
      </c>
      <c r="M497" t="s" s="149">
        <v>1944</v>
      </c>
      <c r="N497" t="s" s="5">
        <v>1945</v>
      </c>
      <c r="O497" t="s" s="184">
        <v>1321</v>
      </c>
      <c r="P497" s="159"/>
      <c r="Q497" s="159"/>
      <c r="R497" s="154">
        <v>2020</v>
      </c>
      <c r="S497" s="154">
        <v>1</v>
      </c>
      <c r="T497" t="s" s="158">
        <v>77</v>
      </c>
      <c r="U497" s="142">
        <v>2</v>
      </c>
      <c r="V497" t="s" s="160">
        <v>1030</v>
      </c>
      <c r="W497" t="s" s="158">
        <v>1031</v>
      </c>
      <c r="X497" t="s" s="158">
        <v>1093</v>
      </c>
      <c r="Y497" s="161">
        <v>1.75</v>
      </c>
      <c r="Z497" s="159"/>
      <c r="AA497" s="159"/>
      <c r="AB497" s="162">
        <v>17394.6</v>
      </c>
      <c r="AC497" s="162">
        <v>17394.6</v>
      </c>
      <c r="AD497" s="162">
        <v>1</v>
      </c>
      <c r="AE497" s="161">
        <v>33000</v>
      </c>
      <c r="AF497" s="161">
        <v>0.6</v>
      </c>
      <c r="AG497" s="159"/>
      <c r="AH497" s="159"/>
    </row>
    <row r="498" ht="15.75" customHeight="1">
      <c r="A498" s="140"/>
      <c r="B498" s="140"/>
      <c r="C498" s="140"/>
      <c r="D498" s="140"/>
      <c r="E498" s="140"/>
      <c r="F498" s="140"/>
      <c r="G498" s="140"/>
      <c r="H498" t="s" s="248">
        <v>950</v>
      </c>
      <c r="I498" s="140"/>
      <c r="J498" s="140"/>
      <c r="K498" t="s" s="248">
        <v>201</v>
      </c>
      <c r="L498" s="249"/>
      <c r="M498" s="140"/>
      <c r="N498" s="140"/>
      <c r="O498" s="140"/>
      <c r="P498" t="s" s="143">
        <v>196</v>
      </c>
      <c r="Q498" s="140"/>
      <c r="R498" s="140"/>
      <c r="S498" s="140"/>
      <c r="T498" s="140"/>
      <c r="U498" s="140"/>
      <c r="V498" s="140"/>
      <c r="W498" s="140"/>
      <c r="X498" s="140"/>
      <c r="Y498" s="140"/>
      <c r="Z498" s="140"/>
      <c r="AA498" s="140"/>
      <c r="AB498" s="142">
        <v>775635.2</v>
      </c>
      <c r="AC498" s="140"/>
      <c r="AD498" s="140"/>
      <c r="AE498" s="140"/>
      <c r="AF498" s="140"/>
      <c r="AG498" s="140"/>
      <c r="AH498" s="140"/>
    </row>
    <row r="499" ht="15.75" customHeight="1">
      <c r="A499" s="140"/>
      <c r="B499" s="140"/>
      <c r="C499" s="140"/>
      <c r="D499" s="140"/>
      <c r="E499" s="140"/>
      <c r="F499" s="140"/>
      <c r="G499" s="140"/>
      <c r="H499" t="s" s="248">
        <v>961</v>
      </c>
      <c r="I499" s="140"/>
      <c r="J499" s="140"/>
      <c r="K499" t="s" s="250">
        <v>962</v>
      </c>
      <c r="L499" s="251"/>
      <c r="M499" s="140"/>
      <c r="N499" s="140"/>
      <c r="O499" s="140"/>
      <c r="P499" t="s" s="143">
        <v>196</v>
      </c>
      <c r="Q499" s="140"/>
      <c r="R499" s="140"/>
      <c r="S499" s="140"/>
      <c r="T499" s="140"/>
      <c r="U499" s="140"/>
      <c r="V499" s="140"/>
      <c r="W499" s="140"/>
      <c r="X499" s="140"/>
      <c r="Y499" s="140"/>
      <c r="Z499" s="140"/>
      <c r="AA499" s="140"/>
      <c r="AB499" s="142">
        <v>141905.1</v>
      </c>
      <c r="AC499" s="140"/>
      <c r="AD499" s="140"/>
      <c r="AE499" s="140"/>
      <c r="AF499" s="140"/>
      <c r="AG499" s="140"/>
      <c r="AH499" s="140"/>
    </row>
    <row r="500" ht="15.75" customHeight="1">
      <c r="A500" s="140"/>
      <c r="B500" s="140"/>
      <c r="C500" s="140"/>
      <c r="D500" s="140"/>
      <c r="E500" s="140"/>
      <c r="F500" s="140"/>
      <c r="G500" s="140"/>
      <c r="H500" t="s" s="248">
        <v>1946</v>
      </c>
      <c r="I500" s="140"/>
      <c r="J500" s="140"/>
      <c r="K500" t="s" s="250">
        <v>732</v>
      </c>
      <c r="L500" s="251"/>
      <c r="M500" s="140"/>
      <c r="N500" s="140"/>
      <c r="O500" s="140"/>
      <c r="P500" t="s" s="143">
        <v>52</v>
      </c>
      <c r="Q500" s="140"/>
      <c r="R500" s="140"/>
      <c r="S500" s="140"/>
      <c r="T500" s="140"/>
      <c r="U500" s="140"/>
      <c r="V500" s="140"/>
      <c r="W500" s="140"/>
      <c r="X500" s="140"/>
      <c r="Y500" s="140"/>
      <c r="Z500" s="140"/>
      <c r="AA500" s="140"/>
      <c r="AB500" s="142">
        <v>54622.9</v>
      </c>
      <c r="AC500" s="140"/>
      <c r="AD500" s="140"/>
      <c r="AE500" s="140"/>
      <c r="AF500" s="140"/>
      <c r="AG500" s="140"/>
      <c r="AH500" s="140"/>
    </row>
    <row r="501" ht="15.75" customHeight="1">
      <c r="A501" s="140"/>
      <c r="B501" s="140"/>
      <c r="C501" s="140"/>
      <c r="D501" s="140"/>
      <c r="E501" s="140"/>
      <c r="F501" s="140"/>
      <c r="G501" s="140"/>
      <c r="H501" t="s" s="248">
        <v>959</v>
      </c>
      <c r="I501" s="140"/>
      <c r="J501" s="140"/>
      <c r="K501" t="s" s="250">
        <v>960</v>
      </c>
      <c r="L501" s="251"/>
      <c r="M501" s="140"/>
      <c r="N501" s="140"/>
      <c r="O501" s="140"/>
      <c r="P501" t="s" s="143">
        <v>196</v>
      </c>
      <c r="Q501" s="140"/>
      <c r="R501" s="140"/>
      <c r="S501" s="140"/>
      <c r="T501" s="140"/>
      <c r="U501" s="140"/>
      <c r="V501" s="140"/>
      <c r="W501" s="140"/>
      <c r="X501" s="140"/>
      <c r="Y501" s="140"/>
      <c r="Z501" s="140"/>
      <c r="AA501" s="140"/>
      <c r="AB501" s="142">
        <v>30162.1</v>
      </c>
      <c r="AC501" s="140"/>
      <c r="AD501" s="140"/>
      <c r="AE501" s="140"/>
      <c r="AF501" s="140"/>
      <c r="AG501" s="140"/>
      <c r="AH501" s="140"/>
    </row>
    <row r="502" ht="15.75" customHeight="1">
      <c r="A502" s="140"/>
      <c r="B502" s="140"/>
      <c r="C502" s="140"/>
      <c r="D502" s="140"/>
      <c r="E502" s="140"/>
      <c r="F502" s="140"/>
      <c r="G502" s="140"/>
      <c r="H502" t="s" s="248">
        <v>1947</v>
      </c>
      <c r="I502" s="140"/>
      <c r="J502" s="140"/>
      <c r="K502" t="s" s="250">
        <v>1948</v>
      </c>
      <c r="L502" s="251"/>
      <c r="M502" s="140"/>
      <c r="N502" s="140"/>
      <c r="O502" s="140"/>
      <c r="P502" t="s" s="143">
        <v>196</v>
      </c>
      <c r="Q502" s="140"/>
      <c r="R502" s="140"/>
      <c r="S502" s="140"/>
      <c r="T502" s="140"/>
      <c r="U502" s="140"/>
      <c r="V502" s="140"/>
      <c r="W502" s="140"/>
      <c r="X502" s="140"/>
      <c r="Y502" s="140"/>
      <c r="Z502" s="140"/>
      <c r="AA502" s="140"/>
      <c r="AB502" s="142">
        <v>18511.6</v>
      </c>
      <c r="AC502" s="140"/>
      <c r="AD502" s="140"/>
      <c r="AE502" s="140"/>
      <c r="AF502" s="140"/>
      <c r="AG502" s="140"/>
      <c r="AH502" s="140"/>
    </row>
    <row r="503" ht="15.75" customHeight="1">
      <c r="A503" s="140"/>
      <c r="B503" s="140"/>
      <c r="C503" s="140"/>
      <c r="D503" s="140"/>
      <c r="E503" s="140"/>
      <c r="F503" s="140"/>
      <c r="G503" s="140"/>
      <c r="H503" t="s" s="248">
        <v>192</v>
      </c>
      <c r="I503" s="140"/>
      <c r="J503" s="140"/>
      <c r="K503" t="s" s="248">
        <v>193</v>
      </c>
      <c r="L503" s="249"/>
      <c r="M503" s="140"/>
      <c r="N503" s="140"/>
      <c r="O503" s="140"/>
      <c r="P503" t="s" s="143">
        <v>52</v>
      </c>
      <c r="Q503" s="140"/>
      <c r="R503" s="140"/>
      <c r="S503" s="140"/>
      <c r="T503" s="140"/>
      <c r="U503" s="140"/>
      <c r="V503" s="140"/>
      <c r="W503" s="140"/>
      <c r="X503" s="140"/>
      <c r="Y503" s="140"/>
      <c r="Z503" s="140"/>
      <c r="AA503" s="140"/>
      <c r="AB503" s="142">
        <v>5688.7</v>
      </c>
      <c r="AC503" s="140"/>
      <c r="AD503" s="140"/>
      <c r="AE503" s="140"/>
      <c r="AF503" s="140"/>
      <c r="AG503" s="140"/>
      <c r="AH503" s="140"/>
    </row>
    <row r="504" ht="15.75" customHeight="1">
      <c r="A504" s="140"/>
      <c r="B504" s="140"/>
      <c r="C504" s="140"/>
      <c r="D504" s="140"/>
      <c r="E504" s="140"/>
      <c r="F504" s="140"/>
      <c r="G504" t="s" s="137">
        <v>68</v>
      </c>
      <c r="H504" t="s" s="248">
        <v>1949</v>
      </c>
      <c r="I504" s="140"/>
      <c r="J504" s="140"/>
      <c r="K504" t="s" s="250">
        <v>1950</v>
      </c>
      <c r="L504" s="251"/>
      <c r="M504" s="140"/>
      <c r="N504" s="140"/>
      <c r="O504" s="140"/>
      <c r="P504" t="s" s="143">
        <v>196</v>
      </c>
      <c r="Q504" s="140"/>
      <c r="R504" s="140"/>
      <c r="S504" s="140"/>
      <c r="T504" s="140"/>
      <c r="U504" s="140"/>
      <c r="V504" s="140"/>
      <c r="W504" s="140"/>
      <c r="X504" s="140"/>
      <c r="Y504" s="140"/>
      <c r="Z504" s="140"/>
      <c r="AA504" s="140"/>
      <c r="AB504" s="142">
        <v>4171</v>
      </c>
      <c r="AC504" s="140"/>
      <c r="AD504" s="140"/>
      <c r="AE504" s="140"/>
      <c r="AF504" s="140"/>
      <c r="AG504" s="140"/>
      <c r="AH504" s="140"/>
    </row>
    <row r="505" ht="15.75" customHeight="1">
      <c r="A505" s="140"/>
      <c r="B505" s="140"/>
      <c r="C505" s="140"/>
      <c r="D505" s="140"/>
      <c r="E505" s="140"/>
      <c r="F505" s="140"/>
      <c r="G505" s="140"/>
      <c r="H505" t="s" s="248">
        <v>1951</v>
      </c>
      <c r="I505" s="140"/>
      <c r="J505" s="140"/>
      <c r="K505" t="s" s="250">
        <v>1952</v>
      </c>
      <c r="L505" s="251"/>
      <c r="M505" s="140"/>
      <c r="N505" s="140"/>
      <c r="O505" s="140"/>
      <c r="P505" t="s" s="143">
        <v>52</v>
      </c>
      <c r="Q505" s="140"/>
      <c r="R505" s="140"/>
      <c r="S505" s="140"/>
      <c r="T505" s="140"/>
      <c r="U505" s="140"/>
      <c r="V505" s="140"/>
      <c r="W505" s="140"/>
      <c r="X505" s="140"/>
      <c r="Y505" s="140"/>
      <c r="Z505" s="140"/>
      <c r="AA505" s="140"/>
      <c r="AB505" s="142">
        <v>0</v>
      </c>
      <c r="AC505" s="140"/>
      <c r="AD505" s="140"/>
      <c r="AE505" s="140"/>
      <c r="AF505" s="140"/>
      <c r="AG505" s="140"/>
      <c r="AH505" s="140"/>
    </row>
    <row r="506" ht="15.75" customHeight="1">
      <c r="A506" s="140"/>
      <c r="B506" s="140"/>
      <c r="C506" s="140"/>
      <c r="D506" s="140"/>
      <c r="E506" s="140"/>
      <c r="F506" s="140"/>
      <c r="G506" s="140"/>
      <c r="H506" s="140"/>
      <c r="I506" s="140"/>
      <c r="J506" s="140"/>
      <c r="K506" s="142">
        <v>9.1</v>
      </c>
      <c r="L506" s="252"/>
      <c r="M506" s="140"/>
      <c r="N506" s="140"/>
      <c r="O506" s="140"/>
      <c r="P506" s="140"/>
      <c r="Q506" s="140"/>
      <c r="R506" s="140"/>
      <c r="S506" s="140"/>
      <c r="T506" s="140"/>
      <c r="U506" s="140"/>
      <c r="V506" s="140"/>
      <c r="W506" s="140"/>
      <c r="X506" s="140"/>
      <c r="Y506" s="140"/>
      <c r="Z506" s="140"/>
      <c r="AA506" s="140"/>
      <c r="AB506" s="140"/>
      <c r="AC506" s="140"/>
      <c r="AD506" s="140"/>
      <c r="AE506" s="140"/>
      <c r="AF506" s="140"/>
      <c r="AG506" s="140"/>
      <c r="AH506" s="140"/>
    </row>
    <row r="507" ht="15.75" customHeight="1">
      <c r="A507" s="140"/>
      <c r="B507" s="140"/>
      <c r="C507" s="140"/>
      <c r="D507" s="140"/>
      <c r="E507" s="140"/>
      <c r="F507" s="140"/>
      <c r="G507" s="140"/>
      <c r="H507" s="140"/>
      <c r="I507" s="140"/>
      <c r="J507" s="140"/>
      <c r="K507" s="142">
        <v>24.5</v>
      </c>
      <c r="L507" s="252"/>
      <c r="M507" s="140"/>
      <c r="N507" s="140"/>
      <c r="O507" s="147">
        <v>113.1</v>
      </c>
      <c r="P507" s="140"/>
      <c r="Q507" s="140"/>
      <c r="R507" s="140"/>
      <c r="S507" s="140"/>
      <c r="T507" s="140"/>
      <c r="U507" s="140"/>
      <c r="V507" s="140"/>
      <c r="W507" s="140"/>
      <c r="X507" s="140"/>
      <c r="Y507" s="140"/>
      <c r="Z507" s="140"/>
      <c r="AA507" s="140"/>
      <c r="AB507" s="140"/>
      <c r="AC507" s="140"/>
      <c r="AD507" s="140"/>
      <c r="AE507" s="140"/>
      <c r="AF507" s="140"/>
      <c r="AG507" s="140"/>
      <c r="AH507" s="140"/>
    </row>
    <row r="508" ht="15.75" customHeight="1">
      <c r="A508" s="140"/>
      <c r="B508" s="140"/>
      <c r="C508" s="140"/>
      <c r="D508" s="140"/>
      <c r="E508" s="140"/>
      <c r="F508" s="140"/>
      <c r="G508" s="140"/>
      <c r="H508" s="140"/>
      <c r="I508" s="140"/>
      <c r="J508" s="140"/>
      <c r="K508" s="142">
        <v>319.3</v>
      </c>
      <c r="L508" s="252"/>
      <c r="M508" s="140"/>
      <c r="N508" s="140"/>
      <c r="O508" s="140"/>
      <c r="P508" s="140"/>
      <c r="Q508" s="140"/>
      <c r="R508" s="140"/>
      <c r="S508" s="140"/>
      <c r="T508" s="140"/>
      <c r="U508" s="140"/>
      <c r="V508" s="140"/>
      <c r="W508" s="140"/>
      <c r="X508" s="140"/>
      <c r="Y508" s="140"/>
      <c r="Z508" s="140"/>
      <c r="AA508" s="140"/>
      <c r="AB508" s="140"/>
      <c r="AC508" s="253"/>
      <c r="AD508" s="140"/>
      <c r="AE508" s="144">
        <v>629242.3</v>
      </c>
      <c r="AF508" s="140"/>
      <c r="AG508" s="140"/>
      <c r="AH508" s="140"/>
    </row>
    <row r="509" ht="15.75" customHeight="1">
      <c r="A509" s="140"/>
      <c r="B509" s="140"/>
      <c r="C509" s="140"/>
      <c r="D509" s="140"/>
      <c r="E509" s="140"/>
      <c r="F509" s="140"/>
      <c r="G509" s="140"/>
      <c r="H509" s="140"/>
      <c r="I509" s="140"/>
      <c r="J509" s="140"/>
      <c r="K509" s="140"/>
      <c r="L509" s="230"/>
      <c r="M509" s="140"/>
      <c r="N509" s="140"/>
      <c r="O509" s="147">
        <v>21759</v>
      </c>
      <c r="P509" s="140"/>
      <c r="Q509" s="140"/>
      <c r="R509" s="140"/>
      <c r="S509" s="147">
        <v>2001</v>
      </c>
      <c r="T509" s="140"/>
      <c r="U509" s="140"/>
      <c r="V509" s="140"/>
      <c r="W509" s="140"/>
      <c r="X509" s="140"/>
      <c r="Y509" s="140"/>
      <c r="Z509" s="140"/>
      <c r="AA509" s="140"/>
      <c r="AB509" s="140"/>
      <c r="AC509" s="253"/>
      <c r="AD509" t="s" s="137">
        <v>1953</v>
      </c>
      <c r="AE509" s="142">
        <v>4109944.8</v>
      </c>
      <c r="AF509" s="140"/>
      <c r="AG509" s="140"/>
      <c r="AH509" s="140"/>
    </row>
    <row r="510" ht="15.75" customHeight="1">
      <c r="A510" s="140"/>
      <c r="B510" s="140"/>
      <c r="C510" s="140"/>
      <c r="D510" s="140"/>
      <c r="E510" s="140"/>
      <c r="F510" s="140"/>
      <c r="G510" s="140"/>
      <c r="H510" s="140"/>
      <c r="I510" s="140"/>
      <c r="J510" s="140"/>
      <c r="K510" s="140"/>
      <c r="L510" s="230"/>
      <c r="M510" s="140"/>
      <c r="N510" s="140"/>
      <c r="O510" s="140"/>
      <c r="P510" s="140"/>
      <c r="Q510" s="140"/>
      <c r="R510" s="140"/>
      <c r="S510" s="140"/>
      <c r="T510" s="140"/>
      <c r="U510" s="140"/>
      <c r="V510" s="140"/>
      <c r="W510" s="140"/>
      <c r="X510" s="140"/>
      <c r="Y510" s="140"/>
      <c r="Z510" s="140"/>
      <c r="AA510" s="140"/>
      <c r="AB510" s="140"/>
      <c r="AC510" s="140"/>
      <c r="AD510" s="140"/>
      <c r="AE510" s="140"/>
      <c r="AF510" s="140"/>
      <c r="AG510" s="140"/>
      <c r="AH510" s="140"/>
    </row>
    <row r="511" ht="15.75" customHeight="1">
      <c r="A511" s="140"/>
      <c r="B511" s="140"/>
      <c r="C511" s="140"/>
      <c r="D511" s="140"/>
      <c r="E511" s="140"/>
      <c r="F511" s="140"/>
      <c r="G511" s="140"/>
      <c r="H511" s="140"/>
      <c r="I511" s="140"/>
      <c r="J511" s="140"/>
      <c r="K511" s="140"/>
      <c r="L511" s="230"/>
      <c r="M511" s="140"/>
      <c r="N511" s="140"/>
      <c r="O511" s="140"/>
      <c r="P511" s="140"/>
      <c r="Q511" s="140"/>
      <c r="R511" s="140"/>
      <c r="S511" s="140"/>
      <c r="T511" s="140"/>
      <c r="U511" s="140"/>
      <c r="V511" s="140"/>
      <c r="W511" s="140"/>
      <c r="X511" s="140"/>
      <c r="Y511" s="140"/>
      <c r="Z511" s="140"/>
      <c r="AA511" s="140"/>
      <c r="AB511" s="140"/>
      <c r="AC511" s="140"/>
      <c r="AD511" s="140"/>
      <c r="AE511" s="140"/>
      <c r="AF511" s="140"/>
      <c r="AG511" s="140"/>
      <c r="AH511" s="140"/>
    </row>
    <row r="512" ht="15.75" customHeight="1">
      <c r="A512" s="140"/>
      <c r="B512" s="140"/>
      <c r="C512" s="140"/>
      <c r="D512" s="140"/>
      <c r="E512" s="140"/>
      <c r="F512" s="140"/>
      <c r="G512" s="140"/>
      <c r="H512" s="140"/>
      <c r="I512" s="140"/>
      <c r="J512" s="140"/>
      <c r="K512" s="140"/>
      <c r="L512" s="230"/>
      <c r="M512" s="140"/>
      <c r="N512" s="140"/>
      <c r="O512" s="140"/>
      <c r="P512" s="140"/>
      <c r="Q512" s="140"/>
      <c r="R512" s="140"/>
      <c r="S512" s="140"/>
      <c r="T512" s="140"/>
      <c r="U512" s="140"/>
      <c r="V512" s="140"/>
      <c r="W512" s="140"/>
      <c r="X512" s="140"/>
      <c r="Y512" s="140"/>
      <c r="Z512" s="140"/>
      <c r="AA512" s="140"/>
      <c r="AB512" s="140"/>
      <c r="AC512" s="140"/>
      <c r="AD512" s="140"/>
      <c r="AE512" s="140"/>
      <c r="AF512" s="140"/>
      <c r="AG512" s="140"/>
      <c r="AH512" s="140"/>
    </row>
    <row r="513" ht="15.75" customHeight="1">
      <c r="A513" s="140"/>
      <c r="B513" s="140"/>
      <c r="C513" s="140"/>
      <c r="D513" s="140"/>
      <c r="E513" s="140"/>
      <c r="F513" s="140"/>
      <c r="G513" s="140"/>
      <c r="H513" s="140"/>
      <c r="I513" s="140"/>
      <c r="J513" s="140"/>
      <c r="K513" s="140"/>
      <c r="L513" s="230"/>
      <c r="M513" s="140"/>
      <c r="N513" s="140"/>
      <c r="O513" t="s" s="5">
        <v>1954</v>
      </c>
      <c r="P513" t="s" s="5">
        <v>1955</v>
      </c>
      <c r="Q513" t="s" s="5">
        <v>988</v>
      </c>
      <c r="R513" t="s" s="5">
        <v>989</v>
      </c>
      <c r="S513" t="s" s="5">
        <v>990</v>
      </c>
      <c r="T513" s="140"/>
      <c r="U513" s="140"/>
      <c r="V513" s="140"/>
      <c r="W513" t="s" s="5">
        <v>1956</v>
      </c>
      <c r="X513" t="s" s="5">
        <v>1955</v>
      </c>
      <c r="Y513" t="s" s="5">
        <v>988</v>
      </c>
      <c r="Z513" t="s" s="5">
        <v>989</v>
      </c>
      <c r="AA513" t="s" s="5">
        <v>990</v>
      </c>
      <c r="AB513" s="140"/>
      <c r="AC513" s="140"/>
      <c r="AD513" s="140"/>
      <c r="AE513" s="140"/>
      <c r="AF513" s="140"/>
      <c r="AG513" s="140"/>
      <c r="AH513" s="140"/>
    </row>
    <row r="514" ht="15.75" customHeight="1">
      <c r="A514" s="140"/>
      <c r="B514" s="140"/>
      <c r="C514" s="140"/>
      <c r="D514" s="140"/>
      <c r="E514" s="140"/>
      <c r="F514" s="140"/>
      <c r="G514" s="140"/>
      <c r="H514" s="140"/>
      <c r="I514" s="148">
        <f>SUM(P514:R514)</f>
        <v>490</v>
      </c>
      <c r="J514" s="140"/>
      <c r="K514" s="140"/>
      <c r="L514" s="230"/>
      <c r="M514" s="140"/>
      <c r="N514" s="140"/>
      <c r="O514" s="140"/>
      <c r="P514" s="148">
        <f>P517+P519+P521</f>
        <v>177</v>
      </c>
      <c r="Q514" s="148">
        <f>Q517+Q519+Q521</f>
        <v>203</v>
      </c>
      <c r="R514" s="148">
        <f>R517+R519+R521</f>
        <v>110</v>
      </c>
      <c r="S514" s="148">
        <v>12</v>
      </c>
      <c r="T514" s="140"/>
      <c r="U514" s="148">
        <f>SUM(X514:Z514)</f>
        <v>496</v>
      </c>
      <c r="V514" s="140"/>
      <c r="W514" s="140"/>
      <c r="X514" s="148">
        <v>178</v>
      </c>
      <c r="Y514" s="148">
        <v>207</v>
      </c>
      <c r="Z514" s="148">
        <v>111</v>
      </c>
      <c r="AA514" s="148">
        <v>12</v>
      </c>
      <c r="AB514" s="140"/>
      <c r="AC514" s="140"/>
      <c r="AD514" s="140"/>
      <c r="AE514" s="140"/>
      <c r="AF514" s="140"/>
      <c r="AG514" s="140"/>
      <c r="AH514" s="140"/>
    </row>
    <row r="515" ht="15.75" customHeight="1">
      <c r="A515" s="140"/>
      <c r="B515" s="140"/>
      <c r="C515" s="140"/>
      <c r="D515" s="140"/>
      <c r="E515" s="140"/>
      <c r="F515" s="140"/>
      <c r="G515" s="140"/>
      <c r="H515" s="140"/>
      <c r="I515" s="140"/>
      <c r="J515" s="140"/>
      <c r="K515" s="140"/>
      <c r="L515" s="230"/>
      <c r="M515" s="140"/>
      <c r="N515" s="140"/>
      <c r="O515" s="140"/>
      <c r="P515" s="254">
        <f>P514/SUM($P$514:$R$514)</f>
        <v>0.361224489795918</v>
      </c>
      <c r="Q515" s="254">
        <f>Q514/SUM($P$514:$R$514)</f>
        <v>0.414285714285714</v>
      </c>
      <c r="R515" s="254">
        <f>R514/SUM($P$514:$R$514)</f>
        <v>0.224489795918367</v>
      </c>
      <c r="S515" s="140"/>
      <c r="T515" s="140"/>
      <c r="U515" s="140"/>
      <c r="V515" s="140"/>
      <c r="W515" s="140"/>
      <c r="X515" s="254">
        <v>0.358870967741935</v>
      </c>
      <c r="Y515" s="254">
        <v>0.417338709677419</v>
      </c>
      <c r="Z515" s="254">
        <v>0.223790322580645</v>
      </c>
      <c r="AA515" s="140"/>
      <c r="AB515" s="140"/>
      <c r="AC515" s="140"/>
      <c r="AD515" s="140"/>
      <c r="AE515" s="140"/>
      <c r="AF515" s="140"/>
      <c r="AG515" s="140"/>
      <c r="AH515" s="140"/>
    </row>
    <row r="516" ht="15.75" customHeight="1">
      <c r="A516" s="140"/>
      <c r="B516" s="140"/>
      <c r="C516" s="140"/>
      <c r="D516" s="140"/>
      <c r="E516" s="140"/>
      <c r="F516" s="140"/>
      <c r="G516" s="140"/>
      <c r="H516" s="140"/>
      <c r="I516" s="140"/>
      <c r="J516" s="140"/>
      <c r="K516" s="140"/>
      <c r="L516" s="230"/>
      <c r="M516" s="140"/>
      <c r="N516" s="140"/>
      <c r="O516" s="140"/>
      <c r="P516" s="140"/>
      <c r="Q516" s="140"/>
      <c r="R516" s="140"/>
      <c r="S516" s="140"/>
      <c r="T516" s="140"/>
      <c r="U516" s="140"/>
      <c r="V516" s="140"/>
      <c r="W516" s="140"/>
      <c r="X516" s="140"/>
      <c r="Y516" s="140"/>
      <c r="Z516" s="140"/>
      <c r="AA516" s="140"/>
      <c r="AB516" s="140"/>
      <c r="AC516" s="140"/>
      <c r="AD516" t="s" s="137">
        <v>1957</v>
      </c>
      <c r="AE516" s="144">
        <v>5516855.4</v>
      </c>
      <c r="AF516" s="140"/>
      <c r="AG516" s="140"/>
      <c r="AH516" s="140"/>
    </row>
    <row r="517" ht="15.75" customHeight="1">
      <c r="A517" s="140"/>
      <c r="B517" s="140"/>
      <c r="C517" s="140"/>
      <c r="D517" s="140"/>
      <c r="E517" s="140"/>
      <c r="F517" s="140"/>
      <c r="G517" s="140"/>
      <c r="H517" s="140"/>
      <c r="I517" s="148">
        <f>SUM(P517:R517)</f>
        <v>160</v>
      </c>
      <c r="J517" s="140"/>
      <c r="K517" s="140"/>
      <c r="L517" s="230"/>
      <c r="M517" s="140"/>
      <c r="N517" s="140"/>
      <c r="O517" t="s" s="5">
        <v>992</v>
      </c>
      <c r="P517" s="148">
        <v>71</v>
      </c>
      <c r="Q517" s="148">
        <v>46</v>
      </c>
      <c r="R517" s="148">
        <v>43</v>
      </c>
      <c r="S517" s="140"/>
      <c r="T517" s="140"/>
      <c r="U517" s="148">
        <f>SUM(X517:Z517)</f>
        <v>163</v>
      </c>
      <c r="V517" s="140"/>
      <c r="W517" t="s" s="5">
        <v>992</v>
      </c>
      <c r="X517" s="148">
        <v>72</v>
      </c>
      <c r="Y517" s="148">
        <v>48</v>
      </c>
      <c r="Z517" s="148">
        <v>43</v>
      </c>
      <c r="AA517" s="140"/>
      <c r="AB517" s="140"/>
      <c r="AC517" s="140"/>
      <c r="AD517" s="140"/>
      <c r="AE517" s="140"/>
      <c r="AF517" s="140"/>
      <c r="AG517" s="140"/>
      <c r="AH517" s="140"/>
    </row>
    <row r="518" ht="15.75" customHeight="1">
      <c r="A518" s="140"/>
      <c r="B518" s="140"/>
      <c r="C518" s="140"/>
      <c r="D518" s="140"/>
      <c r="E518" s="140"/>
      <c r="F518" s="140"/>
      <c r="G518" s="140"/>
      <c r="H518" s="140"/>
      <c r="I518" s="140"/>
      <c r="J518" s="140"/>
      <c r="K518" s="140"/>
      <c r="L518" s="230"/>
      <c r="M518" s="140"/>
      <c r="N518" s="140"/>
      <c r="O518" s="140"/>
      <c r="P518" s="254">
        <f>P517/SUM($P517:$R517)</f>
        <v>0.44375</v>
      </c>
      <c r="Q518" s="254">
        <f>Q517/SUM($P517:$R517)</f>
        <v>0.2875</v>
      </c>
      <c r="R518" s="254">
        <f>R517/SUM($P517:$R517)</f>
        <v>0.26875</v>
      </c>
      <c r="S518" s="140"/>
      <c r="T518" s="140"/>
      <c r="U518" s="140"/>
      <c r="V518" s="140"/>
      <c r="W518" s="140"/>
      <c r="X518" s="254">
        <v>0.441717791411043</v>
      </c>
      <c r="Y518" s="254">
        <v>0.294478527607362</v>
      </c>
      <c r="Z518" s="254">
        <v>0.263803680981595</v>
      </c>
      <c r="AA518" s="140"/>
      <c r="AB518" s="140"/>
      <c r="AC518" s="140"/>
      <c r="AD518" s="140"/>
      <c r="AE518" s="140"/>
      <c r="AF518" s="140"/>
      <c r="AG518" s="140"/>
      <c r="AH518" s="140"/>
    </row>
    <row r="519" ht="15.75" customHeight="1">
      <c r="A519" s="140"/>
      <c r="B519" s="140"/>
      <c r="C519" s="140"/>
      <c r="D519" s="140"/>
      <c r="E519" s="140"/>
      <c r="F519" s="140"/>
      <c r="G519" s="140"/>
      <c r="H519" s="140"/>
      <c r="I519" s="148">
        <f>SUM(P519:R519)</f>
        <v>143</v>
      </c>
      <c r="J519" s="140"/>
      <c r="K519" s="140"/>
      <c r="L519" s="230"/>
      <c r="M519" s="140"/>
      <c r="N519" s="140"/>
      <c r="O519" t="s" s="5">
        <v>993</v>
      </c>
      <c r="P519" s="148">
        <v>42</v>
      </c>
      <c r="Q519" s="148">
        <v>74</v>
      </c>
      <c r="R519" s="148">
        <v>27</v>
      </c>
      <c r="S519" s="140"/>
      <c r="T519" s="140"/>
      <c r="U519" s="148">
        <f>SUM(X519:Z519)</f>
        <v>146</v>
      </c>
      <c r="V519" s="140"/>
      <c r="W519" t="s" s="5">
        <v>993</v>
      </c>
      <c r="X519" s="148">
        <v>42</v>
      </c>
      <c r="Y519" s="148">
        <v>76</v>
      </c>
      <c r="Z519" s="148">
        <v>28</v>
      </c>
      <c r="AA519" s="140"/>
      <c r="AB519" s="140"/>
      <c r="AC519" s="253"/>
      <c r="AD519" t="s" s="137">
        <v>1958</v>
      </c>
      <c r="AE519" s="142">
        <v>3613073</v>
      </c>
      <c r="AF519" s="140"/>
      <c r="AG519" s="140"/>
      <c r="AH519" s="140"/>
    </row>
    <row r="520" ht="15.75" customHeight="1">
      <c r="A520" s="106"/>
      <c r="B520" s="106"/>
      <c r="C520" s="106"/>
      <c r="D520" s="106"/>
      <c r="E520" s="106"/>
      <c r="F520" s="106"/>
      <c r="G520" s="106"/>
      <c r="H520" s="106"/>
      <c r="I520" s="255"/>
      <c r="J520" s="106"/>
      <c r="K520" s="106"/>
      <c r="L520" s="256"/>
      <c r="M520" s="106"/>
      <c r="N520" s="106"/>
      <c r="O520" s="257"/>
      <c r="P520" s="254">
        <f>P519/SUM($P519:$R519)</f>
        <v>0.293706293706294</v>
      </c>
      <c r="Q520" s="254">
        <f>Q519/SUM($P519:$R519)</f>
        <v>0.5174825174825169</v>
      </c>
      <c r="R520" s="254">
        <f>R519/SUM($P519:$R519)</f>
        <v>0.188811188811189</v>
      </c>
      <c r="S520" s="258"/>
      <c r="T520" s="106"/>
      <c r="U520" s="255"/>
      <c r="V520" s="106"/>
      <c r="W520" s="257"/>
      <c r="X520" s="254">
        <v>0.287671232876712</v>
      </c>
      <c r="Y520" s="254">
        <v>0.520547945205479</v>
      </c>
      <c r="Z520" s="254">
        <v>0.191780821917808</v>
      </c>
      <c r="AA520" s="258"/>
      <c r="AB520" s="106"/>
      <c r="AC520" s="106"/>
      <c r="AD520" s="106"/>
      <c r="AE520" s="106"/>
      <c r="AF520" s="106"/>
      <c r="AG520" s="106"/>
      <c r="AH520" s="106"/>
    </row>
    <row r="521" ht="15.75" customHeight="1">
      <c r="A521" s="107"/>
      <c r="B521" s="107"/>
      <c r="C521" s="107"/>
      <c r="D521" s="107"/>
      <c r="E521" s="107"/>
      <c r="F521" s="107"/>
      <c r="G521" s="107"/>
      <c r="H521" s="259"/>
      <c r="I521" s="148">
        <f>SUM(P521:R521)</f>
        <v>187</v>
      </c>
      <c r="J521" s="260"/>
      <c r="K521" s="107"/>
      <c r="L521" s="261"/>
      <c r="M521" s="107"/>
      <c r="N521" s="107"/>
      <c r="O521" t="s" s="108">
        <v>994</v>
      </c>
      <c r="P521" s="262">
        <v>64</v>
      </c>
      <c r="Q521" s="262">
        <v>83</v>
      </c>
      <c r="R521" s="262">
        <v>40</v>
      </c>
      <c r="S521" s="111">
        <f>SUM(P521:R521)</f>
        <v>187</v>
      </c>
      <c r="T521" s="259"/>
      <c r="U521" s="148">
        <f>SUM(X521:Z521)</f>
        <v>187</v>
      </c>
      <c r="V521" s="260"/>
      <c r="W521" t="s" s="108">
        <v>994</v>
      </c>
      <c r="X521" s="262">
        <v>64</v>
      </c>
      <c r="Y521" s="262">
        <v>83</v>
      </c>
      <c r="Z521" s="262">
        <v>40</v>
      </c>
      <c r="AA521" s="111">
        <v>187</v>
      </c>
      <c r="AB521" s="107"/>
      <c r="AC521" s="107"/>
      <c r="AD521" s="107"/>
      <c r="AE521" s="107"/>
      <c r="AF521" s="107"/>
      <c r="AG521" s="107"/>
      <c r="AH521" s="107"/>
    </row>
    <row r="522" ht="15.75" customHeight="1">
      <c r="A522" s="107"/>
      <c r="B522" s="107"/>
      <c r="C522" s="107"/>
      <c r="D522" s="107"/>
      <c r="E522" s="107"/>
      <c r="F522" s="107"/>
      <c r="G522" s="107"/>
      <c r="H522" s="107"/>
      <c r="I522" s="106"/>
      <c r="J522" s="107"/>
      <c r="K522" s="107"/>
      <c r="L522" s="261"/>
      <c r="M522" s="107"/>
      <c r="N522" s="107"/>
      <c r="O522" s="259"/>
      <c r="P522" s="254">
        <f>P521/SUM($P521:$R521)</f>
        <v>0.342245989304813</v>
      </c>
      <c r="Q522" s="254">
        <f>Q521/SUM($P521:$R521)</f>
        <v>0.443850267379679</v>
      </c>
      <c r="R522" s="254">
        <f>R521/SUM($P521:$R521)</f>
        <v>0.213903743315508</v>
      </c>
      <c r="S522" s="260"/>
      <c r="T522" s="107"/>
      <c r="U522" s="106"/>
      <c r="V522" s="107"/>
      <c r="W522" s="259"/>
      <c r="X522" s="254">
        <v>0.342245989304813</v>
      </c>
      <c r="Y522" s="254">
        <v>0.443850267379679</v>
      </c>
      <c r="Z522" s="254">
        <v>0.213903743315508</v>
      </c>
      <c r="AA522" s="260"/>
      <c r="AB522" s="107"/>
      <c r="AC522" s="107"/>
      <c r="AD522" s="107"/>
      <c r="AE522" s="107"/>
      <c r="AF522" s="107"/>
      <c r="AG522" s="107"/>
      <c r="AH522" s="107"/>
    </row>
    <row r="523" ht="15.75" customHeight="1">
      <c r="A523" s="113"/>
      <c r="B523" s="114"/>
      <c r="C523" s="114"/>
      <c r="D523" s="114"/>
      <c r="E523" s="114"/>
      <c r="F523" s="114"/>
      <c r="G523" s="114"/>
      <c r="H523" s="114"/>
      <c r="I523" s="114"/>
      <c r="J523" s="114"/>
      <c r="K523" s="114"/>
      <c r="L523" s="114"/>
      <c r="M523" s="114"/>
      <c r="N523" s="114"/>
      <c r="O523" s="114"/>
      <c r="P523" s="263"/>
      <c r="Q523" s="263"/>
      <c r="R523" s="263"/>
      <c r="S523" s="114"/>
      <c r="T523" s="114"/>
      <c r="U523" s="114"/>
      <c r="V523" s="114"/>
      <c r="W523" s="114"/>
      <c r="X523" s="263"/>
      <c r="Y523" s="263"/>
      <c r="Z523" s="263"/>
      <c r="AA523" s="114"/>
      <c r="AB523" s="114"/>
      <c r="AC523" s="114"/>
      <c r="AD523" s="114"/>
      <c r="AE523" s="114"/>
      <c r="AF523" s="114"/>
      <c r="AG523" s="114"/>
      <c r="AH523" s="115"/>
    </row>
    <row r="524" ht="15.75" customHeight="1">
      <c r="A524" s="116"/>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8"/>
    </row>
    <row r="525" ht="15.75" customHeight="1">
      <c r="A525" s="116"/>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8"/>
    </row>
    <row r="526" ht="15.75" customHeight="1">
      <c r="A526" s="116"/>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8"/>
    </row>
    <row r="527" ht="15.75" customHeight="1">
      <c r="A527" s="116"/>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8"/>
    </row>
    <row r="528" ht="15.75" customHeight="1">
      <c r="A528" s="116"/>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8"/>
    </row>
    <row r="529" ht="15.75" customHeight="1">
      <c r="A529" s="116"/>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8"/>
    </row>
    <row r="530" ht="15.75" customHeight="1">
      <c r="A530" s="116"/>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8"/>
    </row>
    <row r="531" ht="15.75" customHeight="1">
      <c r="A531" s="116"/>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8"/>
    </row>
    <row r="532" ht="15.75" customHeight="1">
      <c r="A532" s="116"/>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8"/>
    </row>
    <row r="533" ht="15.75" customHeight="1">
      <c r="A533" s="116"/>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8"/>
    </row>
    <row r="534" ht="15.75" customHeight="1">
      <c r="A534" s="116"/>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8"/>
    </row>
    <row r="535" ht="15.75" customHeight="1">
      <c r="A535" s="116"/>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8"/>
    </row>
    <row r="536" ht="15.75" customHeight="1">
      <c r="A536" s="116"/>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8"/>
    </row>
    <row r="537" ht="15.75" customHeight="1">
      <c r="A537" s="116"/>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8"/>
    </row>
    <row r="538" ht="15.75" customHeight="1">
      <c r="A538" s="116"/>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8"/>
    </row>
    <row r="539" ht="15.75" customHeight="1">
      <c r="A539" s="116"/>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8"/>
    </row>
    <row r="540" ht="15.75" customHeight="1">
      <c r="A540" s="116"/>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8"/>
    </row>
    <row r="541" ht="15.75" customHeight="1">
      <c r="A541" s="116"/>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8"/>
    </row>
    <row r="542" ht="15.75" customHeight="1">
      <c r="A542" s="116"/>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8"/>
    </row>
    <row r="543" ht="15.75" customHeight="1">
      <c r="A543" s="116"/>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8"/>
    </row>
    <row r="544" ht="15.75" customHeight="1">
      <c r="A544" s="116"/>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8"/>
    </row>
    <row r="545" ht="15.75" customHeight="1">
      <c r="A545" s="116"/>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8"/>
    </row>
    <row r="546" ht="15.75" customHeight="1">
      <c r="A546" s="116"/>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8"/>
    </row>
    <row r="547" ht="15.75" customHeight="1">
      <c r="A547" s="116"/>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8"/>
    </row>
    <row r="548" ht="15.75" customHeight="1">
      <c r="A548" s="116"/>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8"/>
    </row>
    <row r="549" ht="15.75" customHeight="1">
      <c r="A549" s="116"/>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8"/>
    </row>
    <row r="550" ht="15.75" customHeight="1">
      <c r="A550" s="116"/>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8"/>
    </row>
    <row r="551" ht="15.75" customHeight="1">
      <c r="A551" s="116"/>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8"/>
    </row>
    <row r="552" ht="15.75" customHeight="1">
      <c r="A552" s="116"/>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8"/>
    </row>
    <row r="553" ht="15.75" customHeight="1">
      <c r="A553" s="116"/>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8"/>
    </row>
    <row r="554" ht="15.75" customHeight="1">
      <c r="A554" s="116"/>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8"/>
    </row>
    <row r="555" ht="15.75" customHeight="1">
      <c r="A555" s="116"/>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8"/>
    </row>
    <row r="556" ht="15.75" customHeight="1">
      <c r="A556" s="116"/>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8"/>
    </row>
    <row r="557" ht="15.75" customHeight="1">
      <c r="A557" s="116"/>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8"/>
    </row>
    <row r="558" ht="15.75" customHeight="1">
      <c r="A558" s="116"/>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8"/>
    </row>
    <row r="559" ht="15.75" customHeight="1">
      <c r="A559" s="116"/>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8"/>
    </row>
    <row r="560" ht="15.75" customHeight="1">
      <c r="A560" s="116"/>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8"/>
    </row>
    <row r="561" ht="15.75" customHeight="1">
      <c r="A561" s="116"/>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8"/>
    </row>
    <row r="562" ht="15.75" customHeight="1">
      <c r="A562" s="116"/>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8"/>
    </row>
    <row r="563" ht="15.75" customHeight="1">
      <c r="A563" s="116"/>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8"/>
    </row>
    <row r="564" ht="15.75" customHeight="1">
      <c r="A564" s="116"/>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8"/>
    </row>
    <row r="565" ht="15.75" customHeight="1">
      <c r="A565" s="116"/>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8"/>
    </row>
    <row r="566" ht="15.75" customHeight="1">
      <c r="A566" s="116"/>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8"/>
    </row>
    <row r="567" ht="15.75" customHeight="1">
      <c r="A567" s="116"/>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8"/>
    </row>
    <row r="568" ht="15.75" customHeight="1">
      <c r="A568" s="116"/>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8"/>
    </row>
    <row r="569" ht="15.75" customHeight="1">
      <c r="A569" s="116"/>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8"/>
    </row>
    <row r="570" ht="15.75" customHeight="1">
      <c r="A570" s="116"/>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8"/>
    </row>
    <row r="571" ht="15.75" customHeight="1">
      <c r="A571" s="116"/>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8"/>
    </row>
    <row r="572" ht="15.75" customHeight="1">
      <c r="A572" s="116"/>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8"/>
    </row>
    <row r="573" ht="15.75" customHeight="1">
      <c r="A573" s="116"/>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8"/>
    </row>
    <row r="574" ht="15.75" customHeight="1">
      <c r="A574" s="116"/>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8"/>
    </row>
    <row r="575" ht="15.75" customHeight="1">
      <c r="A575" s="116"/>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8"/>
    </row>
    <row r="576" ht="15.75" customHeight="1">
      <c r="A576" s="116"/>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8"/>
    </row>
    <row r="577" ht="15.75" customHeight="1">
      <c r="A577" s="116"/>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8"/>
    </row>
    <row r="578" ht="15.75" customHeight="1">
      <c r="A578" s="116"/>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8"/>
    </row>
    <row r="579" ht="15.75" customHeight="1">
      <c r="A579" s="116"/>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8"/>
    </row>
    <row r="580" ht="15.75" customHeight="1">
      <c r="A580" s="116"/>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8"/>
    </row>
    <row r="581" ht="15.75" customHeight="1">
      <c r="A581" s="116"/>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8"/>
    </row>
    <row r="582" ht="15.75" customHeight="1">
      <c r="A582" s="116"/>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8"/>
    </row>
    <row r="583" ht="15.75" customHeight="1">
      <c r="A583" s="116"/>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8"/>
    </row>
    <row r="584" ht="15.75" customHeight="1">
      <c r="A584" s="116"/>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8"/>
    </row>
    <row r="585" ht="15.75" customHeight="1">
      <c r="A585" s="116"/>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8"/>
    </row>
    <row r="586" ht="15.75" customHeight="1">
      <c r="A586" s="116"/>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8"/>
    </row>
    <row r="587" ht="15.75" customHeight="1">
      <c r="A587" s="116"/>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8"/>
    </row>
    <row r="588" ht="15.75" customHeight="1">
      <c r="A588" s="116"/>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8"/>
    </row>
    <row r="589" ht="15.75" customHeight="1">
      <c r="A589" s="116"/>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8"/>
    </row>
    <row r="590" ht="15.75" customHeight="1">
      <c r="A590" s="116"/>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8"/>
    </row>
    <row r="591" ht="15.75" customHeight="1">
      <c r="A591" s="116"/>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8"/>
    </row>
    <row r="592" ht="15.75" customHeight="1">
      <c r="A592" s="116"/>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8"/>
    </row>
    <row r="593" ht="15.75" customHeight="1">
      <c r="A593" s="116"/>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8"/>
    </row>
    <row r="594" ht="15.75" customHeight="1">
      <c r="A594" s="116"/>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8"/>
    </row>
    <row r="595" ht="15.75" customHeight="1">
      <c r="A595" s="116"/>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8"/>
    </row>
    <row r="596" ht="15.75" customHeight="1">
      <c r="A596" s="116"/>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8"/>
    </row>
    <row r="597" ht="15.75" customHeight="1">
      <c r="A597" s="116"/>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8"/>
    </row>
    <row r="598" ht="15.75" customHeight="1">
      <c r="A598" s="116"/>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8"/>
    </row>
    <row r="599" ht="15.75" customHeight="1">
      <c r="A599" s="116"/>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8"/>
    </row>
    <row r="600" ht="15.75" customHeight="1">
      <c r="A600" s="116"/>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8"/>
    </row>
    <row r="601" ht="15.75" customHeight="1">
      <c r="A601" s="116"/>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8"/>
    </row>
    <row r="602" ht="15.75" customHeight="1">
      <c r="A602" s="116"/>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8"/>
    </row>
    <row r="603" ht="15.75" customHeight="1">
      <c r="A603" s="116"/>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8"/>
    </row>
    <row r="604" ht="15.75" customHeight="1">
      <c r="A604" s="116"/>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8"/>
    </row>
    <row r="605" ht="15.75" customHeight="1">
      <c r="A605" s="116"/>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8"/>
    </row>
    <row r="606" ht="15.75" customHeight="1">
      <c r="A606" s="116"/>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8"/>
    </row>
    <row r="607" ht="15.75" customHeight="1">
      <c r="A607" s="116"/>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8"/>
    </row>
    <row r="608" ht="15.75" customHeight="1">
      <c r="A608" s="116"/>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8"/>
    </row>
    <row r="609" ht="15.75" customHeight="1">
      <c r="A609" s="116"/>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8"/>
    </row>
    <row r="610" ht="15.75" customHeight="1">
      <c r="A610" s="116"/>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8"/>
    </row>
    <row r="611" ht="15.75" customHeight="1">
      <c r="A611" s="116"/>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8"/>
    </row>
    <row r="612" ht="15.75" customHeight="1">
      <c r="A612" s="116"/>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8"/>
    </row>
    <row r="613" ht="15.75" customHeight="1">
      <c r="A613" s="116"/>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8"/>
    </row>
    <row r="614" ht="15.75" customHeight="1">
      <c r="A614" s="116"/>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8"/>
    </row>
    <row r="615" ht="15.75" customHeight="1">
      <c r="A615" s="116"/>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8"/>
    </row>
    <row r="616" ht="15.75" customHeight="1">
      <c r="A616" s="116"/>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8"/>
    </row>
    <row r="617" ht="15.75" customHeight="1">
      <c r="A617" s="116"/>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8"/>
    </row>
    <row r="618" ht="15.75" customHeight="1">
      <c r="A618" s="116"/>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8"/>
    </row>
    <row r="619" ht="15.75" customHeight="1">
      <c r="A619" s="116"/>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8"/>
    </row>
    <row r="620" ht="15.75" customHeight="1">
      <c r="A620" s="116"/>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8"/>
    </row>
    <row r="621" ht="15.75" customHeight="1">
      <c r="A621" s="116"/>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8"/>
    </row>
    <row r="622" ht="15.75" customHeight="1">
      <c r="A622" s="116"/>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8"/>
    </row>
    <row r="623" ht="15.75" customHeight="1">
      <c r="A623" s="116"/>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8"/>
    </row>
    <row r="624" ht="15.75" customHeight="1">
      <c r="A624" s="116"/>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8"/>
    </row>
    <row r="625" ht="15.75" customHeight="1">
      <c r="A625" s="116"/>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8"/>
    </row>
    <row r="626" ht="15.75" customHeight="1">
      <c r="A626" s="116"/>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8"/>
    </row>
    <row r="627" ht="15.75" customHeight="1">
      <c r="A627" s="116"/>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8"/>
    </row>
    <row r="628" ht="15.75" customHeight="1">
      <c r="A628" s="116"/>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8"/>
    </row>
    <row r="629" ht="15.75" customHeight="1">
      <c r="A629" s="116"/>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8"/>
    </row>
    <row r="630" ht="15.75" customHeight="1">
      <c r="A630" s="116"/>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8"/>
    </row>
    <row r="631" ht="15.75" customHeight="1">
      <c r="A631" s="116"/>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8"/>
    </row>
    <row r="632" ht="15.75" customHeight="1">
      <c r="A632" s="116"/>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8"/>
    </row>
    <row r="633" ht="15.75" customHeight="1">
      <c r="A633" s="116"/>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8"/>
    </row>
    <row r="634" ht="15.75" customHeight="1">
      <c r="A634" s="116"/>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8"/>
    </row>
    <row r="635" ht="15.75" customHeight="1">
      <c r="A635" s="116"/>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8"/>
    </row>
    <row r="636" ht="15.75" customHeight="1">
      <c r="A636" s="116"/>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8"/>
    </row>
    <row r="637" ht="15.75" customHeight="1">
      <c r="A637" s="116"/>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8"/>
    </row>
    <row r="638" ht="15.75" customHeight="1">
      <c r="A638" s="116"/>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8"/>
    </row>
    <row r="639" ht="15.75" customHeight="1">
      <c r="A639" s="116"/>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8"/>
    </row>
    <row r="640" ht="15.75" customHeight="1">
      <c r="A640" s="116"/>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8"/>
    </row>
    <row r="641" ht="15.75" customHeight="1">
      <c r="A641" s="116"/>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8"/>
    </row>
    <row r="642" ht="15.75" customHeight="1">
      <c r="A642" s="116"/>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8"/>
    </row>
    <row r="643" ht="15.75" customHeight="1">
      <c r="A643" s="116"/>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8"/>
    </row>
    <row r="644" ht="15.75" customHeight="1">
      <c r="A644" s="116"/>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8"/>
    </row>
    <row r="645" ht="15.75" customHeight="1">
      <c r="A645" s="116"/>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8"/>
    </row>
    <row r="646" ht="15.75" customHeight="1">
      <c r="A646" s="116"/>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8"/>
    </row>
    <row r="647" ht="15.75" customHeight="1">
      <c r="A647" s="116"/>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8"/>
    </row>
    <row r="648" ht="15.75" customHeight="1">
      <c r="A648" s="116"/>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8"/>
    </row>
    <row r="649" ht="15.75" customHeight="1">
      <c r="A649" s="116"/>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8"/>
    </row>
    <row r="650" ht="15.75" customHeight="1">
      <c r="A650" s="116"/>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8"/>
    </row>
    <row r="651" ht="15.75" customHeight="1">
      <c r="A651" s="116"/>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8"/>
    </row>
    <row r="652" ht="15.75" customHeight="1">
      <c r="A652" s="116"/>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8"/>
    </row>
    <row r="653" ht="15.75" customHeight="1">
      <c r="A653" s="116"/>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8"/>
    </row>
    <row r="654" ht="15.75" customHeight="1">
      <c r="A654" s="116"/>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8"/>
    </row>
    <row r="655" ht="15.75" customHeight="1">
      <c r="A655" s="116"/>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8"/>
    </row>
    <row r="656" ht="15.75" customHeight="1">
      <c r="A656" s="116"/>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8"/>
    </row>
    <row r="657" ht="15.75" customHeight="1">
      <c r="A657" s="116"/>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8"/>
    </row>
    <row r="658" ht="15.75" customHeight="1">
      <c r="A658" s="116"/>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8"/>
    </row>
    <row r="659" ht="15.75" customHeight="1">
      <c r="A659" s="116"/>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8"/>
    </row>
    <row r="660" ht="15.75" customHeight="1">
      <c r="A660" s="116"/>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8"/>
    </row>
    <row r="661" ht="15.75" customHeight="1">
      <c r="A661" s="116"/>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8"/>
    </row>
    <row r="662" ht="15.75" customHeight="1">
      <c r="A662" s="116"/>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8"/>
    </row>
    <row r="663" ht="15.75" customHeight="1">
      <c r="A663" s="116"/>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8"/>
    </row>
    <row r="664" ht="15.75" customHeight="1">
      <c r="A664" s="116"/>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8"/>
    </row>
    <row r="665" ht="15.75" customHeight="1">
      <c r="A665" s="116"/>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8"/>
    </row>
    <row r="666" ht="15.75" customHeight="1">
      <c r="A666" s="116"/>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8"/>
    </row>
    <row r="667" ht="15.75" customHeight="1">
      <c r="A667" s="116"/>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8"/>
    </row>
    <row r="668" ht="15.75" customHeight="1">
      <c r="A668" s="116"/>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8"/>
    </row>
    <row r="669" ht="15.75" customHeight="1">
      <c r="A669" s="116"/>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8"/>
    </row>
    <row r="670" ht="15.75" customHeight="1">
      <c r="A670" s="116"/>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8"/>
    </row>
    <row r="671" ht="15.75" customHeight="1">
      <c r="A671" s="116"/>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8"/>
    </row>
    <row r="672" ht="15.75" customHeight="1">
      <c r="A672" s="116"/>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8"/>
    </row>
    <row r="673" ht="15.75" customHeight="1">
      <c r="A673" s="116"/>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8"/>
    </row>
    <row r="674" ht="15.75" customHeight="1">
      <c r="A674" s="116"/>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8"/>
    </row>
    <row r="675" ht="15.75" customHeight="1">
      <c r="A675" s="116"/>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8"/>
    </row>
    <row r="676" ht="15.75" customHeight="1">
      <c r="A676" s="116"/>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8"/>
    </row>
    <row r="677" ht="15.75" customHeight="1">
      <c r="A677" s="116"/>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8"/>
    </row>
    <row r="678" ht="15.75" customHeight="1">
      <c r="A678" s="116"/>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8"/>
    </row>
    <row r="679" ht="15.75" customHeight="1">
      <c r="A679" s="116"/>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8"/>
    </row>
    <row r="680" ht="15.75" customHeight="1">
      <c r="A680" s="116"/>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8"/>
    </row>
    <row r="681" ht="15.75" customHeight="1">
      <c r="A681" s="116"/>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8"/>
    </row>
    <row r="682" ht="15.75" customHeight="1">
      <c r="A682" s="116"/>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8"/>
    </row>
    <row r="683" ht="15.75" customHeight="1">
      <c r="A683" s="116"/>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8"/>
    </row>
    <row r="684" ht="15.75" customHeight="1">
      <c r="A684" s="116"/>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8"/>
    </row>
    <row r="685" ht="15.75" customHeight="1">
      <c r="A685" s="116"/>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8"/>
    </row>
    <row r="686" ht="15.75" customHeight="1">
      <c r="A686" s="116"/>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8"/>
    </row>
    <row r="687" ht="15.75" customHeight="1">
      <c r="A687" s="116"/>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8"/>
    </row>
    <row r="688" ht="15.75" customHeight="1">
      <c r="A688" s="116"/>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8"/>
    </row>
    <row r="689" ht="15.75" customHeight="1">
      <c r="A689" s="116"/>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8"/>
    </row>
    <row r="690" ht="15.75" customHeight="1">
      <c r="A690" s="116"/>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8"/>
    </row>
    <row r="691" ht="15.75" customHeight="1">
      <c r="A691" s="116"/>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8"/>
    </row>
    <row r="692" ht="15.75" customHeight="1">
      <c r="A692" s="116"/>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8"/>
    </row>
    <row r="693" ht="15.75" customHeight="1">
      <c r="A693" s="116"/>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8"/>
    </row>
    <row r="694" ht="15.75" customHeight="1">
      <c r="A694" s="116"/>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8"/>
    </row>
    <row r="695" ht="15.75" customHeight="1">
      <c r="A695" s="116"/>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8"/>
    </row>
    <row r="696" ht="15.75" customHeight="1">
      <c r="A696" s="116"/>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8"/>
    </row>
    <row r="697" ht="15.75" customHeight="1">
      <c r="A697" s="116"/>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8"/>
    </row>
    <row r="698" ht="15.75" customHeight="1">
      <c r="A698" s="116"/>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8"/>
    </row>
    <row r="699" ht="15.75" customHeight="1">
      <c r="A699" s="116"/>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8"/>
    </row>
    <row r="700" ht="15.75" customHeight="1">
      <c r="A700" s="116"/>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8"/>
    </row>
    <row r="701" ht="15.75" customHeight="1">
      <c r="A701" s="116"/>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8"/>
    </row>
    <row r="702" ht="15.75" customHeight="1">
      <c r="A702" s="116"/>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8"/>
    </row>
    <row r="703" ht="15.75" customHeight="1">
      <c r="A703" s="116"/>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8"/>
    </row>
    <row r="704" ht="15.75" customHeight="1">
      <c r="A704" s="116"/>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8"/>
    </row>
    <row r="705" ht="15.75" customHeight="1">
      <c r="A705" s="116"/>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8"/>
    </row>
    <row r="706" ht="15.75" customHeight="1">
      <c r="A706" s="116"/>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8"/>
    </row>
    <row r="707" ht="15.75" customHeight="1">
      <c r="A707" s="116"/>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8"/>
    </row>
    <row r="708" ht="15.75" customHeight="1">
      <c r="A708" s="116"/>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8"/>
    </row>
    <row r="709" ht="15.75" customHeight="1">
      <c r="A709" s="116"/>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8"/>
    </row>
    <row r="710" ht="15.75" customHeight="1">
      <c r="A710" s="116"/>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8"/>
    </row>
    <row r="711" ht="15.75" customHeight="1">
      <c r="A711" s="116"/>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8"/>
    </row>
    <row r="712" ht="15.75" customHeight="1">
      <c r="A712" s="116"/>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8"/>
    </row>
    <row r="713" ht="15.75" customHeight="1">
      <c r="A713" s="116"/>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8"/>
    </row>
    <row r="714" ht="15.75" customHeight="1">
      <c r="A714" s="116"/>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8"/>
    </row>
    <row r="715" ht="15.75" customHeight="1">
      <c r="A715" s="116"/>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8"/>
    </row>
    <row r="716" ht="15.75" customHeight="1">
      <c r="A716" s="116"/>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8"/>
    </row>
    <row r="717" ht="15.75" customHeight="1">
      <c r="A717" s="116"/>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8"/>
    </row>
    <row r="718" ht="15.75" customHeight="1">
      <c r="A718" s="116"/>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8"/>
    </row>
    <row r="719" ht="15.75" customHeight="1">
      <c r="A719" s="116"/>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8"/>
    </row>
    <row r="720" ht="15.75" customHeight="1">
      <c r="A720" s="116"/>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8"/>
    </row>
    <row r="721" ht="15.75" customHeight="1">
      <c r="A721" s="116"/>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8"/>
    </row>
    <row r="722" ht="15.75" customHeight="1">
      <c r="A722" s="119"/>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Z722" s="120"/>
      <c r="AA722" s="120"/>
      <c r="AB722" s="120"/>
      <c r="AC722" s="120"/>
      <c r="AD722" s="120"/>
      <c r="AE722" s="120"/>
      <c r="AF722" s="120"/>
      <c r="AG722" s="120"/>
      <c r="AH722"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3.xml><?xml version="1.0" encoding="utf-8"?>
<worksheet xmlns:r="http://schemas.openxmlformats.org/officeDocument/2006/relationships" xmlns="http://schemas.openxmlformats.org/spreadsheetml/2006/main">
  <dimension ref="A1:Z383"/>
  <sheetViews>
    <sheetView workbookViewId="0" showGridLines="0" defaultGridColor="1"/>
  </sheetViews>
  <sheetFormatPr defaultColWidth="12.6667" defaultRowHeight="15" customHeight="1" outlineLevelRow="0" outlineLevelCol="0"/>
  <cols>
    <col min="1" max="2" width="9.17188" style="264" customWidth="1"/>
    <col min="3" max="3" width="5.35156" style="264" customWidth="1"/>
    <col min="4" max="4" width="9.35156" style="264" customWidth="1"/>
    <col min="5" max="6" width="25.5" style="264" customWidth="1"/>
    <col min="7" max="7" width="27.1719" style="264" customWidth="1"/>
    <col min="8" max="8" width="34.6719" style="264" customWidth="1"/>
    <col min="9" max="11" width="9.17188" style="264" customWidth="1"/>
    <col min="12" max="12" width="10.3516" style="264" customWidth="1"/>
    <col min="13" max="26" width="9.17188" style="264" customWidth="1"/>
    <col min="27" max="16384" width="12.6719" style="264" customWidth="1"/>
  </cols>
  <sheetData>
    <row r="1" ht="15.75" customHeight="1">
      <c r="A1" t="s" s="265">
        <v>1959</v>
      </c>
      <c r="B1" t="s" s="265">
        <v>1960</v>
      </c>
      <c r="C1" t="s" s="266">
        <v>1002</v>
      </c>
      <c r="D1" t="s" s="266">
        <v>2</v>
      </c>
      <c r="E1" t="s" s="266">
        <v>1961</v>
      </c>
      <c r="F1" t="s" s="267">
        <v>7</v>
      </c>
      <c r="G1" t="s" s="265">
        <v>11</v>
      </c>
      <c r="H1" t="s" s="265">
        <v>14</v>
      </c>
      <c r="I1" t="s" s="265">
        <v>15</v>
      </c>
      <c r="J1" t="s" s="265">
        <v>16</v>
      </c>
      <c r="K1" t="s" s="2">
        <v>33</v>
      </c>
      <c r="L1" t="s" s="2">
        <v>1962</v>
      </c>
      <c r="M1" t="s" s="2">
        <v>1963</v>
      </c>
      <c r="N1" t="s" s="2">
        <v>1964</v>
      </c>
      <c r="O1" t="s" s="2">
        <v>1965</v>
      </c>
      <c r="P1" t="s" s="2">
        <v>1966</v>
      </c>
      <c r="Q1" t="s" s="2">
        <v>1967</v>
      </c>
      <c r="R1" t="s" s="9">
        <v>47</v>
      </c>
      <c r="S1" t="s" s="2">
        <v>1968</v>
      </c>
      <c r="T1" t="s" s="2">
        <v>1969</v>
      </c>
      <c r="U1" t="s" s="2">
        <v>1970</v>
      </c>
      <c r="V1" t="s" s="2">
        <v>17</v>
      </c>
      <c r="W1" t="s" s="2">
        <v>1971</v>
      </c>
      <c r="X1" s="268"/>
      <c r="Y1" s="114"/>
      <c r="Z1" s="115"/>
    </row>
    <row r="2" ht="15.75" customHeight="1">
      <c r="A2" s="269">
        <v>22</v>
      </c>
      <c r="B2" t="s" s="270">
        <v>1972</v>
      </c>
      <c r="C2" t="s" s="40">
        <v>1973</v>
      </c>
      <c r="D2" s="105">
        <v>1</v>
      </c>
      <c r="E2" t="s" s="271">
        <v>1974</v>
      </c>
      <c r="F2" t="s" s="272">
        <v>1974</v>
      </c>
      <c r="G2" t="s" s="40">
        <v>1975</v>
      </c>
      <c r="H2" s="105">
        <v>2</v>
      </c>
      <c r="I2" t="s" s="40">
        <v>64</v>
      </c>
      <c r="J2" t="s" s="40">
        <v>93</v>
      </c>
      <c r="K2" s="24"/>
      <c r="L2" s="105">
        <v>359.7</v>
      </c>
      <c r="M2" t="s" s="40">
        <v>1976</v>
      </c>
      <c r="N2" s="24"/>
      <c r="O2" s="105">
        <v>1</v>
      </c>
      <c r="P2" s="24"/>
      <c r="Q2" s="24"/>
      <c r="R2" s="24"/>
      <c r="S2" s="24"/>
      <c r="T2" s="24"/>
      <c r="U2" s="24"/>
      <c r="V2" s="24"/>
      <c r="W2" s="24"/>
      <c r="X2" s="273"/>
      <c r="Y2" s="117"/>
      <c r="Z2" s="118"/>
    </row>
    <row r="3" ht="15.75" customHeight="1">
      <c r="A3" s="274">
        <v>23</v>
      </c>
      <c r="B3" t="s" s="275">
        <v>1977</v>
      </c>
      <c r="C3" t="s" s="40">
        <v>1978</v>
      </c>
      <c r="D3" s="105">
        <v>2</v>
      </c>
      <c r="E3" t="s" s="271">
        <v>1979</v>
      </c>
      <c r="F3" t="s" s="276">
        <v>1979</v>
      </c>
      <c r="G3" t="s" s="40">
        <v>1980</v>
      </c>
      <c r="H3" s="105">
        <v>1</v>
      </c>
      <c r="I3" t="s" s="40">
        <v>64</v>
      </c>
      <c r="J3" t="s" s="40">
        <v>93</v>
      </c>
      <c r="K3" s="24"/>
      <c r="L3" s="105">
        <v>10</v>
      </c>
      <c r="M3" t="s" s="40">
        <v>1976</v>
      </c>
      <c r="N3" s="24"/>
      <c r="O3" s="105">
        <v>1</v>
      </c>
      <c r="P3" s="24"/>
      <c r="Q3" s="24"/>
      <c r="R3" s="24"/>
      <c r="S3" s="24"/>
      <c r="T3" s="24"/>
      <c r="U3" s="24"/>
      <c r="V3" s="24"/>
      <c r="W3" s="24"/>
      <c r="X3" s="273"/>
      <c r="Y3" s="117"/>
      <c r="Z3" s="118"/>
    </row>
    <row r="4" ht="15.75" customHeight="1">
      <c r="A4" s="277">
        <v>23</v>
      </c>
      <c r="B4" s="278"/>
      <c r="C4" t="s" s="40">
        <v>1981</v>
      </c>
      <c r="D4" s="105">
        <v>3</v>
      </c>
      <c r="E4" t="s" s="271">
        <v>1982</v>
      </c>
      <c r="F4" t="s" s="276">
        <v>97</v>
      </c>
      <c r="G4" t="s" s="40">
        <v>1983</v>
      </c>
      <c r="H4" s="105">
        <v>2</v>
      </c>
      <c r="I4" t="s" s="40">
        <v>1984</v>
      </c>
      <c r="J4" t="s" s="40">
        <v>55</v>
      </c>
      <c r="K4" s="24"/>
      <c r="L4" s="104">
        <v>41.3</v>
      </c>
      <c r="M4" t="s" s="40">
        <v>1976</v>
      </c>
      <c r="N4" s="24"/>
      <c r="O4" t="s" s="40">
        <v>68</v>
      </c>
      <c r="P4" s="24"/>
      <c r="Q4" s="24"/>
      <c r="R4" s="24"/>
      <c r="S4" s="24"/>
      <c r="T4" s="24"/>
      <c r="U4" s="24"/>
      <c r="V4" s="24"/>
      <c r="W4" s="24"/>
      <c r="X4" s="273"/>
      <c r="Y4" s="117"/>
      <c r="Z4" s="118"/>
    </row>
    <row r="5" ht="15.75" customHeight="1">
      <c r="A5" s="277">
        <v>23</v>
      </c>
      <c r="B5" s="278"/>
      <c r="C5" t="s" s="40">
        <v>1981</v>
      </c>
      <c r="D5" s="105">
        <v>4</v>
      </c>
      <c r="E5" t="s" s="271">
        <v>1982</v>
      </c>
      <c r="F5" t="s" s="276">
        <v>1982</v>
      </c>
      <c r="G5" t="s" s="40">
        <v>1985</v>
      </c>
      <c r="H5" s="105">
        <v>2</v>
      </c>
      <c r="I5" t="s" s="40">
        <v>54</v>
      </c>
      <c r="J5" t="s" s="40">
        <v>55</v>
      </c>
      <c r="K5" s="24"/>
      <c r="L5" s="104">
        <v>41.3</v>
      </c>
      <c r="M5" t="s" s="40">
        <v>1976</v>
      </c>
      <c r="N5" s="24"/>
      <c r="O5" s="105">
        <v>1</v>
      </c>
      <c r="P5" s="24"/>
      <c r="Q5" s="24"/>
      <c r="R5" s="24"/>
      <c r="S5" s="24"/>
      <c r="T5" s="24"/>
      <c r="U5" s="24"/>
      <c r="V5" s="24"/>
      <c r="W5" s="24"/>
      <c r="X5" s="273"/>
      <c r="Y5" s="117"/>
      <c r="Z5" s="118"/>
    </row>
    <row r="6" ht="15.75" customHeight="1">
      <c r="A6" s="277">
        <v>23</v>
      </c>
      <c r="B6" s="278"/>
      <c r="C6" t="s" s="40">
        <v>1981</v>
      </c>
      <c r="D6" s="105">
        <v>5</v>
      </c>
      <c r="E6" t="s" s="271">
        <v>1982</v>
      </c>
      <c r="F6" t="s" s="276">
        <v>1982</v>
      </c>
      <c r="G6" t="s" s="40">
        <v>1986</v>
      </c>
      <c r="H6" s="105">
        <v>1</v>
      </c>
      <c r="I6" t="s" s="40">
        <v>54</v>
      </c>
      <c r="J6" t="s" s="40">
        <v>93</v>
      </c>
      <c r="K6" s="24"/>
      <c r="L6" s="104">
        <v>41.3</v>
      </c>
      <c r="M6" t="s" s="40">
        <v>1976</v>
      </c>
      <c r="N6" s="24"/>
      <c r="O6" t="s" s="40">
        <v>68</v>
      </c>
      <c r="P6" s="24"/>
      <c r="Q6" s="24"/>
      <c r="R6" s="24"/>
      <c r="S6" s="24"/>
      <c r="T6" s="24"/>
      <c r="U6" s="24"/>
      <c r="V6" s="24"/>
      <c r="W6" s="24"/>
      <c r="X6" s="273"/>
      <c r="Y6" s="117"/>
      <c r="Z6" s="118"/>
    </row>
    <row r="7" ht="15.75" customHeight="1">
      <c r="A7" s="277">
        <v>23</v>
      </c>
      <c r="B7" s="278"/>
      <c r="C7" t="s" s="40">
        <v>1981</v>
      </c>
      <c r="D7" s="24"/>
      <c r="E7" t="s" s="271">
        <v>1982</v>
      </c>
      <c r="F7" t="s" s="276">
        <v>1982</v>
      </c>
      <c r="G7" t="s" s="40">
        <v>1987</v>
      </c>
      <c r="H7" s="105">
        <v>1</v>
      </c>
      <c r="I7" t="s" s="40">
        <v>54</v>
      </c>
      <c r="J7" t="s" s="40">
        <v>55</v>
      </c>
      <c r="K7" s="24"/>
      <c r="L7" s="104">
        <v>41.3</v>
      </c>
      <c r="M7" t="s" s="40">
        <v>1976</v>
      </c>
      <c r="N7" s="24"/>
      <c r="O7" t="s" s="40">
        <v>68</v>
      </c>
      <c r="P7" s="24"/>
      <c r="Q7" s="24"/>
      <c r="R7" s="24"/>
      <c r="S7" s="24"/>
      <c r="T7" s="24"/>
      <c r="U7" s="24"/>
      <c r="V7" s="24"/>
      <c r="W7" s="24"/>
      <c r="X7" s="273"/>
      <c r="Y7" s="117"/>
      <c r="Z7" s="118"/>
    </row>
    <row r="8" ht="15.75" customHeight="1">
      <c r="A8" s="279">
        <v>23</v>
      </c>
      <c r="B8" s="280"/>
      <c r="C8" t="s" s="40">
        <v>1981</v>
      </c>
      <c r="D8" s="24"/>
      <c r="E8" t="s" s="271">
        <v>1982</v>
      </c>
      <c r="F8" t="s" s="276">
        <v>1982</v>
      </c>
      <c r="G8" t="s" s="40">
        <v>1988</v>
      </c>
      <c r="H8" s="105">
        <v>2</v>
      </c>
      <c r="I8" t="s" s="40">
        <v>54</v>
      </c>
      <c r="J8" t="s" s="40">
        <v>55</v>
      </c>
      <c r="K8" s="24"/>
      <c r="L8" s="104">
        <v>41.3</v>
      </c>
      <c r="M8" t="s" s="40">
        <v>1976</v>
      </c>
      <c r="N8" s="24"/>
      <c r="O8" t="s" s="40">
        <v>68</v>
      </c>
      <c r="P8" s="24"/>
      <c r="Q8" s="24"/>
      <c r="R8" s="24"/>
      <c r="S8" s="24"/>
      <c r="T8" s="24"/>
      <c r="U8" s="24"/>
      <c r="V8" s="24"/>
      <c r="W8" s="24"/>
      <c r="X8" s="273"/>
      <c r="Y8" s="117"/>
      <c r="Z8" s="118"/>
    </row>
    <row r="9" ht="15.75" customHeight="1">
      <c r="A9" s="281">
        <v>24</v>
      </c>
      <c r="B9" t="s" s="282">
        <v>1872</v>
      </c>
      <c r="C9" t="s" s="40">
        <v>1989</v>
      </c>
      <c r="D9" s="24"/>
      <c r="E9" t="s" s="271">
        <v>1990</v>
      </c>
      <c r="F9" t="s" s="276">
        <v>97</v>
      </c>
      <c r="G9" t="s" s="40">
        <v>1991</v>
      </c>
      <c r="H9" s="105">
        <v>3</v>
      </c>
      <c r="I9" t="s" s="40">
        <v>1984</v>
      </c>
      <c r="J9" t="s" s="40">
        <v>65</v>
      </c>
      <c r="K9" s="24"/>
      <c r="L9" s="105">
        <v>3128.6</v>
      </c>
      <c r="M9" t="s" s="40">
        <v>1976</v>
      </c>
      <c r="N9" s="24"/>
      <c r="O9" s="105">
        <v>1</v>
      </c>
      <c r="P9" s="24"/>
      <c r="Q9" s="24"/>
      <c r="R9" s="24"/>
      <c r="S9" s="24"/>
      <c r="T9" s="24"/>
      <c r="U9" s="24"/>
      <c r="V9" s="24"/>
      <c r="W9" s="24"/>
      <c r="X9" s="273"/>
      <c r="Y9" s="117"/>
      <c r="Z9" s="118"/>
    </row>
    <row r="10" ht="15.75" customHeight="1">
      <c r="A10" s="269">
        <v>25</v>
      </c>
      <c r="B10" t="s" s="270">
        <v>1992</v>
      </c>
      <c r="C10" t="s" s="40">
        <v>1993</v>
      </c>
      <c r="D10" s="24"/>
      <c r="E10" t="s" s="271">
        <v>1994</v>
      </c>
      <c r="F10" t="s" s="276">
        <v>1994</v>
      </c>
      <c r="G10" t="s" s="40">
        <v>1995</v>
      </c>
      <c r="H10" s="105">
        <v>1</v>
      </c>
      <c r="I10" t="s" s="40">
        <v>64</v>
      </c>
      <c r="J10" t="s" s="40">
        <v>93</v>
      </c>
      <c r="K10" s="24"/>
      <c r="L10" s="105">
        <v>1739</v>
      </c>
      <c r="M10" t="s" s="40">
        <v>1976</v>
      </c>
      <c r="N10" s="24"/>
      <c r="O10" s="105">
        <v>1</v>
      </c>
      <c r="P10" s="24"/>
      <c r="Q10" s="24"/>
      <c r="R10" s="24"/>
      <c r="S10" s="24"/>
      <c r="T10" s="24"/>
      <c r="U10" s="24"/>
      <c r="V10" s="24"/>
      <c r="W10" s="24"/>
      <c r="X10" s="273"/>
      <c r="Y10" s="117"/>
      <c r="Z10" s="118"/>
    </row>
    <row r="11" ht="15.75" customHeight="1">
      <c r="A11" s="274">
        <v>31</v>
      </c>
      <c r="B11" t="s" s="275">
        <v>1135</v>
      </c>
      <c r="C11" t="s" s="40">
        <v>1996</v>
      </c>
      <c r="D11" s="24"/>
      <c r="E11" t="s" s="271">
        <v>1997</v>
      </c>
      <c r="F11" t="s" s="276">
        <v>1997</v>
      </c>
      <c r="G11" t="s" s="40">
        <v>1998</v>
      </c>
      <c r="H11" s="105">
        <v>1</v>
      </c>
      <c r="I11" t="s" s="40">
        <v>64</v>
      </c>
      <c r="J11" t="s" s="40">
        <v>55</v>
      </c>
      <c r="K11" t="s" s="40">
        <v>52</v>
      </c>
      <c r="L11" s="104">
        <v>1626.9</v>
      </c>
      <c r="M11" t="s" s="40">
        <v>1976</v>
      </c>
      <c r="N11" s="24"/>
      <c r="O11" s="105">
        <v>1</v>
      </c>
      <c r="P11" s="24"/>
      <c r="Q11" s="24"/>
      <c r="R11" s="24"/>
      <c r="S11" s="24"/>
      <c r="T11" s="24"/>
      <c r="U11" s="24"/>
      <c r="V11" s="24"/>
      <c r="W11" s="24"/>
      <c r="X11" s="273"/>
      <c r="Y11" s="117"/>
      <c r="Z11" s="118"/>
    </row>
    <row r="12" ht="15.75" customHeight="1">
      <c r="A12" s="277">
        <v>31</v>
      </c>
      <c r="B12" s="278"/>
      <c r="C12" t="s" s="40">
        <v>1996</v>
      </c>
      <c r="D12" s="24"/>
      <c r="E12" t="s" s="271">
        <v>1997</v>
      </c>
      <c r="F12" t="s" s="276">
        <v>1997</v>
      </c>
      <c r="G12" t="s" s="40">
        <v>1999</v>
      </c>
      <c r="H12" s="105">
        <v>1</v>
      </c>
      <c r="I12" t="s" s="40">
        <v>54</v>
      </c>
      <c r="J12" t="s" s="40">
        <v>55</v>
      </c>
      <c r="K12" t="s" s="40">
        <v>52</v>
      </c>
      <c r="L12" s="104">
        <v>1626.9</v>
      </c>
      <c r="M12" t="s" s="40">
        <v>1976</v>
      </c>
      <c r="N12" s="24"/>
      <c r="O12" t="s" s="40">
        <v>68</v>
      </c>
      <c r="P12" s="24"/>
      <c r="Q12" s="24"/>
      <c r="R12" s="24"/>
      <c r="S12" s="24"/>
      <c r="T12" s="24"/>
      <c r="U12" s="24"/>
      <c r="V12" s="24"/>
      <c r="W12" s="24"/>
      <c r="X12" s="273"/>
      <c r="Y12" s="117"/>
      <c r="Z12" s="118"/>
    </row>
    <row r="13" ht="15.75" customHeight="1">
      <c r="A13" s="277">
        <v>31</v>
      </c>
      <c r="B13" s="278"/>
      <c r="C13" t="s" s="40">
        <v>1996</v>
      </c>
      <c r="D13" s="24"/>
      <c r="E13" t="s" s="271">
        <v>1997</v>
      </c>
      <c r="F13" t="s" s="276">
        <v>1997</v>
      </c>
      <c r="G13" t="s" s="40">
        <v>2000</v>
      </c>
      <c r="H13" s="105">
        <v>1</v>
      </c>
      <c r="I13" t="s" s="40">
        <v>54</v>
      </c>
      <c r="J13" t="s" s="40">
        <v>55</v>
      </c>
      <c r="K13" t="s" s="40">
        <v>52</v>
      </c>
      <c r="L13" s="104">
        <v>1626.9</v>
      </c>
      <c r="M13" t="s" s="40">
        <v>1976</v>
      </c>
      <c r="N13" s="24"/>
      <c r="O13" t="s" s="40">
        <v>68</v>
      </c>
      <c r="P13" s="24"/>
      <c r="Q13" s="24"/>
      <c r="R13" s="24"/>
      <c r="S13" s="24"/>
      <c r="T13" s="24"/>
      <c r="U13" s="24"/>
      <c r="V13" s="24"/>
      <c r="W13" s="24"/>
      <c r="X13" s="273"/>
      <c r="Y13" s="117"/>
      <c r="Z13" s="118"/>
    </row>
    <row r="14" ht="15.75" customHeight="1">
      <c r="A14" s="277">
        <v>31</v>
      </c>
      <c r="B14" s="278"/>
      <c r="C14" t="s" s="40">
        <v>1996</v>
      </c>
      <c r="D14" s="24"/>
      <c r="E14" t="s" s="271">
        <v>1997</v>
      </c>
      <c r="F14" t="s" s="276">
        <v>1997</v>
      </c>
      <c r="G14" t="s" s="40">
        <v>2001</v>
      </c>
      <c r="H14" s="105">
        <v>2</v>
      </c>
      <c r="I14" t="s" s="40">
        <v>54</v>
      </c>
      <c r="J14" t="s" s="40">
        <v>55</v>
      </c>
      <c r="K14" t="s" s="40">
        <v>52</v>
      </c>
      <c r="L14" s="104">
        <v>1626.9</v>
      </c>
      <c r="M14" t="s" s="40">
        <v>1976</v>
      </c>
      <c r="N14" s="24"/>
      <c r="O14" t="s" s="40">
        <v>68</v>
      </c>
      <c r="P14" s="24"/>
      <c r="Q14" s="24"/>
      <c r="R14" s="24"/>
      <c r="S14" s="24"/>
      <c r="T14" s="24"/>
      <c r="U14" s="24"/>
      <c r="V14" s="24"/>
      <c r="W14" s="24"/>
      <c r="X14" s="273"/>
      <c r="Y14" s="117"/>
      <c r="Z14" s="118"/>
    </row>
    <row r="15" ht="15.75" customHeight="1">
      <c r="A15" s="277">
        <v>31</v>
      </c>
      <c r="B15" s="278"/>
      <c r="C15" t="s" s="40">
        <v>1996</v>
      </c>
      <c r="D15" s="24"/>
      <c r="E15" t="s" s="271">
        <v>1997</v>
      </c>
      <c r="F15" t="s" s="276">
        <v>1997</v>
      </c>
      <c r="G15" t="s" s="40">
        <v>2002</v>
      </c>
      <c r="H15" s="105">
        <v>1</v>
      </c>
      <c r="I15" t="s" s="40">
        <v>54</v>
      </c>
      <c r="J15" t="s" s="40">
        <v>55</v>
      </c>
      <c r="K15" t="s" s="40">
        <v>52</v>
      </c>
      <c r="L15" s="104">
        <v>1626.9</v>
      </c>
      <c r="M15" t="s" s="40">
        <v>1976</v>
      </c>
      <c r="N15" s="24"/>
      <c r="O15" t="s" s="40">
        <v>68</v>
      </c>
      <c r="P15" s="24"/>
      <c r="Q15" s="24"/>
      <c r="R15" s="24"/>
      <c r="S15" s="24"/>
      <c r="T15" s="24"/>
      <c r="U15" s="24"/>
      <c r="V15" s="24"/>
      <c r="W15" s="24"/>
      <c r="X15" s="273"/>
      <c r="Y15" s="117"/>
      <c r="Z15" s="118"/>
    </row>
    <row r="16" ht="15.75" customHeight="1">
      <c r="A16" s="277">
        <v>31</v>
      </c>
      <c r="B16" s="278"/>
      <c r="C16" t="s" s="40">
        <v>1996</v>
      </c>
      <c r="D16" s="24"/>
      <c r="E16" t="s" s="271">
        <v>1997</v>
      </c>
      <c r="F16" t="s" s="276">
        <v>97</v>
      </c>
      <c r="G16" t="s" s="40">
        <v>2003</v>
      </c>
      <c r="H16" s="105">
        <v>3</v>
      </c>
      <c r="I16" t="s" s="40">
        <v>1984</v>
      </c>
      <c r="J16" t="s" s="40">
        <v>55</v>
      </c>
      <c r="K16" t="s" s="40">
        <v>52</v>
      </c>
      <c r="L16" s="104">
        <v>1626.9</v>
      </c>
      <c r="M16" t="s" s="40">
        <v>1976</v>
      </c>
      <c r="N16" s="24"/>
      <c r="O16" t="s" s="40">
        <v>68</v>
      </c>
      <c r="P16" s="24"/>
      <c r="Q16" s="24"/>
      <c r="R16" s="24"/>
      <c r="S16" s="24"/>
      <c r="T16" s="24"/>
      <c r="U16" s="24"/>
      <c r="V16" s="24"/>
      <c r="W16" s="24"/>
      <c r="X16" s="273"/>
      <c r="Y16" s="117"/>
      <c r="Z16" s="118"/>
    </row>
    <row r="17" ht="15.75" customHeight="1">
      <c r="A17" s="277">
        <v>31</v>
      </c>
      <c r="B17" s="278"/>
      <c r="C17" t="s" s="40">
        <v>1996</v>
      </c>
      <c r="D17" s="24"/>
      <c r="E17" t="s" s="271">
        <v>1997</v>
      </c>
      <c r="F17" t="s" s="276">
        <v>2004</v>
      </c>
      <c r="G17" t="s" s="40">
        <v>2005</v>
      </c>
      <c r="H17" s="105">
        <v>2</v>
      </c>
      <c r="I17" t="s" s="40">
        <v>64</v>
      </c>
      <c r="J17" t="s" s="40">
        <v>55</v>
      </c>
      <c r="K17" t="s" s="40">
        <v>52</v>
      </c>
      <c r="L17" s="104">
        <v>1626.9</v>
      </c>
      <c r="M17" t="s" s="40">
        <v>1976</v>
      </c>
      <c r="N17" s="24"/>
      <c r="O17" t="s" s="40">
        <v>68</v>
      </c>
      <c r="P17" s="24"/>
      <c r="Q17" s="24"/>
      <c r="R17" s="24"/>
      <c r="S17" s="24"/>
      <c r="T17" s="24"/>
      <c r="U17" s="24"/>
      <c r="V17" s="24"/>
      <c r="W17" s="24"/>
      <c r="X17" s="273"/>
      <c r="Y17" s="117"/>
      <c r="Z17" s="118"/>
    </row>
    <row r="18" ht="15.75" customHeight="1">
      <c r="A18" s="277">
        <v>31</v>
      </c>
      <c r="B18" s="278"/>
      <c r="C18" t="s" s="40">
        <v>1996</v>
      </c>
      <c r="D18" s="24"/>
      <c r="E18" t="s" s="271">
        <v>1997</v>
      </c>
      <c r="F18" t="s" s="276">
        <v>2004</v>
      </c>
      <c r="G18" t="s" s="40">
        <v>2006</v>
      </c>
      <c r="H18" s="105">
        <v>2</v>
      </c>
      <c r="I18" t="s" s="40">
        <v>64</v>
      </c>
      <c r="J18" t="s" s="40">
        <v>93</v>
      </c>
      <c r="K18" t="s" s="40">
        <v>52</v>
      </c>
      <c r="L18" s="104">
        <v>1626.9</v>
      </c>
      <c r="M18" t="s" s="40">
        <v>1976</v>
      </c>
      <c r="N18" s="24"/>
      <c r="O18" t="s" s="40">
        <v>68</v>
      </c>
      <c r="P18" s="24"/>
      <c r="Q18" s="24"/>
      <c r="R18" s="24"/>
      <c r="S18" s="24"/>
      <c r="T18" s="24"/>
      <c r="U18" s="24"/>
      <c r="V18" s="24"/>
      <c r="W18" s="24"/>
      <c r="X18" s="273"/>
      <c r="Y18" s="117"/>
      <c r="Z18" s="118"/>
    </row>
    <row r="19" ht="15.75" customHeight="1">
      <c r="A19" s="277">
        <v>31</v>
      </c>
      <c r="B19" s="278"/>
      <c r="C19" t="s" s="40">
        <v>2007</v>
      </c>
      <c r="D19" s="24"/>
      <c r="E19" t="s" s="271">
        <v>2008</v>
      </c>
      <c r="F19" t="s" s="276">
        <v>97</v>
      </c>
      <c r="G19" t="s" s="40">
        <v>2009</v>
      </c>
      <c r="H19" s="105">
        <v>3</v>
      </c>
      <c r="I19" t="s" s="40">
        <v>1984</v>
      </c>
      <c r="J19" t="s" s="40">
        <v>65</v>
      </c>
      <c r="K19" t="s" s="40">
        <v>52</v>
      </c>
      <c r="L19" s="283">
        <v>66899.100000000006</v>
      </c>
      <c r="M19" t="s" s="40">
        <v>1976</v>
      </c>
      <c r="N19" s="24"/>
      <c r="O19" t="s" s="40">
        <v>68</v>
      </c>
      <c r="P19" s="24"/>
      <c r="Q19" s="24"/>
      <c r="R19" s="24"/>
      <c r="S19" s="24"/>
      <c r="T19" s="24"/>
      <c r="U19" s="24"/>
      <c r="V19" s="24"/>
      <c r="W19" s="24"/>
      <c r="X19" s="273"/>
      <c r="Y19" s="117"/>
      <c r="Z19" s="118"/>
    </row>
    <row r="20" ht="15.75" customHeight="1">
      <c r="A20" s="277">
        <v>31</v>
      </c>
      <c r="B20" s="278"/>
      <c r="C20" t="s" s="40">
        <v>2007</v>
      </c>
      <c r="D20" s="24"/>
      <c r="E20" t="s" s="271">
        <v>2008</v>
      </c>
      <c r="F20" t="s" s="276">
        <v>2008</v>
      </c>
      <c r="G20" t="s" s="40">
        <v>2010</v>
      </c>
      <c r="H20" s="105">
        <v>2</v>
      </c>
      <c r="I20" t="s" s="40">
        <v>64</v>
      </c>
      <c r="J20" t="s" s="40">
        <v>55</v>
      </c>
      <c r="K20" t="s" s="40">
        <v>52</v>
      </c>
      <c r="L20" s="283">
        <v>66899.100000000006</v>
      </c>
      <c r="M20" t="s" s="40">
        <v>1976</v>
      </c>
      <c r="N20" s="24"/>
      <c r="O20" s="105">
        <v>1</v>
      </c>
      <c r="P20" s="24"/>
      <c r="Q20" s="24"/>
      <c r="R20" s="24"/>
      <c r="S20" s="24"/>
      <c r="T20" s="24"/>
      <c r="U20" s="24"/>
      <c r="V20" s="24"/>
      <c r="W20" s="24"/>
      <c r="X20" s="273"/>
      <c r="Y20" s="117"/>
      <c r="Z20" s="118"/>
    </row>
    <row r="21" ht="15.75" customHeight="1">
      <c r="A21" s="277">
        <v>31</v>
      </c>
      <c r="B21" s="278"/>
      <c r="C21" t="s" s="40">
        <v>2007</v>
      </c>
      <c r="D21" s="24"/>
      <c r="E21" t="s" s="271">
        <v>2008</v>
      </c>
      <c r="F21" t="s" s="276">
        <v>97</v>
      </c>
      <c r="G21" t="s" s="40">
        <v>2011</v>
      </c>
      <c r="H21" s="105">
        <v>3</v>
      </c>
      <c r="I21" t="s" s="40">
        <v>1984</v>
      </c>
      <c r="J21" t="s" s="40">
        <v>65</v>
      </c>
      <c r="K21" t="s" s="40">
        <v>52</v>
      </c>
      <c r="L21" s="283">
        <v>66899.100000000006</v>
      </c>
      <c r="M21" t="s" s="40">
        <v>1976</v>
      </c>
      <c r="N21" s="24"/>
      <c r="O21" t="s" s="40">
        <v>68</v>
      </c>
      <c r="P21" s="24"/>
      <c r="Q21" s="24"/>
      <c r="R21" s="24"/>
      <c r="S21" s="24"/>
      <c r="T21" s="24"/>
      <c r="U21" s="24"/>
      <c r="V21" s="24"/>
      <c r="W21" s="24"/>
      <c r="X21" s="273"/>
      <c r="Y21" s="117"/>
      <c r="Z21" s="118"/>
    </row>
    <row r="22" ht="15.75" customHeight="1">
      <c r="A22" s="277">
        <v>31</v>
      </c>
      <c r="B22" s="278"/>
      <c r="C22" t="s" s="40">
        <v>2007</v>
      </c>
      <c r="D22" s="24"/>
      <c r="E22" t="s" s="271">
        <v>2008</v>
      </c>
      <c r="F22" t="s" s="276">
        <v>2008</v>
      </c>
      <c r="G22" t="s" s="40">
        <v>2006</v>
      </c>
      <c r="H22" s="105">
        <v>1</v>
      </c>
      <c r="I22" t="s" s="40">
        <v>64</v>
      </c>
      <c r="J22" t="s" s="40">
        <v>55</v>
      </c>
      <c r="K22" t="s" s="40">
        <v>52</v>
      </c>
      <c r="L22" s="283">
        <v>66899.100000000006</v>
      </c>
      <c r="M22" t="s" s="40">
        <v>1976</v>
      </c>
      <c r="N22" s="24"/>
      <c r="O22" t="s" s="40">
        <v>68</v>
      </c>
      <c r="P22" s="24"/>
      <c r="Q22" s="24"/>
      <c r="R22" s="24"/>
      <c r="S22" s="24"/>
      <c r="T22" s="24"/>
      <c r="U22" s="24"/>
      <c r="V22" s="24"/>
      <c r="W22" s="24"/>
      <c r="X22" s="273"/>
      <c r="Y22" s="117"/>
      <c r="Z22" s="118"/>
    </row>
    <row r="23" ht="15.75" customHeight="1">
      <c r="A23" s="277">
        <v>31</v>
      </c>
      <c r="B23" s="278"/>
      <c r="C23" t="s" s="40">
        <v>2012</v>
      </c>
      <c r="D23" s="24"/>
      <c r="E23" t="s" s="271">
        <v>2013</v>
      </c>
      <c r="F23" t="s" s="276">
        <v>2013</v>
      </c>
      <c r="G23" t="s" s="40">
        <v>2014</v>
      </c>
      <c r="H23" s="105">
        <v>1</v>
      </c>
      <c r="I23" t="s" s="40">
        <v>64</v>
      </c>
      <c r="J23" t="s" s="40">
        <v>55</v>
      </c>
      <c r="K23" t="s" s="40">
        <v>52</v>
      </c>
      <c r="L23" s="283">
        <v>3819</v>
      </c>
      <c r="M23" t="s" s="40">
        <v>1976</v>
      </c>
      <c r="N23" s="24"/>
      <c r="O23" s="105">
        <v>1</v>
      </c>
      <c r="P23" s="24"/>
      <c r="Q23" s="24"/>
      <c r="R23" s="24"/>
      <c r="S23" s="24"/>
      <c r="T23" s="24"/>
      <c r="U23" s="24"/>
      <c r="V23" s="24"/>
      <c r="W23" s="24"/>
      <c r="X23" s="273"/>
      <c r="Y23" s="117"/>
      <c r="Z23" s="118"/>
    </row>
    <row r="24" ht="15.75" customHeight="1">
      <c r="A24" s="277">
        <v>31</v>
      </c>
      <c r="B24" s="278"/>
      <c r="C24" t="s" s="40">
        <v>2015</v>
      </c>
      <c r="D24" s="24"/>
      <c r="E24" t="s" s="271">
        <v>2016</v>
      </c>
      <c r="F24" t="s" s="276">
        <v>2016</v>
      </c>
      <c r="G24" t="s" s="40">
        <v>1998</v>
      </c>
      <c r="H24" s="105">
        <v>2</v>
      </c>
      <c r="I24" t="s" s="40">
        <v>77</v>
      </c>
      <c r="J24" t="s" s="40">
        <v>55</v>
      </c>
      <c r="K24" s="24"/>
      <c r="L24" s="105">
        <v>6</v>
      </c>
      <c r="M24" t="s" s="40">
        <v>1976</v>
      </c>
      <c r="N24" s="24"/>
      <c r="O24" s="105">
        <v>1</v>
      </c>
      <c r="P24" s="24"/>
      <c r="Q24" s="24"/>
      <c r="R24" s="24"/>
      <c r="S24" s="24"/>
      <c r="T24" s="24"/>
      <c r="U24" s="24"/>
      <c r="V24" s="24"/>
      <c r="W24" s="24"/>
      <c r="X24" s="273"/>
      <c r="Y24" s="117"/>
      <c r="Z24" s="118"/>
    </row>
    <row r="25" ht="15.75" customHeight="1">
      <c r="A25" s="277">
        <v>31</v>
      </c>
      <c r="B25" s="278"/>
      <c r="C25" t="s" s="40">
        <v>2015</v>
      </c>
      <c r="D25" s="24"/>
      <c r="E25" t="s" s="271">
        <v>2016</v>
      </c>
      <c r="F25" t="s" s="276">
        <v>2016</v>
      </c>
      <c r="G25" t="s" s="40">
        <v>2017</v>
      </c>
      <c r="H25" s="105">
        <v>2</v>
      </c>
      <c r="I25" t="s" s="40">
        <v>77</v>
      </c>
      <c r="J25" t="s" s="40">
        <v>55</v>
      </c>
      <c r="K25" s="24"/>
      <c r="L25" s="105">
        <v>6</v>
      </c>
      <c r="M25" t="s" s="40">
        <v>1976</v>
      </c>
      <c r="N25" s="24"/>
      <c r="O25" t="s" s="40">
        <v>68</v>
      </c>
      <c r="P25" s="24"/>
      <c r="Q25" s="24"/>
      <c r="R25" s="24"/>
      <c r="S25" s="24"/>
      <c r="T25" s="24"/>
      <c r="U25" s="24"/>
      <c r="V25" s="24"/>
      <c r="W25" s="24"/>
      <c r="X25" s="273"/>
      <c r="Y25" s="117"/>
      <c r="Z25" s="118"/>
    </row>
    <row r="26" ht="15.75" customHeight="1">
      <c r="A26" s="277">
        <v>31</v>
      </c>
      <c r="B26" s="278"/>
      <c r="C26" t="s" s="40">
        <v>2018</v>
      </c>
      <c r="D26" s="24"/>
      <c r="E26" t="s" s="271">
        <v>2019</v>
      </c>
      <c r="F26" t="s" s="276">
        <v>97</v>
      </c>
      <c r="G26" t="s" s="40">
        <v>1983</v>
      </c>
      <c r="H26" s="105">
        <v>2</v>
      </c>
      <c r="I26" t="s" s="40">
        <v>1984</v>
      </c>
      <c r="J26" t="s" s="40">
        <v>55</v>
      </c>
      <c r="K26" t="s" s="40">
        <v>52</v>
      </c>
      <c r="L26" s="105">
        <v>1148</v>
      </c>
      <c r="M26" t="s" s="40">
        <v>1976</v>
      </c>
      <c r="N26" s="24"/>
      <c r="O26" t="s" s="40">
        <v>68</v>
      </c>
      <c r="P26" s="24"/>
      <c r="Q26" s="24"/>
      <c r="R26" s="24"/>
      <c r="S26" s="24"/>
      <c r="T26" s="24"/>
      <c r="U26" s="24"/>
      <c r="V26" s="24"/>
      <c r="W26" s="24"/>
      <c r="X26" s="273"/>
      <c r="Y26" s="117"/>
      <c r="Z26" s="118"/>
    </row>
    <row r="27" ht="15.75" customHeight="1">
      <c r="A27" s="277">
        <v>31</v>
      </c>
      <c r="B27" s="278"/>
      <c r="C27" t="s" s="40">
        <v>2018</v>
      </c>
      <c r="D27" s="24"/>
      <c r="E27" t="s" s="271">
        <v>2019</v>
      </c>
      <c r="F27" t="s" s="276">
        <v>2019</v>
      </c>
      <c r="G27" t="s" s="40">
        <v>2020</v>
      </c>
      <c r="H27" s="105">
        <v>1</v>
      </c>
      <c r="I27" t="s" s="40">
        <v>54</v>
      </c>
      <c r="J27" t="s" s="40">
        <v>55</v>
      </c>
      <c r="K27" t="s" s="40">
        <v>52</v>
      </c>
      <c r="L27" s="105">
        <v>1148</v>
      </c>
      <c r="M27" t="s" s="40">
        <v>1976</v>
      </c>
      <c r="N27" s="24"/>
      <c r="O27" s="105">
        <v>1</v>
      </c>
      <c r="P27" s="24"/>
      <c r="Q27" s="24"/>
      <c r="R27" s="24"/>
      <c r="S27" s="24"/>
      <c r="T27" s="24"/>
      <c r="U27" s="24"/>
      <c r="V27" s="24"/>
      <c r="W27" s="24"/>
      <c r="X27" s="273"/>
      <c r="Y27" s="117"/>
      <c r="Z27" s="118"/>
    </row>
    <row r="28" ht="15.75" customHeight="1">
      <c r="A28" s="277">
        <v>31</v>
      </c>
      <c r="B28" s="278"/>
      <c r="C28" t="s" s="40">
        <v>2018</v>
      </c>
      <c r="D28" s="24"/>
      <c r="E28" t="s" s="271">
        <v>2019</v>
      </c>
      <c r="F28" t="s" s="276">
        <v>2019</v>
      </c>
      <c r="G28" t="s" s="40">
        <v>2017</v>
      </c>
      <c r="H28" s="105">
        <v>1</v>
      </c>
      <c r="I28" t="s" s="40">
        <v>64</v>
      </c>
      <c r="J28" t="s" s="40">
        <v>55</v>
      </c>
      <c r="K28" t="s" s="40">
        <v>52</v>
      </c>
      <c r="L28" s="105">
        <v>1148</v>
      </c>
      <c r="M28" t="s" s="40">
        <v>1976</v>
      </c>
      <c r="N28" s="24"/>
      <c r="O28" t="s" s="40">
        <v>68</v>
      </c>
      <c r="P28" s="24"/>
      <c r="Q28" s="24"/>
      <c r="R28" s="24"/>
      <c r="S28" s="24"/>
      <c r="T28" s="24"/>
      <c r="U28" s="24"/>
      <c r="V28" s="24"/>
      <c r="W28" s="24"/>
      <c r="X28" s="273"/>
      <c r="Y28" s="117"/>
      <c r="Z28" s="118"/>
    </row>
    <row r="29" ht="15.75" customHeight="1">
      <c r="A29" s="277">
        <v>31</v>
      </c>
      <c r="B29" s="278"/>
      <c r="C29" t="s" s="40">
        <v>2018</v>
      </c>
      <c r="D29" s="24"/>
      <c r="E29" t="s" s="271">
        <v>2019</v>
      </c>
      <c r="F29" t="s" s="276">
        <v>2019</v>
      </c>
      <c r="G29" t="s" s="40">
        <v>1999</v>
      </c>
      <c r="H29" s="105">
        <v>1</v>
      </c>
      <c r="I29" t="s" s="40">
        <v>54</v>
      </c>
      <c r="J29" t="s" s="40">
        <v>55</v>
      </c>
      <c r="K29" t="s" s="40">
        <v>52</v>
      </c>
      <c r="L29" s="105">
        <v>1148</v>
      </c>
      <c r="M29" t="s" s="40">
        <v>1976</v>
      </c>
      <c r="N29" s="24"/>
      <c r="O29" t="s" s="40">
        <v>68</v>
      </c>
      <c r="P29" s="24"/>
      <c r="Q29" s="24"/>
      <c r="R29" s="24"/>
      <c r="S29" s="24"/>
      <c r="T29" s="24"/>
      <c r="U29" s="24"/>
      <c r="V29" s="24"/>
      <c r="W29" s="24"/>
      <c r="X29" s="273"/>
      <c r="Y29" s="117"/>
      <c r="Z29" s="118"/>
    </row>
    <row r="30" ht="15.75" customHeight="1">
      <c r="A30" s="277">
        <v>31</v>
      </c>
      <c r="B30" s="278"/>
      <c r="C30" t="s" s="40">
        <v>2021</v>
      </c>
      <c r="D30" s="24"/>
      <c r="E30" t="s" s="271">
        <v>2022</v>
      </c>
      <c r="F30" t="s" s="276">
        <v>97</v>
      </c>
      <c r="G30" t="s" s="40">
        <v>2003</v>
      </c>
      <c r="H30" s="105">
        <v>2</v>
      </c>
      <c r="I30" t="s" s="40">
        <v>1984</v>
      </c>
      <c r="J30" t="s" s="40">
        <v>55</v>
      </c>
      <c r="K30" t="s" s="40">
        <v>52</v>
      </c>
      <c r="L30" s="283">
        <v>2061.8</v>
      </c>
      <c r="M30" t="s" s="40">
        <v>1976</v>
      </c>
      <c r="N30" s="24"/>
      <c r="O30" t="s" s="40">
        <v>68</v>
      </c>
      <c r="P30" s="24"/>
      <c r="Q30" s="24"/>
      <c r="R30" s="24"/>
      <c r="S30" s="24"/>
      <c r="T30" s="24"/>
      <c r="U30" s="24"/>
      <c r="V30" s="24"/>
      <c r="W30" s="24"/>
      <c r="X30" s="273"/>
      <c r="Y30" s="117"/>
      <c r="Z30" s="118"/>
    </row>
    <row r="31" ht="15.75" customHeight="1">
      <c r="A31" s="277">
        <v>31</v>
      </c>
      <c r="B31" s="278"/>
      <c r="C31" t="s" s="40">
        <v>2021</v>
      </c>
      <c r="D31" s="24"/>
      <c r="E31" t="s" s="271">
        <v>2022</v>
      </c>
      <c r="F31" t="s" s="276">
        <v>2022</v>
      </c>
      <c r="G31" t="s" s="40">
        <v>2023</v>
      </c>
      <c r="H31" s="105">
        <v>1</v>
      </c>
      <c r="I31" t="s" s="40">
        <v>64</v>
      </c>
      <c r="J31" t="s" s="40">
        <v>55</v>
      </c>
      <c r="K31" t="s" s="40">
        <v>52</v>
      </c>
      <c r="L31" s="283">
        <v>2061.8</v>
      </c>
      <c r="M31" t="s" s="40">
        <v>1976</v>
      </c>
      <c r="N31" s="24"/>
      <c r="O31" s="105">
        <v>1</v>
      </c>
      <c r="P31" s="24"/>
      <c r="Q31" s="24"/>
      <c r="R31" s="24"/>
      <c r="S31" s="24"/>
      <c r="T31" s="24"/>
      <c r="U31" s="24"/>
      <c r="V31" s="24"/>
      <c r="W31" s="24"/>
      <c r="X31" s="273"/>
      <c r="Y31" s="117"/>
      <c r="Z31" s="118"/>
    </row>
    <row r="32" ht="15.75" customHeight="1">
      <c r="A32" s="277">
        <v>31</v>
      </c>
      <c r="B32" s="278"/>
      <c r="C32" t="s" s="40">
        <v>2021</v>
      </c>
      <c r="D32" s="24"/>
      <c r="E32" t="s" s="271">
        <v>2022</v>
      </c>
      <c r="F32" t="s" s="276">
        <v>2022</v>
      </c>
      <c r="G32" t="s" s="40">
        <v>2024</v>
      </c>
      <c r="H32" s="105">
        <v>1</v>
      </c>
      <c r="I32" t="s" s="40">
        <v>64</v>
      </c>
      <c r="J32" t="s" s="40">
        <v>55</v>
      </c>
      <c r="K32" t="s" s="40">
        <v>52</v>
      </c>
      <c r="L32" s="283">
        <v>2061.8</v>
      </c>
      <c r="M32" t="s" s="40">
        <v>1976</v>
      </c>
      <c r="N32" s="24"/>
      <c r="O32" t="s" s="40">
        <v>68</v>
      </c>
      <c r="P32" s="24"/>
      <c r="Q32" s="24"/>
      <c r="R32" s="24"/>
      <c r="S32" s="24"/>
      <c r="T32" s="24"/>
      <c r="U32" s="24"/>
      <c r="V32" s="24"/>
      <c r="W32" s="24"/>
      <c r="X32" s="273"/>
      <c r="Y32" s="117"/>
      <c r="Z32" s="118"/>
    </row>
    <row r="33" ht="15.75" customHeight="1">
      <c r="A33" s="277">
        <v>31</v>
      </c>
      <c r="B33" s="278"/>
      <c r="C33" t="s" s="40">
        <v>2021</v>
      </c>
      <c r="D33" s="24"/>
      <c r="E33" t="s" s="271">
        <v>2022</v>
      </c>
      <c r="F33" t="s" s="276">
        <v>2022</v>
      </c>
      <c r="G33" t="s" s="40">
        <v>2000</v>
      </c>
      <c r="H33" s="105">
        <v>2</v>
      </c>
      <c r="I33" t="s" s="40">
        <v>64</v>
      </c>
      <c r="J33" t="s" s="40">
        <v>93</v>
      </c>
      <c r="K33" t="s" s="40">
        <v>52</v>
      </c>
      <c r="L33" s="283">
        <v>2061.8</v>
      </c>
      <c r="M33" t="s" s="40">
        <v>1976</v>
      </c>
      <c r="N33" s="24"/>
      <c r="O33" t="s" s="40">
        <v>68</v>
      </c>
      <c r="P33" s="24"/>
      <c r="Q33" s="24"/>
      <c r="R33" s="24"/>
      <c r="S33" s="24"/>
      <c r="T33" s="24"/>
      <c r="U33" s="24"/>
      <c r="V33" s="24"/>
      <c r="W33" s="24"/>
      <c r="X33" s="273"/>
      <c r="Y33" s="117"/>
      <c r="Z33" s="118"/>
    </row>
    <row r="34" ht="15.75" customHeight="1">
      <c r="A34" s="277">
        <v>31</v>
      </c>
      <c r="B34" s="278"/>
      <c r="C34" t="s" s="40">
        <v>2021</v>
      </c>
      <c r="D34" s="24"/>
      <c r="E34" t="s" s="271">
        <v>2022</v>
      </c>
      <c r="F34" t="s" s="276">
        <v>2022</v>
      </c>
      <c r="G34" t="s" s="40">
        <v>2025</v>
      </c>
      <c r="H34" s="105">
        <v>1</v>
      </c>
      <c r="I34" t="s" s="40">
        <v>54</v>
      </c>
      <c r="J34" t="s" s="40">
        <v>55</v>
      </c>
      <c r="K34" t="s" s="40">
        <v>52</v>
      </c>
      <c r="L34" s="283">
        <v>2061.8</v>
      </c>
      <c r="M34" t="s" s="40">
        <v>1976</v>
      </c>
      <c r="N34" s="24"/>
      <c r="O34" t="s" s="40">
        <v>68</v>
      </c>
      <c r="P34" s="24"/>
      <c r="Q34" s="24"/>
      <c r="R34" s="24"/>
      <c r="S34" s="24"/>
      <c r="T34" s="24"/>
      <c r="U34" s="24"/>
      <c r="V34" s="24"/>
      <c r="W34" s="24"/>
      <c r="X34" s="273"/>
      <c r="Y34" s="117"/>
      <c r="Z34" s="118"/>
    </row>
    <row r="35" ht="15.75" customHeight="1">
      <c r="A35" s="277">
        <v>31</v>
      </c>
      <c r="B35" s="278"/>
      <c r="C35" t="s" s="40">
        <v>2026</v>
      </c>
      <c r="D35" s="24"/>
      <c r="E35" t="s" s="271">
        <v>2027</v>
      </c>
      <c r="F35" t="s" s="276">
        <v>2027</v>
      </c>
      <c r="G35" t="s" s="40">
        <v>2017</v>
      </c>
      <c r="H35" s="105">
        <v>1</v>
      </c>
      <c r="I35" t="s" s="40">
        <v>54</v>
      </c>
      <c r="J35" t="s" s="40">
        <v>55</v>
      </c>
      <c r="K35" t="s" s="40">
        <v>52</v>
      </c>
      <c r="L35" s="283">
        <v>15722.4</v>
      </c>
      <c r="M35" t="s" s="40">
        <v>1976</v>
      </c>
      <c r="N35" s="24"/>
      <c r="O35" s="105">
        <v>1</v>
      </c>
      <c r="P35" s="24"/>
      <c r="Q35" s="24"/>
      <c r="R35" s="24"/>
      <c r="S35" s="24"/>
      <c r="T35" s="24"/>
      <c r="U35" s="24"/>
      <c r="V35" s="24"/>
      <c r="W35" s="24"/>
      <c r="X35" s="273"/>
      <c r="Y35" s="117"/>
      <c r="Z35" s="118"/>
    </row>
    <row r="36" ht="15.75" customHeight="1">
      <c r="A36" s="277">
        <v>31</v>
      </c>
      <c r="B36" s="278"/>
      <c r="C36" t="s" s="40">
        <v>2026</v>
      </c>
      <c r="D36" s="24"/>
      <c r="E36" t="s" s="271">
        <v>2027</v>
      </c>
      <c r="F36" t="s" s="276">
        <v>2027</v>
      </c>
      <c r="G36" t="s" s="40">
        <v>2028</v>
      </c>
      <c r="H36" s="105">
        <v>1</v>
      </c>
      <c r="I36" t="s" s="40">
        <v>64</v>
      </c>
      <c r="J36" t="s" s="40">
        <v>55</v>
      </c>
      <c r="K36" t="s" s="40">
        <v>52</v>
      </c>
      <c r="L36" s="283">
        <v>15722.4</v>
      </c>
      <c r="M36" t="s" s="40">
        <v>1976</v>
      </c>
      <c r="N36" s="24"/>
      <c r="O36" t="s" s="40">
        <v>68</v>
      </c>
      <c r="P36" s="24"/>
      <c r="Q36" s="24"/>
      <c r="R36" s="24"/>
      <c r="S36" s="24"/>
      <c r="T36" s="24"/>
      <c r="U36" s="24"/>
      <c r="V36" s="24"/>
      <c r="W36" s="24"/>
      <c r="X36" s="273"/>
      <c r="Y36" s="117"/>
      <c r="Z36" s="118"/>
    </row>
    <row r="37" ht="15.75" customHeight="1">
      <c r="A37" s="277">
        <v>31</v>
      </c>
      <c r="B37" s="278"/>
      <c r="C37" t="s" s="40">
        <v>2026</v>
      </c>
      <c r="D37" s="24"/>
      <c r="E37" t="s" s="271">
        <v>2027</v>
      </c>
      <c r="F37" t="s" s="276">
        <v>2027</v>
      </c>
      <c r="G37" t="s" s="40">
        <v>2020</v>
      </c>
      <c r="H37" s="105">
        <v>2</v>
      </c>
      <c r="I37" t="s" s="40">
        <v>77</v>
      </c>
      <c r="J37" t="s" s="40">
        <v>55</v>
      </c>
      <c r="K37" t="s" s="40">
        <v>52</v>
      </c>
      <c r="L37" s="283">
        <v>15722.4</v>
      </c>
      <c r="M37" t="s" s="40">
        <v>1976</v>
      </c>
      <c r="N37" s="24"/>
      <c r="O37" t="s" s="40">
        <v>68</v>
      </c>
      <c r="P37" s="24"/>
      <c r="Q37" s="24"/>
      <c r="R37" s="24"/>
      <c r="S37" s="24"/>
      <c r="T37" s="24"/>
      <c r="U37" s="24"/>
      <c r="V37" s="24"/>
      <c r="W37" s="24"/>
      <c r="X37" s="273"/>
      <c r="Y37" s="117"/>
      <c r="Z37" s="118"/>
    </row>
    <row r="38" ht="15.75" customHeight="1">
      <c r="A38" s="277">
        <v>31</v>
      </c>
      <c r="B38" s="278"/>
      <c r="C38" t="s" s="40">
        <v>2026</v>
      </c>
      <c r="D38" s="24"/>
      <c r="E38" t="s" s="271">
        <v>2027</v>
      </c>
      <c r="F38" t="s" s="276">
        <v>2027</v>
      </c>
      <c r="G38" t="s" s="40">
        <v>2029</v>
      </c>
      <c r="H38" s="105">
        <v>1</v>
      </c>
      <c r="I38" t="s" s="40">
        <v>54</v>
      </c>
      <c r="J38" t="s" s="40">
        <v>55</v>
      </c>
      <c r="K38" t="s" s="40">
        <v>52</v>
      </c>
      <c r="L38" s="283">
        <v>15722.4</v>
      </c>
      <c r="M38" t="s" s="40">
        <v>1976</v>
      </c>
      <c r="N38" s="24"/>
      <c r="O38" t="s" s="40">
        <v>68</v>
      </c>
      <c r="P38" s="24"/>
      <c r="Q38" s="24"/>
      <c r="R38" s="24"/>
      <c r="S38" s="24"/>
      <c r="T38" s="24"/>
      <c r="U38" s="24"/>
      <c r="V38" s="24"/>
      <c r="W38" s="24"/>
      <c r="X38" s="273"/>
      <c r="Y38" s="117"/>
      <c r="Z38" s="118"/>
    </row>
    <row r="39" ht="15.75" customHeight="1">
      <c r="A39" s="277">
        <v>31</v>
      </c>
      <c r="B39" s="278"/>
      <c r="C39" t="s" s="40">
        <v>2026</v>
      </c>
      <c r="D39" s="24"/>
      <c r="E39" t="s" s="271">
        <v>2027</v>
      </c>
      <c r="F39" t="s" s="276">
        <v>2027</v>
      </c>
      <c r="G39" t="s" s="40">
        <v>2030</v>
      </c>
      <c r="H39" s="105">
        <v>1</v>
      </c>
      <c r="I39" t="s" s="40">
        <v>54</v>
      </c>
      <c r="J39" t="s" s="40">
        <v>55</v>
      </c>
      <c r="K39" t="s" s="40">
        <v>52</v>
      </c>
      <c r="L39" s="283">
        <v>15722.4</v>
      </c>
      <c r="M39" t="s" s="40">
        <v>1976</v>
      </c>
      <c r="N39" s="24"/>
      <c r="O39" t="s" s="40">
        <v>68</v>
      </c>
      <c r="P39" s="24"/>
      <c r="Q39" s="24"/>
      <c r="R39" s="24"/>
      <c r="S39" s="24"/>
      <c r="T39" s="24"/>
      <c r="U39" s="24"/>
      <c r="V39" s="24"/>
      <c r="W39" s="24"/>
      <c r="X39" s="273"/>
      <c r="Y39" s="117"/>
      <c r="Z39" s="118"/>
    </row>
    <row r="40" ht="15.75" customHeight="1">
      <c r="A40" s="284">
        <v>31</v>
      </c>
      <c r="B40" s="285"/>
      <c r="C40" t="s" s="40">
        <v>2026</v>
      </c>
      <c r="D40" s="24"/>
      <c r="E40" t="s" s="271">
        <v>2027</v>
      </c>
      <c r="F40" t="s" s="276">
        <v>2027</v>
      </c>
      <c r="G40" t="s" s="40">
        <v>2031</v>
      </c>
      <c r="H40" s="105">
        <v>1</v>
      </c>
      <c r="I40" t="s" s="40">
        <v>64</v>
      </c>
      <c r="J40" t="s" s="40">
        <v>55</v>
      </c>
      <c r="K40" t="s" s="40">
        <v>52</v>
      </c>
      <c r="L40" s="283">
        <v>15722.4</v>
      </c>
      <c r="M40" t="s" s="40">
        <v>1976</v>
      </c>
      <c r="N40" s="24"/>
      <c r="O40" t="s" s="40">
        <v>68</v>
      </c>
      <c r="P40" s="24"/>
      <c r="Q40" s="24"/>
      <c r="R40" s="24"/>
      <c r="S40" s="24"/>
      <c r="T40" s="24"/>
      <c r="U40" s="24"/>
      <c r="V40" s="24"/>
      <c r="W40" s="24"/>
      <c r="X40" s="273"/>
      <c r="Y40" s="117"/>
      <c r="Z40" s="118"/>
    </row>
    <row r="41" ht="15.75" customHeight="1">
      <c r="A41" s="274">
        <v>32</v>
      </c>
      <c r="B41" t="s" s="275">
        <v>2032</v>
      </c>
      <c r="C41" t="s" s="40">
        <v>2033</v>
      </c>
      <c r="D41" s="24"/>
      <c r="E41" t="s" s="271">
        <v>2034</v>
      </c>
      <c r="F41" t="s" s="276">
        <v>97</v>
      </c>
      <c r="G41" t="s" s="40">
        <v>1983</v>
      </c>
      <c r="H41" s="105">
        <v>1</v>
      </c>
      <c r="I41" t="s" s="40">
        <v>1984</v>
      </c>
      <c r="J41" t="s" s="40">
        <v>55</v>
      </c>
      <c r="K41" t="s" s="40">
        <v>52</v>
      </c>
      <c r="L41" s="283">
        <v>30303.3</v>
      </c>
      <c r="M41" t="s" s="40">
        <v>1976</v>
      </c>
      <c r="N41" s="99"/>
      <c r="O41" t="s" s="101">
        <v>68</v>
      </c>
      <c r="P41" s="99"/>
      <c r="Q41" s="24"/>
      <c r="R41" s="24"/>
      <c r="S41" s="24"/>
      <c r="T41" s="24"/>
      <c r="U41" s="24"/>
      <c r="V41" s="24"/>
      <c r="W41" s="24"/>
      <c r="X41" s="273"/>
      <c r="Y41" s="117"/>
      <c r="Z41" s="118"/>
    </row>
    <row r="42" ht="15.75" customHeight="1">
      <c r="A42" s="277">
        <v>32</v>
      </c>
      <c r="B42" s="278"/>
      <c r="C42" t="s" s="40">
        <v>2033</v>
      </c>
      <c r="D42" s="24"/>
      <c r="E42" t="s" s="271">
        <v>2034</v>
      </c>
      <c r="F42" t="s" s="276">
        <v>97</v>
      </c>
      <c r="G42" t="s" s="40">
        <v>2020</v>
      </c>
      <c r="H42" s="105">
        <v>2</v>
      </c>
      <c r="I42" t="s" s="40">
        <v>1984</v>
      </c>
      <c r="J42" t="s" s="40">
        <v>55</v>
      </c>
      <c r="K42" t="s" s="40">
        <v>52</v>
      </c>
      <c r="L42" s="283">
        <v>30303.3</v>
      </c>
      <c r="M42" t="s" s="40">
        <v>1976</v>
      </c>
      <c r="N42" s="99"/>
      <c r="O42" t="s" s="101">
        <v>68</v>
      </c>
      <c r="P42" s="99"/>
      <c r="Q42" s="24"/>
      <c r="R42" s="24"/>
      <c r="S42" s="24"/>
      <c r="T42" s="24"/>
      <c r="U42" s="24"/>
      <c r="V42" s="24"/>
      <c r="W42" s="24"/>
      <c r="X42" s="273"/>
      <c r="Y42" s="117"/>
      <c r="Z42" s="118"/>
    </row>
    <row r="43" ht="15.75" customHeight="1">
      <c r="A43" s="277">
        <v>32</v>
      </c>
      <c r="B43" s="278"/>
      <c r="C43" t="s" s="40">
        <v>2033</v>
      </c>
      <c r="D43" s="24"/>
      <c r="E43" t="s" s="271">
        <v>2034</v>
      </c>
      <c r="F43" t="s" s="276">
        <v>97</v>
      </c>
      <c r="G43" t="s" s="52">
        <v>2035</v>
      </c>
      <c r="H43" s="24"/>
      <c r="I43" t="s" s="40">
        <v>1984</v>
      </c>
      <c r="J43" t="s" s="40">
        <v>55</v>
      </c>
      <c r="K43" t="s" s="40">
        <v>52</v>
      </c>
      <c r="L43" s="283">
        <v>30303.3</v>
      </c>
      <c r="M43" t="s" s="40">
        <v>1976</v>
      </c>
      <c r="N43" s="99"/>
      <c r="O43" t="s" s="101">
        <v>68</v>
      </c>
      <c r="P43" s="99"/>
      <c r="Q43" s="24"/>
      <c r="R43" s="24"/>
      <c r="S43" s="24"/>
      <c r="T43" s="24"/>
      <c r="U43" s="24"/>
      <c r="V43" s="24"/>
      <c r="W43" s="24"/>
      <c r="X43" s="273"/>
      <c r="Y43" s="117"/>
      <c r="Z43" s="118"/>
    </row>
    <row r="44" ht="15.75" customHeight="1">
      <c r="A44" s="277">
        <v>32</v>
      </c>
      <c r="B44" s="278"/>
      <c r="C44" t="s" s="40">
        <v>2033</v>
      </c>
      <c r="D44" s="24"/>
      <c r="E44" t="s" s="271">
        <v>2034</v>
      </c>
      <c r="F44" t="s" s="276">
        <v>2034</v>
      </c>
      <c r="G44" t="s" s="40">
        <v>2036</v>
      </c>
      <c r="H44" s="105">
        <v>1</v>
      </c>
      <c r="I44" t="s" s="40">
        <v>54</v>
      </c>
      <c r="J44" t="s" s="40">
        <v>55</v>
      </c>
      <c r="K44" t="s" s="40">
        <v>52</v>
      </c>
      <c r="L44" s="283">
        <v>30303.3</v>
      </c>
      <c r="M44" t="s" s="40">
        <v>1976</v>
      </c>
      <c r="N44" s="99"/>
      <c r="O44" s="283">
        <v>1</v>
      </c>
      <c r="P44" s="99"/>
      <c r="Q44" s="24"/>
      <c r="R44" s="24"/>
      <c r="S44" s="24"/>
      <c r="T44" s="24"/>
      <c r="U44" s="24"/>
      <c r="V44" s="24"/>
      <c r="W44" s="24"/>
      <c r="X44" s="273"/>
      <c r="Y44" s="117"/>
      <c r="Z44" s="118"/>
    </row>
    <row r="45" ht="15.75" customHeight="1">
      <c r="A45" s="277">
        <v>32</v>
      </c>
      <c r="B45" s="278"/>
      <c r="C45" t="s" s="40">
        <v>2033</v>
      </c>
      <c r="D45" s="24"/>
      <c r="E45" t="s" s="271">
        <v>2034</v>
      </c>
      <c r="F45" t="s" s="276">
        <v>2034</v>
      </c>
      <c r="G45" t="s" s="40">
        <v>2037</v>
      </c>
      <c r="H45" s="105">
        <v>1</v>
      </c>
      <c r="I45" t="s" s="40">
        <v>54</v>
      </c>
      <c r="J45" t="s" s="40">
        <v>55</v>
      </c>
      <c r="K45" t="s" s="40">
        <v>52</v>
      </c>
      <c r="L45" s="283">
        <v>30303.3</v>
      </c>
      <c r="M45" t="s" s="40">
        <v>1976</v>
      </c>
      <c r="N45" s="99"/>
      <c r="O45" t="s" s="101">
        <v>68</v>
      </c>
      <c r="P45" s="99"/>
      <c r="Q45" s="24"/>
      <c r="R45" s="24"/>
      <c r="S45" s="24"/>
      <c r="T45" s="24"/>
      <c r="U45" s="24"/>
      <c r="V45" s="24"/>
      <c r="W45" s="24"/>
      <c r="X45" s="273"/>
      <c r="Y45" s="117"/>
      <c r="Z45" s="118"/>
    </row>
    <row r="46" ht="15.75" customHeight="1">
      <c r="A46" s="277">
        <v>32</v>
      </c>
      <c r="B46" s="278"/>
      <c r="C46" t="s" s="40">
        <v>2033</v>
      </c>
      <c r="D46" s="24"/>
      <c r="E46" t="s" s="271">
        <v>2034</v>
      </c>
      <c r="F46" t="s" s="276">
        <v>2034</v>
      </c>
      <c r="G46" t="s" s="40">
        <v>2038</v>
      </c>
      <c r="H46" s="105">
        <v>1</v>
      </c>
      <c r="I46" t="s" s="40">
        <v>54</v>
      </c>
      <c r="J46" t="s" s="40">
        <v>55</v>
      </c>
      <c r="K46" t="s" s="40">
        <v>52</v>
      </c>
      <c r="L46" s="283">
        <v>30303.3</v>
      </c>
      <c r="M46" t="s" s="40">
        <v>1976</v>
      </c>
      <c r="N46" s="99"/>
      <c r="O46" t="s" s="101">
        <v>68</v>
      </c>
      <c r="P46" s="99"/>
      <c r="Q46" s="24"/>
      <c r="R46" s="24"/>
      <c r="S46" s="24"/>
      <c r="T46" s="24"/>
      <c r="U46" s="24"/>
      <c r="V46" s="24"/>
      <c r="W46" s="24"/>
      <c r="X46" s="273"/>
      <c r="Y46" s="117"/>
      <c r="Z46" s="118"/>
    </row>
    <row r="47" ht="15.75" customHeight="1">
      <c r="A47" s="277">
        <v>32</v>
      </c>
      <c r="B47" s="278"/>
      <c r="C47" t="s" s="40">
        <v>2033</v>
      </c>
      <c r="D47" s="24"/>
      <c r="E47" t="s" s="271">
        <v>2034</v>
      </c>
      <c r="F47" t="s" s="276">
        <v>2034</v>
      </c>
      <c r="G47" t="s" s="40">
        <v>2025</v>
      </c>
      <c r="H47" s="105">
        <v>1</v>
      </c>
      <c r="I47" t="s" s="40">
        <v>54</v>
      </c>
      <c r="J47" t="s" s="40">
        <v>55</v>
      </c>
      <c r="K47" t="s" s="40">
        <v>52</v>
      </c>
      <c r="L47" s="283">
        <v>30303.3</v>
      </c>
      <c r="M47" t="s" s="40">
        <v>1976</v>
      </c>
      <c r="N47" s="99"/>
      <c r="O47" t="s" s="101">
        <v>68</v>
      </c>
      <c r="P47" s="99"/>
      <c r="Q47" s="24"/>
      <c r="R47" s="24"/>
      <c r="S47" s="24"/>
      <c r="T47" s="24"/>
      <c r="U47" s="24"/>
      <c r="V47" s="24"/>
      <c r="W47" s="24"/>
      <c r="X47" s="273"/>
      <c r="Y47" s="117"/>
      <c r="Z47" s="118"/>
    </row>
    <row r="48" ht="15.75" customHeight="1">
      <c r="A48" s="277">
        <v>32</v>
      </c>
      <c r="B48" s="278"/>
      <c r="C48" t="s" s="40">
        <v>2033</v>
      </c>
      <c r="D48" s="24"/>
      <c r="E48" t="s" s="271">
        <v>2034</v>
      </c>
      <c r="F48" t="s" s="276">
        <v>2034</v>
      </c>
      <c r="G48" t="s" s="40">
        <v>2000</v>
      </c>
      <c r="H48" s="105">
        <v>1</v>
      </c>
      <c r="I48" t="s" s="40">
        <v>54</v>
      </c>
      <c r="J48" t="s" s="40">
        <v>55</v>
      </c>
      <c r="K48" t="s" s="40">
        <v>52</v>
      </c>
      <c r="L48" s="283">
        <v>30303.3</v>
      </c>
      <c r="M48" t="s" s="40">
        <v>1976</v>
      </c>
      <c r="N48" s="99"/>
      <c r="O48" t="s" s="101">
        <v>68</v>
      </c>
      <c r="P48" s="99"/>
      <c r="Q48" s="24"/>
      <c r="R48" s="24"/>
      <c r="S48" s="24"/>
      <c r="T48" s="24"/>
      <c r="U48" s="24"/>
      <c r="V48" s="24"/>
      <c r="W48" s="24"/>
      <c r="X48" s="273"/>
      <c r="Y48" s="117"/>
      <c r="Z48" s="118"/>
    </row>
    <row r="49" ht="15.75" customHeight="1">
      <c r="A49" s="277">
        <v>32</v>
      </c>
      <c r="B49" s="278"/>
      <c r="C49" t="s" s="40">
        <v>2033</v>
      </c>
      <c r="D49" s="24"/>
      <c r="E49" t="s" s="271">
        <v>2034</v>
      </c>
      <c r="F49" t="s" s="276">
        <v>2034</v>
      </c>
      <c r="G49" t="s" s="40">
        <v>2039</v>
      </c>
      <c r="H49" s="105">
        <v>1</v>
      </c>
      <c r="I49" t="s" s="40">
        <v>54</v>
      </c>
      <c r="J49" t="s" s="40">
        <v>55</v>
      </c>
      <c r="K49" t="s" s="40">
        <v>52</v>
      </c>
      <c r="L49" s="283">
        <v>30303.3</v>
      </c>
      <c r="M49" t="s" s="40">
        <v>1976</v>
      </c>
      <c r="N49" s="99"/>
      <c r="O49" t="s" s="101">
        <v>68</v>
      </c>
      <c r="P49" s="99"/>
      <c r="Q49" s="24"/>
      <c r="R49" s="24"/>
      <c r="S49" s="24"/>
      <c r="T49" s="24"/>
      <c r="U49" s="24"/>
      <c r="V49" s="24"/>
      <c r="W49" s="24"/>
      <c r="X49" s="273"/>
      <c r="Y49" s="117"/>
      <c r="Z49" s="118"/>
    </row>
    <row r="50" ht="15.75" customHeight="1">
      <c r="A50" s="277">
        <v>32</v>
      </c>
      <c r="B50" s="278"/>
      <c r="C50" t="s" s="40">
        <v>2033</v>
      </c>
      <c r="D50" s="24"/>
      <c r="E50" t="s" s="271">
        <v>2034</v>
      </c>
      <c r="F50" t="s" s="276">
        <v>2034</v>
      </c>
      <c r="G50" t="s" s="40">
        <v>2040</v>
      </c>
      <c r="H50" s="105">
        <v>2</v>
      </c>
      <c r="I50" t="s" s="40">
        <v>54</v>
      </c>
      <c r="J50" t="s" s="40">
        <v>55</v>
      </c>
      <c r="K50" t="s" s="40">
        <v>52</v>
      </c>
      <c r="L50" s="283">
        <v>30303.3</v>
      </c>
      <c r="M50" t="s" s="40">
        <v>1976</v>
      </c>
      <c r="N50" s="99"/>
      <c r="O50" t="s" s="101">
        <v>68</v>
      </c>
      <c r="P50" s="99"/>
      <c r="Q50" s="24"/>
      <c r="R50" s="24"/>
      <c r="S50" s="24"/>
      <c r="T50" s="24"/>
      <c r="U50" s="24"/>
      <c r="V50" s="24"/>
      <c r="W50" s="24"/>
      <c r="X50" s="273"/>
      <c r="Y50" s="117"/>
      <c r="Z50" s="118"/>
    </row>
    <row r="51" ht="15.75" customHeight="1">
      <c r="A51" s="277">
        <v>32</v>
      </c>
      <c r="B51" s="278"/>
      <c r="C51" t="s" s="40">
        <v>2033</v>
      </c>
      <c r="D51" s="24"/>
      <c r="E51" t="s" s="271">
        <v>2034</v>
      </c>
      <c r="F51" t="s" s="276">
        <v>2034</v>
      </c>
      <c r="G51" t="s" s="40">
        <v>2041</v>
      </c>
      <c r="H51" s="105">
        <v>1</v>
      </c>
      <c r="I51" t="s" s="40">
        <v>64</v>
      </c>
      <c r="J51" t="s" s="40">
        <v>55</v>
      </c>
      <c r="K51" t="s" s="40">
        <v>52</v>
      </c>
      <c r="L51" s="283">
        <v>30303.3</v>
      </c>
      <c r="M51" t="s" s="40">
        <v>1976</v>
      </c>
      <c r="N51" s="99"/>
      <c r="O51" t="s" s="101">
        <v>68</v>
      </c>
      <c r="P51" s="99"/>
      <c r="Q51" s="24"/>
      <c r="R51" s="24"/>
      <c r="S51" s="24"/>
      <c r="T51" s="24"/>
      <c r="U51" s="24"/>
      <c r="V51" s="24"/>
      <c r="W51" s="24"/>
      <c r="X51" s="273"/>
      <c r="Y51" s="117"/>
      <c r="Z51" s="118"/>
    </row>
    <row r="52" ht="15.75" customHeight="1">
      <c r="A52" s="277">
        <v>32</v>
      </c>
      <c r="B52" s="278"/>
      <c r="C52" t="s" s="40">
        <v>2033</v>
      </c>
      <c r="D52" s="24"/>
      <c r="E52" t="s" s="271">
        <v>2034</v>
      </c>
      <c r="F52" t="s" s="276">
        <v>2034</v>
      </c>
      <c r="G52" t="s" s="40">
        <v>2001</v>
      </c>
      <c r="H52" s="105">
        <v>2</v>
      </c>
      <c r="I52" t="s" s="40">
        <v>64</v>
      </c>
      <c r="J52" t="s" s="40">
        <v>55</v>
      </c>
      <c r="K52" t="s" s="40">
        <v>52</v>
      </c>
      <c r="L52" s="283">
        <v>30303.3</v>
      </c>
      <c r="M52" t="s" s="40">
        <v>1976</v>
      </c>
      <c r="N52" s="99"/>
      <c r="O52" t="s" s="101">
        <v>68</v>
      </c>
      <c r="P52" s="99"/>
      <c r="Q52" s="24"/>
      <c r="R52" s="24"/>
      <c r="S52" s="24"/>
      <c r="T52" s="24"/>
      <c r="U52" s="24"/>
      <c r="V52" s="24"/>
      <c r="W52" s="24"/>
      <c r="X52" s="273"/>
      <c r="Y52" s="117"/>
      <c r="Z52" s="118"/>
    </row>
    <row r="53" ht="15.75" customHeight="1">
      <c r="A53" s="277">
        <v>32</v>
      </c>
      <c r="B53" s="278"/>
      <c r="C53" t="s" s="40">
        <v>2042</v>
      </c>
      <c r="D53" s="24"/>
      <c r="E53" t="s" s="271">
        <v>2043</v>
      </c>
      <c r="F53" t="s" s="276">
        <v>2043</v>
      </c>
      <c r="G53" t="s" s="40">
        <v>1983</v>
      </c>
      <c r="H53" s="105">
        <v>1</v>
      </c>
      <c r="I53" t="s" s="40">
        <v>77</v>
      </c>
      <c r="J53" t="s" s="40">
        <v>55</v>
      </c>
      <c r="K53" t="s" s="40">
        <v>52</v>
      </c>
      <c r="L53" s="283">
        <v>18672</v>
      </c>
      <c r="M53" t="s" s="40">
        <v>1976</v>
      </c>
      <c r="N53" s="99"/>
      <c r="O53" s="283">
        <v>1</v>
      </c>
      <c r="P53" s="99"/>
      <c r="Q53" s="24"/>
      <c r="R53" s="24"/>
      <c r="S53" s="24"/>
      <c r="T53" s="24"/>
      <c r="U53" s="24"/>
      <c r="V53" s="24"/>
      <c r="W53" s="24"/>
      <c r="X53" s="273"/>
      <c r="Y53" s="117"/>
      <c r="Z53" s="118"/>
    </row>
    <row r="54" ht="15.75" customHeight="1">
      <c r="A54" s="277">
        <v>32</v>
      </c>
      <c r="B54" s="278"/>
      <c r="C54" t="s" s="40">
        <v>2042</v>
      </c>
      <c r="D54" s="24"/>
      <c r="E54" t="s" s="271">
        <v>2043</v>
      </c>
      <c r="F54" t="s" s="276">
        <v>2043</v>
      </c>
      <c r="G54" t="s" s="40">
        <v>2020</v>
      </c>
      <c r="H54" s="105">
        <v>1</v>
      </c>
      <c r="I54" t="s" s="40">
        <v>54</v>
      </c>
      <c r="J54" t="s" s="40">
        <v>55</v>
      </c>
      <c r="K54" t="s" s="40">
        <v>52</v>
      </c>
      <c r="L54" s="283">
        <v>18672</v>
      </c>
      <c r="M54" t="s" s="40">
        <v>1976</v>
      </c>
      <c r="N54" s="99"/>
      <c r="O54" t="s" s="101">
        <v>68</v>
      </c>
      <c r="P54" s="99"/>
      <c r="Q54" s="24"/>
      <c r="R54" s="24"/>
      <c r="S54" s="24"/>
      <c r="T54" s="24"/>
      <c r="U54" s="24"/>
      <c r="V54" s="24"/>
      <c r="W54" s="24"/>
      <c r="X54" s="273"/>
      <c r="Y54" s="117"/>
      <c r="Z54" s="118"/>
    </row>
    <row r="55" ht="15.75" customHeight="1">
      <c r="A55" s="277">
        <v>32</v>
      </c>
      <c r="B55" s="278"/>
      <c r="C55" t="s" s="40">
        <v>2042</v>
      </c>
      <c r="D55" s="24"/>
      <c r="E55" t="s" s="271">
        <v>2043</v>
      </c>
      <c r="F55" t="s" s="276">
        <v>2043</v>
      </c>
      <c r="G55" t="s" s="52">
        <v>2035</v>
      </c>
      <c r="H55" s="105">
        <v>2</v>
      </c>
      <c r="I55" t="s" s="40">
        <v>54</v>
      </c>
      <c r="J55" t="s" s="40">
        <v>55</v>
      </c>
      <c r="K55" t="s" s="40">
        <v>52</v>
      </c>
      <c r="L55" s="283">
        <v>18672</v>
      </c>
      <c r="M55" t="s" s="40">
        <v>1976</v>
      </c>
      <c r="N55" s="99"/>
      <c r="O55" t="s" s="101">
        <v>68</v>
      </c>
      <c r="P55" s="99"/>
      <c r="Q55" s="24"/>
      <c r="R55" s="24"/>
      <c r="S55" s="24"/>
      <c r="T55" s="24"/>
      <c r="U55" s="24"/>
      <c r="V55" s="24"/>
      <c r="W55" s="24"/>
      <c r="X55" s="273"/>
      <c r="Y55" s="117"/>
      <c r="Z55" s="118"/>
    </row>
    <row r="56" ht="15.75" customHeight="1">
      <c r="A56" s="277">
        <v>32</v>
      </c>
      <c r="B56" s="278"/>
      <c r="C56" t="s" s="40">
        <v>2042</v>
      </c>
      <c r="D56" s="24"/>
      <c r="E56" t="s" s="271">
        <v>2043</v>
      </c>
      <c r="F56" t="s" s="276">
        <v>2043</v>
      </c>
      <c r="G56" t="s" s="40">
        <v>2037</v>
      </c>
      <c r="H56" s="105">
        <v>2</v>
      </c>
      <c r="I56" t="s" s="40">
        <v>64</v>
      </c>
      <c r="J56" t="s" s="40">
        <v>93</v>
      </c>
      <c r="K56" t="s" s="40">
        <v>52</v>
      </c>
      <c r="L56" s="283">
        <v>18672</v>
      </c>
      <c r="M56" t="s" s="40">
        <v>1976</v>
      </c>
      <c r="N56" s="99"/>
      <c r="O56" t="s" s="101">
        <v>68</v>
      </c>
      <c r="P56" s="99"/>
      <c r="Q56" s="24"/>
      <c r="R56" s="24"/>
      <c r="S56" s="24"/>
      <c r="T56" s="24"/>
      <c r="U56" s="24"/>
      <c r="V56" s="24"/>
      <c r="W56" s="24"/>
      <c r="X56" s="273"/>
      <c r="Y56" s="117"/>
      <c r="Z56" s="118"/>
    </row>
    <row r="57" ht="15.75" customHeight="1">
      <c r="A57" s="277">
        <v>32</v>
      </c>
      <c r="B57" s="278"/>
      <c r="C57" t="s" s="40">
        <v>2042</v>
      </c>
      <c r="D57" s="24"/>
      <c r="E57" t="s" s="271">
        <v>2043</v>
      </c>
      <c r="F57" t="s" s="276">
        <v>97</v>
      </c>
      <c r="G57" t="s" s="40">
        <v>2044</v>
      </c>
      <c r="H57" s="105">
        <v>3</v>
      </c>
      <c r="I57" t="s" s="40">
        <v>1984</v>
      </c>
      <c r="J57" t="s" s="40">
        <v>65</v>
      </c>
      <c r="K57" t="s" s="40">
        <v>52</v>
      </c>
      <c r="L57" s="283">
        <v>18673</v>
      </c>
      <c r="M57" t="s" s="40">
        <v>1976</v>
      </c>
      <c r="N57" s="99"/>
      <c r="O57" t="s" s="101">
        <v>68</v>
      </c>
      <c r="P57" s="99"/>
      <c r="Q57" s="24"/>
      <c r="R57" s="24"/>
      <c r="S57" s="24"/>
      <c r="T57" s="24"/>
      <c r="U57" s="24"/>
      <c r="V57" s="24"/>
      <c r="W57" s="24"/>
      <c r="X57" s="273"/>
      <c r="Y57" s="117"/>
      <c r="Z57" s="118"/>
    </row>
    <row r="58" ht="15.75" customHeight="1">
      <c r="A58" s="277">
        <v>32</v>
      </c>
      <c r="B58" s="278"/>
      <c r="C58" t="s" s="40">
        <v>2042</v>
      </c>
      <c r="D58" s="24"/>
      <c r="E58" t="s" s="271">
        <v>2043</v>
      </c>
      <c r="F58" t="s" s="276">
        <v>2043</v>
      </c>
      <c r="G58" t="s" s="40">
        <v>2045</v>
      </c>
      <c r="H58" s="105">
        <v>2</v>
      </c>
      <c r="I58" t="s" s="40">
        <v>54</v>
      </c>
      <c r="J58" t="s" s="40">
        <v>55</v>
      </c>
      <c r="K58" t="s" s="40">
        <v>52</v>
      </c>
      <c r="L58" s="283">
        <v>18672</v>
      </c>
      <c r="M58" t="s" s="40">
        <v>1976</v>
      </c>
      <c r="N58" s="99"/>
      <c r="O58" t="s" s="101">
        <v>68</v>
      </c>
      <c r="P58" s="99"/>
      <c r="Q58" s="24"/>
      <c r="R58" s="24"/>
      <c r="S58" s="24"/>
      <c r="T58" s="24"/>
      <c r="U58" s="24"/>
      <c r="V58" s="24"/>
      <c r="W58" s="24"/>
      <c r="X58" s="273"/>
      <c r="Y58" s="117"/>
      <c r="Z58" s="118"/>
    </row>
    <row r="59" ht="15.75" customHeight="1">
      <c r="A59" s="277">
        <v>32</v>
      </c>
      <c r="B59" s="278"/>
      <c r="C59" t="s" s="40">
        <v>2042</v>
      </c>
      <c r="D59" s="24"/>
      <c r="E59" t="s" s="271">
        <v>2043</v>
      </c>
      <c r="F59" t="s" s="276">
        <v>2043</v>
      </c>
      <c r="G59" t="s" s="40">
        <v>2000</v>
      </c>
      <c r="H59" s="105">
        <v>1</v>
      </c>
      <c r="I59" t="s" s="40">
        <v>54</v>
      </c>
      <c r="J59" t="s" s="40">
        <v>55</v>
      </c>
      <c r="K59" t="s" s="40">
        <v>52</v>
      </c>
      <c r="L59" s="283">
        <v>18672</v>
      </c>
      <c r="M59" t="s" s="40">
        <v>1976</v>
      </c>
      <c r="N59" s="99"/>
      <c r="O59" t="s" s="101">
        <v>68</v>
      </c>
      <c r="P59" s="99"/>
      <c r="Q59" s="24"/>
      <c r="R59" s="24"/>
      <c r="S59" s="24"/>
      <c r="T59" s="24"/>
      <c r="U59" s="24"/>
      <c r="V59" s="24"/>
      <c r="W59" s="24"/>
      <c r="X59" s="273"/>
      <c r="Y59" s="117"/>
      <c r="Z59" s="118"/>
    </row>
    <row r="60" ht="15.75" customHeight="1">
      <c r="A60" s="277">
        <v>32</v>
      </c>
      <c r="B60" s="278"/>
      <c r="C60" t="s" s="40">
        <v>2046</v>
      </c>
      <c r="D60" s="24"/>
      <c r="E60" t="s" s="271">
        <v>2047</v>
      </c>
      <c r="F60" t="s" s="276">
        <v>97</v>
      </c>
      <c r="G60" t="s" s="40">
        <v>1975</v>
      </c>
      <c r="H60" s="105">
        <v>3</v>
      </c>
      <c r="I60" t="s" s="40">
        <v>1984</v>
      </c>
      <c r="J60" t="s" s="40">
        <v>65</v>
      </c>
      <c r="K60" s="24"/>
      <c r="L60" s="105">
        <v>87</v>
      </c>
      <c r="M60" t="s" s="40">
        <v>1976</v>
      </c>
      <c r="N60" s="24"/>
      <c r="O60" s="105">
        <v>1</v>
      </c>
      <c r="P60" s="24"/>
      <c r="Q60" s="24"/>
      <c r="R60" s="24"/>
      <c r="S60" s="24"/>
      <c r="T60" s="24"/>
      <c r="U60" s="24"/>
      <c r="V60" s="24"/>
      <c r="W60" s="24"/>
      <c r="X60" s="273"/>
      <c r="Y60" s="117"/>
      <c r="Z60" s="118"/>
    </row>
    <row r="61" ht="15.75" customHeight="1">
      <c r="A61" s="277">
        <v>32</v>
      </c>
      <c r="B61" s="278"/>
      <c r="C61" t="s" s="40">
        <v>2048</v>
      </c>
      <c r="D61" s="24"/>
      <c r="E61" t="s" s="271">
        <v>2049</v>
      </c>
      <c r="F61" t="s" s="276">
        <v>97</v>
      </c>
      <c r="G61" t="s" s="40">
        <v>2050</v>
      </c>
      <c r="H61" s="105">
        <v>2</v>
      </c>
      <c r="I61" t="s" s="40">
        <v>1984</v>
      </c>
      <c r="J61" t="s" s="40">
        <v>55</v>
      </c>
      <c r="K61" s="24"/>
      <c r="L61" s="105">
        <v>491.3</v>
      </c>
      <c r="M61" t="s" s="40">
        <v>1976</v>
      </c>
      <c r="N61" s="24"/>
      <c r="O61" s="105">
        <v>1</v>
      </c>
      <c r="P61" s="24"/>
      <c r="Q61" s="24"/>
      <c r="R61" s="24"/>
      <c r="S61" s="24"/>
      <c r="T61" s="24"/>
      <c r="U61" s="24"/>
      <c r="V61" s="24"/>
      <c r="W61" s="24"/>
      <c r="X61" s="273"/>
      <c r="Y61" s="117"/>
      <c r="Z61" s="118"/>
    </row>
    <row r="62" ht="15.75" customHeight="1">
      <c r="A62" s="277">
        <v>32</v>
      </c>
      <c r="B62" s="278"/>
      <c r="C62" t="s" s="40">
        <v>2048</v>
      </c>
      <c r="D62" s="24"/>
      <c r="E62" t="s" s="271">
        <v>2049</v>
      </c>
      <c r="F62" t="s" s="276">
        <v>97</v>
      </c>
      <c r="G62" t="s" s="40">
        <v>2051</v>
      </c>
      <c r="H62" s="105">
        <v>2</v>
      </c>
      <c r="I62" t="s" s="40">
        <v>1984</v>
      </c>
      <c r="J62" t="s" s="40">
        <v>55</v>
      </c>
      <c r="K62" s="24"/>
      <c r="L62" s="105">
        <v>491.3</v>
      </c>
      <c r="M62" t="s" s="40">
        <v>1976</v>
      </c>
      <c r="N62" s="24"/>
      <c r="O62" t="s" s="40">
        <v>68</v>
      </c>
      <c r="P62" s="24"/>
      <c r="Q62" s="24"/>
      <c r="R62" s="24"/>
      <c r="S62" s="24"/>
      <c r="T62" s="24"/>
      <c r="U62" s="24"/>
      <c r="V62" s="24"/>
      <c r="W62" s="24"/>
      <c r="X62" s="273"/>
      <c r="Y62" s="117"/>
      <c r="Z62" s="118"/>
    </row>
    <row r="63" ht="15.75" customHeight="1">
      <c r="A63" s="277">
        <v>32</v>
      </c>
      <c r="B63" s="278"/>
      <c r="C63" t="s" s="40">
        <v>2052</v>
      </c>
      <c r="D63" s="24"/>
      <c r="E63" t="s" s="271">
        <v>2053</v>
      </c>
      <c r="F63" t="s" s="276">
        <v>2053</v>
      </c>
      <c r="G63" t="s" s="40">
        <v>1998</v>
      </c>
      <c r="H63" s="105">
        <v>1</v>
      </c>
      <c r="I63" t="s" s="40">
        <v>77</v>
      </c>
      <c r="J63" t="s" s="40">
        <v>55</v>
      </c>
      <c r="K63" t="s" s="40">
        <v>52</v>
      </c>
      <c r="L63" s="283">
        <v>6523.1</v>
      </c>
      <c r="M63" t="s" s="40">
        <v>1976</v>
      </c>
      <c r="N63" s="99"/>
      <c r="O63" s="283">
        <v>1</v>
      </c>
      <c r="P63" s="99"/>
      <c r="Q63" s="24"/>
      <c r="R63" s="24"/>
      <c r="S63" s="24"/>
      <c r="T63" s="24"/>
      <c r="U63" s="24"/>
      <c r="V63" s="24"/>
      <c r="W63" s="24"/>
      <c r="X63" s="273"/>
      <c r="Y63" s="117"/>
      <c r="Z63" s="118"/>
    </row>
    <row r="64" ht="15.75" customHeight="1">
      <c r="A64" s="277">
        <v>32</v>
      </c>
      <c r="B64" s="278"/>
      <c r="C64" t="s" s="40">
        <v>2052</v>
      </c>
      <c r="D64" s="24"/>
      <c r="E64" t="s" s="271">
        <v>2053</v>
      </c>
      <c r="F64" t="s" s="276">
        <v>2053</v>
      </c>
      <c r="G64" t="s" s="40">
        <v>2054</v>
      </c>
      <c r="H64" s="105">
        <v>2</v>
      </c>
      <c r="I64" t="s" s="40">
        <v>64</v>
      </c>
      <c r="J64" t="s" s="40">
        <v>55</v>
      </c>
      <c r="K64" t="s" s="40">
        <v>52</v>
      </c>
      <c r="L64" s="283">
        <v>6523.1</v>
      </c>
      <c r="M64" t="s" s="40">
        <v>1976</v>
      </c>
      <c r="N64" s="99"/>
      <c r="O64" t="s" s="101">
        <v>68</v>
      </c>
      <c r="P64" s="99"/>
      <c r="Q64" s="24"/>
      <c r="R64" s="24"/>
      <c r="S64" s="24"/>
      <c r="T64" s="24"/>
      <c r="U64" s="24"/>
      <c r="V64" s="24"/>
      <c r="W64" s="24"/>
      <c r="X64" s="273"/>
      <c r="Y64" s="117"/>
      <c r="Z64" s="118"/>
    </row>
    <row r="65" ht="15.75" customHeight="1">
      <c r="A65" s="277">
        <v>32</v>
      </c>
      <c r="B65" s="278"/>
      <c r="C65" t="s" s="40">
        <v>2052</v>
      </c>
      <c r="D65" s="24"/>
      <c r="E65" t="s" s="271">
        <v>2053</v>
      </c>
      <c r="F65" t="s" s="286">
        <v>97</v>
      </c>
      <c r="G65" t="s" s="40">
        <v>2000</v>
      </c>
      <c r="H65" s="105">
        <v>2</v>
      </c>
      <c r="I65" t="s" s="40">
        <v>1984</v>
      </c>
      <c r="J65" t="s" s="40">
        <v>55</v>
      </c>
      <c r="K65" t="s" s="40">
        <v>52</v>
      </c>
      <c r="L65" s="283">
        <v>6524.1</v>
      </c>
      <c r="M65" t="s" s="40">
        <v>1976</v>
      </c>
      <c r="N65" s="99"/>
      <c r="O65" t="s" s="101">
        <v>68</v>
      </c>
      <c r="P65" s="99"/>
      <c r="Q65" s="24"/>
      <c r="R65" s="24"/>
      <c r="S65" s="24"/>
      <c r="T65" s="24"/>
      <c r="U65" s="24"/>
      <c r="V65" s="24"/>
      <c r="W65" s="24"/>
      <c r="X65" s="273"/>
      <c r="Y65" s="117"/>
      <c r="Z65" s="118"/>
    </row>
    <row r="66" ht="15.75" customHeight="1">
      <c r="A66" s="277">
        <v>32</v>
      </c>
      <c r="B66" s="278"/>
      <c r="C66" t="s" s="40">
        <v>2055</v>
      </c>
      <c r="D66" s="24"/>
      <c r="E66" t="s" s="271">
        <v>2056</v>
      </c>
      <c r="F66" t="s" s="287">
        <v>2057</v>
      </c>
      <c r="G66" t="s" s="40">
        <v>2050</v>
      </c>
      <c r="H66" s="105">
        <v>2</v>
      </c>
      <c r="I66" t="s" s="40">
        <v>77</v>
      </c>
      <c r="J66" t="s" s="40">
        <v>55</v>
      </c>
      <c r="K66" t="s" s="40">
        <v>52</v>
      </c>
      <c r="L66" s="100">
        <v>13262</v>
      </c>
      <c r="M66" t="s" s="40">
        <v>1976</v>
      </c>
      <c r="N66" s="24"/>
      <c r="O66" s="100">
        <v>1</v>
      </c>
      <c r="P66" s="24"/>
      <c r="Q66" s="24"/>
      <c r="R66" s="24"/>
      <c r="S66" s="24"/>
      <c r="T66" s="24"/>
      <c r="U66" s="24"/>
      <c r="V66" s="24"/>
      <c r="W66" s="24"/>
      <c r="X66" s="273"/>
      <c r="Y66" s="117"/>
      <c r="Z66" s="118"/>
    </row>
    <row r="67" ht="15.75" customHeight="1">
      <c r="A67" s="277">
        <v>32</v>
      </c>
      <c r="B67" s="278"/>
      <c r="C67" t="s" s="40">
        <v>2055</v>
      </c>
      <c r="D67" s="24"/>
      <c r="E67" t="s" s="271">
        <v>2056</v>
      </c>
      <c r="F67" t="s" s="287">
        <v>2057</v>
      </c>
      <c r="G67" t="s" s="40">
        <v>2051</v>
      </c>
      <c r="H67" s="105">
        <v>2</v>
      </c>
      <c r="I67" t="s" s="40">
        <v>77</v>
      </c>
      <c r="J67" t="s" s="40">
        <v>55</v>
      </c>
      <c r="K67" t="s" s="40">
        <v>52</v>
      </c>
      <c r="L67" s="100">
        <v>13262</v>
      </c>
      <c r="M67" t="s" s="40">
        <v>1976</v>
      </c>
      <c r="N67" s="24"/>
      <c r="O67" t="s" s="288">
        <v>68</v>
      </c>
      <c r="P67" s="24"/>
      <c r="Q67" s="24"/>
      <c r="R67" s="24"/>
      <c r="S67" s="24"/>
      <c r="T67" s="24"/>
      <c r="U67" s="24"/>
      <c r="V67" s="24"/>
      <c r="W67" s="24"/>
      <c r="X67" s="273"/>
      <c r="Y67" s="117"/>
      <c r="Z67" s="118"/>
    </row>
    <row r="68" ht="15.75" customHeight="1">
      <c r="A68" s="277">
        <v>32</v>
      </c>
      <c r="B68" s="278"/>
      <c r="C68" t="s" s="40">
        <v>2055</v>
      </c>
      <c r="D68" s="24"/>
      <c r="E68" t="s" s="271">
        <v>2056</v>
      </c>
      <c r="F68" t="s" s="287">
        <v>2057</v>
      </c>
      <c r="G68" t="s" s="40">
        <v>2058</v>
      </c>
      <c r="H68" s="105">
        <v>1</v>
      </c>
      <c r="I68" t="s" s="40">
        <v>64</v>
      </c>
      <c r="J68" t="s" s="40">
        <v>55</v>
      </c>
      <c r="K68" t="s" s="40">
        <v>52</v>
      </c>
      <c r="L68" s="100">
        <v>13262</v>
      </c>
      <c r="M68" t="s" s="40">
        <v>1976</v>
      </c>
      <c r="N68" s="24"/>
      <c r="O68" t="s" s="288">
        <v>68</v>
      </c>
      <c r="P68" s="24"/>
      <c r="Q68" s="24"/>
      <c r="R68" s="24"/>
      <c r="S68" s="24"/>
      <c r="T68" s="24"/>
      <c r="U68" s="24"/>
      <c r="V68" s="24"/>
      <c r="W68" s="24"/>
      <c r="X68" s="273"/>
      <c r="Y68" s="117"/>
      <c r="Z68" s="118"/>
    </row>
    <row r="69" ht="15.75" customHeight="1">
      <c r="A69" s="277">
        <v>32</v>
      </c>
      <c r="B69" s="278"/>
      <c r="C69" t="s" s="40">
        <v>2059</v>
      </c>
      <c r="D69" s="24"/>
      <c r="E69" t="s" s="271">
        <v>2060</v>
      </c>
      <c r="F69" t="s" s="289">
        <v>2060</v>
      </c>
      <c r="G69" t="s" s="40">
        <v>2061</v>
      </c>
      <c r="H69" s="105">
        <v>1</v>
      </c>
      <c r="I69" t="s" s="40">
        <v>54</v>
      </c>
      <c r="J69" t="s" s="40">
        <v>55</v>
      </c>
      <c r="K69" t="s" s="40">
        <v>52</v>
      </c>
      <c r="L69" s="283">
        <v>177.9</v>
      </c>
      <c r="M69" t="s" s="40">
        <v>1976</v>
      </c>
      <c r="N69" s="99"/>
      <c r="O69" s="283">
        <v>1</v>
      </c>
      <c r="P69" s="99"/>
      <c r="Q69" s="24"/>
      <c r="R69" s="24"/>
      <c r="S69" s="24"/>
      <c r="T69" s="24"/>
      <c r="U69" s="24"/>
      <c r="V69" s="24"/>
      <c r="W69" s="24"/>
      <c r="X69" s="273"/>
      <c r="Y69" s="117"/>
      <c r="Z69" s="118"/>
    </row>
    <row r="70" ht="15.75" customHeight="1">
      <c r="A70" s="277">
        <v>32</v>
      </c>
      <c r="B70" s="278"/>
      <c r="C70" t="s" s="40">
        <v>2062</v>
      </c>
      <c r="D70" s="24"/>
      <c r="E70" t="s" s="271">
        <v>2063</v>
      </c>
      <c r="F70" t="s" s="276">
        <v>2063</v>
      </c>
      <c r="G70" t="s" s="40">
        <v>1998</v>
      </c>
      <c r="H70" s="105">
        <v>1</v>
      </c>
      <c r="I70" t="s" s="40">
        <v>54</v>
      </c>
      <c r="J70" t="s" s="40">
        <v>55</v>
      </c>
      <c r="K70" t="s" s="40">
        <v>52</v>
      </c>
      <c r="L70" s="100">
        <v>3155.5</v>
      </c>
      <c r="M70" t="s" s="40">
        <v>1976</v>
      </c>
      <c r="N70" s="24"/>
      <c r="O70" s="100">
        <v>1</v>
      </c>
      <c r="P70" s="24"/>
      <c r="Q70" s="24"/>
      <c r="R70" s="24"/>
      <c r="S70" s="24"/>
      <c r="T70" s="24"/>
      <c r="U70" s="24"/>
      <c r="V70" s="24"/>
      <c r="W70" s="24"/>
      <c r="X70" s="273"/>
      <c r="Y70" s="117"/>
      <c r="Z70" s="118"/>
    </row>
    <row r="71" ht="15.75" customHeight="1">
      <c r="A71" s="277">
        <v>32</v>
      </c>
      <c r="B71" s="278"/>
      <c r="C71" t="s" s="40">
        <v>2062</v>
      </c>
      <c r="D71" s="24"/>
      <c r="E71" t="s" s="271">
        <v>2063</v>
      </c>
      <c r="F71" t="s" s="276">
        <v>2063</v>
      </c>
      <c r="G71" t="s" s="40">
        <v>1999</v>
      </c>
      <c r="H71" s="105">
        <v>1</v>
      </c>
      <c r="I71" t="s" s="40">
        <v>54</v>
      </c>
      <c r="J71" t="s" s="40">
        <v>55</v>
      </c>
      <c r="K71" t="s" s="40">
        <v>52</v>
      </c>
      <c r="L71" s="100">
        <v>3155.5</v>
      </c>
      <c r="M71" t="s" s="40">
        <v>1976</v>
      </c>
      <c r="N71" s="24"/>
      <c r="O71" t="s" s="288">
        <v>68</v>
      </c>
      <c r="P71" s="24"/>
      <c r="Q71" s="24"/>
      <c r="R71" s="24"/>
      <c r="S71" s="24"/>
      <c r="T71" s="24"/>
      <c r="U71" s="24"/>
      <c r="V71" s="24"/>
      <c r="W71" s="24"/>
      <c r="X71" s="273"/>
      <c r="Y71" s="117"/>
      <c r="Z71" s="118"/>
    </row>
    <row r="72" ht="15.75" customHeight="1">
      <c r="A72" s="277">
        <v>32</v>
      </c>
      <c r="B72" s="278"/>
      <c r="C72" t="s" s="40">
        <v>2062</v>
      </c>
      <c r="D72" s="24"/>
      <c r="E72" t="s" s="271">
        <v>2063</v>
      </c>
      <c r="F72" t="s" s="276">
        <v>97</v>
      </c>
      <c r="G72" t="s" s="40">
        <v>2000</v>
      </c>
      <c r="H72" s="105">
        <v>2</v>
      </c>
      <c r="I72" t="s" s="40">
        <v>1984</v>
      </c>
      <c r="J72" t="s" s="40">
        <v>65</v>
      </c>
      <c r="K72" t="s" s="40">
        <v>52</v>
      </c>
      <c r="L72" s="100">
        <v>3156.5</v>
      </c>
      <c r="M72" t="s" s="40">
        <v>1976</v>
      </c>
      <c r="N72" s="24"/>
      <c r="O72" t="s" s="288">
        <v>68</v>
      </c>
      <c r="P72" s="24"/>
      <c r="Q72" s="24"/>
      <c r="R72" s="24"/>
      <c r="S72" s="24"/>
      <c r="T72" s="24"/>
      <c r="U72" s="24"/>
      <c r="V72" s="24"/>
      <c r="W72" s="24"/>
      <c r="X72" s="273"/>
      <c r="Y72" s="117"/>
      <c r="Z72" s="118"/>
    </row>
    <row r="73" ht="15.75" customHeight="1">
      <c r="A73" s="284">
        <v>32</v>
      </c>
      <c r="B73" s="285"/>
      <c r="C73" t="s" s="40">
        <v>2062</v>
      </c>
      <c r="D73" s="24"/>
      <c r="E73" t="s" s="271">
        <v>2063</v>
      </c>
      <c r="F73" t="s" s="276">
        <v>97</v>
      </c>
      <c r="G73" t="s" s="40">
        <v>1995</v>
      </c>
      <c r="H73" s="105">
        <v>3</v>
      </c>
      <c r="I73" t="s" s="40">
        <v>1984</v>
      </c>
      <c r="J73" t="s" s="40">
        <v>55</v>
      </c>
      <c r="K73" t="s" s="40">
        <v>52</v>
      </c>
      <c r="L73" s="100">
        <v>3157.5</v>
      </c>
      <c r="M73" t="s" s="40">
        <v>1976</v>
      </c>
      <c r="N73" s="24"/>
      <c r="O73" t="s" s="288">
        <v>68</v>
      </c>
      <c r="P73" s="24"/>
      <c r="Q73" s="24"/>
      <c r="R73" s="24"/>
      <c r="S73" s="24"/>
      <c r="T73" s="24"/>
      <c r="U73" s="24"/>
      <c r="V73" s="24"/>
      <c r="W73" s="24"/>
      <c r="X73" s="273"/>
      <c r="Y73" s="117"/>
      <c r="Z73" s="118"/>
    </row>
    <row r="74" ht="15.75" customHeight="1">
      <c r="A74" s="274">
        <v>33</v>
      </c>
      <c r="B74" t="s" s="275">
        <v>212</v>
      </c>
      <c r="C74" t="s" s="40">
        <v>2064</v>
      </c>
      <c r="D74" s="24"/>
      <c r="E74" t="s" s="271">
        <v>2065</v>
      </c>
      <c r="F74" t="s" s="276">
        <v>2065</v>
      </c>
      <c r="G74" t="s" s="40">
        <v>2014</v>
      </c>
      <c r="H74" s="105">
        <v>1</v>
      </c>
      <c r="I74" t="s" s="40">
        <v>77</v>
      </c>
      <c r="J74" t="s" s="40">
        <v>55</v>
      </c>
      <c r="K74" s="24"/>
      <c r="L74" s="104">
        <v>2158</v>
      </c>
      <c r="M74" t="s" s="40">
        <v>1976</v>
      </c>
      <c r="N74" s="99"/>
      <c r="O74" s="104">
        <v>1</v>
      </c>
      <c r="P74" s="99"/>
      <c r="Q74" s="24"/>
      <c r="R74" s="24"/>
      <c r="S74" s="24"/>
      <c r="T74" s="24"/>
      <c r="U74" s="24"/>
      <c r="V74" s="24"/>
      <c r="W74" s="24"/>
      <c r="X74" s="273"/>
      <c r="Y74" s="117"/>
      <c r="Z74" s="118"/>
    </row>
    <row r="75" ht="15.75" customHeight="1">
      <c r="A75" s="277">
        <v>33</v>
      </c>
      <c r="B75" s="278"/>
      <c r="C75" t="s" s="40">
        <v>2066</v>
      </c>
      <c r="D75" s="24"/>
      <c r="E75" t="s" s="271">
        <v>2067</v>
      </c>
      <c r="F75" t="s" s="276">
        <v>97</v>
      </c>
      <c r="G75" t="s" s="40">
        <v>1975</v>
      </c>
      <c r="H75" s="105">
        <v>2</v>
      </c>
      <c r="I75" t="s" s="40">
        <v>1984</v>
      </c>
      <c r="J75" t="s" s="40">
        <v>55</v>
      </c>
      <c r="K75" s="24"/>
      <c r="L75" s="105">
        <v>0</v>
      </c>
      <c r="M75" t="s" s="40">
        <v>1976</v>
      </c>
      <c r="N75" s="24"/>
      <c r="O75" s="105">
        <v>1</v>
      </c>
      <c r="P75" s="24"/>
      <c r="Q75" s="24"/>
      <c r="R75" s="24"/>
      <c r="S75" s="24"/>
      <c r="T75" s="24"/>
      <c r="U75" s="24"/>
      <c r="V75" s="24"/>
      <c r="W75" s="24"/>
      <c r="X75" s="273"/>
      <c r="Y75" s="117"/>
      <c r="Z75" s="118"/>
    </row>
    <row r="76" ht="15.75" customHeight="1">
      <c r="A76" s="277">
        <v>33</v>
      </c>
      <c r="B76" s="278"/>
      <c r="C76" t="s" s="40">
        <v>2068</v>
      </c>
      <c r="D76" s="24"/>
      <c r="E76" t="s" s="271">
        <v>2069</v>
      </c>
      <c r="F76" t="s" s="276">
        <v>2069</v>
      </c>
      <c r="G76" t="s" s="40">
        <v>2070</v>
      </c>
      <c r="H76" s="105">
        <v>2</v>
      </c>
      <c r="I76" t="s" s="40">
        <v>64</v>
      </c>
      <c r="J76" t="s" s="40">
        <v>55</v>
      </c>
      <c r="K76" s="24"/>
      <c r="L76" s="105">
        <v>0</v>
      </c>
      <c r="M76" t="s" s="40">
        <v>1976</v>
      </c>
      <c r="N76" s="24"/>
      <c r="O76" s="105">
        <v>1</v>
      </c>
      <c r="P76" s="24"/>
      <c r="Q76" s="24"/>
      <c r="R76" s="24"/>
      <c r="S76" s="24"/>
      <c r="T76" s="24"/>
      <c r="U76" s="24"/>
      <c r="V76" s="24"/>
      <c r="W76" s="24"/>
      <c r="X76" s="273"/>
      <c r="Y76" s="117"/>
      <c r="Z76" s="118"/>
    </row>
    <row r="77" ht="15.75" customHeight="1">
      <c r="A77" s="277">
        <v>33</v>
      </c>
      <c r="B77" s="278"/>
      <c r="C77" t="s" s="40">
        <v>2071</v>
      </c>
      <c r="D77" s="24"/>
      <c r="E77" t="s" s="271">
        <v>2072</v>
      </c>
      <c r="F77" t="s" s="276">
        <v>2072</v>
      </c>
      <c r="G77" t="s" s="40">
        <v>2003</v>
      </c>
      <c r="H77" s="105">
        <v>2</v>
      </c>
      <c r="I77" t="s" s="40">
        <v>54</v>
      </c>
      <c r="J77" t="s" s="40">
        <v>55</v>
      </c>
      <c r="K77" s="24"/>
      <c r="L77" s="283">
        <v>0</v>
      </c>
      <c r="M77" t="s" s="40">
        <v>1976</v>
      </c>
      <c r="N77" s="99"/>
      <c r="O77" s="283">
        <v>1</v>
      </c>
      <c r="P77" s="99"/>
      <c r="Q77" s="24"/>
      <c r="R77" s="24"/>
      <c r="S77" s="24"/>
      <c r="T77" s="24"/>
      <c r="U77" s="24"/>
      <c r="V77" s="24"/>
      <c r="W77" s="24"/>
      <c r="X77" s="273"/>
      <c r="Y77" s="117"/>
      <c r="Z77" s="118"/>
    </row>
    <row r="78" ht="15.75" customHeight="1">
      <c r="A78" s="284">
        <v>33</v>
      </c>
      <c r="B78" s="285"/>
      <c r="C78" t="s" s="40">
        <v>2073</v>
      </c>
      <c r="D78" s="24"/>
      <c r="E78" t="s" s="271">
        <v>2074</v>
      </c>
      <c r="F78" t="s" s="276">
        <v>2074</v>
      </c>
      <c r="G78" t="s" s="40">
        <v>2075</v>
      </c>
      <c r="H78" s="105">
        <v>1</v>
      </c>
      <c r="I78" t="s" s="40">
        <v>77</v>
      </c>
      <c r="J78" t="s" s="40">
        <v>55</v>
      </c>
      <c r="K78" s="24"/>
      <c r="L78" s="104">
        <v>5936</v>
      </c>
      <c r="M78" t="s" s="40">
        <v>1976</v>
      </c>
      <c r="N78" s="99"/>
      <c r="O78" s="104">
        <v>1</v>
      </c>
      <c r="P78" s="99"/>
      <c r="Q78" s="24"/>
      <c r="R78" s="24"/>
      <c r="S78" s="24"/>
      <c r="T78" s="24"/>
      <c r="U78" s="24"/>
      <c r="V78" s="24"/>
      <c r="W78" s="24"/>
      <c r="X78" s="273"/>
      <c r="Y78" s="117"/>
      <c r="Z78" s="118"/>
    </row>
    <row r="79" ht="15.75" customHeight="1">
      <c r="A79" s="274">
        <v>34</v>
      </c>
      <c r="B79" t="s" s="275">
        <v>603</v>
      </c>
      <c r="C79" t="s" s="40">
        <v>2076</v>
      </c>
      <c r="D79" s="24"/>
      <c r="E79" t="s" s="271">
        <v>2077</v>
      </c>
      <c r="F79" t="s" s="276">
        <v>2077</v>
      </c>
      <c r="G79" t="s" s="40">
        <v>1998</v>
      </c>
      <c r="H79" s="105">
        <v>1</v>
      </c>
      <c r="I79" t="s" s="40">
        <v>77</v>
      </c>
      <c r="J79" t="s" s="40">
        <v>55</v>
      </c>
      <c r="K79" s="24"/>
      <c r="L79" s="283">
        <v>5647</v>
      </c>
      <c r="M79" t="s" s="40">
        <v>1976</v>
      </c>
      <c r="N79" s="99"/>
      <c r="O79" s="283">
        <v>1</v>
      </c>
      <c r="P79" s="99"/>
      <c r="Q79" s="24"/>
      <c r="R79" s="24"/>
      <c r="S79" s="24"/>
      <c r="T79" s="24"/>
      <c r="U79" s="24"/>
      <c r="V79" s="24"/>
      <c r="W79" s="24"/>
      <c r="X79" s="273"/>
      <c r="Y79" s="117"/>
      <c r="Z79" s="118"/>
    </row>
    <row r="80" ht="15.75" customHeight="1">
      <c r="A80" s="277">
        <v>34</v>
      </c>
      <c r="B80" s="278"/>
      <c r="C80" t="s" s="40">
        <v>2076</v>
      </c>
      <c r="D80" s="24"/>
      <c r="E80" t="s" s="271">
        <v>2077</v>
      </c>
      <c r="F80" t="s" s="276">
        <v>2077</v>
      </c>
      <c r="G80" t="s" s="40">
        <v>2078</v>
      </c>
      <c r="H80" s="105">
        <v>1</v>
      </c>
      <c r="I80" t="s" s="40">
        <v>64</v>
      </c>
      <c r="J80" t="s" s="40">
        <v>55</v>
      </c>
      <c r="K80" s="24"/>
      <c r="L80" s="283">
        <v>5647</v>
      </c>
      <c r="M80" t="s" s="40">
        <v>1976</v>
      </c>
      <c r="N80" s="99"/>
      <c r="O80" t="s" s="101">
        <v>68</v>
      </c>
      <c r="P80" s="99"/>
      <c r="Q80" s="24"/>
      <c r="R80" s="24"/>
      <c r="S80" s="24"/>
      <c r="T80" s="24"/>
      <c r="U80" s="24"/>
      <c r="V80" s="24"/>
      <c r="W80" s="24"/>
      <c r="X80" s="273"/>
      <c r="Y80" s="117"/>
      <c r="Z80" s="118"/>
    </row>
    <row r="81" ht="15.75" customHeight="1">
      <c r="A81" s="277">
        <v>34</v>
      </c>
      <c r="B81" s="278"/>
      <c r="C81" t="s" s="40">
        <v>2079</v>
      </c>
      <c r="D81" s="24"/>
      <c r="E81" t="s" s="271">
        <v>2080</v>
      </c>
      <c r="F81" t="s" s="276">
        <v>97</v>
      </c>
      <c r="G81" t="s" s="40">
        <v>2050</v>
      </c>
      <c r="H81" s="105">
        <v>2</v>
      </c>
      <c r="I81" t="s" s="40">
        <v>1984</v>
      </c>
      <c r="J81" t="s" s="40">
        <v>55</v>
      </c>
      <c r="K81" t="s" s="40">
        <v>52</v>
      </c>
      <c r="L81" s="104">
        <v>7255.5</v>
      </c>
      <c r="M81" t="s" s="40">
        <v>1976</v>
      </c>
      <c r="N81" s="99"/>
      <c r="O81" t="s" s="290">
        <v>68</v>
      </c>
      <c r="P81" s="99"/>
      <c r="Q81" s="24"/>
      <c r="R81" s="24"/>
      <c r="S81" s="24"/>
      <c r="T81" s="24"/>
      <c r="U81" s="24"/>
      <c r="V81" s="24"/>
      <c r="W81" s="24"/>
      <c r="X81" s="273"/>
      <c r="Y81" s="117"/>
      <c r="Z81" s="118"/>
    </row>
    <row r="82" ht="15.75" customHeight="1">
      <c r="A82" s="277">
        <v>34</v>
      </c>
      <c r="B82" s="278"/>
      <c r="C82" t="s" s="40">
        <v>2079</v>
      </c>
      <c r="D82" s="24"/>
      <c r="E82" t="s" s="271">
        <v>2080</v>
      </c>
      <c r="F82" t="s" s="276">
        <v>97</v>
      </c>
      <c r="G82" t="s" s="40">
        <v>2051</v>
      </c>
      <c r="H82" s="105">
        <v>2</v>
      </c>
      <c r="I82" t="s" s="40">
        <v>1984</v>
      </c>
      <c r="J82" t="s" s="40">
        <v>55</v>
      </c>
      <c r="K82" t="s" s="40">
        <v>52</v>
      </c>
      <c r="L82" s="104">
        <v>7255.5</v>
      </c>
      <c r="M82" t="s" s="40">
        <v>1976</v>
      </c>
      <c r="N82" s="99"/>
      <c r="O82" t="s" s="290">
        <v>68</v>
      </c>
      <c r="P82" s="99"/>
      <c r="Q82" s="24"/>
      <c r="R82" s="24"/>
      <c r="S82" s="24"/>
      <c r="T82" s="24"/>
      <c r="U82" s="24"/>
      <c r="V82" s="24"/>
      <c r="W82" s="24"/>
      <c r="X82" s="273"/>
      <c r="Y82" s="117"/>
      <c r="Z82" s="118"/>
    </row>
    <row r="83" ht="15.75" customHeight="1">
      <c r="A83" s="277">
        <v>34</v>
      </c>
      <c r="B83" s="278"/>
      <c r="C83" t="s" s="40">
        <v>2079</v>
      </c>
      <c r="D83" s="24"/>
      <c r="E83" t="s" s="271">
        <v>2080</v>
      </c>
      <c r="F83" t="s" s="276">
        <v>2080</v>
      </c>
      <c r="G83" t="s" s="40">
        <v>2081</v>
      </c>
      <c r="H83" s="105">
        <v>2</v>
      </c>
      <c r="I83" t="s" s="40">
        <v>64</v>
      </c>
      <c r="J83" t="s" s="40">
        <v>55</v>
      </c>
      <c r="K83" t="s" s="40">
        <v>52</v>
      </c>
      <c r="L83" s="104">
        <v>7255.5</v>
      </c>
      <c r="M83" t="s" s="40">
        <v>1976</v>
      </c>
      <c r="N83" s="99"/>
      <c r="O83" s="104">
        <v>1</v>
      </c>
      <c r="P83" s="99"/>
      <c r="Q83" s="24"/>
      <c r="R83" s="24"/>
      <c r="S83" s="24"/>
      <c r="T83" s="24"/>
      <c r="U83" s="24"/>
      <c r="V83" s="24"/>
      <c r="W83" s="24"/>
      <c r="X83" s="273"/>
      <c r="Y83" s="117"/>
      <c r="Z83" s="118"/>
    </row>
    <row r="84" ht="15.75" customHeight="1">
      <c r="A84" s="277">
        <v>34</v>
      </c>
      <c r="B84" s="278"/>
      <c r="C84" t="s" s="40">
        <v>2082</v>
      </c>
      <c r="D84" s="24"/>
      <c r="E84" t="s" s="271">
        <v>2083</v>
      </c>
      <c r="F84" t="s" s="276">
        <v>2083</v>
      </c>
      <c r="G84" t="s" s="40">
        <v>1998</v>
      </c>
      <c r="H84" s="105">
        <v>1</v>
      </c>
      <c r="I84" t="s" s="40">
        <v>54</v>
      </c>
      <c r="J84" t="s" s="40">
        <v>55</v>
      </c>
      <c r="K84" s="24"/>
      <c r="L84" s="105">
        <v>2.9</v>
      </c>
      <c r="M84" t="s" s="40">
        <v>1976</v>
      </c>
      <c r="N84" s="24"/>
      <c r="O84" s="105">
        <v>1</v>
      </c>
      <c r="P84" s="24"/>
      <c r="Q84" s="24"/>
      <c r="R84" s="24"/>
      <c r="S84" s="24"/>
      <c r="T84" s="24"/>
      <c r="U84" s="24"/>
      <c r="V84" s="24"/>
      <c r="W84" s="24"/>
      <c r="X84" s="273"/>
      <c r="Y84" s="117"/>
      <c r="Z84" s="118"/>
    </row>
    <row r="85" ht="15.75" customHeight="1">
      <c r="A85" s="277">
        <v>34</v>
      </c>
      <c r="B85" s="278"/>
      <c r="C85" t="s" s="40">
        <v>2084</v>
      </c>
      <c r="D85" s="24"/>
      <c r="E85" t="s" s="271">
        <v>2085</v>
      </c>
      <c r="F85" t="s" s="276">
        <v>2085</v>
      </c>
      <c r="G85" t="s" s="40">
        <v>2014</v>
      </c>
      <c r="H85" s="105">
        <v>1</v>
      </c>
      <c r="I85" t="s" s="40">
        <v>64</v>
      </c>
      <c r="J85" t="s" s="40">
        <v>55</v>
      </c>
      <c r="K85" s="24"/>
      <c r="L85" s="105">
        <v>0</v>
      </c>
      <c r="M85" t="s" s="40">
        <v>1976</v>
      </c>
      <c r="N85" s="24"/>
      <c r="O85" s="105">
        <v>1</v>
      </c>
      <c r="P85" s="24"/>
      <c r="Q85" s="24"/>
      <c r="R85" s="24"/>
      <c r="S85" s="24"/>
      <c r="T85" s="24"/>
      <c r="U85" s="24"/>
      <c r="V85" s="24"/>
      <c r="W85" s="24"/>
      <c r="X85" s="273"/>
      <c r="Y85" s="117"/>
      <c r="Z85" s="118"/>
    </row>
    <row r="86" ht="15.75" customHeight="1">
      <c r="A86" s="277">
        <v>34</v>
      </c>
      <c r="B86" s="278"/>
      <c r="C86" t="s" s="40">
        <v>2086</v>
      </c>
      <c r="D86" s="24"/>
      <c r="E86" t="s" s="271">
        <v>2087</v>
      </c>
      <c r="F86" t="s" s="276">
        <v>2087</v>
      </c>
      <c r="G86" t="s" s="40">
        <v>1975</v>
      </c>
      <c r="H86" s="105">
        <v>2</v>
      </c>
      <c r="I86" t="s" s="40">
        <v>54</v>
      </c>
      <c r="J86" t="s" s="40">
        <v>55</v>
      </c>
      <c r="K86" s="24"/>
      <c r="L86" s="104">
        <v>4612</v>
      </c>
      <c r="M86" t="s" s="40">
        <v>1976</v>
      </c>
      <c r="N86" s="99"/>
      <c r="O86" s="104">
        <v>1</v>
      </c>
      <c r="P86" s="99"/>
      <c r="Q86" s="24"/>
      <c r="R86" s="24"/>
      <c r="S86" s="24"/>
      <c r="T86" s="24"/>
      <c r="U86" s="24"/>
      <c r="V86" s="24"/>
      <c r="W86" s="24"/>
      <c r="X86" s="273"/>
      <c r="Y86" s="117"/>
      <c r="Z86" s="118"/>
    </row>
    <row r="87" ht="15.75" customHeight="1">
      <c r="A87" s="277">
        <v>34</v>
      </c>
      <c r="B87" s="278"/>
      <c r="C87" t="s" s="40">
        <v>2088</v>
      </c>
      <c r="D87" s="24"/>
      <c r="E87" t="s" s="271">
        <v>2089</v>
      </c>
      <c r="F87" t="s" s="276">
        <v>2090</v>
      </c>
      <c r="G87" t="s" s="40">
        <v>2091</v>
      </c>
      <c r="H87" s="105">
        <v>1</v>
      </c>
      <c r="I87" t="s" s="40">
        <v>64</v>
      </c>
      <c r="J87" t="s" s="40">
        <v>55</v>
      </c>
      <c r="K87" s="24"/>
      <c r="L87" s="291">
        <v>1</v>
      </c>
      <c r="M87" t="s" s="40">
        <v>1976</v>
      </c>
      <c r="N87" t="s" s="40">
        <v>2092</v>
      </c>
      <c r="O87" s="105">
        <v>1</v>
      </c>
      <c r="P87" t="s" s="40">
        <v>196</v>
      </c>
      <c r="Q87" s="24"/>
      <c r="R87" s="24"/>
      <c r="S87" s="24"/>
      <c r="T87" s="24"/>
      <c r="U87" s="24"/>
      <c r="V87" s="24"/>
      <c r="W87" s="24"/>
      <c r="X87" s="273"/>
      <c r="Y87" s="117"/>
      <c r="Z87" s="118"/>
    </row>
    <row r="88" ht="15.75" customHeight="1">
      <c r="A88" s="277">
        <v>34</v>
      </c>
      <c r="B88" s="278"/>
      <c r="C88" t="s" s="40">
        <v>2088</v>
      </c>
      <c r="D88" s="24"/>
      <c r="E88" t="s" s="271">
        <v>2089</v>
      </c>
      <c r="F88" t="s" s="276">
        <v>2090</v>
      </c>
      <c r="G88" t="s" s="40">
        <v>2078</v>
      </c>
      <c r="H88" s="105">
        <v>1</v>
      </c>
      <c r="I88" t="s" s="40">
        <v>64</v>
      </c>
      <c r="J88" t="s" s="40">
        <v>55</v>
      </c>
      <c r="K88" s="24"/>
      <c r="L88" s="291">
        <v>1</v>
      </c>
      <c r="M88" t="s" s="40">
        <v>1976</v>
      </c>
      <c r="N88" t="s" s="40">
        <v>2092</v>
      </c>
      <c r="O88" t="s" s="40">
        <v>68</v>
      </c>
      <c r="P88" t="s" s="40">
        <v>196</v>
      </c>
      <c r="Q88" s="24"/>
      <c r="R88" s="24"/>
      <c r="S88" s="24"/>
      <c r="T88" s="24"/>
      <c r="U88" s="24"/>
      <c r="V88" s="24"/>
      <c r="W88" s="24"/>
      <c r="X88" s="273"/>
      <c r="Y88" s="117"/>
      <c r="Z88" s="118"/>
    </row>
    <row r="89" ht="15.75" customHeight="1">
      <c r="A89" s="277">
        <v>34</v>
      </c>
      <c r="B89" s="278"/>
      <c r="C89" t="s" s="40">
        <v>2088</v>
      </c>
      <c r="D89" s="24"/>
      <c r="E89" t="s" s="271">
        <v>2089</v>
      </c>
      <c r="F89" t="s" s="276">
        <v>2090</v>
      </c>
      <c r="G89" t="s" s="40">
        <v>2093</v>
      </c>
      <c r="H89" s="105">
        <v>2</v>
      </c>
      <c r="I89" t="s" s="40">
        <v>54</v>
      </c>
      <c r="J89" t="s" s="40">
        <v>55</v>
      </c>
      <c r="K89" s="24"/>
      <c r="L89" s="291">
        <v>1</v>
      </c>
      <c r="M89" t="s" s="40">
        <v>1976</v>
      </c>
      <c r="N89" t="s" s="40">
        <v>2092</v>
      </c>
      <c r="O89" t="s" s="40">
        <v>68</v>
      </c>
      <c r="P89" t="s" s="40">
        <v>196</v>
      </c>
      <c r="Q89" s="24"/>
      <c r="R89" s="24"/>
      <c r="S89" s="24"/>
      <c r="T89" s="24"/>
      <c r="U89" s="24"/>
      <c r="V89" s="24"/>
      <c r="W89" s="24"/>
      <c r="X89" s="273"/>
      <c r="Y89" s="117"/>
      <c r="Z89" s="118"/>
    </row>
    <row r="90" ht="15.75" customHeight="1">
      <c r="A90" s="284">
        <v>34</v>
      </c>
      <c r="B90" s="285"/>
      <c r="C90" t="s" s="40">
        <v>2094</v>
      </c>
      <c r="D90" s="24"/>
      <c r="E90" t="s" s="271">
        <v>2095</v>
      </c>
      <c r="F90" t="s" s="276">
        <v>2096</v>
      </c>
      <c r="G90" t="s" s="40">
        <v>2001</v>
      </c>
      <c r="H90" s="105">
        <v>2</v>
      </c>
      <c r="I90" t="s" s="40">
        <v>64</v>
      </c>
      <c r="J90" t="s" s="40">
        <v>55</v>
      </c>
      <c r="K90" s="24"/>
      <c r="L90" s="291">
        <v>38671.5</v>
      </c>
      <c r="M90" t="s" s="40">
        <v>1976</v>
      </c>
      <c r="N90" t="s" s="40">
        <v>2092</v>
      </c>
      <c r="O90" s="105">
        <v>1</v>
      </c>
      <c r="P90" t="s" s="40">
        <v>196</v>
      </c>
      <c r="Q90" s="24"/>
      <c r="R90" s="24"/>
      <c r="S90" s="24"/>
      <c r="T90" s="24"/>
      <c r="U90" s="24"/>
      <c r="V90" s="24"/>
      <c r="W90" s="24"/>
      <c r="X90" s="273"/>
      <c r="Y90" s="117"/>
      <c r="Z90" s="118"/>
    </row>
    <row r="91" ht="15.75" customHeight="1">
      <c r="A91" s="274">
        <v>35</v>
      </c>
      <c r="B91" t="s" s="275">
        <v>157</v>
      </c>
      <c r="C91" t="s" s="40">
        <v>2097</v>
      </c>
      <c r="D91" s="24"/>
      <c r="E91" t="s" s="271">
        <v>2098</v>
      </c>
      <c r="F91" t="s" s="276">
        <v>2098</v>
      </c>
      <c r="G91" t="s" s="40">
        <v>2003</v>
      </c>
      <c r="H91" s="105">
        <v>1</v>
      </c>
      <c r="I91" t="s" s="40">
        <v>54</v>
      </c>
      <c r="J91" t="s" s="40">
        <v>55</v>
      </c>
      <c r="K91" t="s" s="40">
        <v>52</v>
      </c>
      <c r="L91" s="283">
        <v>73858.899999999994</v>
      </c>
      <c r="M91" t="s" s="40">
        <v>1976</v>
      </c>
      <c r="N91" s="99"/>
      <c r="O91" t="s" s="101">
        <v>68</v>
      </c>
      <c r="P91" s="99"/>
      <c r="Q91" s="24"/>
      <c r="R91" s="24"/>
      <c r="S91" s="24"/>
      <c r="T91" s="24"/>
      <c r="U91" s="24"/>
      <c r="V91" s="24"/>
      <c r="W91" s="24"/>
      <c r="X91" s="273"/>
      <c r="Y91" s="117"/>
      <c r="Z91" s="118"/>
    </row>
    <row r="92" ht="15.75" customHeight="1">
      <c r="A92" s="277">
        <v>35</v>
      </c>
      <c r="B92" s="278"/>
      <c r="C92" t="s" s="40">
        <v>2097</v>
      </c>
      <c r="D92" s="24"/>
      <c r="E92" t="s" s="271">
        <v>2098</v>
      </c>
      <c r="F92" t="s" s="276">
        <v>2098</v>
      </c>
      <c r="G92" t="s" s="40">
        <v>2099</v>
      </c>
      <c r="H92" s="105">
        <v>1</v>
      </c>
      <c r="I92" t="s" s="40">
        <v>64</v>
      </c>
      <c r="J92" t="s" s="40">
        <v>55</v>
      </c>
      <c r="K92" t="s" s="40">
        <v>52</v>
      </c>
      <c r="L92" s="283">
        <v>73858.899999999994</v>
      </c>
      <c r="M92" t="s" s="40">
        <v>1976</v>
      </c>
      <c r="N92" s="99"/>
      <c r="O92" t="s" s="101">
        <v>68</v>
      </c>
      <c r="P92" s="99"/>
      <c r="Q92" s="24"/>
      <c r="R92" s="24"/>
      <c r="S92" s="24"/>
      <c r="T92" s="24"/>
      <c r="U92" s="24"/>
      <c r="V92" s="24"/>
      <c r="W92" s="24"/>
      <c r="X92" s="273"/>
      <c r="Y92" s="117"/>
      <c r="Z92" s="118"/>
    </row>
    <row r="93" ht="15.75" customHeight="1">
      <c r="A93" s="277">
        <v>35</v>
      </c>
      <c r="B93" s="278"/>
      <c r="C93" t="s" s="40">
        <v>2097</v>
      </c>
      <c r="D93" s="24"/>
      <c r="E93" t="s" s="271">
        <v>2098</v>
      </c>
      <c r="F93" t="s" s="276">
        <v>2098</v>
      </c>
      <c r="G93" t="s" s="40">
        <v>2100</v>
      </c>
      <c r="H93" s="105">
        <v>1</v>
      </c>
      <c r="I93" t="s" s="40">
        <v>54</v>
      </c>
      <c r="J93" t="s" s="40">
        <v>55</v>
      </c>
      <c r="K93" t="s" s="40">
        <v>52</v>
      </c>
      <c r="L93" s="283">
        <v>73858.899999999994</v>
      </c>
      <c r="M93" t="s" s="40">
        <v>1976</v>
      </c>
      <c r="N93" s="99"/>
      <c r="O93" t="s" s="101">
        <v>68</v>
      </c>
      <c r="P93" s="99"/>
      <c r="Q93" s="24"/>
      <c r="R93" s="24"/>
      <c r="S93" s="24"/>
      <c r="T93" s="24"/>
      <c r="U93" s="24"/>
      <c r="V93" s="24"/>
      <c r="W93" s="24"/>
      <c r="X93" s="273"/>
      <c r="Y93" s="117"/>
      <c r="Z93" s="118"/>
    </row>
    <row r="94" ht="15.75" customHeight="1">
      <c r="A94" s="277">
        <v>35</v>
      </c>
      <c r="B94" s="278"/>
      <c r="C94" t="s" s="40">
        <v>2097</v>
      </c>
      <c r="D94" s="24"/>
      <c r="E94" t="s" s="271">
        <v>2098</v>
      </c>
      <c r="F94" t="s" s="276">
        <v>2098</v>
      </c>
      <c r="G94" t="s" s="40">
        <v>2101</v>
      </c>
      <c r="H94" s="105">
        <v>1</v>
      </c>
      <c r="I94" t="s" s="40">
        <v>54</v>
      </c>
      <c r="J94" t="s" s="40">
        <v>55</v>
      </c>
      <c r="K94" t="s" s="40">
        <v>52</v>
      </c>
      <c r="L94" s="283">
        <v>73858.899999999994</v>
      </c>
      <c r="M94" t="s" s="40">
        <v>1976</v>
      </c>
      <c r="N94" s="99"/>
      <c r="O94" t="s" s="101">
        <v>68</v>
      </c>
      <c r="P94" s="99"/>
      <c r="Q94" s="24"/>
      <c r="R94" s="24"/>
      <c r="S94" s="24"/>
      <c r="T94" s="24"/>
      <c r="U94" s="24"/>
      <c r="V94" s="24"/>
      <c r="W94" s="24"/>
      <c r="X94" s="273"/>
      <c r="Y94" s="117"/>
      <c r="Z94" s="118"/>
    </row>
    <row r="95" ht="15.75" customHeight="1">
      <c r="A95" s="277">
        <v>35</v>
      </c>
      <c r="B95" s="278"/>
      <c r="C95" t="s" s="40">
        <v>2097</v>
      </c>
      <c r="D95" s="24"/>
      <c r="E95" t="s" s="271">
        <v>2098</v>
      </c>
      <c r="F95" t="s" s="276">
        <v>97</v>
      </c>
      <c r="G95" t="s" s="40">
        <v>2102</v>
      </c>
      <c r="H95" s="105">
        <v>3</v>
      </c>
      <c r="I95" t="s" s="40">
        <v>1984</v>
      </c>
      <c r="J95" t="s" s="40">
        <v>65</v>
      </c>
      <c r="K95" t="s" s="40">
        <v>52</v>
      </c>
      <c r="L95" s="283">
        <v>73858.899999999994</v>
      </c>
      <c r="M95" t="s" s="40">
        <v>1976</v>
      </c>
      <c r="N95" s="99"/>
      <c r="O95" t="s" s="101">
        <v>68</v>
      </c>
      <c r="P95" s="99"/>
      <c r="Q95" s="24"/>
      <c r="R95" s="24"/>
      <c r="S95" s="24"/>
      <c r="T95" s="24"/>
      <c r="U95" s="24"/>
      <c r="V95" s="24"/>
      <c r="W95" s="24"/>
      <c r="X95" s="273"/>
      <c r="Y95" s="117"/>
      <c r="Z95" s="118"/>
    </row>
    <row r="96" ht="15.75" customHeight="1">
      <c r="A96" s="277">
        <v>35</v>
      </c>
      <c r="B96" s="278"/>
      <c r="C96" t="s" s="40">
        <v>2097</v>
      </c>
      <c r="D96" s="24"/>
      <c r="E96" t="s" s="271">
        <v>2098</v>
      </c>
      <c r="F96" t="s" s="276">
        <v>2098</v>
      </c>
      <c r="G96" t="s" s="40">
        <v>2103</v>
      </c>
      <c r="H96" s="105">
        <v>2</v>
      </c>
      <c r="I96" t="s" s="40">
        <v>64</v>
      </c>
      <c r="J96" t="s" s="40">
        <v>93</v>
      </c>
      <c r="K96" t="s" s="40">
        <v>52</v>
      </c>
      <c r="L96" s="283">
        <v>73858.899999999994</v>
      </c>
      <c r="M96" t="s" s="40">
        <v>1976</v>
      </c>
      <c r="N96" s="99"/>
      <c r="O96" s="283">
        <v>1</v>
      </c>
      <c r="P96" s="99"/>
      <c r="Q96" s="24"/>
      <c r="R96" s="24"/>
      <c r="S96" s="24"/>
      <c r="T96" s="24"/>
      <c r="U96" s="24"/>
      <c r="V96" s="24"/>
      <c r="W96" s="24"/>
      <c r="X96" s="273"/>
      <c r="Y96" s="117"/>
      <c r="Z96" s="118"/>
    </row>
    <row r="97" ht="15.75" customHeight="1">
      <c r="A97" s="277">
        <v>35</v>
      </c>
      <c r="B97" s="278"/>
      <c r="C97" t="s" s="40">
        <v>2097</v>
      </c>
      <c r="D97" s="24"/>
      <c r="E97" t="s" s="271">
        <v>2098</v>
      </c>
      <c r="F97" t="s" s="276">
        <v>2098</v>
      </c>
      <c r="G97" t="s" s="40">
        <v>2104</v>
      </c>
      <c r="H97" s="105">
        <v>1</v>
      </c>
      <c r="I97" t="s" s="40">
        <v>64</v>
      </c>
      <c r="J97" t="s" s="40">
        <v>93</v>
      </c>
      <c r="K97" t="s" s="40">
        <v>52</v>
      </c>
      <c r="L97" s="283">
        <v>73858.899999999994</v>
      </c>
      <c r="M97" t="s" s="40">
        <v>1976</v>
      </c>
      <c r="N97" s="99"/>
      <c r="O97" t="s" s="101">
        <v>68</v>
      </c>
      <c r="P97" s="99"/>
      <c r="Q97" s="24"/>
      <c r="R97" s="24"/>
      <c r="S97" s="24"/>
      <c r="T97" s="24"/>
      <c r="U97" s="24"/>
      <c r="V97" s="24"/>
      <c r="W97" s="24"/>
      <c r="X97" s="273"/>
      <c r="Y97" s="117"/>
      <c r="Z97" s="118"/>
    </row>
    <row r="98" ht="15.75" customHeight="1">
      <c r="A98" s="277">
        <v>35</v>
      </c>
      <c r="B98" s="278"/>
      <c r="C98" t="s" s="40">
        <v>2097</v>
      </c>
      <c r="D98" s="24"/>
      <c r="E98" t="s" s="271">
        <v>2098</v>
      </c>
      <c r="F98" t="s" s="276">
        <v>2098</v>
      </c>
      <c r="G98" t="s" s="40">
        <v>2105</v>
      </c>
      <c r="H98" s="105">
        <v>2</v>
      </c>
      <c r="I98" t="s" s="40">
        <v>64</v>
      </c>
      <c r="J98" t="s" s="40">
        <v>55</v>
      </c>
      <c r="K98" t="s" s="40">
        <v>52</v>
      </c>
      <c r="L98" s="283">
        <v>73858.899999999994</v>
      </c>
      <c r="M98" t="s" s="40">
        <v>1976</v>
      </c>
      <c r="N98" s="99"/>
      <c r="O98" t="s" s="101">
        <v>68</v>
      </c>
      <c r="P98" s="99"/>
      <c r="Q98" s="24"/>
      <c r="R98" s="24"/>
      <c r="S98" s="24"/>
      <c r="T98" s="24"/>
      <c r="U98" s="24"/>
      <c r="V98" s="24"/>
      <c r="W98" s="24"/>
      <c r="X98" s="273"/>
      <c r="Y98" s="117"/>
      <c r="Z98" s="118"/>
    </row>
    <row r="99" ht="15.75" customHeight="1">
      <c r="A99" s="277">
        <v>35</v>
      </c>
      <c r="B99" s="278"/>
      <c r="C99" t="s" s="40">
        <v>2097</v>
      </c>
      <c r="D99" s="24"/>
      <c r="E99" t="s" s="271">
        <v>2098</v>
      </c>
      <c r="F99" t="s" s="276">
        <v>2098</v>
      </c>
      <c r="G99" t="s" s="40">
        <v>2106</v>
      </c>
      <c r="H99" s="105">
        <v>2</v>
      </c>
      <c r="I99" t="s" s="40">
        <v>64</v>
      </c>
      <c r="J99" t="s" s="40">
        <v>55</v>
      </c>
      <c r="K99" t="s" s="40">
        <v>52</v>
      </c>
      <c r="L99" s="283">
        <v>73858.899999999994</v>
      </c>
      <c r="M99" t="s" s="40">
        <v>1976</v>
      </c>
      <c r="N99" s="99"/>
      <c r="O99" t="s" s="101">
        <v>68</v>
      </c>
      <c r="P99" s="99"/>
      <c r="Q99" s="24"/>
      <c r="R99" s="24"/>
      <c r="S99" s="24"/>
      <c r="T99" s="24"/>
      <c r="U99" s="24"/>
      <c r="V99" s="24"/>
      <c r="W99" s="24"/>
      <c r="X99" s="273"/>
      <c r="Y99" s="117"/>
      <c r="Z99" s="118"/>
    </row>
    <row r="100" ht="15.75" customHeight="1">
      <c r="A100" s="284">
        <v>35</v>
      </c>
      <c r="B100" s="285"/>
      <c r="C100" t="s" s="40">
        <v>2107</v>
      </c>
      <c r="D100" s="24"/>
      <c r="E100" t="s" s="271">
        <v>2108</v>
      </c>
      <c r="F100" t="s" s="276">
        <v>2108</v>
      </c>
      <c r="G100" t="s" s="40">
        <v>2075</v>
      </c>
      <c r="H100" s="105">
        <v>1</v>
      </c>
      <c r="I100" t="s" s="40">
        <v>64</v>
      </c>
      <c r="J100" t="s" s="40">
        <v>55</v>
      </c>
      <c r="K100" t="s" s="40">
        <v>52</v>
      </c>
      <c r="L100" s="283">
        <v>201869</v>
      </c>
      <c r="M100" t="s" s="40">
        <v>1976</v>
      </c>
      <c r="N100" s="99"/>
      <c r="O100" s="283">
        <v>1</v>
      </c>
      <c r="P100" s="99"/>
      <c r="Q100" s="24"/>
      <c r="R100" s="24"/>
      <c r="S100" s="24"/>
      <c r="T100" s="24"/>
      <c r="U100" s="24"/>
      <c r="V100" s="24"/>
      <c r="W100" s="24"/>
      <c r="X100" s="273"/>
      <c r="Y100" s="117"/>
      <c r="Z100" s="118"/>
    </row>
    <row r="101" ht="15.75" customHeight="1">
      <c r="A101" s="274">
        <v>37</v>
      </c>
      <c r="B101" t="s" s="275">
        <v>610</v>
      </c>
      <c r="C101" t="s" s="40">
        <v>2109</v>
      </c>
      <c r="D101" s="24"/>
      <c r="E101" t="s" s="271">
        <v>2110</v>
      </c>
      <c r="F101" t="s" s="276">
        <v>2110</v>
      </c>
      <c r="G101" t="s" s="40">
        <v>2111</v>
      </c>
      <c r="H101" s="105">
        <v>1</v>
      </c>
      <c r="I101" t="s" s="40">
        <v>77</v>
      </c>
      <c r="J101" t="s" s="40">
        <v>55</v>
      </c>
      <c r="K101" s="24"/>
      <c r="L101" s="105">
        <v>1615</v>
      </c>
      <c r="M101" t="s" s="40">
        <v>1976</v>
      </c>
      <c r="N101" s="24"/>
      <c r="O101" s="105">
        <v>1</v>
      </c>
      <c r="P101" s="24"/>
      <c r="Q101" s="24"/>
      <c r="R101" s="24"/>
      <c r="S101" s="24"/>
      <c r="T101" s="24"/>
      <c r="U101" s="24"/>
      <c r="V101" s="24"/>
      <c r="W101" s="24"/>
      <c r="X101" s="273"/>
      <c r="Y101" s="117"/>
      <c r="Z101" s="118"/>
    </row>
    <row r="102" ht="15.75" customHeight="1">
      <c r="A102" s="277">
        <v>37</v>
      </c>
      <c r="B102" s="278"/>
      <c r="C102" t="s" s="40">
        <v>2112</v>
      </c>
      <c r="D102" s="24"/>
      <c r="E102" t="s" s="271">
        <v>2113</v>
      </c>
      <c r="F102" t="s" s="276">
        <v>2113</v>
      </c>
      <c r="G102" t="s" s="40">
        <v>2111</v>
      </c>
      <c r="H102" s="105">
        <v>1</v>
      </c>
      <c r="I102" t="s" s="40">
        <v>54</v>
      </c>
      <c r="J102" t="s" s="40">
        <v>55</v>
      </c>
      <c r="K102" t="s" s="40">
        <v>52</v>
      </c>
      <c r="L102" s="283">
        <v>9990.9</v>
      </c>
      <c r="M102" t="s" s="40">
        <v>1976</v>
      </c>
      <c r="N102" s="24"/>
      <c r="O102" s="105">
        <v>1</v>
      </c>
      <c r="P102" s="24"/>
      <c r="Q102" s="24"/>
      <c r="R102" s="24"/>
      <c r="S102" s="24"/>
      <c r="T102" s="24"/>
      <c r="U102" s="24"/>
      <c r="V102" s="24"/>
      <c r="W102" s="24"/>
      <c r="X102" s="273"/>
      <c r="Y102" s="117"/>
      <c r="Z102" s="118"/>
    </row>
    <row r="103" ht="15.75" customHeight="1">
      <c r="A103" s="277">
        <v>37</v>
      </c>
      <c r="B103" s="278"/>
      <c r="C103" t="s" s="40">
        <v>2112</v>
      </c>
      <c r="D103" s="24"/>
      <c r="E103" t="s" s="271">
        <v>2113</v>
      </c>
      <c r="F103" t="s" s="276">
        <v>2113</v>
      </c>
      <c r="G103" t="s" s="40">
        <v>2114</v>
      </c>
      <c r="H103" s="105">
        <v>1</v>
      </c>
      <c r="I103" t="s" s="40">
        <v>54</v>
      </c>
      <c r="J103" t="s" s="40">
        <v>55</v>
      </c>
      <c r="K103" t="s" s="40">
        <v>52</v>
      </c>
      <c r="L103" s="283">
        <v>9990.9</v>
      </c>
      <c r="M103" t="s" s="40">
        <v>1976</v>
      </c>
      <c r="N103" s="24"/>
      <c r="O103" t="s" s="40">
        <v>68</v>
      </c>
      <c r="P103" s="24"/>
      <c r="Q103" s="24"/>
      <c r="R103" s="24"/>
      <c r="S103" s="24"/>
      <c r="T103" s="24"/>
      <c r="U103" s="24"/>
      <c r="V103" s="24"/>
      <c r="W103" s="24"/>
      <c r="X103" s="273"/>
      <c r="Y103" s="117"/>
      <c r="Z103" s="118"/>
    </row>
    <row r="104" ht="15.75" customHeight="1">
      <c r="A104" s="277">
        <v>37</v>
      </c>
      <c r="B104" s="278"/>
      <c r="C104" t="s" s="40">
        <v>2112</v>
      </c>
      <c r="D104" s="24"/>
      <c r="E104" t="s" s="271">
        <v>2113</v>
      </c>
      <c r="F104" t="s" s="276">
        <v>2113</v>
      </c>
      <c r="G104" t="s" s="40">
        <v>2115</v>
      </c>
      <c r="H104" s="105">
        <v>1</v>
      </c>
      <c r="I104" t="s" s="40">
        <v>54</v>
      </c>
      <c r="J104" t="s" s="40">
        <v>55</v>
      </c>
      <c r="K104" t="s" s="40">
        <v>52</v>
      </c>
      <c r="L104" s="283">
        <v>9990.9</v>
      </c>
      <c r="M104" t="s" s="40">
        <v>1976</v>
      </c>
      <c r="N104" s="24"/>
      <c r="O104" t="s" s="40">
        <v>68</v>
      </c>
      <c r="P104" s="24"/>
      <c r="Q104" s="24"/>
      <c r="R104" s="24"/>
      <c r="S104" s="24"/>
      <c r="T104" s="24"/>
      <c r="U104" s="24"/>
      <c r="V104" s="24"/>
      <c r="W104" s="24"/>
      <c r="X104" s="273"/>
      <c r="Y104" s="117"/>
      <c r="Z104" s="118"/>
    </row>
    <row r="105" ht="15.75" customHeight="1">
      <c r="A105" s="277">
        <v>37</v>
      </c>
      <c r="B105" s="278"/>
      <c r="C105" t="s" s="40">
        <v>2116</v>
      </c>
      <c r="D105" s="24"/>
      <c r="E105" t="s" s="271">
        <v>2117</v>
      </c>
      <c r="F105" t="s" s="276">
        <v>2117</v>
      </c>
      <c r="G105" t="s" s="40">
        <v>2075</v>
      </c>
      <c r="H105" s="105">
        <v>1</v>
      </c>
      <c r="I105" t="s" s="40">
        <v>54</v>
      </c>
      <c r="J105" t="s" s="40">
        <v>55</v>
      </c>
      <c r="K105" s="24"/>
      <c r="L105" s="283">
        <v>1028</v>
      </c>
      <c r="M105" t="s" s="40">
        <v>1976</v>
      </c>
      <c r="N105" s="24"/>
      <c r="O105" s="105">
        <v>1</v>
      </c>
      <c r="P105" s="24"/>
      <c r="Q105" s="24"/>
      <c r="R105" s="24"/>
      <c r="S105" s="24"/>
      <c r="T105" s="24"/>
      <c r="U105" s="24"/>
      <c r="V105" s="24"/>
      <c r="W105" s="24"/>
      <c r="X105" s="273"/>
      <c r="Y105" s="117"/>
      <c r="Z105" s="118"/>
    </row>
    <row r="106" ht="15.75" customHeight="1">
      <c r="A106" s="277">
        <v>37</v>
      </c>
      <c r="B106" s="278"/>
      <c r="C106" t="s" s="40">
        <v>2118</v>
      </c>
      <c r="D106" s="24"/>
      <c r="E106" t="s" s="271">
        <v>2119</v>
      </c>
      <c r="F106" t="s" s="276">
        <v>2119</v>
      </c>
      <c r="G106" t="s" s="40">
        <v>2120</v>
      </c>
      <c r="H106" s="105">
        <v>1</v>
      </c>
      <c r="I106" t="s" s="40">
        <v>64</v>
      </c>
      <c r="J106" t="s" s="40">
        <v>93</v>
      </c>
      <c r="K106" t="s" s="40">
        <v>52</v>
      </c>
      <c r="L106" s="283">
        <v>24370.8</v>
      </c>
      <c r="M106" t="s" s="40">
        <v>1976</v>
      </c>
      <c r="N106" s="24"/>
      <c r="O106" s="105">
        <v>1</v>
      </c>
      <c r="P106" s="24"/>
      <c r="Q106" s="24"/>
      <c r="R106" s="24"/>
      <c r="S106" s="24"/>
      <c r="T106" s="24"/>
      <c r="U106" s="24"/>
      <c r="V106" s="24"/>
      <c r="W106" s="24"/>
      <c r="X106" s="273"/>
      <c r="Y106" s="117"/>
      <c r="Z106" s="118"/>
    </row>
    <row r="107" ht="15.75" customHeight="1">
      <c r="A107" s="277">
        <v>37</v>
      </c>
      <c r="B107" s="278"/>
      <c r="C107" t="s" s="40">
        <v>2118</v>
      </c>
      <c r="D107" s="24"/>
      <c r="E107" t="s" s="271">
        <v>2119</v>
      </c>
      <c r="F107" t="s" s="276">
        <v>2119</v>
      </c>
      <c r="G107" t="s" s="40">
        <v>2121</v>
      </c>
      <c r="H107" s="105">
        <v>1</v>
      </c>
      <c r="I107" t="s" s="40">
        <v>64</v>
      </c>
      <c r="J107" t="s" s="40">
        <v>93</v>
      </c>
      <c r="K107" t="s" s="40">
        <v>52</v>
      </c>
      <c r="L107" s="283">
        <v>24370.8</v>
      </c>
      <c r="M107" t="s" s="40">
        <v>1976</v>
      </c>
      <c r="N107" s="24"/>
      <c r="O107" t="s" s="40">
        <v>68</v>
      </c>
      <c r="P107" s="24"/>
      <c r="Q107" s="24"/>
      <c r="R107" s="24"/>
      <c r="S107" s="24"/>
      <c r="T107" s="24"/>
      <c r="U107" s="24"/>
      <c r="V107" s="24"/>
      <c r="W107" s="24"/>
      <c r="X107" s="273"/>
      <c r="Y107" s="117"/>
      <c r="Z107" s="118"/>
    </row>
    <row r="108" ht="15.75" customHeight="1">
      <c r="A108" s="284">
        <v>37</v>
      </c>
      <c r="B108" s="285"/>
      <c r="C108" t="s" s="40">
        <v>2118</v>
      </c>
      <c r="D108" s="24"/>
      <c r="E108" t="s" s="271">
        <v>2119</v>
      </c>
      <c r="F108" t="s" s="276">
        <v>2119</v>
      </c>
      <c r="G108" t="s" s="40">
        <v>2122</v>
      </c>
      <c r="H108" s="105">
        <v>1</v>
      </c>
      <c r="I108" t="s" s="40">
        <v>64</v>
      </c>
      <c r="J108" t="s" s="40">
        <v>93</v>
      </c>
      <c r="K108" t="s" s="40">
        <v>52</v>
      </c>
      <c r="L108" s="283">
        <v>24370.8</v>
      </c>
      <c r="M108" t="s" s="40">
        <v>1976</v>
      </c>
      <c r="N108" s="24"/>
      <c r="O108" t="s" s="40">
        <v>68</v>
      </c>
      <c r="P108" s="24"/>
      <c r="Q108" s="24"/>
      <c r="R108" s="24"/>
      <c r="S108" s="24"/>
      <c r="T108" s="24"/>
      <c r="U108" s="24"/>
      <c r="V108" s="24"/>
      <c r="W108" s="24"/>
      <c r="X108" s="273"/>
      <c r="Y108" s="117"/>
      <c r="Z108" s="118"/>
    </row>
    <row r="109" ht="15.75" customHeight="1">
      <c r="A109" s="274">
        <v>38</v>
      </c>
      <c r="B109" t="s" s="275">
        <v>48</v>
      </c>
      <c r="C109" t="s" s="40">
        <v>2123</v>
      </c>
      <c r="D109" s="24"/>
      <c r="E109" t="s" s="271">
        <v>2124</v>
      </c>
      <c r="F109" t="s" s="276">
        <v>2124</v>
      </c>
      <c r="G109" t="s" s="40">
        <v>2125</v>
      </c>
      <c r="H109" s="105">
        <v>2</v>
      </c>
      <c r="I109" t="s" s="40">
        <v>64</v>
      </c>
      <c r="J109" t="s" s="40">
        <v>55</v>
      </c>
      <c r="K109" s="24"/>
      <c r="L109" s="105">
        <v>141</v>
      </c>
      <c r="M109" t="s" s="40">
        <v>1976</v>
      </c>
      <c r="N109" s="24"/>
      <c r="O109" s="105">
        <v>1</v>
      </c>
      <c r="P109" s="24"/>
      <c r="Q109" s="24"/>
      <c r="R109" s="24"/>
      <c r="S109" s="24"/>
      <c r="T109" s="24"/>
      <c r="U109" s="24"/>
      <c r="V109" s="24"/>
      <c r="W109" s="24"/>
      <c r="X109" s="273"/>
      <c r="Y109" s="117"/>
      <c r="Z109" s="118"/>
    </row>
    <row r="110" ht="15.75" customHeight="1">
      <c r="A110" s="277">
        <v>38</v>
      </c>
      <c r="B110" s="278"/>
      <c r="C110" t="s" s="40">
        <v>2126</v>
      </c>
      <c r="D110" s="24"/>
      <c r="E110" t="s" s="5">
        <v>2127</v>
      </c>
      <c r="F110" t="s" s="239">
        <v>2127</v>
      </c>
      <c r="G110" t="s" s="40">
        <v>2017</v>
      </c>
      <c r="H110" s="105">
        <v>2</v>
      </c>
      <c r="I110" t="s" s="40">
        <v>77</v>
      </c>
      <c r="J110" t="s" s="40">
        <v>55</v>
      </c>
      <c r="K110" s="24"/>
      <c r="L110" s="105">
        <v>4</v>
      </c>
      <c r="M110" t="s" s="40">
        <v>1976</v>
      </c>
      <c r="N110" s="24"/>
      <c r="O110" s="105">
        <v>1</v>
      </c>
      <c r="P110" s="24"/>
      <c r="Q110" s="24"/>
      <c r="R110" s="24"/>
      <c r="S110" s="24"/>
      <c r="T110" s="24"/>
      <c r="U110" s="24"/>
      <c r="V110" s="24"/>
      <c r="W110" s="24"/>
      <c r="X110" s="273"/>
      <c r="Y110" s="117"/>
      <c r="Z110" s="118"/>
    </row>
    <row r="111" ht="15.75" customHeight="1">
      <c r="A111" s="277">
        <v>38</v>
      </c>
      <c r="B111" s="278"/>
      <c r="C111" t="s" s="40">
        <v>2128</v>
      </c>
      <c r="D111" s="24"/>
      <c r="E111" t="s" s="271">
        <v>2129</v>
      </c>
      <c r="F111" t="s" s="276">
        <v>2129</v>
      </c>
      <c r="G111" t="s" s="40">
        <v>2125</v>
      </c>
      <c r="H111" s="105">
        <v>2</v>
      </c>
      <c r="I111" t="s" s="40">
        <v>54</v>
      </c>
      <c r="J111" t="s" s="40">
        <v>55</v>
      </c>
      <c r="K111" s="24"/>
      <c r="L111" s="105">
        <v>2914</v>
      </c>
      <c r="M111" t="s" s="40">
        <v>1976</v>
      </c>
      <c r="N111" s="24"/>
      <c r="O111" s="105">
        <v>1</v>
      </c>
      <c r="P111" s="24"/>
      <c r="Q111" s="24"/>
      <c r="R111" s="24"/>
      <c r="S111" s="24"/>
      <c r="T111" s="24"/>
      <c r="U111" s="24"/>
      <c r="V111" s="24"/>
      <c r="W111" s="24"/>
      <c r="X111" s="273"/>
      <c r="Y111" s="117"/>
      <c r="Z111" s="118"/>
    </row>
    <row r="112" ht="15.75" customHeight="1">
      <c r="A112" s="277">
        <v>38</v>
      </c>
      <c r="B112" s="278"/>
      <c r="C112" t="s" s="40">
        <v>2130</v>
      </c>
      <c r="D112" s="24"/>
      <c r="E112" t="s" s="271">
        <v>2131</v>
      </c>
      <c r="F112" t="s" s="276">
        <v>2131</v>
      </c>
      <c r="G112" t="s" s="40">
        <v>2017</v>
      </c>
      <c r="H112" s="105">
        <v>2</v>
      </c>
      <c r="I112" t="s" s="40">
        <v>77</v>
      </c>
      <c r="J112" t="s" s="40">
        <v>55</v>
      </c>
      <c r="K112" s="24"/>
      <c r="L112" s="105">
        <v>0</v>
      </c>
      <c r="M112" t="s" s="40">
        <v>1976</v>
      </c>
      <c r="N112" s="24"/>
      <c r="O112" s="105">
        <v>1</v>
      </c>
      <c r="P112" s="24"/>
      <c r="Q112" s="24"/>
      <c r="R112" s="24"/>
      <c r="S112" s="24"/>
      <c r="T112" s="24"/>
      <c r="U112" s="24"/>
      <c r="V112" s="24"/>
      <c r="W112" s="24"/>
      <c r="X112" s="273"/>
      <c r="Y112" s="117"/>
      <c r="Z112" s="118"/>
    </row>
    <row r="113" ht="15.75" customHeight="1">
      <c r="A113" s="277">
        <v>38</v>
      </c>
      <c r="B113" s="278"/>
      <c r="C113" t="s" s="40">
        <v>2132</v>
      </c>
      <c r="D113" s="24"/>
      <c r="E113" t="s" s="271">
        <v>2133</v>
      </c>
      <c r="F113" t="s" s="276">
        <v>2133</v>
      </c>
      <c r="G113" t="s" s="40">
        <v>1983</v>
      </c>
      <c r="H113" s="105">
        <v>2</v>
      </c>
      <c r="I113" t="s" s="40">
        <v>54</v>
      </c>
      <c r="J113" t="s" s="40">
        <v>55</v>
      </c>
      <c r="K113" s="24"/>
      <c r="L113" s="105">
        <v>172</v>
      </c>
      <c r="M113" t="s" s="40">
        <v>1976</v>
      </c>
      <c r="N113" s="24"/>
      <c r="O113" s="105">
        <v>1</v>
      </c>
      <c r="P113" s="24"/>
      <c r="Q113" s="24"/>
      <c r="R113" s="24"/>
      <c r="S113" s="24"/>
      <c r="T113" s="24"/>
      <c r="U113" s="24"/>
      <c r="V113" s="24"/>
      <c r="W113" s="24"/>
      <c r="X113" s="273"/>
      <c r="Y113" s="117"/>
      <c r="Z113" s="118"/>
    </row>
    <row r="114" ht="15.75" customHeight="1">
      <c r="A114" s="277">
        <v>38</v>
      </c>
      <c r="B114" s="278"/>
      <c r="C114" t="s" s="40">
        <v>2134</v>
      </c>
      <c r="D114" s="24"/>
      <c r="E114" t="s" s="271">
        <v>2135</v>
      </c>
      <c r="F114" t="s" s="276">
        <v>2135</v>
      </c>
      <c r="G114" t="s" s="40">
        <v>1983</v>
      </c>
      <c r="H114" s="105">
        <v>2</v>
      </c>
      <c r="I114" t="s" s="40">
        <v>54</v>
      </c>
      <c r="J114" t="s" s="40">
        <v>55</v>
      </c>
      <c r="K114" s="24"/>
      <c r="L114" s="105">
        <v>0</v>
      </c>
      <c r="M114" t="s" s="40">
        <v>1976</v>
      </c>
      <c r="N114" s="24"/>
      <c r="O114" s="105">
        <v>1</v>
      </c>
      <c r="P114" s="24"/>
      <c r="Q114" s="24"/>
      <c r="R114" s="24"/>
      <c r="S114" s="24"/>
      <c r="T114" s="24"/>
      <c r="U114" s="24"/>
      <c r="V114" s="24"/>
      <c r="W114" s="24"/>
      <c r="X114" s="273"/>
      <c r="Y114" s="117"/>
      <c r="Z114" s="118"/>
    </row>
    <row r="115" ht="15.75" customHeight="1">
      <c r="A115" s="277">
        <v>38</v>
      </c>
      <c r="B115" s="278"/>
      <c r="C115" t="s" s="40">
        <v>2134</v>
      </c>
      <c r="D115" s="24"/>
      <c r="E115" t="s" s="271">
        <v>2135</v>
      </c>
      <c r="F115" t="s" s="276">
        <v>97</v>
      </c>
      <c r="G115" t="s" s="40">
        <v>2031</v>
      </c>
      <c r="H115" s="105">
        <v>3</v>
      </c>
      <c r="I115" t="s" s="40">
        <v>1984</v>
      </c>
      <c r="J115" t="s" s="40">
        <v>65</v>
      </c>
      <c r="K115" s="24"/>
      <c r="L115" s="105">
        <v>0</v>
      </c>
      <c r="M115" t="s" s="40">
        <v>1976</v>
      </c>
      <c r="N115" s="24"/>
      <c r="O115" t="s" s="40">
        <v>68</v>
      </c>
      <c r="P115" s="24"/>
      <c r="Q115" s="24"/>
      <c r="R115" s="24"/>
      <c r="S115" s="24"/>
      <c r="T115" s="24"/>
      <c r="U115" s="24"/>
      <c r="V115" s="24"/>
      <c r="W115" s="24"/>
      <c r="X115" s="273"/>
      <c r="Y115" s="117"/>
      <c r="Z115" s="118"/>
    </row>
    <row r="116" ht="15.75" customHeight="1">
      <c r="A116" s="284">
        <v>38</v>
      </c>
      <c r="B116" s="285"/>
      <c r="C116" t="s" s="40">
        <v>2136</v>
      </c>
      <c r="D116" s="24"/>
      <c r="E116" t="s" s="271">
        <v>2137</v>
      </c>
      <c r="F116" t="s" s="276">
        <v>2137</v>
      </c>
      <c r="G116" t="s" s="40">
        <v>2125</v>
      </c>
      <c r="H116" s="105">
        <v>2</v>
      </c>
      <c r="I116" t="s" s="40">
        <v>77</v>
      </c>
      <c r="J116" t="s" s="40">
        <v>55</v>
      </c>
      <c r="K116" s="24"/>
      <c r="L116" s="105">
        <v>5411</v>
      </c>
      <c r="M116" t="s" s="40">
        <v>1976</v>
      </c>
      <c r="N116" s="24"/>
      <c r="O116" s="105">
        <v>1</v>
      </c>
      <c r="P116" s="24"/>
      <c r="Q116" s="24"/>
      <c r="R116" s="24"/>
      <c r="S116" s="24"/>
      <c r="T116" s="24"/>
      <c r="U116" s="24"/>
      <c r="V116" s="24"/>
      <c r="W116" s="24"/>
      <c r="X116" s="273"/>
      <c r="Y116" s="117"/>
      <c r="Z116" s="118"/>
    </row>
    <row r="117" ht="15.75" customHeight="1">
      <c r="A117" s="274">
        <v>42</v>
      </c>
      <c r="B117" t="s" s="275">
        <v>801</v>
      </c>
      <c r="C117" t="s" s="40">
        <v>2138</v>
      </c>
      <c r="D117" s="24"/>
      <c r="E117" t="s" s="271">
        <v>2139</v>
      </c>
      <c r="F117" t="s" s="276">
        <v>97</v>
      </c>
      <c r="G117" t="s" s="40">
        <v>1995</v>
      </c>
      <c r="H117" s="105">
        <v>2</v>
      </c>
      <c r="I117" t="s" s="40">
        <v>1984</v>
      </c>
      <c r="J117" t="s" s="40">
        <v>65</v>
      </c>
      <c r="K117" s="24"/>
      <c r="L117" s="104">
        <v>3140.5</v>
      </c>
      <c r="M117" t="s" s="40">
        <v>1976</v>
      </c>
      <c r="N117" s="24"/>
      <c r="O117" t="s" s="40">
        <v>68</v>
      </c>
      <c r="P117" s="24"/>
      <c r="Q117" s="24"/>
      <c r="R117" s="24"/>
      <c r="S117" s="24"/>
      <c r="T117" s="24"/>
      <c r="U117" s="24"/>
      <c r="V117" s="24"/>
      <c r="W117" s="24"/>
      <c r="X117" s="273"/>
      <c r="Y117" s="117"/>
      <c r="Z117" s="118"/>
    </row>
    <row r="118" ht="15.75" customHeight="1">
      <c r="A118" s="277">
        <v>42</v>
      </c>
      <c r="B118" s="278"/>
      <c r="C118" t="s" s="40">
        <v>2138</v>
      </c>
      <c r="D118" s="24"/>
      <c r="E118" t="s" s="271">
        <v>2139</v>
      </c>
      <c r="F118" t="s" s="276">
        <v>2139</v>
      </c>
      <c r="G118" t="s" s="40">
        <v>2140</v>
      </c>
      <c r="H118" s="105">
        <v>2</v>
      </c>
      <c r="I118" t="s" s="40">
        <v>64</v>
      </c>
      <c r="J118" t="s" s="40">
        <v>55</v>
      </c>
      <c r="K118" s="24"/>
      <c r="L118" s="104">
        <v>3140.5</v>
      </c>
      <c r="M118" t="s" s="40">
        <v>1976</v>
      </c>
      <c r="N118" s="24"/>
      <c r="O118" s="105">
        <v>1</v>
      </c>
      <c r="P118" s="24"/>
      <c r="Q118" s="24"/>
      <c r="R118" s="24"/>
      <c r="S118" s="24"/>
      <c r="T118" s="24"/>
      <c r="U118" s="24"/>
      <c r="V118" s="24"/>
      <c r="W118" s="24"/>
      <c r="X118" s="273"/>
      <c r="Y118" s="117"/>
      <c r="Z118" s="118"/>
    </row>
    <row r="119" ht="15.75" customHeight="1">
      <c r="A119" s="277">
        <v>42</v>
      </c>
      <c r="B119" s="278"/>
      <c r="C119" t="s" s="40">
        <v>2141</v>
      </c>
      <c r="D119" s="24"/>
      <c r="E119" t="s" s="271">
        <v>2142</v>
      </c>
      <c r="F119" t="s" s="276">
        <v>97</v>
      </c>
      <c r="G119" t="s" s="40">
        <v>2143</v>
      </c>
      <c r="H119" s="105">
        <v>3</v>
      </c>
      <c r="I119" t="s" s="40">
        <v>1984</v>
      </c>
      <c r="J119" t="s" s="40">
        <v>65</v>
      </c>
      <c r="K119" s="24"/>
      <c r="L119" s="104">
        <v>80249.2</v>
      </c>
      <c r="M119" t="s" s="40">
        <v>1976</v>
      </c>
      <c r="N119" s="24"/>
      <c r="O119" t="s" s="40">
        <v>68</v>
      </c>
      <c r="P119" s="24"/>
      <c r="Q119" s="24"/>
      <c r="R119" s="24"/>
      <c r="S119" s="24"/>
      <c r="T119" s="24"/>
      <c r="U119" s="24"/>
      <c r="V119" s="24"/>
      <c r="W119" s="24"/>
      <c r="X119" s="273"/>
      <c r="Y119" s="117"/>
      <c r="Z119" s="118"/>
    </row>
    <row r="120" ht="15.75" customHeight="1">
      <c r="A120" s="277">
        <v>42</v>
      </c>
      <c r="B120" s="278"/>
      <c r="C120" t="s" s="40">
        <v>2141</v>
      </c>
      <c r="D120" s="24"/>
      <c r="E120" t="s" s="271">
        <v>2142</v>
      </c>
      <c r="F120" t="s" s="276">
        <v>2142</v>
      </c>
      <c r="G120" t="s" s="40">
        <v>2144</v>
      </c>
      <c r="H120" s="105">
        <v>1</v>
      </c>
      <c r="I120" t="s" s="40">
        <v>64</v>
      </c>
      <c r="J120" t="s" s="40">
        <v>55</v>
      </c>
      <c r="K120" s="24"/>
      <c r="L120" s="104">
        <v>80249.2</v>
      </c>
      <c r="M120" t="s" s="40">
        <v>1976</v>
      </c>
      <c r="N120" s="24"/>
      <c r="O120" s="105">
        <v>1</v>
      </c>
      <c r="P120" s="24"/>
      <c r="Q120" s="24"/>
      <c r="R120" s="24"/>
      <c r="S120" s="24"/>
      <c r="T120" s="24"/>
      <c r="U120" s="24"/>
      <c r="V120" s="24"/>
      <c r="W120" s="24"/>
      <c r="X120" s="273"/>
      <c r="Y120" s="117"/>
      <c r="Z120" s="118"/>
    </row>
    <row r="121" ht="15.75" customHeight="1">
      <c r="A121" s="277">
        <v>42</v>
      </c>
      <c r="B121" s="278"/>
      <c r="C121" t="s" s="40">
        <v>2141</v>
      </c>
      <c r="D121" s="24"/>
      <c r="E121" t="s" s="271">
        <v>2142</v>
      </c>
      <c r="F121" t="s" s="276">
        <v>2142</v>
      </c>
      <c r="G121" t="s" s="40">
        <v>2145</v>
      </c>
      <c r="H121" s="105">
        <v>1</v>
      </c>
      <c r="I121" t="s" s="40">
        <v>64</v>
      </c>
      <c r="J121" t="s" s="40">
        <v>93</v>
      </c>
      <c r="K121" s="24"/>
      <c r="L121" s="104">
        <v>80249.2</v>
      </c>
      <c r="M121" t="s" s="40">
        <v>1976</v>
      </c>
      <c r="N121" s="24"/>
      <c r="O121" t="s" s="40">
        <v>68</v>
      </c>
      <c r="P121" s="24"/>
      <c r="Q121" s="24"/>
      <c r="R121" s="24"/>
      <c r="S121" s="24"/>
      <c r="T121" s="24"/>
      <c r="U121" s="24"/>
      <c r="V121" s="24"/>
      <c r="W121" s="24"/>
      <c r="X121" s="273"/>
      <c r="Y121" s="117"/>
      <c r="Z121" s="118"/>
    </row>
    <row r="122" ht="15.75" customHeight="1">
      <c r="A122" s="277">
        <v>42</v>
      </c>
      <c r="B122" s="278"/>
      <c r="C122" t="s" s="40">
        <v>2141</v>
      </c>
      <c r="D122" s="24"/>
      <c r="E122" t="s" s="271">
        <v>2142</v>
      </c>
      <c r="F122" t="s" s="276">
        <v>2142</v>
      </c>
      <c r="G122" t="s" s="40">
        <v>2146</v>
      </c>
      <c r="H122" s="105">
        <v>2</v>
      </c>
      <c r="I122" t="s" s="40">
        <v>64</v>
      </c>
      <c r="J122" t="s" s="40">
        <v>55</v>
      </c>
      <c r="K122" s="24"/>
      <c r="L122" s="104">
        <v>80249.2</v>
      </c>
      <c r="M122" t="s" s="40">
        <v>1976</v>
      </c>
      <c r="N122" s="24"/>
      <c r="O122" t="s" s="40">
        <v>68</v>
      </c>
      <c r="P122" s="24"/>
      <c r="Q122" s="24"/>
      <c r="R122" s="24"/>
      <c r="S122" s="24"/>
      <c r="T122" s="24"/>
      <c r="U122" s="24"/>
      <c r="V122" s="24"/>
      <c r="W122" s="24"/>
      <c r="X122" s="273"/>
      <c r="Y122" s="117"/>
      <c r="Z122" s="118"/>
    </row>
    <row r="123" ht="15.75" customHeight="1">
      <c r="A123" s="277">
        <v>42</v>
      </c>
      <c r="B123" s="278"/>
      <c r="C123" t="s" s="40">
        <v>2141</v>
      </c>
      <c r="D123" s="24"/>
      <c r="E123" t="s" s="271">
        <v>2142</v>
      </c>
      <c r="F123" t="s" s="276">
        <v>2142</v>
      </c>
      <c r="G123" t="s" s="40">
        <v>2147</v>
      </c>
      <c r="H123" s="105">
        <v>2</v>
      </c>
      <c r="I123" t="s" s="40">
        <v>64</v>
      </c>
      <c r="J123" t="s" s="40">
        <v>93</v>
      </c>
      <c r="K123" s="24"/>
      <c r="L123" s="104">
        <v>80249.2</v>
      </c>
      <c r="M123" t="s" s="40">
        <v>1976</v>
      </c>
      <c r="N123" s="24"/>
      <c r="O123" t="s" s="40">
        <v>68</v>
      </c>
      <c r="P123" s="24"/>
      <c r="Q123" s="24"/>
      <c r="R123" s="24"/>
      <c r="S123" s="24"/>
      <c r="T123" s="24"/>
      <c r="U123" s="24"/>
      <c r="V123" s="24"/>
      <c r="W123" s="24"/>
      <c r="X123" s="273"/>
      <c r="Y123" s="117"/>
      <c r="Z123" s="118"/>
    </row>
    <row r="124" ht="15.75" customHeight="1">
      <c r="A124" s="284">
        <v>42</v>
      </c>
      <c r="B124" s="285"/>
      <c r="C124" t="s" s="40">
        <v>2141</v>
      </c>
      <c r="D124" s="24"/>
      <c r="E124" t="s" s="271">
        <v>2142</v>
      </c>
      <c r="F124" t="s" s="276">
        <v>2142</v>
      </c>
      <c r="G124" t="s" s="40">
        <v>2148</v>
      </c>
      <c r="H124" s="105">
        <v>1</v>
      </c>
      <c r="I124" t="s" s="40">
        <v>64</v>
      </c>
      <c r="J124" t="s" s="40">
        <v>55</v>
      </c>
      <c r="K124" s="24"/>
      <c r="L124" s="104">
        <v>80249.2</v>
      </c>
      <c r="M124" t="s" s="40">
        <v>1976</v>
      </c>
      <c r="N124" s="24"/>
      <c r="O124" t="s" s="40">
        <v>68</v>
      </c>
      <c r="P124" s="24"/>
      <c r="Q124" s="24"/>
      <c r="R124" s="24"/>
      <c r="S124" s="24"/>
      <c r="T124" s="24"/>
      <c r="U124" s="24"/>
      <c r="V124" s="24"/>
      <c r="W124" s="24"/>
      <c r="X124" s="273"/>
      <c r="Y124" s="117"/>
      <c r="Z124" s="118"/>
    </row>
    <row r="125" ht="15.75" customHeight="1">
      <c r="A125" s="274">
        <v>43</v>
      </c>
      <c r="B125" t="s" s="275">
        <v>815</v>
      </c>
      <c r="C125" t="s" s="40">
        <v>2149</v>
      </c>
      <c r="D125" s="24"/>
      <c r="E125" t="s" s="271">
        <v>2150</v>
      </c>
      <c r="F125" t="s" s="276">
        <v>2150</v>
      </c>
      <c r="G125" t="s" s="40">
        <v>2151</v>
      </c>
      <c r="H125" s="105">
        <v>2</v>
      </c>
      <c r="I125" t="s" s="40">
        <v>64</v>
      </c>
      <c r="J125" t="s" s="40">
        <v>93</v>
      </c>
      <c r="K125" t="s" s="40">
        <v>52</v>
      </c>
      <c r="L125" s="283">
        <v>167036</v>
      </c>
      <c r="M125" t="s" s="40">
        <v>1976</v>
      </c>
      <c r="N125" s="24"/>
      <c r="O125" s="105">
        <v>1</v>
      </c>
      <c r="P125" s="24"/>
      <c r="Q125" s="24"/>
      <c r="R125" s="24"/>
      <c r="S125" s="24"/>
      <c r="T125" s="24"/>
      <c r="U125" s="24"/>
      <c r="V125" s="24"/>
      <c r="W125" s="24"/>
      <c r="X125" s="273"/>
      <c r="Y125" s="117"/>
      <c r="Z125" s="118"/>
    </row>
    <row r="126" ht="15.75" customHeight="1">
      <c r="A126" s="277">
        <v>43</v>
      </c>
      <c r="B126" s="278"/>
      <c r="C126" t="s" s="40">
        <v>2149</v>
      </c>
      <c r="D126" s="24"/>
      <c r="E126" t="s" s="271">
        <v>2150</v>
      </c>
      <c r="F126" t="s" s="276">
        <v>2150</v>
      </c>
      <c r="G126" t="s" s="40">
        <v>2152</v>
      </c>
      <c r="H126" s="105">
        <v>2</v>
      </c>
      <c r="I126" t="s" s="40">
        <v>64</v>
      </c>
      <c r="J126" t="s" s="40">
        <v>93</v>
      </c>
      <c r="K126" t="s" s="40">
        <v>52</v>
      </c>
      <c r="L126" s="283">
        <v>167036</v>
      </c>
      <c r="M126" t="s" s="40">
        <v>1976</v>
      </c>
      <c r="N126" s="24"/>
      <c r="O126" t="s" s="40">
        <v>68</v>
      </c>
      <c r="P126" s="24"/>
      <c r="Q126" s="24"/>
      <c r="R126" s="24"/>
      <c r="S126" s="24"/>
      <c r="T126" s="24"/>
      <c r="U126" s="24"/>
      <c r="V126" s="24"/>
      <c r="W126" s="24"/>
      <c r="X126" s="273"/>
      <c r="Y126" s="117"/>
      <c r="Z126" s="118"/>
    </row>
    <row r="127" ht="15.75" customHeight="1">
      <c r="A127" s="277">
        <v>43</v>
      </c>
      <c r="B127" s="278"/>
      <c r="C127" t="s" s="40">
        <v>2149</v>
      </c>
      <c r="D127" s="24"/>
      <c r="E127" t="s" s="271">
        <v>2150</v>
      </c>
      <c r="F127" t="s" s="276">
        <v>2150</v>
      </c>
      <c r="G127" t="s" s="40">
        <v>2153</v>
      </c>
      <c r="H127" s="105">
        <v>1</v>
      </c>
      <c r="I127" t="s" s="40">
        <v>64</v>
      </c>
      <c r="J127" t="s" s="40">
        <v>55</v>
      </c>
      <c r="K127" t="s" s="40">
        <v>52</v>
      </c>
      <c r="L127" s="283">
        <v>167036</v>
      </c>
      <c r="M127" t="s" s="40">
        <v>1976</v>
      </c>
      <c r="N127" s="24"/>
      <c r="O127" t="s" s="40">
        <v>68</v>
      </c>
      <c r="P127" s="24"/>
      <c r="Q127" s="24"/>
      <c r="R127" s="24"/>
      <c r="S127" s="24"/>
      <c r="T127" s="24"/>
      <c r="U127" s="24"/>
      <c r="V127" s="24"/>
      <c r="W127" s="24"/>
      <c r="X127" s="273"/>
      <c r="Y127" s="117"/>
      <c r="Z127" s="118"/>
    </row>
    <row r="128" ht="15.75" customHeight="1">
      <c r="A128" s="277">
        <v>43</v>
      </c>
      <c r="B128" s="278"/>
      <c r="C128" t="s" s="40">
        <v>2149</v>
      </c>
      <c r="D128" s="24"/>
      <c r="E128" t="s" s="271">
        <v>2150</v>
      </c>
      <c r="F128" t="s" s="276">
        <v>2150</v>
      </c>
      <c r="G128" t="s" s="40">
        <v>2154</v>
      </c>
      <c r="H128" s="105">
        <v>1</v>
      </c>
      <c r="I128" t="s" s="40">
        <v>64</v>
      </c>
      <c r="J128" t="s" s="40">
        <v>55</v>
      </c>
      <c r="K128" t="s" s="40">
        <v>52</v>
      </c>
      <c r="L128" s="283">
        <v>167036</v>
      </c>
      <c r="M128" t="s" s="40">
        <v>1976</v>
      </c>
      <c r="N128" s="24"/>
      <c r="O128" t="s" s="40">
        <v>68</v>
      </c>
      <c r="P128" s="24"/>
      <c r="Q128" s="24"/>
      <c r="R128" s="24"/>
      <c r="S128" s="24"/>
      <c r="T128" s="24"/>
      <c r="U128" s="24"/>
      <c r="V128" s="24"/>
      <c r="W128" s="24"/>
      <c r="X128" s="273"/>
      <c r="Y128" s="117"/>
      <c r="Z128" s="118"/>
    </row>
    <row r="129" ht="15.75" customHeight="1">
      <c r="A129" s="277">
        <v>43</v>
      </c>
      <c r="B129" s="278"/>
      <c r="C129" t="s" s="40">
        <v>2149</v>
      </c>
      <c r="D129" s="24"/>
      <c r="E129" t="s" s="271">
        <v>2150</v>
      </c>
      <c r="F129" t="s" s="276">
        <v>2150</v>
      </c>
      <c r="G129" t="s" s="40">
        <v>2155</v>
      </c>
      <c r="H129" s="105">
        <v>1</v>
      </c>
      <c r="I129" t="s" s="40">
        <v>64</v>
      </c>
      <c r="J129" t="s" s="40">
        <v>55</v>
      </c>
      <c r="K129" t="s" s="40">
        <v>52</v>
      </c>
      <c r="L129" s="283">
        <v>167036</v>
      </c>
      <c r="M129" t="s" s="40">
        <v>1976</v>
      </c>
      <c r="N129" s="24"/>
      <c r="O129" t="s" s="40">
        <v>68</v>
      </c>
      <c r="P129" s="24"/>
      <c r="Q129" s="24"/>
      <c r="R129" s="24"/>
      <c r="S129" s="24"/>
      <c r="T129" s="24"/>
      <c r="U129" s="24"/>
      <c r="V129" s="24"/>
      <c r="W129" s="24"/>
      <c r="X129" s="273"/>
      <c r="Y129" s="117"/>
      <c r="Z129" s="118"/>
    </row>
    <row r="130" ht="15.75" customHeight="1">
      <c r="A130" s="277">
        <v>43</v>
      </c>
      <c r="B130" s="278"/>
      <c r="C130" t="s" s="40">
        <v>2149</v>
      </c>
      <c r="D130" s="24"/>
      <c r="E130" t="s" s="271">
        <v>2150</v>
      </c>
      <c r="F130" t="s" s="276">
        <v>2150</v>
      </c>
      <c r="G130" t="s" s="40">
        <v>2156</v>
      </c>
      <c r="H130" s="105">
        <v>1</v>
      </c>
      <c r="I130" t="s" s="40">
        <v>64</v>
      </c>
      <c r="J130" t="s" s="40">
        <v>55</v>
      </c>
      <c r="K130" t="s" s="40">
        <v>52</v>
      </c>
      <c r="L130" s="283">
        <v>167036</v>
      </c>
      <c r="M130" t="s" s="40">
        <v>1976</v>
      </c>
      <c r="N130" s="24"/>
      <c r="O130" t="s" s="40">
        <v>68</v>
      </c>
      <c r="P130" s="24"/>
      <c r="Q130" s="24"/>
      <c r="R130" s="24"/>
      <c r="S130" s="24"/>
      <c r="T130" s="24"/>
      <c r="U130" s="24"/>
      <c r="V130" s="24"/>
      <c r="W130" s="24"/>
      <c r="X130" s="273"/>
      <c r="Y130" s="117"/>
      <c r="Z130" s="118"/>
    </row>
    <row r="131" ht="15.75" customHeight="1">
      <c r="A131" s="277">
        <v>43</v>
      </c>
      <c r="B131" s="278"/>
      <c r="C131" t="s" s="40">
        <v>2149</v>
      </c>
      <c r="D131" s="24"/>
      <c r="E131" t="s" s="271">
        <v>2150</v>
      </c>
      <c r="F131" t="s" s="276">
        <v>2150</v>
      </c>
      <c r="G131" t="s" s="40">
        <v>2157</v>
      </c>
      <c r="H131" s="105">
        <v>1</v>
      </c>
      <c r="I131" t="s" s="40">
        <v>64</v>
      </c>
      <c r="J131" t="s" s="40">
        <v>55</v>
      </c>
      <c r="K131" t="s" s="40">
        <v>52</v>
      </c>
      <c r="L131" s="283">
        <v>167036</v>
      </c>
      <c r="M131" t="s" s="40">
        <v>1976</v>
      </c>
      <c r="N131" s="24"/>
      <c r="O131" t="s" s="40">
        <v>68</v>
      </c>
      <c r="P131" s="24"/>
      <c r="Q131" s="24"/>
      <c r="R131" s="24"/>
      <c r="S131" s="24"/>
      <c r="T131" s="24"/>
      <c r="U131" s="24"/>
      <c r="V131" s="24"/>
      <c r="W131" s="24"/>
      <c r="X131" s="273"/>
      <c r="Y131" s="117"/>
      <c r="Z131" s="118"/>
    </row>
    <row r="132" ht="15.75" customHeight="1">
      <c r="A132" s="277">
        <v>43</v>
      </c>
      <c r="B132" s="278"/>
      <c r="C132" t="s" s="40">
        <v>2149</v>
      </c>
      <c r="D132" s="24"/>
      <c r="E132" t="s" s="271">
        <v>2150</v>
      </c>
      <c r="F132" t="s" s="276">
        <v>2150</v>
      </c>
      <c r="G132" t="s" s="40">
        <v>2158</v>
      </c>
      <c r="H132" s="105">
        <v>1</v>
      </c>
      <c r="I132" t="s" s="40">
        <v>64</v>
      </c>
      <c r="J132" t="s" s="40">
        <v>55</v>
      </c>
      <c r="K132" t="s" s="40">
        <v>52</v>
      </c>
      <c r="L132" s="283">
        <v>167036</v>
      </c>
      <c r="M132" t="s" s="40">
        <v>1976</v>
      </c>
      <c r="N132" s="24"/>
      <c r="O132" t="s" s="40">
        <v>68</v>
      </c>
      <c r="P132" s="24"/>
      <c r="Q132" s="24"/>
      <c r="R132" s="24"/>
      <c r="S132" s="24"/>
      <c r="T132" s="24"/>
      <c r="U132" s="24"/>
      <c r="V132" s="24"/>
      <c r="W132" s="24"/>
      <c r="X132" s="273"/>
      <c r="Y132" s="117"/>
      <c r="Z132" s="118"/>
    </row>
    <row r="133" ht="15.75" customHeight="1">
      <c r="A133" s="277">
        <v>43</v>
      </c>
      <c r="B133" s="278"/>
      <c r="C133" t="s" s="40">
        <v>2149</v>
      </c>
      <c r="D133" s="24"/>
      <c r="E133" t="s" s="271">
        <v>2150</v>
      </c>
      <c r="F133" t="s" s="276">
        <v>2150</v>
      </c>
      <c r="G133" t="s" s="40">
        <v>2159</v>
      </c>
      <c r="H133" s="105">
        <v>1</v>
      </c>
      <c r="I133" t="s" s="40">
        <v>64</v>
      </c>
      <c r="J133" t="s" s="40">
        <v>55</v>
      </c>
      <c r="K133" t="s" s="40">
        <v>52</v>
      </c>
      <c r="L133" s="283">
        <v>167036</v>
      </c>
      <c r="M133" t="s" s="40">
        <v>1976</v>
      </c>
      <c r="N133" s="24"/>
      <c r="O133" t="s" s="40">
        <v>68</v>
      </c>
      <c r="P133" s="24"/>
      <c r="Q133" s="24"/>
      <c r="R133" s="24"/>
      <c r="S133" s="24"/>
      <c r="T133" s="24"/>
      <c r="U133" s="24"/>
      <c r="V133" s="24"/>
      <c r="W133" s="24"/>
      <c r="X133" s="273"/>
      <c r="Y133" s="117"/>
      <c r="Z133" s="118"/>
    </row>
    <row r="134" ht="15.75" customHeight="1">
      <c r="A134" s="277">
        <v>43</v>
      </c>
      <c r="B134" s="278"/>
      <c r="C134" t="s" s="40">
        <v>2149</v>
      </c>
      <c r="D134" s="24"/>
      <c r="E134" t="s" s="271">
        <v>2150</v>
      </c>
      <c r="F134" t="s" s="276">
        <v>2150</v>
      </c>
      <c r="G134" t="s" s="40">
        <v>2160</v>
      </c>
      <c r="H134" s="105">
        <v>2</v>
      </c>
      <c r="I134" t="s" s="40">
        <v>64</v>
      </c>
      <c r="J134" t="s" s="40">
        <v>93</v>
      </c>
      <c r="K134" t="s" s="40">
        <v>52</v>
      </c>
      <c r="L134" s="283">
        <v>167036</v>
      </c>
      <c r="M134" t="s" s="40">
        <v>1976</v>
      </c>
      <c r="N134" s="24"/>
      <c r="O134" t="s" s="40">
        <v>68</v>
      </c>
      <c r="P134" s="24"/>
      <c r="Q134" s="24"/>
      <c r="R134" s="24"/>
      <c r="S134" s="24"/>
      <c r="T134" s="24"/>
      <c r="U134" s="24"/>
      <c r="V134" s="24"/>
      <c r="W134" s="24"/>
      <c r="X134" s="273"/>
      <c r="Y134" s="117"/>
      <c r="Z134" s="118"/>
    </row>
    <row r="135" ht="15.75" customHeight="1">
      <c r="A135" s="277">
        <v>43</v>
      </c>
      <c r="B135" s="278"/>
      <c r="C135" t="s" s="40">
        <v>2149</v>
      </c>
      <c r="D135" s="24"/>
      <c r="E135" t="s" s="271">
        <v>2150</v>
      </c>
      <c r="F135" t="s" s="276">
        <v>97</v>
      </c>
      <c r="G135" t="s" s="40">
        <v>2161</v>
      </c>
      <c r="H135" s="105">
        <v>3</v>
      </c>
      <c r="I135" t="s" s="40">
        <v>1984</v>
      </c>
      <c r="J135" t="s" s="40">
        <v>65</v>
      </c>
      <c r="K135" t="s" s="40">
        <v>52</v>
      </c>
      <c r="L135" s="283">
        <v>167036</v>
      </c>
      <c r="M135" t="s" s="40">
        <v>1976</v>
      </c>
      <c r="N135" s="24"/>
      <c r="O135" t="s" s="40">
        <v>68</v>
      </c>
      <c r="P135" s="24"/>
      <c r="Q135" s="24"/>
      <c r="R135" s="24"/>
      <c r="S135" s="24"/>
      <c r="T135" s="24"/>
      <c r="U135" s="24"/>
      <c r="V135" s="24"/>
      <c r="W135" s="24"/>
      <c r="X135" s="273"/>
      <c r="Y135" s="117"/>
      <c r="Z135" s="118"/>
    </row>
    <row r="136" ht="15.75" customHeight="1">
      <c r="A136" s="277">
        <v>43</v>
      </c>
      <c r="B136" s="278"/>
      <c r="C136" t="s" s="40">
        <v>2149</v>
      </c>
      <c r="D136" s="24"/>
      <c r="E136" t="s" s="271">
        <v>2150</v>
      </c>
      <c r="F136" t="s" s="276">
        <v>2150</v>
      </c>
      <c r="G136" t="s" s="40">
        <v>2162</v>
      </c>
      <c r="H136" s="105">
        <v>1</v>
      </c>
      <c r="I136" t="s" s="40">
        <v>64</v>
      </c>
      <c r="J136" t="s" s="40">
        <v>55</v>
      </c>
      <c r="K136" t="s" s="40">
        <v>52</v>
      </c>
      <c r="L136" s="283">
        <v>167036</v>
      </c>
      <c r="M136" t="s" s="40">
        <v>1976</v>
      </c>
      <c r="N136" s="24"/>
      <c r="O136" t="s" s="40">
        <v>68</v>
      </c>
      <c r="P136" s="24"/>
      <c r="Q136" s="24"/>
      <c r="R136" s="24"/>
      <c r="S136" s="24"/>
      <c r="T136" s="24"/>
      <c r="U136" s="24"/>
      <c r="V136" s="24"/>
      <c r="W136" s="24"/>
      <c r="X136" s="273"/>
      <c r="Y136" s="117"/>
      <c r="Z136" s="118"/>
    </row>
    <row r="137" ht="15.75" customHeight="1">
      <c r="A137" s="277">
        <v>43</v>
      </c>
      <c r="B137" s="278"/>
      <c r="C137" t="s" s="40">
        <v>2149</v>
      </c>
      <c r="D137" s="24"/>
      <c r="E137" t="s" s="271">
        <v>2150</v>
      </c>
      <c r="F137" t="s" s="276">
        <v>2150</v>
      </c>
      <c r="G137" t="s" s="40">
        <v>2163</v>
      </c>
      <c r="H137" s="105">
        <v>1</v>
      </c>
      <c r="I137" t="s" s="40">
        <v>64</v>
      </c>
      <c r="J137" t="s" s="40">
        <v>55</v>
      </c>
      <c r="K137" t="s" s="40">
        <v>52</v>
      </c>
      <c r="L137" s="283">
        <v>167036</v>
      </c>
      <c r="M137" t="s" s="40">
        <v>1976</v>
      </c>
      <c r="N137" s="24"/>
      <c r="O137" t="s" s="40">
        <v>68</v>
      </c>
      <c r="P137" s="24"/>
      <c r="Q137" s="24"/>
      <c r="R137" s="24"/>
      <c r="S137" s="24"/>
      <c r="T137" s="24"/>
      <c r="U137" s="24"/>
      <c r="V137" s="24"/>
      <c r="W137" s="24"/>
      <c r="X137" s="273"/>
      <c r="Y137" s="117"/>
      <c r="Z137" s="118"/>
    </row>
    <row r="138" ht="15.75" customHeight="1">
      <c r="A138" s="284">
        <v>43</v>
      </c>
      <c r="B138" s="285"/>
      <c r="C138" t="s" s="40">
        <v>2149</v>
      </c>
      <c r="D138" s="24"/>
      <c r="E138" t="s" s="271">
        <v>2150</v>
      </c>
      <c r="F138" t="s" s="276">
        <v>2150</v>
      </c>
      <c r="G138" t="s" s="40">
        <v>2164</v>
      </c>
      <c r="H138" s="105">
        <v>2</v>
      </c>
      <c r="I138" t="s" s="40">
        <v>64</v>
      </c>
      <c r="J138" t="s" s="40">
        <v>55</v>
      </c>
      <c r="K138" t="s" s="40">
        <v>52</v>
      </c>
      <c r="L138" s="283">
        <v>167036</v>
      </c>
      <c r="M138" t="s" s="40">
        <v>1976</v>
      </c>
      <c r="N138" s="24"/>
      <c r="O138" t="s" s="40">
        <v>68</v>
      </c>
      <c r="P138" s="24"/>
      <c r="Q138" s="24"/>
      <c r="R138" s="24"/>
      <c r="S138" s="24"/>
      <c r="T138" s="24"/>
      <c r="U138" s="24"/>
      <c r="V138" s="24"/>
      <c r="W138" s="24"/>
      <c r="X138" s="273"/>
      <c r="Y138" s="117"/>
      <c r="Z138" s="118"/>
    </row>
    <row r="139" ht="15.75" customHeight="1">
      <c r="A139" s="274">
        <v>45</v>
      </c>
      <c r="B139" t="s" s="275">
        <v>857</v>
      </c>
      <c r="C139" t="s" s="40">
        <v>2165</v>
      </c>
      <c r="D139" s="24"/>
      <c r="E139" t="s" s="271">
        <v>2166</v>
      </c>
      <c r="F139" t="s" s="276">
        <v>2166</v>
      </c>
      <c r="G139" t="s" s="40">
        <v>2167</v>
      </c>
      <c r="H139" s="105">
        <v>2</v>
      </c>
      <c r="I139" t="s" s="40">
        <v>64</v>
      </c>
      <c r="J139" t="s" s="40">
        <v>55</v>
      </c>
      <c r="K139" s="24"/>
      <c r="L139" s="283">
        <v>629</v>
      </c>
      <c r="M139" t="s" s="40">
        <v>1976</v>
      </c>
      <c r="N139" s="24"/>
      <c r="O139" t="s" s="40">
        <v>68</v>
      </c>
      <c r="P139" s="24"/>
      <c r="Q139" s="24"/>
      <c r="R139" s="24"/>
      <c r="S139" s="24"/>
      <c r="T139" s="24"/>
      <c r="U139" s="24"/>
      <c r="V139" s="24"/>
      <c r="W139" s="24"/>
      <c r="X139" s="273"/>
      <c r="Y139" s="117"/>
      <c r="Z139" s="118"/>
    </row>
    <row r="140" ht="15.75" customHeight="1">
      <c r="A140" s="277">
        <v>45</v>
      </c>
      <c r="B140" s="278"/>
      <c r="C140" t="s" s="40">
        <v>2165</v>
      </c>
      <c r="D140" s="24"/>
      <c r="E140" t="s" s="271">
        <v>2166</v>
      </c>
      <c r="F140" t="s" s="276">
        <v>2166</v>
      </c>
      <c r="G140" t="s" s="40">
        <v>2168</v>
      </c>
      <c r="H140" s="105">
        <v>2</v>
      </c>
      <c r="I140" t="s" s="40">
        <v>64</v>
      </c>
      <c r="J140" t="s" s="40">
        <v>93</v>
      </c>
      <c r="K140" s="24"/>
      <c r="L140" s="283">
        <v>629</v>
      </c>
      <c r="M140" t="s" s="40">
        <v>1976</v>
      </c>
      <c r="N140" s="24"/>
      <c r="O140" s="105">
        <v>1</v>
      </c>
      <c r="P140" s="24"/>
      <c r="Q140" s="24"/>
      <c r="R140" s="24"/>
      <c r="S140" s="24"/>
      <c r="T140" s="24"/>
      <c r="U140" s="24"/>
      <c r="V140" s="24"/>
      <c r="W140" s="24"/>
      <c r="X140" s="273"/>
      <c r="Y140" s="117"/>
      <c r="Z140" s="118"/>
    </row>
    <row r="141" ht="15.75" customHeight="1">
      <c r="A141" s="277">
        <v>45</v>
      </c>
      <c r="B141" s="278"/>
      <c r="C141" t="s" s="40">
        <v>2169</v>
      </c>
      <c r="D141" s="24"/>
      <c r="E141" t="s" s="271">
        <v>2170</v>
      </c>
      <c r="F141" t="s" s="276">
        <v>2170</v>
      </c>
      <c r="G141" t="s" s="40">
        <v>2171</v>
      </c>
      <c r="H141" s="105">
        <v>1</v>
      </c>
      <c r="I141" t="s" s="40">
        <v>64</v>
      </c>
      <c r="J141" t="s" s="40">
        <v>55</v>
      </c>
      <c r="K141" s="24"/>
      <c r="L141" s="283">
        <v>169611.3</v>
      </c>
      <c r="M141" t="s" s="40">
        <v>1976</v>
      </c>
      <c r="N141" s="24"/>
      <c r="O141" s="105">
        <v>1</v>
      </c>
      <c r="P141" s="24"/>
      <c r="Q141" s="24"/>
      <c r="R141" s="24"/>
      <c r="S141" s="24"/>
      <c r="T141" s="24"/>
      <c r="U141" s="24"/>
      <c r="V141" s="24"/>
      <c r="W141" s="24"/>
      <c r="X141" s="273"/>
      <c r="Y141" s="117"/>
      <c r="Z141" s="118"/>
    </row>
    <row r="142" ht="15.75" customHeight="1">
      <c r="A142" s="277">
        <v>45</v>
      </c>
      <c r="B142" s="278"/>
      <c r="C142" t="s" s="40">
        <v>2169</v>
      </c>
      <c r="D142" s="24"/>
      <c r="E142" t="s" s="271">
        <v>2170</v>
      </c>
      <c r="F142" t="s" s="276">
        <v>2170</v>
      </c>
      <c r="G142" t="s" s="40">
        <v>2167</v>
      </c>
      <c r="H142" s="105">
        <v>2</v>
      </c>
      <c r="I142" t="s" s="40">
        <v>64</v>
      </c>
      <c r="J142" t="s" s="40">
        <v>55</v>
      </c>
      <c r="K142" s="24"/>
      <c r="L142" s="283">
        <v>169611.3</v>
      </c>
      <c r="M142" t="s" s="40">
        <v>1976</v>
      </c>
      <c r="N142" s="24"/>
      <c r="O142" t="s" s="40">
        <v>68</v>
      </c>
      <c r="P142" s="24"/>
      <c r="Q142" s="24"/>
      <c r="R142" s="24"/>
      <c r="S142" s="24"/>
      <c r="T142" s="24"/>
      <c r="U142" s="24"/>
      <c r="V142" s="24"/>
      <c r="W142" s="24"/>
      <c r="X142" s="273"/>
      <c r="Y142" s="117"/>
      <c r="Z142" s="118"/>
    </row>
    <row r="143" ht="15.75" customHeight="1">
      <c r="A143" s="277">
        <v>45</v>
      </c>
      <c r="B143" s="278"/>
      <c r="C143" t="s" s="40">
        <v>2169</v>
      </c>
      <c r="D143" s="24"/>
      <c r="E143" t="s" s="271">
        <v>2170</v>
      </c>
      <c r="F143" t="s" s="276">
        <v>2170</v>
      </c>
      <c r="G143" t="s" s="40">
        <v>2172</v>
      </c>
      <c r="H143" s="105">
        <v>1</v>
      </c>
      <c r="I143" t="s" s="40">
        <v>64</v>
      </c>
      <c r="J143" t="s" s="40">
        <v>55</v>
      </c>
      <c r="K143" s="24"/>
      <c r="L143" s="283">
        <v>169611.3</v>
      </c>
      <c r="M143" t="s" s="40">
        <v>1976</v>
      </c>
      <c r="N143" s="24"/>
      <c r="O143" t="s" s="40">
        <v>68</v>
      </c>
      <c r="P143" s="24"/>
      <c r="Q143" s="24"/>
      <c r="R143" s="24"/>
      <c r="S143" s="24"/>
      <c r="T143" s="24"/>
      <c r="U143" s="24"/>
      <c r="V143" s="24"/>
      <c r="W143" s="24"/>
      <c r="X143" s="273"/>
      <c r="Y143" s="117"/>
      <c r="Z143" s="118"/>
    </row>
    <row r="144" ht="15.75" customHeight="1">
      <c r="A144" s="277">
        <v>45</v>
      </c>
      <c r="B144" s="278"/>
      <c r="C144" t="s" s="40">
        <v>2169</v>
      </c>
      <c r="D144" s="24"/>
      <c r="E144" t="s" s="271">
        <v>2170</v>
      </c>
      <c r="F144" t="s" s="276">
        <v>2170</v>
      </c>
      <c r="G144" t="s" s="40">
        <v>2173</v>
      </c>
      <c r="H144" s="105">
        <v>1</v>
      </c>
      <c r="I144" t="s" s="40">
        <v>54</v>
      </c>
      <c r="J144" t="s" s="40">
        <v>93</v>
      </c>
      <c r="K144" s="24"/>
      <c r="L144" s="283">
        <v>169611.3</v>
      </c>
      <c r="M144" t="s" s="40">
        <v>1976</v>
      </c>
      <c r="N144" s="24"/>
      <c r="O144" t="s" s="40">
        <v>68</v>
      </c>
      <c r="P144" s="24"/>
      <c r="Q144" s="24"/>
      <c r="R144" s="24"/>
      <c r="S144" s="24"/>
      <c r="T144" s="24"/>
      <c r="U144" s="24"/>
      <c r="V144" s="24"/>
      <c r="W144" s="24"/>
      <c r="X144" s="273"/>
      <c r="Y144" s="117"/>
      <c r="Z144" s="118"/>
    </row>
    <row r="145" ht="15.75" customHeight="1">
      <c r="A145" s="277">
        <v>45</v>
      </c>
      <c r="B145" s="278"/>
      <c r="C145" t="s" s="40">
        <v>2169</v>
      </c>
      <c r="D145" s="24"/>
      <c r="E145" t="s" s="271">
        <v>2170</v>
      </c>
      <c r="F145" t="s" s="276">
        <v>2170</v>
      </c>
      <c r="G145" t="s" s="40">
        <v>2174</v>
      </c>
      <c r="H145" s="105">
        <v>1</v>
      </c>
      <c r="I145" t="s" s="40">
        <v>54</v>
      </c>
      <c r="J145" t="s" s="40">
        <v>55</v>
      </c>
      <c r="K145" s="24"/>
      <c r="L145" s="283">
        <v>169611.3</v>
      </c>
      <c r="M145" t="s" s="40">
        <v>1976</v>
      </c>
      <c r="N145" s="24"/>
      <c r="O145" t="s" s="40">
        <v>68</v>
      </c>
      <c r="P145" s="24"/>
      <c r="Q145" s="24"/>
      <c r="R145" s="24"/>
      <c r="S145" s="24"/>
      <c r="T145" s="24"/>
      <c r="U145" s="24"/>
      <c r="V145" s="24"/>
      <c r="W145" s="24"/>
      <c r="X145" s="273"/>
      <c r="Y145" s="117"/>
      <c r="Z145" s="118"/>
    </row>
    <row r="146" ht="15.75" customHeight="1">
      <c r="A146" s="277">
        <v>45</v>
      </c>
      <c r="B146" s="278"/>
      <c r="C146" t="s" s="40">
        <v>2169</v>
      </c>
      <c r="D146" s="24"/>
      <c r="E146" t="s" s="271">
        <v>2170</v>
      </c>
      <c r="F146" t="s" s="276">
        <v>2170</v>
      </c>
      <c r="G146" t="s" s="40">
        <v>2175</v>
      </c>
      <c r="H146" s="105">
        <v>2</v>
      </c>
      <c r="I146" t="s" s="40">
        <v>64</v>
      </c>
      <c r="J146" t="s" s="40">
        <v>55</v>
      </c>
      <c r="K146" s="24"/>
      <c r="L146" s="283">
        <v>169611.3</v>
      </c>
      <c r="M146" t="s" s="40">
        <v>1976</v>
      </c>
      <c r="N146" s="24"/>
      <c r="O146" t="s" s="40">
        <v>68</v>
      </c>
      <c r="P146" s="24"/>
      <c r="Q146" s="24"/>
      <c r="R146" s="24"/>
      <c r="S146" s="24"/>
      <c r="T146" s="24"/>
      <c r="U146" s="24"/>
      <c r="V146" s="24"/>
      <c r="W146" s="24"/>
      <c r="X146" s="273"/>
      <c r="Y146" s="117"/>
      <c r="Z146" s="118"/>
    </row>
    <row r="147" ht="15.75" customHeight="1">
      <c r="A147" s="277">
        <v>45</v>
      </c>
      <c r="B147" s="278"/>
      <c r="C147" t="s" s="40">
        <v>2169</v>
      </c>
      <c r="D147" s="24"/>
      <c r="E147" t="s" s="271">
        <v>2170</v>
      </c>
      <c r="F147" t="s" s="276">
        <v>2170</v>
      </c>
      <c r="G147" t="s" s="40">
        <v>2176</v>
      </c>
      <c r="H147" s="105">
        <v>2</v>
      </c>
      <c r="I147" t="s" s="40">
        <v>64</v>
      </c>
      <c r="J147" t="s" s="40">
        <v>55</v>
      </c>
      <c r="K147" s="24"/>
      <c r="L147" s="283">
        <v>169611.3</v>
      </c>
      <c r="M147" t="s" s="40">
        <v>1976</v>
      </c>
      <c r="N147" s="24"/>
      <c r="O147" t="s" s="40">
        <v>68</v>
      </c>
      <c r="P147" s="24"/>
      <c r="Q147" s="24"/>
      <c r="R147" s="24"/>
      <c r="S147" s="24"/>
      <c r="T147" s="24"/>
      <c r="U147" s="24"/>
      <c r="V147" s="24"/>
      <c r="W147" s="24"/>
      <c r="X147" s="273"/>
      <c r="Y147" s="117"/>
      <c r="Z147" s="118"/>
    </row>
    <row r="148" ht="15.75" customHeight="1">
      <c r="A148" s="279">
        <v>45</v>
      </c>
      <c r="B148" s="280"/>
      <c r="C148" t="s" s="40">
        <v>2169</v>
      </c>
      <c r="D148" s="24"/>
      <c r="E148" t="s" s="271">
        <v>2170</v>
      </c>
      <c r="F148" t="s" s="276">
        <v>2170</v>
      </c>
      <c r="G148" t="s" s="40">
        <v>2175</v>
      </c>
      <c r="H148" s="105">
        <v>2</v>
      </c>
      <c r="I148" t="s" s="40">
        <v>64</v>
      </c>
      <c r="J148" t="s" s="40">
        <v>55</v>
      </c>
      <c r="K148" s="24"/>
      <c r="L148" s="283">
        <v>169611.3</v>
      </c>
      <c r="M148" t="s" s="40">
        <v>1976</v>
      </c>
      <c r="N148" s="24"/>
      <c r="O148" t="s" s="40">
        <v>68</v>
      </c>
      <c r="P148" s="24"/>
      <c r="Q148" s="24"/>
      <c r="R148" s="24"/>
      <c r="S148" s="24"/>
      <c r="T148" s="24"/>
      <c r="U148" s="24"/>
      <c r="V148" s="24"/>
      <c r="W148" s="24"/>
      <c r="X148" s="273"/>
      <c r="Y148" s="117"/>
      <c r="Z148" s="118"/>
    </row>
    <row r="149" ht="15.75" customHeight="1">
      <c r="A149" s="292">
        <v>52</v>
      </c>
      <c r="B149" t="s" s="293">
        <v>833</v>
      </c>
      <c r="C149" t="s" s="40">
        <v>2177</v>
      </c>
      <c r="D149" s="24"/>
      <c r="E149" t="s" s="271">
        <v>2178</v>
      </c>
      <c r="F149" t="s" s="276">
        <v>97</v>
      </c>
      <c r="G149" t="s" s="40">
        <v>2179</v>
      </c>
      <c r="H149" s="105">
        <v>2</v>
      </c>
      <c r="I149" t="s" s="40">
        <v>1984</v>
      </c>
      <c r="J149" t="s" s="40">
        <v>65</v>
      </c>
      <c r="K149" s="24"/>
      <c r="L149" s="105">
        <v>0</v>
      </c>
      <c r="M149" t="s" s="40">
        <v>1976</v>
      </c>
      <c r="N149" s="24"/>
      <c r="O149" s="105">
        <v>1</v>
      </c>
      <c r="P149" s="24"/>
      <c r="Q149" s="24"/>
      <c r="R149" s="24"/>
      <c r="S149" s="24"/>
      <c r="T149" s="24"/>
      <c r="U149" s="24"/>
      <c r="V149" s="24"/>
      <c r="W149" s="24"/>
      <c r="X149" s="273"/>
      <c r="Y149" s="117"/>
      <c r="Z149" s="118"/>
    </row>
    <row r="150" ht="15.75" customHeight="1">
      <c r="A150" s="274">
        <v>55</v>
      </c>
      <c r="B150" t="s" s="275">
        <v>2180</v>
      </c>
      <c r="C150" t="s" s="40">
        <v>2181</v>
      </c>
      <c r="D150" s="24"/>
      <c r="E150" t="s" s="271">
        <v>2182</v>
      </c>
      <c r="F150" t="s" s="276">
        <v>2182</v>
      </c>
      <c r="G150" t="s" s="40">
        <v>2003</v>
      </c>
      <c r="H150" s="105">
        <v>1</v>
      </c>
      <c r="I150" t="s" s="40">
        <v>77</v>
      </c>
      <c r="J150" t="s" s="40">
        <v>55</v>
      </c>
      <c r="K150" t="s" s="40">
        <v>52</v>
      </c>
      <c r="L150" s="105">
        <v>221050.2</v>
      </c>
      <c r="M150" t="s" s="40">
        <v>1976</v>
      </c>
      <c r="N150" s="24"/>
      <c r="O150" s="105">
        <v>1</v>
      </c>
      <c r="P150" s="24"/>
      <c r="Q150" s="24"/>
      <c r="R150" s="24"/>
      <c r="S150" s="24"/>
      <c r="T150" s="24"/>
      <c r="U150" s="24"/>
      <c r="V150" s="24"/>
      <c r="W150" s="24"/>
      <c r="X150" s="273"/>
      <c r="Y150" s="117"/>
      <c r="Z150" s="118"/>
    </row>
    <row r="151" ht="15.75" customHeight="1">
      <c r="A151" s="277">
        <v>55</v>
      </c>
      <c r="B151" s="278"/>
      <c r="C151" t="s" s="40">
        <v>2181</v>
      </c>
      <c r="D151" s="24"/>
      <c r="E151" t="s" s="271">
        <v>2182</v>
      </c>
      <c r="F151" t="s" s="276">
        <v>2182</v>
      </c>
      <c r="G151" t="s" s="40">
        <v>2153</v>
      </c>
      <c r="H151" s="105">
        <v>2</v>
      </c>
      <c r="I151" t="s" s="40">
        <v>54</v>
      </c>
      <c r="J151" t="s" s="40">
        <v>93</v>
      </c>
      <c r="K151" t="s" s="40">
        <v>52</v>
      </c>
      <c r="L151" s="105">
        <v>221050.2</v>
      </c>
      <c r="M151" t="s" s="40">
        <v>1976</v>
      </c>
      <c r="N151" s="24"/>
      <c r="O151" t="s" s="40">
        <v>68</v>
      </c>
      <c r="P151" s="24"/>
      <c r="Q151" s="24"/>
      <c r="R151" s="24"/>
      <c r="S151" s="24"/>
      <c r="T151" s="24"/>
      <c r="U151" s="24"/>
      <c r="V151" s="24"/>
      <c r="W151" s="24"/>
      <c r="X151" s="273"/>
      <c r="Y151" s="117"/>
      <c r="Z151" s="118"/>
    </row>
    <row r="152" ht="15.75" customHeight="1">
      <c r="A152" s="277">
        <v>55</v>
      </c>
      <c r="B152" s="278"/>
      <c r="C152" t="s" s="40">
        <v>2181</v>
      </c>
      <c r="D152" s="24"/>
      <c r="E152" t="s" s="271">
        <v>2182</v>
      </c>
      <c r="F152" t="s" s="276">
        <v>2182</v>
      </c>
      <c r="G152" t="s" s="40">
        <v>2183</v>
      </c>
      <c r="H152" s="105">
        <v>1</v>
      </c>
      <c r="I152" t="s" s="40">
        <v>64</v>
      </c>
      <c r="J152" t="s" s="40">
        <v>55</v>
      </c>
      <c r="K152" t="s" s="40">
        <v>52</v>
      </c>
      <c r="L152" s="105">
        <v>221050.2</v>
      </c>
      <c r="M152" t="s" s="40">
        <v>1976</v>
      </c>
      <c r="N152" s="24"/>
      <c r="O152" t="s" s="40">
        <v>68</v>
      </c>
      <c r="P152" s="24"/>
      <c r="Q152" s="24"/>
      <c r="R152" s="24"/>
      <c r="S152" s="24"/>
      <c r="T152" s="24"/>
      <c r="U152" s="24"/>
      <c r="V152" s="24"/>
      <c r="W152" s="24"/>
      <c r="X152" s="273"/>
      <c r="Y152" s="117"/>
      <c r="Z152" s="118"/>
    </row>
    <row r="153" ht="15.75" customHeight="1">
      <c r="A153" s="277">
        <v>55</v>
      </c>
      <c r="B153" s="278"/>
      <c r="C153" t="s" s="40">
        <v>2181</v>
      </c>
      <c r="D153" s="24"/>
      <c r="E153" t="s" s="271">
        <v>2182</v>
      </c>
      <c r="F153" t="s" s="276">
        <v>2182</v>
      </c>
      <c r="G153" t="s" s="40">
        <v>2184</v>
      </c>
      <c r="H153" s="105">
        <v>1</v>
      </c>
      <c r="I153" t="s" s="40">
        <v>64</v>
      </c>
      <c r="J153" t="s" s="40">
        <v>55</v>
      </c>
      <c r="K153" t="s" s="40">
        <v>52</v>
      </c>
      <c r="L153" s="105">
        <v>221050.2</v>
      </c>
      <c r="M153" t="s" s="40">
        <v>1976</v>
      </c>
      <c r="N153" s="24"/>
      <c r="O153" t="s" s="40">
        <v>68</v>
      </c>
      <c r="P153" s="24"/>
      <c r="Q153" s="24"/>
      <c r="R153" s="24"/>
      <c r="S153" s="24"/>
      <c r="T153" s="24"/>
      <c r="U153" s="24"/>
      <c r="V153" s="24"/>
      <c r="W153" s="24"/>
      <c r="X153" s="273"/>
      <c r="Y153" s="117"/>
      <c r="Z153" s="118"/>
    </row>
    <row r="154" ht="15.75" customHeight="1">
      <c r="A154" s="277">
        <v>55</v>
      </c>
      <c r="B154" s="278"/>
      <c r="C154" t="s" s="40">
        <v>2181</v>
      </c>
      <c r="D154" s="24"/>
      <c r="E154" t="s" s="271">
        <v>2182</v>
      </c>
      <c r="F154" t="s" s="276">
        <v>2182</v>
      </c>
      <c r="G154" t="s" s="40">
        <v>2185</v>
      </c>
      <c r="H154" s="105">
        <v>2</v>
      </c>
      <c r="I154" t="s" s="40">
        <v>54</v>
      </c>
      <c r="J154" t="s" s="40">
        <v>93</v>
      </c>
      <c r="K154" t="s" s="40">
        <v>52</v>
      </c>
      <c r="L154" s="105">
        <v>221050.2</v>
      </c>
      <c r="M154" t="s" s="40">
        <v>1976</v>
      </c>
      <c r="N154" s="24"/>
      <c r="O154" t="s" s="40">
        <v>68</v>
      </c>
      <c r="P154" s="24"/>
      <c r="Q154" s="24"/>
      <c r="R154" s="24"/>
      <c r="S154" s="24"/>
      <c r="T154" s="24"/>
      <c r="U154" s="24"/>
      <c r="V154" s="24"/>
      <c r="W154" s="24"/>
      <c r="X154" s="273"/>
      <c r="Y154" s="117"/>
      <c r="Z154" s="118"/>
    </row>
    <row r="155" ht="15.75" customHeight="1">
      <c r="A155" s="277">
        <v>55</v>
      </c>
      <c r="B155" s="278"/>
      <c r="C155" t="s" s="40">
        <v>2181</v>
      </c>
      <c r="D155" s="24"/>
      <c r="E155" t="s" s="271">
        <v>2182</v>
      </c>
      <c r="F155" t="s" s="276">
        <v>2182</v>
      </c>
      <c r="G155" t="s" s="40">
        <v>2186</v>
      </c>
      <c r="H155" s="105">
        <v>2</v>
      </c>
      <c r="I155" t="s" s="40">
        <v>64</v>
      </c>
      <c r="J155" t="s" s="40">
        <v>55</v>
      </c>
      <c r="K155" t="s" s="40">
        <v>52</v>
      </c>
      <c r="L155" s="105">
        <v>221050.2</v>
      </c>
      <c r="M155" t="s" s="40">
        <v>1976</v>
      </c>
      <c r="N155" s="24"/>
      <c r="O155" t="s" s="40">
        <v>68</v>
      </c>
      <c r="P155" s="24"/>
      <c r="Q155" s="24"/>
      <c r="R155" s="24"/>
      <c r="S155" s="24"/>
      <c r="T155" s="24"/>
      <c r="U155" s="24"/>
      <c r="V155" s="24"/>
      <c r="W155" s="24"/>
      <c r="X155" s="273"/>
      <c r="Y155" s="117"/>
      <c r="Z155" s="118"/>
    </row>
    <row r="156" ht="15.75" customHeight="1">
      <c r="A156" s="277">
        <v>55</v>
      </c>
      <c r="B156" s="278"/>
      <c r="C156" t="s" s="40">
        <v>2181</v>
      </c>
      <c r="D156" s="24"/>
      <c r="E156" t="s" s="271">
        <v>2182</v>
      </c>
      <c r="F156" t="s" s="276">
        <v>2182</v>
      </c>
      <c r="G156" t="s" s="40">
        <v>2187</v>
      </c>
      <c r="H156" s="105">
        <v>2</v>
      </c>
      <c r="I156" t="s" s="40">
        <v>64</v>
      </c>
      <c r="J156" t="s" s="40">
        <v>55</v>
      </c>
      <c r="K156" t="s" s="40">
        <v>52</v>
      </c>
      <c r="L156" s="105">
        <v>221050.2</v>
      </c>
      <c r="M156" t="s" s="40">
        <v>1976</v>
      </c>
      <c r="N156" s="24"/>
      <c r="O156" t="s" s="40">
        <v>68</v>
      </c>
      <c r="P156" s="24"/>
      <c r="Q156" s="24"/>
      <c r="R156" s="24"/>
      <c r="S156" s="24"/>
      <c r="T156" s="24"/>
      <c r="U156" s="24"/>
      <c r="V156" s="24"/>
      <c r="W156" s="24"/>
      <c r="X156" s="273"/>
      <c r="Y156" s="117"/>
      <c r="Z156" s="118"/>
    </row>
    <row r="157" ht="15.75" customHeight="1">
      <c r="A157" s="277">
        <v>55</v>
      </c>
      <c r="B157" s="278"/>
      <c r="C157" t="s" s="40">
        <v>2181</v>
      </c>
      <c r="D157" s="24"/>
      <c r="E157" t="s" s="271">
        <v>2182</v>
      </c>
      <c r="F157" t="s" s="276">
        <v>2182</v>
      </c>
      <c r="G157" t="s" s="40">
        <v>2188</v>
      </c>
      <c r="H157" s="105">
        <v>1</v>
      </c>
      <c r="I157" t="s" s="40">
        <v>64</v>
      </c>
      <c r="J157" t="s" s="40">
        <v>55</v>
      </c>
      <c r="K157" t="s" s="40">
        <v>52</v>
      </c>
      <c r="L157" s="105">
        <v>221050.2</v>
      </c>
      <c r="M157" t="s" s="40">
        <v>1976</v>
      </c>
      <c r="N157" s="24"/>
      <c r="O157" t="s" s="40">
        <v>68</v>
      </c>
      <c r="P157" s="24"/>
      <c r="Q157" s="24"/>
      <c r="R157" s="24"/>
      <c r="S157" s="24"/>
      <c r="T157" s="24"/>
      <c r="U157" s="24"/>
      <c r="V157" s="24"/>
      <c r="W157" s="24"/>
      <c r="X157" s="273"/>
      <c r="Y157" s="117"/>
      <c r="Z157" s="118"/>
    </row>
    <row r="158" ht="15.75" customHeight="1">
      <c r="A158" s="277">
        <v>55</v>
      </c>
      <c r="B158" s="278"/>
      <c r="C158" t="s" s="40">
        <v>2189</v>
      </c>
      <c r="D158" s="24"/>
      <c r="E158" t="s" s="271">
        <v>2190</v>
      </c>
      <c r="F158" t="s" s="276">
        <v>2190</v>
      </c>
      <c r="G158" t="s" s="40">
        <v>2191</v>
      </c>
      <c r="H158" s="105">
        <v>2</v>
      </c>
      <c r="I158" t="s" s="40">
        <v>54</v>
      </c>
      <c r="J158" t="s" s="40">
        <v>93</v>
      </c>
      <c r="K158" t="s" s="40">
        <v>52</v>
      </c>
      <c r="L158" s="105">
        <v>308.1</v>
      </c>
      <c r="M158" t="s" s="40">
        <v>1976</v>
      </c>
      <c r="N158" s="24"/>
      <c r="O158" s="105">
        <v>1</v>
      </c>
      <c r="P158" s="24"/>
      <c r="Q158" s="24"/>
      <c r="R158" s="24"/>
      <c r="S158" s="24"/>
      <c r="T158" s="24"/>
      <c r="U158" s="24"/>
      <c r="V158" s="24"/>
      <c r="W158" s="24"/>
      <c r="X158" s="273"/>
      <c r="Y158" s="117"/>
      <c r="Z158" s="118"/>
    </row>
    <row r="159" ht="15.75" customHeight="1">
      <c r="A159" s="284">
        <v>55</v>
      </c>
      <c r="B159" s="285"/>
      <c r="C159" t="s" s="40">
        <v>2189</v>
      </c>
      <c r="D159" s="24"/>
      <c r="E159" t="s" s="271">
        <v>2190</v>
      </c>
      <c r="F159" t="s" s="276">
        <v>2190</v>
      </c>
      <c r="G159" t="s" s="40">
        <v>2192</v>
      </c>
      <c r="H159" s="105">
        <v>2</v>
      </c>
      <c r="I159" t="s" s="40">
        <v>64</v>
      </c>
      <c r="J159" t="s" s="40">
        <v>55</v>
      </c>
      <c r="K159" t="s" s="40">
        <v>52</v>
      </c>
      <c r="L159" s="105">
        <v>308.1</v>
      </c>
      <c r="M159" t="s" s="40">
        <v>1976</v>
      </c>
      <c r="N159" s="24"/>
      <c r="O159" t="s" s="40">
        <v>68</v>
      </c>
      <c r="P159" s="24"/>
      <c r="Q159" s="24"/>
      <c r="R159" s="24"/>
      <c r="S159" s="24"/>
      <c r="T159" s="24"/>
      <c r="U159" s="24"/>
      <c r="V159" s="24"/>
      <c r="W159" s="24"/>
      <c r="X159" s="273"/>
      <c r="Y159" s="117"/>
      <c r="Z159" s="118"/>
    </row>
    <row r="160" ht="15.75" customHeight="1">
      <c r="A160" s="274">
        <v>56</v>
      </c>
      <c r="B160" t="s" s="275">
        <v>846</v>
      </c>
      <c r="C160" t="s" s="40">
        <v>2193</v>
      </c>
      <c r="D160" s="24"/>
      <c r="E160" t="s" s="271">
        <v>2194</v>
      </c>
      <c r="F160" t="s" s="276">
        <v>2194</v>
      </c>
      <c r="G160" t="s" s="40">
        <v>2195</v>
      </c>
      <c r="H160" s="105">
        <v>2</v>
      </c>
      <c r="I160" t="s" s="40">
        <v>64</v>
      </c>
      <c r="J160" t="s" s="40">
        <v>93</v>
      </c>
      <c r="K160" s="24"/>
      <c r="L160" s="105">
        <v>0</v>
      </c>
      <c r="M160" t="s" s="40">
        <v>1976</v>
      </c>
      <c r="N160" s="24"/>
      <c r="O160" s="105">
        <v>1</v>
      </c>
      <c r="P160" s="24"/>
      <c r="Q160" s="24"/>
      <c r="R160" s="24"/>
      <c r="S160" s="24"/>
      <c r="T160" s="24"/>
      <c r="U160" s="24"/>
      <c r="V160" s="24"/>
      <c r="W160" s="24"/>
      <c r="X160" s="273"/>
      <c r="Y160" s="117"/>
      <c r="Z160" s="118"/>
    </row>
    <row r="161" ht="15.75" customHeight="1">
      <c r="A161" s="277">
        <v>56</v>
      </c>
      <c r="B161" s="278"/>
      <c r="C161" t="s" s="40">
        <v>2193</v>
      </c>
      <c r="D161" s="24"/>
      <c r="E161" t="s" s="271">
        <v>2194</v>
      </c>
      <c r="F161" t="s" s="276">
        <v>2194</v>
      </c>
      <c r="G161" t="s" s="40">
        <v>2196</v>
      </c>
      <c r="H161" s="105">
        <v>1</v>
      </c>
      <c r="I161" t="s" s="40">
        <v>64</v>
      </c>
      <c r="J161" t="s" s="40">
        <v>55</v>
      </c>
      <c r="K161" s="24"/>
      <c r="L161" s="105">
        <v>0</v>
      </c>
      <c r="M161" t="s" s="40">
        <v>1976</v>
      </c>
      <c r="N161" s="24"/>
      <c r="O161" s="105">
        <v>1</v>
      </c>
      <c r="P161" s="24"/>
      <c r="Q161" s="24"/>
      <c r="R161" s="24"/>
      <c r="S161" s="24"/>
      <c r="T161" s="24"/>
      <c r="U161" s="24"/>
      <c r="V161" s="24"/>
      <c r="W161" s="24"/>
      <c r="X161" s="273"/>
      <c r="Y161" s="117"/>
      <c r="Z161" s="118"/>
    </row>
    <row r="162" ht="15.75" customHeight="1">
      <c r="A162" s="277">
        <v>56</v>
      </c>
      <c r="B162" s="278"/>
      <c r="C162" t="s" s="40">
        <v>2197</v>
      </c>
      <c r="D162" s="24"/>
      <c r="E162" t="s" s="271">
        <v>2198</v>
      </c>
      <c r="F162" t="s" s="276">
        <v>2198</v>
      </c>
      <c r="G162" t="s" s="40">
        <v>2014</v>
      </c>
      <c r="H162" s="105">
        <v>1</v>
      </c>
      <c r="I162" t="s" s="40">
        <v>64</v>
      </c>
      <c r="J162" t="s" s="40">
        <v>55</v>
      </c>
      <c r="K162" t="s" s="40">
        <v>52</v>
      </c>
      <c r="L162" s="283">
        <v>60674.8</v>
      </c>
      <c r="M162" t="s" s="40">
        <v>1976</v>
      </c>
      <c r="N162" s="24"/>
      <c r="O162" s="105">
        <v>1</v>
      </c>
      <c r="P162" s="24"/>
      <c r="Q162" s="24"/>
      <c r="R162" s="24"/>
      <c r="S162" s="24"/>
      <c r="T162" s="24"/>
      <c r="U162" s="24"/>
      <c r="V162" s="24"/>
      <c r="W162" s="24"/>
      <c r="X162" s="273"/>
      <c r="Y162" s="117"/>
      <c r="Z162" s="118"/>
    </row>
    <row r="163" ht="15.75" customHeight="1">
      <c r="A163" s="277">
        <v>56</v>
      </c>
      <c r="B163" s="278"/>
      <c r="C163" t="s" s="40">
        <v>2197</v>
      </c>
      <c r="D163" s="24"/>
      <c r="E163" t="s" s="271">
        <v>2198</v>
      </c>
      <c r="F163" t="s" s="276">
        <v>2198</v>
      </c>
      <c r="G163" t="s" s="40">
        <v>2199</v>
      </c>
      <c r="H163" s="105">
        <v>2</v>
      </c>
      <c r="I163" t="s" s="40">
        <v>64</v>
      </c>
      <c r="J163" t="s" s="40">
        <v>55</v>
      </c>
      <c r="K163" t="s" s="40">
        <v>52</v>
      </c>
      <c r="L163" s="283">
        <v>60674.8</v>
      </c>
      <c r="M163" t="s" s="40">
        <v>1976</v>
      </c>
      <c r="N163" s="24"/>
      <c r="O163" t="s" s="40">
        <v>68</v>
      </c>
      <c r="P163" s="24"/>
      <c r="Q163" s="24"/>
      <c r="R163" s="24"/>
      <c r="S163" s="24"/>
      <c r="T163" s="24"/>
      <c r="U163" s="24"/>
      <c r="V163" s="24"/>
      <c r="W163" s="24"/>
      <c r="X163" s="273"/>
      <c r="Y163" s="117"/>
      <c r="Z163" s="118"/>
    </row>
    <row r="164" ht="15.75" customHeight="1">
      <c r="A164" s="277">
        <v>56</v>
      </c>
      <c r="B164" s="278"/>
      <c r="C164" t="s" s="40">
        <v>2200</v>
      </c>
      <c r="D164" s="24"/>
      <c r="E164" t="s" s="271">
        <v>2201</v>
      </c>
      <c r="F164" t="s" s="276">
        <v>2201</v>
      </c>
      <c r="G164" t="s" s="40">
        <v>2075</v>
      </c>
      <c r="H164" s="105">
        <v>1</v>
      </c>
      <c r="I164" t="s" s="40">
        <v>64</v>
      </c>
      <c r="J164" t="s" s="40">
        <v>55</v>
      </c>
      <c r="K164" t="s" s="40">
        <v>52</v>
      </c>
      <c r="L164" s="283">
        <v>85512</v>
      </c>
      <c r="M164" t="s" s="40">
        <v>1976</v>
      </c>
      <c r="N164" s="24"/>
      <c r="O164" s="105">
        <v>1</v>
      </c>
      <c r="P164" s="24"/>
      <c r="Q164" s="24"/>
      <c r="R164" s="24"/>
      <c r="S164" s="24"/>
      <c r="T164" s="24"/>
      <c r="U164" s="24"/>
      <c r="V164" s="24"/>
      <c r="W164" s="24"/>
      <c r="X164" s="273"/>
      <c r="Y164" s="117"/>
      <c r="Z164" s="118"/>
    </row>
    <row r="165" ht="15.75" customHeight="1">
      <c r="A165" s="284">
        <v>56</v>
      </c>
      <c r="B165" s="285"/>
      <c r="C165" t="s" s="40">
        <v>2202</v>
      </c>
      <c r="D165" s="24"/>
      <c r="E165" t="s" s="271">
        <v>2203</v>
      </c>
      <c r="F165" t="s" s="286">
        <v>2203</v>
      </c>
      <c r="G165" t="s" s="40">
        <v>2195</v>
      </c>
      <c r="H165" s="105">
        <v>2</v>
      </c>
      <c r="I165" t="s" s="40">
        <v>64</v>
      </c>
      <c r="J165" t="s" s="40">
        <v>93</v>
      </c>
      <c r="K165" t="s" s="40">
        <v>52</v>
      </c>
      <c r="L165" s="105">
        <v>6432.1</v>
      </c>
      <c r="M165" t="s" s="40">
        <v>1976</v>
      </c>
      <c r="N165" s="24"/>
      <c r="O165" s="105">
        <v>1</v>
      </c>
      <c r="P165" s="24"/>
      <c r="Q165" s="24"/>
      <c r="R165" s="24"/>
      <c r="S165" s="24"/>
      <c r="T165" s="24"/>
      <c r="U165" s="24"/>
      <c r="V165" s="24"/>
      <c r="W165" s="24"/>
      <c r="X165" s="273"/>
      <c r="Y165" s="117"/>
      <c r="Z165" s="118"/>
    </row>
    <row r="166" ht="15.75" customHeight="1">
      <c r="A166" s="274">
        <v>57</v>
      </c>
      <c r="B166" t="s" s="275">
        <v>909</v>
      </c>
      <c r="C166" t="s" s="40">
        <v>2204</v>
      </c>
      <c r="D166" s="24"/>
      <c r="E166" t="s" s="271">
        <v>2205</v>
      </c>
      <c r="F166" t="s" s="287">
        <v>2206</v>
      </c>
      <c r="G166" t="s" s="40">
        <v>2207</v>
      </c>
      <c r="H166" s="105">
        <v>2</v>
      </c>
      <c r="I166" t="s" s="40">
        <v>77</v>
      </c>
      <c r="J166" t="s" s="40">
        <v>55</v>
      </c>
      <c r="K166" s="24"/>
      <c r="L166" s="105">
        <v>0</v>
      </c>
      <c r="M166" t="s" s="40">
        <v>1976</v>
      </c>
      <c r="N166" s="24"/>
      <c r="O166" s="105">
        <v>1</v>
      </c>
      <c r="P166" s="24"/>
      <c r="Q166" s="24"/>
      <c r="R166" s="24"/>
      <c r="S166" s="24"/>
      <c r="T166" s="24"/>
      <c r="U166" s="24"/>
      <c r="V166" s="24"/>
      <c r="W166" s="24"/>
      <c r="X166" s="273"/>
      <c r="Y166" s="117"/>
      <c r="Z166" s="118"/>
    </row>
    <row r="167" ht="15.75" customHeight="1">
      <c r="A167" s="284">
        <v>57</v>
      </c>
      <c r="B167" s="285"/>
      <c r="C167" t="s" s="40">
        <v>2208</v>
      </c>
      <c r="D167" s="24"/>
      <c r="E167" t="s" s="271">
        <v>2209</v>
      </c>
      <c r="F167" t="s" s="289">
        <v>97</v>
      </c>
      <c r="G167" t="s" s="40">
        <v>2003</v>
      </c>
      <c r="H167" s="105">
        <v>3</v>
      </c>
      <c r="I167" t="s" s="40">
        <v>1984</v>
      </c>
      <c r="J167" t="s" s="40">
        <v>93</v>
      </c>
      <c r="K167" s="24"/>
      <c r="L167" s="105">
        <v>29052.4</v>
      </c>
      <c r="M167" t="s" s="40">
        <v>1976</v>
      </c>
      <c r="N167" s="24"/>
      <c r="O167" s="105">
        <v>1</v>
      </c>
      <c r="P167" s="24"/>
      <c r="Q167" s="24"/>
      <c r="R167" s="24"/>
      <c r="S167" s="24"/>
      <c r="T167" s="24"/>
      <c r="U167" s="24"/>
      <c r="V167" s="24"/>
      <c r="W167" s="24"/>
      <c r="X167" s="273"/>
      <c r="Y167" s="117"/>
      <c r="Z167" s="118"/>
    </row>
    <row r="168" ht="15.75" customHeight="1">
      <c r="A168" s="294">
        <v>63</v>
      </c>
      <c r="B168" t="s" s="295">
        <v>2210</v>
      </c>
      <c r="C168" t="s" s="40">
        <v>2211</v>
      </c>
      <c r="D168" s="24"/>
      <c r="E168" t="s" s="271">
        <v>2212</v>
      </c>
      <c r="F168" t="s" s="276">
        <v>2212</v>
      </c>
      <c r="G168" t="s" s="40">
        <v>1991</v>
      </c>
      <c r="H168" s="105">
        <v>1</v>
      </c>
      <c r="I168" t="s" s="40">
        <v>64</v>
      </c>
      <c r="J168" t="s" s="40">
        <v>55</v>
      </c>
      <c r="K168" s="24"/>
      <c r="L168" s="105">
        <v>0</v>
      </c>
      <c r="M168" t="s" s="40">
        <v>1976</v>
      </c>
      <c r="N168" s="24"/>
      <c r="O168" s="105">
        <v>1</v>
      </c>
      <c r="P168" s="24"/>
      <c r="Q168" s="24"/>
      <c r="R168" s="24"/>
      <c r="S168" s="24"/>
      <c r="T168" s="24"/>
      <c r="U168" s="24"/>
      <c r="V168" s="24"/>
      <c r="W168" s="24"/>
      <c r="X168" s="273"/>
      <c r="Y168" s="117"/>
      <c r="Z168" s="118"/>
    </row>
    <row r="169" ht="15.75" customHeight="1">
      <c r="A169" s="284">
        <v>63</v>
      </c>
      <c r="B169" s="285"/>
      <c r="C169" t="s" s="40">
        <v>2213</v>
      </c>
      <c r="D169" s="24"/>
      <c r="E169" t="s" s="271">
        <v>2214</v>
      </c>
      <c r="F169" t="s" s="276">
        <v>2214</v>
      </c>
      <c r="G169" t="s" s="40">
        <v>1991</v>
      </c>
      <c r="H169" s="105">
        <v>1</v>
      </c>
      <c r="I169" t="s" s="40">
        <v>64</v>
      </c>
      <c r="J169" t="s" s="40">
        <v>55</v>
      </c>
      <c r="K169" s="24"/>
      <c r="L169" s="296">
        <v>81425</v>
      </c>
      <c r="M169" t="s" s="297">
        <v>2215</v>
      </c>
      <c r="N169" s="24"/>
      <c r="O169" s="105">
        <v>1</v>
      </c>
      <c r="P169" s="24"/>
      <c r="Q169" s="24"/>
      <c r="R169" s="24"/>
      <c r="S169" s="24"/>
      <c r="T169" s="24"/>
      <c r="U169" s="24"/>
      <c r="V169" s="24"/>
      <c r="W169" s="24"/>
      <c r="X169" s="273"/>
      <c r="Y169" s="117"/>
      <c r="Z169" s="118"/>
    </row>
    <row r="170" ht="15.75" customHeight="1">
      <c r="A170" s="274">
        <v>76</v>
      </c>
      <c r="B170" t="s" s="275">
        <v>1369</v>
      </c>
      <c r="C170" t="s" s="40">
        <v>2216</v>
      </c>
      <c r="D170" s="24"/>
      <c r="E170" t="s" s="271">
        <v>2217</v>
      </c>
      <c r="F170" t="s" s="276">
        <v>2217</v>
      </c>
      <c r="G170" t="s" s="40">
        <v>2000</v>
      </c>
      <c r="H170" s="105">
        <v>2</v>
      </c>
      <c r="I170" t="s" s="40">
        <v>64</v>
      </c>
      <c r="J170" t="s" s="40">
        <v>93</v>
      </c>
      <c r="K170" s="24"/>
      <c r="L170" s="105">
        <v>0</v>
      </c>
      <c r="M170" t="s" s="40">
        <v>1976</v>
      </c>
      <c r="N170" s="24"/>
      <c r="O170" s="105">
        <v>1</v>
      </c>
      <c r="P170" s="24"/>
      <c r="Q170" s="24"/>
      <c r="R170" s="24"/>
      <c r="S170" s="24"/>
      <c r="T170" s="24"/>
      <c r="U170" s="24"/>
      <c r="V170" s="24"/>
      <c r="W170" s="24"/>
      <c r="X170" s="273"/>
      <c r="Y170" s="117"/>
      <c r="Z170" s="118"/>
    </row>
    <row r="171" ht="15.75" customHeight="1">
      <c r="A171" s="277">
        <v>76</v>
      </c>
      <c r="B171" s="278"/>
      <c r="C171" t="s" s="40">
        <v>2216</v>
      </c>
      <c r="D171" s="24"/>
      <c r="E171" t="s" s="271">
        <v>2217</v>
      </c>
      <c r="F171" t="s" s="276">
        <v>2217</v>
      </c>
      <c r="G171" t="s" s="40">
        <v>2218</v>
      </c>
      <c r="H171" s="105">
        <v>1</v>
      </c>
      <c r="I171" t="s" s="40">
        <v>64</v>
      </c>
      <c r="J171" t="s" s="40">
        <v>55</v>
      </c>
      <c r="K171" s="24"/>
      <c r="L171" s="105">
        <v>0</v>
      </c>
      <c r="M171" t="s" s="40">
        <v>1976</v>
      </c>
      <c r="N171" s="24"/>
      <c r="O171" t="s" s="40">
        <v>68</v>
      </c>
      <c r="P171" s="24"/>
      <c r="Q171" s="24"/>
      <c r="R171" s="24"/>
      <c r="S171" s="24"/>
      <c r="T171" s="24"/>
      <c r="U171" s="24"/>
      <c r="V171" s="24"/>
      <c r="W171" s="24"/>
      <c r="X171" s="273"/>
      <c r="Y171" s="117"/>
      <c r="Z171" s="118"/>
    </row>
    <row r="172" ht="15.75" customHeight="1">
      <c r="A172" s="279">
        <v>76</v>
      </c>
      <c r="B172" s="280"/>
      <c r="C172" t="s" s="40">
        <v>2216</v>
      </c>
      <c r="D172" s="24"/>
      <c r="E172" t="s" s="271">
        <v>2217</v>
      </c>
      <c r="F172" t="s" s="276">
        <v>2217</v>
      </c>
      <c r="G172" t="s" s="40">
        <v>2219</v>
      </c>
      <c r="H172" s="105">
        <v>1</v>
      </c>
      <c r="I172" t="s" s="40">
        <v>64</v>
      </c>
      <c r="J172" t="s" s="40">
        <v>55</v>
      </c>
      <c r="K172" s="24"/>
      <c r="L172" s="105">
        <v>0</v>
      </c>
      <c r="M172" t="s" s="40">
        <v>1976</v>
      </c>
      <c r="N172" s="24"/>
      <c r="O172" t="s" s="40">
        <v>68</v>
      </c>
      <c r="P172" s="24"/>
      <c r="Q172" s="24"/>
      <c r="R172" s="24"/>
      <c r="S172" s="24"/>
      <c r="T172" s="24"/>
      <c r="U172" s="24"/>
      <c r="V172" s="24"/>
      <c r="W172" s="24"/>
      <c r="X172" s="273"/>
      <c r="Y172" s="117"/>
      <c r="Z172" s="118"/>
    </row>
    <row r="173" ht="15.75" customHeight="1">
      <c r="A173" s="298">
        <v>55</v>
      </c>
      <c r="B173" s="230"/>
      <c r="C173" t="s" s="135">
        <v>2220</v>
      </c>
      <c r="D173" s="299"/>
      <c r="E173" t="s" s="248">
        <v>2221</v>
      </c>
      <c r="F173" t="s" s="239">
        <v>97</v>
      </c>
      <c r="G173" s="24"/>
      <c r="H173" s="24"/>
      <c r="I173" s="24"/>
      <c r="J173" s="24"/>
      <c r="K173" t="s" s="23">
        <v>52</v>
      </c>
      <c r="L173" s="300">
        <v>274</v>
      </c>
      <c r="M173" t="s" s="40">
        <v>1976</v>
      </c>
      <c r="N173" s="24"/>
      <c r="O173" s="301">
        <v>1</v>
      </c>
      <c r="P173" s="24"/>
      <c r="Q173" s="24"/>
      <c r="R173" s="24"/>
      <c r="S173" s="24"/>
      <c r="T173" s="24"/>
      <c r="U173" s="24"/>
      <c r="V173" s="24"/>
      <c r="W173" s="24"/>
      <c r="X173" s="273"/>
      <c r="Y173" s="117"/>
      <c r="Z173" s="118"/>
    </row>
    <row r="174" ht="16.5" customHeight="1">
      <c r="A174" s="256"/>
      <c r="B174" s="256"/>
      <c r="C174" s="256"/>
      <c r="D174" s="256"/>
      <c r="E174" s="256"/>
      <c r="F174" s="107"/>
      <c r="G174" s="256"/>
      <c r="H174" s="256"/>
      <c r="I174" s="256"/>
      <c r="J174" s="256"/>
      <c r="K174" s="256"/>
      <c r="L174" s="302"/>
      <c r="M174" s="256"/>
      <c r="N174" s="256"/>
      <c r="O174" s="256"/>
      <c r="P174" s="256"/>
      <c r="Q174" s="256"/>
      <c r="R174" s="256"/>
      <c r="S174" s="256"/>
      <c r="T174" s="256"/>
      <c r="U174" s="256"/>
      <c r="V174" s="256"/>
      <c r="W174" s="256"/>
      <c r="X174" s="116"/>
      <c r="Y174" s="117"/>
      <c r="Z174" s="118"/>
    </row>
    <row r="175" ht="15.75" customHeight="1">
      <c r="A175" s="261"/>
      <c r="B175" s="261"/>
      <c r="C175" s="261"/>
      <c r="D175" t="s" s="303">
        <v>54</v>
      </c>
      <c r="E175" t="s" s="303">
        <v>77</v>
      </c>
      <c r="F175" s="261"/>
      <c r="G175" t="s" s="303">
        <v>64</v>
      </c>
      <c r="H175" t="s" s="303">
        <v>2222</v>
      </c>
      <c r="I175" s="261"/>
      <c r="J175" s="261"/>
      <c r="K175" s="261"/>
      <c r="L175" s="261"/>
      <c r="M175" s="261"/>
      <c r="N175" s="261"/>
      <c r="O175" s="261"/>
      <c r="P175" s="261"/>
      <c r="Q175" s="261"/>
      <c r="R175" s="261"/>
      <c r="S175" s="261"/>
      <c r="T175" s="261"/>
      <c r="U175" s="261"/>
      <c r="V175" s="261"/>
      <c r="W175" s="261"/>
      <c r="X175" s="116"/>
      <c r="Y175" s="117"/>
      <c r="Z175" s="118"/>
    </row>
    <row r="176" ht="15.75" customHeight="1">
      <c r="A176" s="261"/>
      <c r="B176" s="261"/>
      <c r="C176" s="261"/>
      <c r="D176" s="304">
        <v>47</v>
      </c>
      <c r="E176" s="304">
        <v>16</v>
      </c>
      <c r="F176" s="261"/>
      <c r="G176" s="304">
        <v>81</v>
      </c>
      <c r="H176" s="304">
        <v>27</v>
      </c>
      <c r="I176" s="261"/>
      <c r="J176" s="261"/>
      <c r="K176" s="261"/>
      <c r="L176" s="261"/>
      <c r="M176" s="261"/>
      <c r="N176" s="261"/>
      <c r="O176" s="261"/>
      <c r="P176" s="261"/>
      <c r="Q176" s="261"/>
      <c r="R176" s="261"/>
      <c r="S176" s="261"/>
      <c r="T176" s="261"/>
      <c r="U176" s="261"/>
      <c r="V176" s="261"/>
      <c r="W176" s="261"/>
      <c r="X176" s="116"/>
      <c r="Y176" s="117"/>
      <c r="Z176" s="118"/>
    </row>
    <row r="177" ht="15.75" customHeight="1">
      <c r="A177" s="261"/>
      <c r="B177" s="261"/>
      <c r="C177" s="261"/>
      <c r="D177" s="305">
        <f>D176/SUM($D$176:$G$176)</f>
        <v>0.326388888888889</v>
      </c>
      <c r="E177" s="305">
        <f>E176/SUM($D$176:$G$176)</f>
        <v>0.111111111111111</v>
      </c>
      <c r="F177" s="305"/>
      <c r="G177" s="305">
        <f>G176/SUM($D$176:$G$176)</f>
        <v>0.5625</v>
      </c>
      <c r="H177" s="305">
        <f>SUM(D177:G177)</f>
        <v>1</v>
      </c>
      <c r="I177" s="261"/>
      <c r="J177" s="261"/>
      <c r="K177" s="261"/>
      <c r="L177" s="261"/>
      <c r="M177" s="261"/>
      <c r="N177" s="261"/>
      <c r="O177" s="261"/>
      <c r="P177" s="261"/>
      <c r="Q177" s="261"/>
      <c r="R177" s="261"/>
      <c r="S177" s="261"/>
      <c r="T177" s="261"/>
      <c r="U177" s="261"/>
      <c r="V177" s="261"/>
      <c r="W177" s="261"/>
      <c r="X177" s="116"/>
      <c r="Y177" s="117"/>
      <c r="Z177" s="118"/>
    </row>
    <row r="178" ht="15.75" customHeight="1">
      <c r="A178" s="261"/>
      <c r="B178" s="261"/>
      <c r="C178" s="261"/>
      <c r="D178" s="261"/>
      <c r="E178" s="261"/>
      <c r="F178" s="261"/>
      <c r="G178" s="261"/>
      <c r="H178" s="261"/>
      <c r="I178" s="261"/>
      <c r="J178" s="261"/>
      <c r="K178" s="261"/>
      <c r="L178" s="261"/>
      <c r="M178" s="261"/>
      <c r="N178" s="261"/>
      <c r="O178" s="261"/>
      <c r="P178" s="261"/>
      <c r="Q178" s="261"/>
      <c r="R178" s="261"/>
      <c r="S178" s="261"/>
      <c r="T178" s="261"/>
      <c r="U178" s="261"/>
      <c r="V178" s="261"/>
      <c r="W178" s="261"/>
      <c r="X178" s="116"/>
      <c r="Y178" s="117"/>
      <c r="Z178" s="118"/>
    </row>
    <row r="179" ht="15.75" customHeight="1">
      <c r="A179" s="261"/>
      <c r="B179" s="261"/>
      <c r="C179" s="261"/>
      <c r="D179" t="s" s="303">
        <v>54</v>
      </c>
      <c r="E179" t="s" s="303">
        <v>64</v>
      </c>
      <c r="F179" s="261"/>
      <c r="G179" t="s" s="303">
        <v>77</v>
      </c>
      <c r="H179" s="261"/>
      <c r="I179" s="261"/>
      <c r="J179" s="261"/>
      <c r="K179" s="261"/>
      <c r="L179" s="261"/>
      <c r="M179" s="261"/>
      <c r="N179" s="261"/>
      <c r="O179" s="261"/>
      <c r="P179" s="261"/>
      <c r="Q179" s="261"/>
      <c r="R179" s="261"/>
      <c r="S179" s="261"/>
      <c r="T179" s="261"/>
      <c r="U179" s="261"/>
      <c r="V179" s="261"/>
      <c r="W179" s="261"/>
      <c r="X179" s="116"/>
      <c r="Y179" s="117"/>
      <c r="Z179" s="118"/>
    </row>
    <row r="180" ht="15.75" customHeight="1">
      <c r="A180" s="261"/>
      <c r="B180" t="s" s="303">
        <v>992</v>
      </c>
      <c r="C180" s="261"/>
      <c r="D180" s="304">
        <v>32</v>
      </c>
      <c r="E180" s="304">
        <v>46</v>
      </c>
      <c r="F180" s="261"/>
      <c r="G180" s="304">
        <v>7</v>
      </c>
      <c r="H180" s="261"/>
      <c r="I180" s="261"/>
      <c r="J180" s="261"/>
      <c r="K180" s="261"/>
      <c r="L180" s="261"/>
      <c r="M180" s="261"/>
      <c r="N180" s="261"/>
      <c r="O180" s="261"/>
      <c r="P180" s="261"/>
      <c r="Q180" s="261"/>
      <c r="R180" s="261"/>
      <c r="S180" s="261"/>
      <c r="T180" s="261"/>
      <c r="U180" s="261"/>
      <c r="V180" s="261"/>
      <c r="W180" s="261"/>
      <c r="X180" s="116"/>
      <c r="Y180" s="117"/>
      <c r="Z180" s="118"/>
    </row>
    <row r="181" ht="15.75" customHeight="1">
      <c r="A181" s="261"/>
      <c r="B181" s="261"/>
      <c r="C181" s="261"/>
      <c r="D181" s="305">
        <f>D180/SUM($D180:$G180)</f>
        <v>0.376470588235294</v>
      </c>
      <c r="E181" s="305">
        <f>E180/SUM($D180:$G180)</f>
        <v>0.541176470588235</v>
      </c>
      <c r="F181" s="305"/>
      <c r="G181" s="305">
        <f>G180/SUM($D180:$G180)</f>
        <v>0.0823529411764706</v>
      </c>
      <c r="H181" s="261"/>
      <c r="I181" s="261"/>
      <c r="J181" s="261"/>
      <c r="K181" s="261"/>
      <c r="L181" s="261"/>
      <c r="M181" s="261"/>
      <c r="N181" s="261"/>
      <c r="O181" s="261"/>
      <c r="P181" s="261"/>
      <c r="Q181" s="261"/>
      <c r="R181" s="261"/>
      <c r="S181" s="261"/>
      <c r="T181" s="261"/>
      <c r="U181" s="261"/>
      <c r="V181" s="261"/>
      <c r="W181" s="261"/>
      <c r="X181" s="116"/>
      <c r="Y181" s="117"/>
      <c r="Z181" s="118"/>
    </row>
    <row r="182" ht="15.75" customHeight="1">
      <c r="A182" s="261"/>
      <c r="B182" t="s" s="303">
        <v>993</v>
      </c>
      <c r="C182" s="261"/>
      <c r="D182" s="304">
        <v>15</v>
      </c>
      <c r="E182" s="304">
        <f>G176-E180</f>
        <v>35</v>
      </c>
      <c r="F182" s="261"/>
      <c r="G182" s="304">
        <f>E176-G180</f>
        <v>9</v>
      </c>
      <c r="H182" s="261"/>
      <c r="I182" s="261"/>
      <c r="J182" s="261"/>
      <c r="K182" s="261"/>
      <c r="L182" s="261"/>
      <c r="M182" s="261"/>
      <c r="N182" s="261"/>
      <c r="O182" s="261"/>
      <c r="P182" s="261"/>
      <c r="Q182" s="261"/>
      <c r="R182" s="261"/>
      <c r="S182" s="261"/>
      <c r="T182" s="261"/>
      <c r="U182" s="261"/>
      <c r="V182" s="261"/>
      <c r="W182" s="261"/>
      <c r="X182" s="116"/>
      <c r="Y182" s="117"/>
      <c r="Z182" s="118"/>
    </row>
    <row r="183" ht="15.75" customHeight="1">
      <c r="A183" s="261"/>
      <c r="B183" s="261"/>
      <c r="C183" s="261"/>
      <c r="D183" s="305">
        <f>D182/SUM($D182:$G182)</f>
        <v>0.254237288135593</v>
      </c>
      <c r="E183" s="305">
        <f>E182/SUM($D182:$G182)</f>
        <v>0.593220338983051</v>
      </c>
      <c r="F183" s="305"/>
      <c r="G183" s="305">
        <f>G182/SUM($D182:$G182)</f>
        <v>0.152542372881356</v>
      </c>
      <c r="H183" s="261"/>
      <c r="I183" s="261"/>
      <c r="J183" s="261"/>
      <c r="K183" s="261"/>
      <c r="L183" s="261"/>
      <c r="M183" s="261"/>
      <c r="N183" s="261"/>
      <c r="O183" s="261"/>
      <c r="P183" s="261"/>
      <c r="Q183" s="261"/>
      <c r="R183" s="261"/>
      <c r="S183" s="261"/>
      <c r="T183" s="261"/>
      <c r="U183" s="261"/>
      <c r="V183" s="261"/>
      <c r="W183" s="261"/>
      <c r="X183" s="116"/>
      <c r="Y183" s="117"/>
      <c r="Z183" s="118"/>
    </row>
    <row r="184" ht="15.75" customHeight="1">
      <c r="A184" s="261"/>
      <c r="B184" s="261"/>
      <c r="C184" s="261"/>
      <c r="D184" s="261"/>
      <c r="E184" s="261"/>
      <c r="F184" s="261"/>
      <c r="G184" s="261"/>
      <c r="H184" s="261"/>
      <c r="I184" s="261"/>
      <c r="J184" s="261"/>
      <c r="K184" s="261"/>
      <c r="L184" s="261"/>
      <c r="M184" s="261"/>
      <c r="N184" s="261"/>
      <c r="O184" s="261"/>
      <c r="P184" s="261"/>
      <c r="Q184" s="261"/>
      <c r="R184" s="261"/>
      <c r="S184" s="261"/>
      <c r="T184" s="261"/>
      <c r="U184" s="261"/>
      <c r="V184" s="261"/>
      <c r="W184" s="261"/>
      <c r="X184" s="116"/>
      <c r="Y184" s="117"/>
      <c r="Z184" s="118"/>
    </row>
    <row r="185" ht="15.75" customHeight="1">
      <c r="A185" s="261"/>
      <c r="B185" s="261"/>
      <c r="C185" s="261"/>
      <c r="D185" s="261"/>
      <c r="E185" s="261"/>
      <c r="F185" s="261"/>
      <c r="G185" s="261"/>
      <c r="H185" s="261"/>
      <c r="I185" s="261"/>
      <c r="J185" s="261"/>
      <c r="K185" s="261"/>
      <c r="L185" s="261"/>
      <c r="M185" s="261"/>
      <c r="N185" s="261"/>
      <c r="O185" s="261"/>
      <c r="P185" s="261"/>
      <c r="Q185" s="261"/>
      <c r="R185" s="261"/>
      <c r="S185" s="261"/>
      <c r="T185" s="261"/>
      <c r="U185" s="261"/>
      <c r="V185" s="261"/>
      <c r="W185" s="261"/>
      <c r="X185" s="116"/>
      <c r="Y185" s="117"/>
      <c r="Z185" s="118"/>
    </row>
    <row r="186" ht="15.75" customHeight="1">
      <c r="A186" s="261"/>
      <c r="B186" s="261"/>
      <c r="C186" s="261"/>
      <c r="D186" s="261"/>
      <c r="E186" s="261"/>
      <c r="F186" s="261"/>
      <c r="G186" s="261"/>
      <c r="H186" s="261"/>
      <c r="I186" s="261"/>
      <c r="J186" s="261"/>
      <c r="K186" s="261"/>
      <c r="L186" s="261"/>
      <c r="M186" s="261"/>
      <c r="N186" s="261"/>
      <c r="O186" s="261"/>
      <c r="P186" s="261"/>
      <c r="Q186" s="261"/>
      <c r="R186" s="261"/>
      <c r="S186" s="261"/>
      <c r="T186" s="261"/>
      <c r="U186" s="261"/>
      <c r="V186" s="261"/>
      <c r="W186" s="261"/>
      <c r="X186" s="116"/>
      <c r="Y186" s="117"/>
      <c r="Z186" s="118"/>
    </row>
    <row r="187" ht="15.75" customHeight="1">
      <c r="A187" s="261"/>
      <c r="B187" s="261"/>
      <c r="C187" s="261"/>
      <c r="D187" s="261"/>
      <c r="E187" s="261"/>
      <c r="F187" s="261"/>
      <c r="G187" s="261"/>
      <c r="H187" s="261"/>
      <c r="I187" s="261"/>
      <c r="J187" s="261"/>
      <c r="K187" s="261"/>
      <c r="L187" s="261"/>
      <c r="M187" s="261"/>
      <c r="N187" s="261"/>
      <c r="O187" s="261"/>
      <c r="P187" s="261"/>
      <c r="Q187" s="261"/>
      <c r="R187" s="261"/>
      <c r="S187" s="261"/>
      <c r="T187" s="261"/>
      <c r="U187" s="261"/>
      <c r="V187" s="261"/>
      <c r="W187" s="261"/>
      <c r="X187" s="116"/>
      <c r="Y187" s="117"/>
      <c r="Z187" s="118"/>
    </row>
    <row r="188" ht="15.75" customHeight="1">
      <c r="A188" s="261"/>
      <c r="B188" s="261"/>
      <c r="C188" s="261"/>
      <c r="D188" s="261"/>
      <c r="E188" s="261"/>
      <c r="F188" s="261"/>
      <c r="G188" s="261"/>
      <c r="H188" s="261"/>
      <c r="I188" s="261"/>
      <c r="J188" s="261"/>
      <c r="K188" s="261"/>
      <c r="L188" s="261"/>
      <c r="M188" s="261"/>
      <c r="N188" s="261"/>
      <c r="O188" s="261"/>
      <c r="P188" s="261"/>
      <c r="Q188" s="261"/>
      <c r="R188" s="261"/>
      <c r="S188" s="261"/>
      <c r="T188" s="261"/>
      <c r="U188" s="261"/>
      <c r="V188" s="261"/>
      <c r="W188" s="261"/>
      <c r="X188" s="116"/>
      <c r="Y188" s="117"/>
      <c r="Z188" s="118"/>
    </row>
    <row r="189" ht="15.75" customHeight="1">
      <c r="A189" s="261"/>
      <c r="B189" s="261"/>
      <c r="C189" s="261"/>
      <c r="D189" s="261"/>
      <c r="E189" s="261"/>
      <c r="F189" s="261"/>
      <c r="G189" s="261"/>
      <c r="H189" s="261"/>
      <c r="I189" s="261"/>
      <c r="J189" s="261"/>
      <c r="K189" s="261"/>
      <c r="L189" s="261"/>
      <c r="M189" s="261"/>
      <c r="N189" s="261"/>
      <c r="O189" s="261"/>
      <c r="P189" s="261"/>
      <c r="Q189" s="261"/>
      <c r="R189" s="261"/>
      <c r="S189" s="261"/>
      <c r="T189" s="261"/>
      <c r="U189" s="261"/>
      <c r="V189" s="261"/>
      <c r="W189" s="261"/>
      <c r="X189" s="116"/>
      <c r="Y189" s="117"/>
      <c r="Z189" s="118"/>
    </row>
    <row r="190" ht="15.75" customHeight="1">
      <c r="A190" s="261"/>
      <c r="B190" s="261"/>
      <c r="C190" s="261"/>
      <c r="D190" s="261"/>
      <c r="E190" s="261"/>
      <c r="F190" s="261"/>
      <c r="G190" s="261"/>
      <c r="H190" s="261"/>
      <c r="I190" s="261"/>
      <c r="J190" s="261"/>
      <c r="K190" s="261"/>
      <c r="L190" s="261"/>
      <c r="M190" s="261"/>
      <c r="N190" s="261"/>
      <c r="O190" s="261"/>
      <c r="P190" s="261"/>
      <c r="Q190" s="261"/>
      <c r="R190" s="261"/>
      <c r="S190" s="261"/>
      <c r="T190" s="261"/>
      <c r="U190" s="261"/>
      <c r="V190" s="261"/>
      <c r="W190" s="261"/>
      <c r="X190" s="116"/>
      <c r="Y190" s="117"/>
      <c r="Z190" s="118"/>
    </row>
    <row r="191" ht="15.75" customHeight="1">
      <c r="A191" s="261"/>
      <c r="B191" s="261"/>
      <c r="C191" s="261"/>
      <c r="D191" s="261"/>
      <c r="E191" s="261"/>
      <c r="F191" s="261"/>
      <c r="G191" s="261"/>
      <c r="H191" s="261"/>
      <c r="I191" s="261"/>
      <c r="J191" s="261"/>
      <c r="K191" s="261"/>
      <c r="L191" s="261"/>
      <c r="M191" s="261"/>
      <c r="N191" s="261"/>
      <c r="O191" s="261"/>
      <c r="P191" s="261"/>
      <c r="Q191" s="261"/>
      <c r="R191" s="261"/>
      <c r="S191" s="261"/>
      <c r="T191" s="261"/>
      <c r="U191" s="261"/>
      <c r="V191" s="261"/>
      <c r="W191" s="261"/>
      <c r="X191" s="116"/>
      <c r="Y191" s="117"/>
      <c r="Z191" s="118"/>
    </row>
    <row r="192" ht="15.75" customHeight="1">
      <c r="A192" s="261"/>
      <c r="B192" s="261"/>
      <c r="C192" s="261"/>
      <c r="D192" s="261"/>
      <c r="E192" s="261"/>
      <c r="F192" s="261"/>
      <c r="G192" s="261"/>
      <c r="H192" s="261"/>
      <c r="I192" s="261"/>
      <c r="J192" s="261"/>
      <c r="K192" s="261"/>
      <c r="L192" s="261"/>
      <c r="M192" s="261"/>
      <c r="N192" s="261"/>
      <c r="O192" s="261"/>
      <c r="P192" s="261"/>
      <c r="Q192" s="261"/>
      <c r="R192" s="261"/>
      <c r="S192" s="261"/>
      <c r="T192" s="261"/>
      <c r="U192" s="261"/>
      <c r="V192" s="261"/>
      <c r="W192" s="261"/>
      <c r="X192" s="116"/>
      <c r="Y192" s="117"/>
      <c r="Z192" s="118"/>
    </row>
    <row r="193" ht="15.75" customHeight="1">
      <c r="A193" s="261"/>
      <c r="B193" s="261"/>
      <c r="C193" s="261"/>
      <c r="D193" s="261"/>
      <c r="E193" s="261"/>
      <c r="F193" s="261"/>
      <c r="G193" s="261"/>
      <c r="H193" s="261"/>
      <c r="I193" s="261"/>
      <c r="J193" s="261"/>
      <c r="K193" s="261"/>
      <c r="L193" s="261"/>
      <c r="M193" s="261"/>
      <c r="N193" s="261"/>
      <c r="O193" s="261"/>
      <c r="P193" s="261"/>
      <c r="Q193" s="261"/>
      <c r="R193" s="261"/>
      <c r="S193" s="261"/>
      <c r="T193" s="261"/>
      <c r="U193" s="261"/>
      <c r="V193" s="261"/>
      <c r="W193" s="261"/>
      <c r="X193" s="116"/>
      <c r="Y193" s="117"/>
      <c r="Z193" s="118"/>
    </row>
    <row r="194" ht="15.75" customHeight="1">
      <c r="A194" s="261"/>
      <c r="B194" s="261"/>
      <c r="C194" s="261"/>
      <c r="D194" s="261"/>
      <c r="E194" s="261"/>
      <c r="F194" s="261"/>
      <c r="G194" s="261"/>
      <c r="H194" s="261"/>
      <c r="I194" s="261"/>
      <c r="J194" s="261"/>
      <c r="K194" s="261"/>
      <c r="L194" s="261"/>
      <c r="M194" s="261"/>
      <c r="N194" s="261"/>
      <c r="O194" s="261"/>
      <c r="P194" s="261"/>
      <c r="Q194" s="261"/>
      <c r="R194" s="261"/>
      <c r="S194" s="261"/>
      <c r="T194" s="261"/>
      <c r="U194" s="261"/>
      <c r="V194" s="261"/>
      <c r="W194" s="261"/>
      <c r="X194" s="116"/>
      <c r="Y194" s="117"/>
      <c r="Z194" s="118"/>
    </row>
    <row r="195" ht="15.75" customHeight="1">
      <c r="A195" s="261"/>
      <c r="B195" s="261"/>
      <c r="C195" s="261"/>
      <c r="D195" s="261"/>
      <c r="E195" s="261"/>
      <c r="F195" s="261"/>
      <c r="G195" s="261"/>
      <c r="H195" s="261"/>
      <c r="I195" s="261"/>
      <c r="J195" s="261"/>
      <c r="K195" s="261"/>
      <c r="L195" s="261"/>
      <c r="M195" s="261"/>
      <c r="N195" s="261"/>
      <c r="O195" s="261"/>
      <c r="P195" s="261"/>
      <c r="Q195" s="261"/>
      <c r="R195" s="261"/>
      <c r="S195" s="261"/>
      <c r="T195" s="261"/>
      <c r="U195" s="261"/>
      <c r="V195" s="261"/>
      <c r="W195" s="261"/>
      <c r="X195" s="116"/>
      <c r="Y195" s="117"/>
      <c r="Z195" s="118"/>
    </row>
    <row r="196" ht="15.75" customHeight="1">
      <c r="A196" s="261"/>
      <c r="B196" s="261"/>
      <c r="C196" s="261"/>
      <c r="D196" s="261"/>
      <c r="E196" s="261"/>
      <c r="F196" s="261"/>
      <c r="G196" s="261"/>
      <c r="H196" s="261"/>
      <c r="I196" s="261"/>
      <c r="J196" s="261"/>
      <c r="K196" s="261"/>
      <c r="L196" s="261"/>
      <c r="M196" s="261"/>
      <c r="N196" s="261"/>
      <c r="O196" s="261"/>
      <c r="P196" s="261"/>
      <c r="Q196" s="261"/>
      <c r="R196" s="261"/>
      <c r="S196" s="261"/>
      <c r="T196" s="261"/>
      <c r="U196" s="261"/>
      <c r="V196" s="261"/>
      <c r="W196" s="261"/>
      <c r="X196" s="116"/>
      <c r="Y196" s="117"/>
      <c r="Z196" s="118"/>
    </row>
    <row r="197" ht="15.75" customHeight="1">
      <c r="A197" s="261"/>
      <c r="B197" s="261"/>
      <c r="C197" s="261"/>
      <c r="D197" s="261"/>
      <c r="E197" s="261"/>
      <c r="F197" s="261"/>
      <c r="G197" s="261"/>
      <c r="H197" s="261"/>
      <c r="I197" s="261"/>
      <c r="J197" s="261"/>
      <c r="K197" s="261"/>
      <c r="L197" s="261"/>
      <c r="M197" s="261"/>
      <c r="N197" s="261"/>
      <c r="O197" s="261"/>
      <c r="P197" s="261"/>
      <c r="Q197" s="261"/>
      <c r="R197" s="261"/>
      <c r="S197" s="261"/>
      <c r="T197" s="261"/>
      <c r="U197" s="261"/>
      <c r="V197" s="261"/>
      <c r="W197" s="261"/>
      <c r="X197" s="116"/>
      <c r="Y197" s="117"/>
      <c r="Z197" s="118"/>
    </row>
    <row r="198" ht="15.75" customHeight="1">
      <c r="A198" s="261"/>
      <c r="B198" s="261"/>
      <c r="C198" s="261"/>
      <c r="D198" s="261"/>
      <c r="E198" s="261"/>
      <c r="F198" s="261"/>
      <c r="G198" s="261"/>
      <c r="H198" s="261"/>
      <c r="I198" s="261"/>
      <c r="J198" s="261"/>
      <c r="K198" s="261"/>
      <c r="L198" s="261"/>
      <c r="M198" s="261"/>
      <c r="N198" s="261"/>
      <c r="O198" s="261"/>
      <c r="P198" s="261"/>
      <c r="Q198" s="261"/>
      <c r="R198" s="261"/>
      <c r="S198" s="261"/>
      <c r="T198" s="261"/>
      <c r="U198" s="261"/>
      <c r="V198" s="261"/>
      <c r="W198" s="261"/>
      <c r="X198" s="116"/>
      <c r="Y198" s="117"/>
      <c r="Z198" s="118"/>
    </row>
    <row r="199" ht="15.75" customHeight="1">
      <c r="A199" s="261"/>
      <c r="B199" s="261"/>
      <c r="C199" s="261"/>
      <c r="D199" s="261"/>
      <c r="E199" s="261"/>
      <c r="F199" s="261"/>
      <c r="G199" s="261"/>
      <c r="H199" s="261"/>
      <c r="I199" s="261"/>
      <c r="J199" s="261"/>
      <c r="K199" s="261"/>
      <c r="L199" s="261"/>
      <c r="M199" s="261"/>
      <c r="N199" s="261"/>
      <c r="O199" s="261"/>
      <c r="P199" s="261"/>
      <c r="Q199" s="261"/>
      <c r="R199" s="261"/>
      <c r="S199" s="261"/>
      <c r="T199" s="261"/>
      <c r="U199" s="261"/>
      <c r="V199" s="261"/>
      <c r="W199" s="261"/>
      <c r="X199" s="116"/>
      <c r="Y199" s="117"/>
      <c r="Z199" s="118"/>
    </row>
    <row r="200" ht="15.75" customHeight="1">
      <c r="A200" s="261"/>
      <c r="B200" s="261"/>
      <c r="C200" s="261"/>
      <c r="D200" s="261"/>
      <c r="E200" s="261"/>
      <c r="F200" s="261"/>
      <c r="G200" s="261"/>
      <c r="H200" s="261"/>
      <c r="I200" s="261"/>
      <c r="J200" s="261"/>
      <c r="K200" s="261"/>
      <c r="L200" s="261"/>
      <c r="M200" s="261"/>
      <c r="N200" s="261"/>
      <c r="O200" s="261"/>
      <c r="P200" s="261"/>
      <c r="Q200" s="261"/>
      <c r="R200" s="261"/>
      <c r="S200" s="261"/>
      <c r="T200" s="261"/>
      <c r="U200" s="261"/>
      <c r="V200" s="261"/>
      <c r="W200" s="261"/>
      <c r="X200" s="116"/>
      <c r="Y200" s="117"/>
      <c r="Z200" s="118"/>
    </row>
    <row r="201" ht="15.75" customHeight="1">
      <c r="A201" s="261"/>
      <c r="B201" s="261"/>
      <c r="C201" s="261"/>
      <c r="D201" s="261"/>
      <c r="E201" s="261"/>
      <c r="F201" s="261"/>
      <c r="G201" s="261"/>
      <c r="H201" s="261"/>
      <c r="I201" s="261"/>
      <c r="J201" s="261"/>
      <c r="K201" s="261"/>
      <c r="L201" s="261"/>
      <c r="M201" s="261"/>
      <c r="N201" s="261"/>
      <c r="O201" s="261"/>
      <c r="P201" s="261"/>
      <c r="Q201" s="261"/>
      <c r="R201" s="261"/>
      <c r="S201" s="261"/>
      <c r="T201" s="261"/>
      <c r="U201" s="261"/>
      <c r="V201" s="261"/>
      <c r="W201" s="261"/>
      <c r="X201" s="116"/>
      <c r="Y201" s="117"/>
      <c r="Z201" s="118"/>
    </row>
    <row r="202" ht="15.75" customHeight="1">
      <c r="A202" s="261"/>
      <c r="B202" s="261"/>
      <c r="C202" s="261"/>
      <c r="D202" s="261"/>
      <c r="E202" s="261"/>
      <c r="F202" s="261"/>
      <c r="G202" s="261"/>
      <c r="H202" s="261"/>
      <c r="I202" s="261"/>
      <c r="J202" s="261"/>
      <c r="K202" s="261"/>
      <c r="L202" s="261"/>
      <c r="M202" s="261"/>
      <c r="N202" s="261"/>
      <c r="O202" s="261"/>
      <c r="P202" s="261"/>
      <c r="Q202" s="261"/>
      <c r="R202" s="261"/>
      <c r="S202" s="261"/>
      <c r="T202" s="261"/>
      <c r="U202" s="261"/>
      <c r="V202" s="261"/>
      <c r="W202" s="261"/>
      <c r="X202" s="116"/>
      <c r="Y202" s="117"/>
      <c r="Z202" s="118"/>
    </row>
    <row r="203" ht="15.75" customHeight="1">
      <c r="A203" s="113"/>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7"/>
      <c r="Y203" s="117"/>
      <c r="Z203" s="118"/>
    </row>
    <row r="204" ht="15.75" customHeight="1">
      <c r="A204" s="116"/>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8"/>
    </row>
    <row r="205" ht="15.75" customHeight="1">
      <c r="A205" s="116"/>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8"/>
    </row>
    <row r="206" ht="15.75" customHeight="1">
      <c r="A206" s="116"/>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8"/>
    </row>
    <row r="207" ht="15.75" customHeight="1">
      <c r="A207" s="116"/>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8"/>
    </row>
    <row r="208" ht="15.75" customHeight="1">
      <c r="A208" s="116"/>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8"/>
    </row>
    <row r="209" ht="15.75" customHeight="1">
      <c r="A209" s="116"/>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8"/>
    </row>
    <row r="210" ht="15.75" customHeight="1">
      <c r="A210" s="116"/>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8"/>
    </row>
    <row r="211" ht="15.75" customHeight="1">
      <c r="A211" s="116"/>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8"/>
    </row>
    <row r="212" ht="15.75" customHeight="1">
      <c r="A212" s="116"/>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8"/>
    </row>
    <row r="213" ht="15.75" customHeight="1">
      <c r="A213" s="116"/>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8"/>
    </row>
    <row r="214" ht="15.75" customHeight="1">
      <c r="A214" s="116"/>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8"/>
    </row>
    <row r="215" ht="15.75" customHeight="1">
      <c r="A215" s="116"/>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8"/>
    </row>
    <row r="216" ht="15.75" customHeight="1">
      <c r="A216" s="116"/>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8"/>
    </row>
    <row r="217" ht="15.75" customHeight="1">
      <c r="A217" s="116"/>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8"/>
    </row>
    <row r="218" ht="15.75" customHeight="1">
      <c r="A218" s="116"/>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8"/>
    </row>
    <row r="219" ht="15.75" customHeight="1">
      <c r="A219" s="116"/>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8"/>
    </row>
    <row r="220" ht="15.75" customHeight="1">
      <c r="A220" s="116"/>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8"/>
    </row>
    <row r="235" ht="15.75" customHeight="1">
      <c r="A235" s="116"/>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8"/>
    </row>
    <row r="236" ht="15.75" customHeight="1">
      <c r="A236" s="116"/>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8"/>
    </row>
    <row r="237" ht="15.75" customHeight="1">
      <c r="A237" s="116"/>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8"/>
    </row>
    <row r="238" ht="15.75" customHeight="1">
      <c r="A238" s="116"/>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8"/>
    </row>
    <row r="239" ht="15.75" customHeight="1">
      <c r="A239" s="116"/>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8"/>
    </row>
    <row r="240" ht="15.75" customHeight="1">
      <c r="A240" s="116"/>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8"/>
    </row>
    <row r="241" ht="15.75" customHeight="1">
      <c r="A241" s="116"/>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8"/>
    </row>
    <row r="242" ht="15.75" customHeight="1">
      <c r="A242" s="116"/>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8"/>
    </row>
    <row r="243" ht="15.75" customHeight="1">
      <c r="A243" s="116"/>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8"/>
    </row>
    <row r="244" ht="15.75" customHeight="1">
      <c r="A244" s="116"/>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8"/>
    </row>
    <row r="245" ht="15.75" customHeight="1">
      <c r="A245" s="116"/>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8"/>
    </row>
    <row r="246" ht="15.75" customHeight="1">
      <c r="A246" s="116"/>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8"/>
    </row>
    <row r="247" ht="15.75" customHeight="1">
      <c r="A247" s="116"/>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8"/>
    </row>
    <row r="248" ht="15.75" customHeight="1">
      <c r="A248" s="116"/>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8"/>
    </row>
    <row r="249" ht="15.75" customHeight="1">
      <c r="A249" s="116"/>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8"/>
    </row>
    <row r="250" ht="15.75" customHeight="1">
      <c r="A250" s="116"/>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8"/>
    </row>
    <row r="251" ht="15.75" customHeight="1">
      <c r="A251" s="116"/>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8"/>
    </row>
    <row r="252" ht="15.75" customHeight="1">
      <c r="A252" s="116"/>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8"/>
    </row>
    <row r="253" ht="15.75" customHeight="1">
      <c r="A253" s="116"/>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8"/>
    </row>
    <row r="254" ht="15.75" customHeight="1">
      <c r="A254" s="116"/>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8"/>
    </row>
    <row r="255" ht="15.75" customHeight="1">
      <c r="A255" s="116"/>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8"/>
    </row>
    <row r="256" ht="15.75" customHeight="1">
      <c r="A256" s="116"/>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8"/>
    </row>
    <row r="257" ht="15.75" customHeight="1">
      <c r="A257" s="116"/>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8"/>
    </row>
    <row r="258" ht="15.75" customHeight="1">
      <c r="A258" s="116"/>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8"/>
    </row>
    <row r="259" ht="15.75" customHeight="1">
      <c r="A259" s="116"/>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8"/>
    </row>
    <row r="260" ht="15.75" customHeight="1">
      <c r="A260" s="116"/>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8"/>
    </row>
    <row r="261" ht="15.75" customHeight="1">
      <c r="A261" s="116"/>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8"/>
    </row>
    <row r="262" ht="15.75" customHeight="1">
      <c r="A262" s="116"/>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8"/>
    </row>
    <row r="263" ht="15.75" customHeight="1">
      <c r="A263" s="116"/>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8"/>
    </row>
    <row r="264" ht="15.75" customHeight="1">
      <c r="A264" s="116"/>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8"/>
    </row>
    <row r="265" ht="15.75" customHeight="1">
      <c r="A265" s="116"/>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8"/>
    </row>
    <row r="266" ht="15.75" customHeight="1">
      <c r="A266" s="116"/>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8"/>
    </row>
    <row r="267" ht="15.75" customHeight="1">
      <c r="A267" s="116"/>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8"/>
    </row>
    <row r="268" ht="15.75" customHeight="1">
      <c r="A268" s="116"/>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8"/>
    </row>
    <row r="269" ht="15.75" customHeight="1">
      <c r="A269" s="116"/>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8"/>
    </row>
    <row r="270" ht="15.75" customHeight="1">
      <c r="A270" s="116"/>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8"/>
    </row>
    <row r="271" ht="15.75" customHeight="1">
      <c r="A271" s="116"/>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8"/>
    </row>
    <row r="272" ht="15.75" customHeight="1">
      <c r="A272" s="116"/>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8"/>
    </row>
    <row r="273" ht="15.75" customHeight="1">
      <c r="A273" s="116"/>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8"/>
    </row>
    <row r="274" ht="15.75" customHeight="1">
      <c r="A274" s="116"/>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8"/>
    </row>
    <row r="275" ht="15.75" customHeight="1">
      <c r="A275" s="116"/>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8"/>
    </row>
    <row r="276" ht="15.75" customHeight="1">
      <c r="A276" s="116"/>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8"/>
    </row>
    <row r="277" ht="15.75" customHeight="1">
      <c r="A277" s="116"/>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8"/>
    </row>
    <row r="278" ht="15.75" customHeight="1">
      <c r="A278" s="116"/>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8"/>
    </row>
    <row r="279" ht="15.75" customHeight="1">
      <c r="A279" s="116"/>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8"/>
    </row>
    <row r="280" ht="15.75" customHeight="1">
      <c r="A280" s="116"/>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8"/>
    </row>
    <row r="281" ht="15.75" customHeight="1">
      <c r="A281" s="116"/>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8"/>
    </row>
    <row r="282" ht="15.75" customHeight="1">
      <c r="A282" s="116"/>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8"/>
    </row>
    <row r="283" ht="15.75" customHeight="1">
      <c r="A283" s="116"/>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8"/>
    </row>
    <row r="284" ht="15.75" customHeight="1">
      <c r="A284" s="116"/>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8"/>
    </row>
    <row r="285" ht="15.75" customHeight="1">
      <c r="A285" s="116"/>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8"/>
    </row>
    <row r="286" ht="15.75" customHeight="1">
      <c r="A286" s="116"/>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8"/>
    </row>
    <row r="287" ht="15.75" customHeight="1">
      <c r="A287" s="116"/>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8"/>
    </row>
    <row r="288" ht="15.75" customHeight="1">
      <c r="A288" s="116"/>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8"/>
    </row>
    <row r="289" ht="15.75" customHeight="1">
      <c r="A289" s="116"/>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8"/>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8"/>
    </row>
    <row r="291" ht="15.75" customHeight="1">
      <c r="A291" s="116"/>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8"/>
    </row>
    <row r="292" ht="15.75" customHeight="1">
      <c r="A292" s="116"/>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8"/>
    </row>
    <row r="293" ht="15.75" customHeight="1">
      <c r="A293" s="116"/>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8"/>
    </row>
    <row r="294" ht="15.75" customHeight="1">
      <c r="A294" s="116"/>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8"/>
    </row>
    <row r="295" ht="15.75" customHeight="1">
      <c r="A295" s="116"/>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8"/>
    </row>
    <row r="296" ht="15.75" customHeight="1">
      <c r="A296" s="116"/>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8"/>
    </row>
    <row r="297" ht="15.75" customHeight="1">
      <c r="A297" s="116"/>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8"/>
    </row>
    <row r="298" ht="15.75" customHeight="1">
      <c r="A298" s="116"/>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8"/>
    </row>
    <row r="299" ht="15.75" customHeight="1">
      <c r="A299" s="116"/>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8"/>
    </row>
    <row r="300" ht="15.75" customHeight="1">
      <c r="A300" s="116"/>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8"/>
    </row>
    <row r="301" ht="15.75" customHeight="1">
      <c r="A301" s="116"/>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8"/>
    </row>
    <row r="302" ht="15.75" customHeight="1">
      <c r="A302" s="116"/>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8"/>
    </row>
    <row r="303" ht="15.75" customHeight="1">
      <c r="A303" s="116"/>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8"/>
    </row>
    <row r="304" ht="15.75" customHeight="1">
      <c r="A304" s="116"/>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8"/>
    </row>
    <row r="305" ht="15.75" customHeight="1">
      <c r="A305" s="116"/>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8"/>
    </row>
    <row r="306" ht="15.75" customHeight="1">
      <c r="A306" s="116"/>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8"/>
    </row>
    <row r="307" ht="15.75" customHeight="1">
      <c r="A307" s="116"/>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8"/>
    </row>
    <row r="308" ht="15.75" customHeight="1">
      <c r="A308" s="116"/>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8"/>
    </row>
    <row r="309" ht="15.75" customHeight="1">
      <c r="A309" s="116"/>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8"/>
    </row>
    <row r="310" ht="15.75" customHeight="1">
      <c r="A310" s="116"/>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8"/>
    </row>
    <row r="311" ht="15.75" customHeight="1">
      <c r="A311" s="116"/>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8"/>
    </row>
    <row r="312" ht="15.75" customHeight="1">
      <c r="A312" s="116"/>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8"/>
    </row>
    <row r="313" ht="15.75" customHeight="1">
      <c r="A313" s="116"/>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8"/>
    </row>
    <row r="314" ht="15.75" customHeight="1">
      <c r="A314" s="116"/>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8"/>
    </row>
    <row r="315" ht="15.75" customHeight="1">
      <c r="A315" s="116"/>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8"/>
    </row>
    <row r="316" ht="15.75" customHeight="1">
      <c r="A316" s="116"/>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8"/>
    </row>
    <row r="317" ht="15.75" customHeight="1">
      <c r="A317" s="116"/>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8"/>
    </row>
    <row r="318" ht="15.75" customHeight="1">
      <c r="A318" s="116"/>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8"/>
    </row>
    <row r="319" ht="15.75" customHeight="1">
      <c r="A319" s="116"/>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8"/>
    </row>
    <row r="320" ht="15.75" customHeight="1">
      <c r="A320" s="116"/>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8"/>
    </row>
    <row r="321" ht="15.75" customHeight="1">
      <c r="A321" s="116"/>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8"/>
    </row>
    <row r="322" ht="15.75" customHeight="1">
      <c r="A322" s="116"/>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8"/>
    </row>
    <row r="323" ht="15.75" customHeight="1">
      <c r="A323" s="116"/>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8"/>
    </row>
    <row r="324" ht="15.75" customHeight="1">
      <c r="A324" s="116"/>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8"/>
    </row>
    <row r="325" ht="15.75" customHeight="1">
      <c r="A325" s="116"/>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8"/>
    </row>
    <row r="326" ht="15.75" customHeight="1">
      <c r="A326" s="116"/>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8"/>
    </row>
    <row r="327" ht="15.75" customHeight="1">
      <c r="A327" s="116"/>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8"/>
    </row>
    <row r="328" ht="15.75" customHeight="1">
      <c r="A328" s="116"/>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8"/>
    </row>
    <row r="329" ht="15.75" customHeight="1">
      <c r="A329" s="116"/>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8"/>
    </row>
    <row r="330" ht="15.75" customHeight="1">
      <c r="A330" s="116"/>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8"/>
    </row>
    <row r="331" ht="15.75" customHeight="1">
      <c r="A331" s="116"/>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8"/>
    </row>
    <row r="332" ht="15.75" customHeight="1">
      <c r="A332" s="116"/>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8"/>
    </row>
    <row r="333" ht="15.75" customHeight="1">
      <c r="A333" s="116"/>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8"/>
    </row>
    <row r="334" ht="15.75" customHeight="1">
      <c r="A334" s="116"/>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8"/>
    </row>
    <row r="335" ht="15.75" customHeight="1">
      <c r="A335" s="116"/>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8"/>
    </row>
    <row r="336" ht="15.75" customHeight="1">
      <c r="A336" s="116"/>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8"/>
    </row>
    <row r="337" ht="15.75" customHeight="1">
      <c r="A337" s="116"/>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8"/>
    </row>
    <row r="338" ht="15.75" customHeight="1">
      <c r="A338" s="116"/>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8"/>
    </row>
    <row r="339" ht="15.75" customHeight="1">
      <c r="A339" s="116"/>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8"/>
    </row>
    <row r="340" ht="15.75" customHeight="1">
      <c r="A340" s="116"/>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8"/>
    </row>
    <row r="341" ht="15.75" customHeight="1">
      <c r="A341" s="116"/>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8"/>
    </row>
    <row r="342" ht="15.75" customHeight="1">
      <c r="A342" s="116"/>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8"/>
    </row>
    <row r="343" ht="15.75" customHeight="1">
      <c r="A343" s="116"/>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8"/>
    </row>
    <row r="344" ht="15.75" customHeight="1">
      <c r="A344" s="116"/>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8"/>
    </row>
    <row r="345" ht="15.75" customHeight="1">
      <c r="A345" s="116"/>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8"/>
    </row>
    <row r="346" ht="15.75" customHeight="1">
      <c r="A346" s="116"/>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8"/>
    </row>
    <row r="347" ht="15.75" customHeight="1">
      <c r="A347" s="116"/>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8"/>
    </row>
    <row r="348" ht="15.75" customHeight="1">
      <c r="A348" s="116"/>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8"/>
    </row>
    <row r="349" ht="15.75" customHeight="1">
      <c r="A349" s="116"/>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8"/>
    </row>
    <row r="350" ht="15.75" customHeight="1">
      <c r="A350" s="116"/>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8"/>
    </row>
    <row r="351" ht="15.75" customHeight="1">
      <c r="A351" s="116"/>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8"/>
    </row>
    <row r="352" ht="15.75" customHeight="1">
      <c r="A352" s="116"/>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8"/>
    </row>
    <row r="353" ht="15.75" customHeight="1">
      <c r="A353" s="116"/>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8"/>
    </row>
    <row r="354" ht="15.75" customHeight="1">
      <c r="A354" s="116"/>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8"/>
    </row>
    <row r="355" ht="15.75" customHeight="1">
      <c r="A355" s="116"/>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8"/>
    </row>
    <row r="356" ht="15.75" customHeight="1">
      <c r="A356" s="116"/>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8"/>
    </row>
    <row r="357" ht="15.75" customHeight="1">
      <c r="A357" s="116"/>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8"/>
    </row>
    <row r="358" ht="15.75" customHeight="1">
      <c r="A358" s="116"/>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8"/>
    </row>
    <row r="359" ht="15.75" customHeight="1">
      <c r="A359" s="116"/>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8"/>
    </row>
    <row r="360" ht="15.75" customHeight="1">
      <c r="A360" s="116"/>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8"/>
    </row>
    <row r="361" ht="15.75" customHeight="1">
      <c r="A361" s="116"/>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8"/>
    </row>
    <row r="362" ht="15.75" customHeight="1">
      <c r="A362" s="116"/>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8"/>
    </row>
    <row r="363" ht="15.75" customHeight="1">
      <c r="A363" s="116"/>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8"/>
    </row>
    <row r="364" ht="15.75" customHeight="1">
      <c r="A364" s="116"/>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8"/>
    </row>
    <row r="365" ht="15.75" customHeight="1">
      <c r="A365" s="116"/>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8"/>
    </row>
    <row r="366" ht="15.75" customHeight="1">
      <c r="A366" s="116"/>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8"/>
    </row>
    <row r="367" ht="15.75" customHeight="1">
      <c r="A367" s="116"/>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8"/>
    </row>
    <row r="368" ht="15.75" customHeight="1">
      <c r="A368" s="116"/>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8"/>
    </row>
    <row r="369" ht="15.75" customHeight="1">
      <c r="A369" s="116"/>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8"/>
    </row>
    <row r="370" ht="15.75" customHeight="1">
      <c r="A370" s="116"/>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8"/>
    </row>
    <row r="371" ht="15.75" customHeight="1">
      <c r="A371" s="116"/>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8"/>
    </row>
    <row r="372" ht="15.75" customHeight="1">
      <c r="A372" s="116"/>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8"/>
    </row>
    <row r="373" ht="15.75" customHeight="1">
      <c r="A373" s="116"/>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8"/>
    </row>
    <row r="374" ht="15.75" customHeight="1">
      <c r="A374" s="116"/>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8"/>
    </row>
    <row r="375" ht="15.75" customHeight="1">
      <c r="A375" s="116"/>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8"/>
    </row>
    <row r="376" ht="15.75" customHeight="1">
      <c r="A376" s="116"/>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8"/>
    </row>
    <row r="377" ht="15.75" customHeight="1">
      <c r="A377" s="116"/>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8"/>
    </row>
    <row r="378" ht="15.75" customHeight="1">
      <c r="A378" s="116"/>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8"/>
    </row>
    <row r="379" ht="15.75" customHeight="1">
      <c r="A379" s="116"/>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8"/>
    </row>
    <row r="380" ht="15.75" customHeight="1">
      <c r="A380" s="116"/>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8"/>
    </row>
    <row r="381" ht="15.75" customHeight="1">
      <c r="A381" s="116"/>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8"/>
    </row>
    <row r="382" ht="15.75" customHeight="1">
      <c r="A382" s="116"/>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8"/>
    </row>
    <row r="383" ht="15.75" customHeight="1">
      <c r="A383" s="119"/>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Z383"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4.xml><?xml version="1.0" encoding="utf-8"?>
<worksheet xmlns:r="http://schemas.openxmlformats.org/officeDocument/2006/relationships" xmlns="http://schemas.openxmlformats.org/spreadsheetml/2006/main">
  <dimension ref="A1:Z419"/>
  <sheetViews>
    <sheetView workbookViewId="0" showGridLines="0" defaultGridColor="1"/>
  </sheetViews>
  <sheetFormatPr defaultColWidth="12.6667" defaultRowHeight="15" customHeight="1" outlineLevelRow="0" outlineLevelCol="0"/>
  <cols>
    <col min="1" max="1" width="3.67188" style="306" customWidth="1"/>
    <col min="2" max="2" width="5.5" style="306" customWidth="1"/>
    <col min="3" max="3" width="14.5" style="306" customWidth="1"/>
    <col min="4" max="4" width="18.8516" style="306" customWidth="1"/>
    <col min="5" max="5" width="16.1719" style="306" customWidth="1"/>
    <col min="6" max="7" width="24.8516" style="306" customWidth="1"/>
    <col min="8" max="8" width="23.8516" style="306" customWidth="1"/>
    <col min="9" max="26" width="8.85156" style="306" customWidth="1"/>
    <col min="27" max="16384" width="12.6719" style="306" customWidth="1"/>
  </cols>
  <sheetData>
    <row r="1" ht="15.75" customHeight="1">
      <c r="A1" t="s" s="307">
        <v>4</v>
      </c>
      <c r="B1" t="s" s="307">
        <v>2223</v>
      </c>
      <c r="C1" t="s" s="308">
        <v>1960</v>
      </c>
      <c r="D1" t="s" s="308">
        <v>2224</v>
      </c>
      <c r="E1" t="s" s="307">
        <v>2225</v>
      </c>
      <c r="F1" t="s" s="307">
        <v>2226</v>
      </c>
      <c r="G1" t="s" s="309">
        <v>7</v>
      </c>
      <c r="H1" t="s" s="307">
        <v>1961</v>
      </c>
      <c r="I1" t="s" s="307">
        <v>11</v>
      </c>
      <c r="J1" t="s" s="307">
        <v>14</v>
      </c>
      <c r="K1" t="s" s="307">
        <v>15</v>
      </c>
      <c r="L1" t="s" s="307">
        <v>16</v>
      </c>
      <c r="M1" t="s" s="310">
        <v>33</v>
      </c>
      <c r="N1" t="s" s="310">
        <v>1962</v>
      </c>
      <c r="O1" t="s" s="310">
        <v>2227</v>
      </c>
      <c r="P1" t="s" s="310">
        <v>1965</v>
      </c>
      <c r="Q1" t="s" s="310">
        <v>1971</v>
      </c>
      <c r="R1" t="s" s="310">
        <v>1968</v>
      </c>
      <c r="S1" t="s" s="310">
        <v>1969</v>
      </c>
      <c r="T1" t="s" s="310">
        <v>1970</v>
      </c>
      <c r="U1" t="s" s="310">
        <v>17</v>
      </c>
      <c r="V1" t="s" s="310">
        <v>1967</v>
      </c>
      <c r="W1" t="s" s="197">
        <v>47</v>
      </c>
      <c r="X1" s="268"/>
      <c r="Y1" s="114"/>
      <c r="Z1" s="115"/>
    </row>
    <row r="2" ht="15.75" customHeight="1">
      <c r="A2" s="311">
        <v>23</v>
      </c>
      <c r="B2" s="312">
        <v>1</v>
      </c>
      <c r="C2" t="s" s="313">
        <v>1977</v>
      </c>
      <c r="D2" t="s" s="314">
        <v>2228</v>
      </c>
      <c r="E2" t="s" s="5">
        <v>1981</v>
      </c>
      <c r="F2" t="s" s="315">
        <v>2229</v>
      </c>
      <c r="G2" t="s" s="272">
        <v>1982</v>
      </c>
      <c r="H2" t="s" s="5">
        <v>1982</v>
      </c>
      <c r="I2" t="s" s="290">
        <v>2230</v>
      </c>
      <c r="J2" s="311">
        <v>1</v>
      </c>
      <c r="K2" t="s" s="290">
        <v>54</v>
      </c>
      <c r="L2" t="s" s="290">
        <v>93</v>
      </c>
      <c r="M2" t="s" s="290">
        <v>52</v>
      </c>
      <c r="N2" s="316">
        <v>654.2</v>
      </c>
      <c r="O2" t="s" s="290">
        <v>2229</v>
      </c>
      <c r="P2" s="148">
        <v>1</v>
      </c>
      <c r="Q2" t="s" s="290">
        <v>2229</v>
      </c>
      <c r="R2" t="s" s="290">
        <v>2229</v>
      </c>
      <c r="S2" t="s" s="290">
        <v>2229</v>
      </c>
      <c r="T2" t="s" s="290">
        <v>2229</v>
      </c>
      <c r="U2" t="s" s="290">
        <v>2229</v>
      </c>
      <c r="V2" t="s" s="290">
        <v>2229</v>
      </c>
      <c r="W2" t="s" s="290">
        <v>2229</v>
      </c>
      <c r="X2" s="273"/>
      <c r="Y2" s="117"/>
      <c r="Z2" s="118"/>
    </row>
    <row r="3" ht="15.75" customHeight="1">
      <c r="A3" s="311">
        <v>23</v>
      </c>
      <c r="B3" s="312">
        <v>2</v>
      </c>
      <c r="C3" s="317"/>
      <c r="D3" s="318"/>
      <c r="E3" t="s" s="5">
        <v>1981</v>
      </c>
      <c r="F3" t="s" s="315">
        <v>2229</v>
      </c>
      <c r="G3" t="s" s="276">
        <v>1982</v>
      </c>
      <c r="H3" t="s" s="5">
        <v>1982</v>
      </c>
      <c r="I3" t="s" s="290">
        <v>2231</v>
      </c>
      <c r="J3" s="311">
        <v>1</v>
      </c>
      <c r="K3" t="s" s="290">
        <v>54</v>
      </c>
      <c r="L3" t="s" s="290">
        <v>93</v>
      </c>
      <c r="M3" t="s" s="290">
        <v>52</v>
      </c>
      <c r="N3" s="319">
        <v>654.2</v>
      </c>
      <c r="O3" t="s" s="290">
        <v>2229</v>
      </c>
      <c r="P3" t="s" s="5">
        <v>68</v>
      </c>
      <c r="Q3" t="s" s="290">
        <v>2229</v>
      </c>
      <c r="R3" t="s" s="290">
        <v>2229</v>
      </c>
      <c r="S3" t="s" s="290">
        <v>2229</v>
      </c>
      <c r="T3" t="s" s="290">
        <v>2229</v>
      </c>
      <c r="U3" t="s" s="290">
        <v>2229</v>
      </c>
      <c r="V3" t="s" s="290">
        <v>2229</v>
      </c>
      <c r="W3" t="s" s="290">
        <v>2229</v>
      </c>
      <c r="X3" s="273"/>
      <c r="Y3" s="117"/>
      <c r="Z3" s="118"/>
    </row>
    <row r="4" ht="15.75" customHeight="1">
      <c r="A4" s="311">
        <v>23</v>
      </c>
      <c r="B4" s="312">
        <v>3</v>
      </c>
      <c r="C4" s="317"/>
      <c r="D4" s="318"/>
      <c r="E4" t="s" s="5">
        <v>1981</v>
      </c>
      <c r="F4" t="s" s="315">
        <v>2229</v>
      </c>
      <c r="G4" t="s" s="276">
        <v>1982</v>
      </c>
      <c r="H4" t="s" s="5">
        <v>1982</v>
      </c>
      <c r="I4" t="s" s="290">
        <v>2232</v>
      </c>
      <c r="J4" s="311">
        <v>1</v>
      </c>
      <c r="K4" t="s" s="290">
        <v>64</v>
      </c>
      <c r="L4" t="s" s="290">
        <v>55</v>
      </c>
      <c r="M4" t="s" s="290">
        <v>52</v>
      </c>
      <c r="N4" s="319">
        <v>654.2</v>
      </c>
      <c r="O4" t="s" s="290">
        <v>2229</v>
      </c>
      <c r="P4" t="s" s="5">
        <v>68</v>
      </c>
      <c r="Q4" t="s" s="290">
        <v>2229</v>
      </c>
      <c r="R4" t="s" s="290">
        <v>2229</v>
      </c>
      <c r="S4" t="s" s="290">
        <v>2229</v>
      </c>
      <c r="T4" t="s" s="290">
        <v>2229</v>
      </c>
      <c r="U4" t="s" s="290">
        <v>2229</v>
      </c>
      <c r="V4" t="s" s="290">
        <v>2229</v>
      </c>
      <c r="W4" t="s" s="290">
        <v>2229</v>
      </c>
      <c r="X4" s="273"/>
      <c r="Y4" s="117"/>
      <c r="Z4" s="118"/>
    </row>
    <row r="5" ht="15.75" customHeight="1">
      <c r="A5" s="311">
        <v>23</v>
      </c>
      <c r="B5" s="312">
        <v>4</v>
      </c>
      <c r="C5" s="317"/>
      <c r="D5" s="320"/>
      <c r="E5" t="s" s="5">
        <v>1981</v>
      </c>
      <c r="F5" t="s" s="315">
        <v>2229</v>
      </c>
      <c r="G5" t="s" s="276">
        <v>1982</v>
      </c>
      <c r="H5" t="s" s="5">
        <v>1982</v>
      </c>
      <c r="I5" t="s" s="290">
        <v>2233</v>
      </c>
      <c r="J5" s="311">
        <v>1</v>
      </c>
      <c r="K5" t="s" s="290">
        <v>64</v>
      </c>
      <c r="L5" t="s" s="290">
        <v>55</v>
      </c>
      <c r="M5" t="s" s="290">
        <v>52</v>
      </c>
      <c r="N5" s="319">
        <v>654.2</v>
      </c>
      <c r="O5" t="s" s="290">
        <v>2229</v>
      </c>
      <c r="P5" t="s" s="5">
        <v>68</v>
      </c>
      <c r="Q5" t="s" s="290">
        <v>2229</v>
      </c>
      <c r="R5" t="s" s="290">
        <v>2229</v>
      </c>
      <c r="S5" t="s" s="290">
        <v>2229</v>
      </c>
      <c r="T5" t="s" s="290">
        <v>2229</v>
      </c>
      <c r="U5" t="s" s="290">
        <v>2229</v>
      </c>
      <c r="V5" t="s" s="290">
        <v>2229</v>
      </c>
      <c r="W5" t="s" s="290">
        <v>2229</v>
      </c>
      <c r="X5" s="273"/>
      <c r="Y5" s="117"/>
      <c r="Z5" s="118"/>
    </row>
    <row r="6" ht="15.75" customHeight="1">
      <c r="A6" s="311">
        <v>23</v>
      </c>
      <c r="B6" s="312">
        <v>5</v>
      </c>
      <c r="C6" s="321"/>
      <c r="D6" t="s" s="322">
        <v>2234</v>
      </c>
      <c r="E6" t="s" s="5">
        <v>2235</v>
      </c>
      <c r="F6" t="s" s="315">
        <v>2229</v>
      </c>
      <c r="G6" t="s" s="276">
        <v>2236</v>
      </c>
      <c r="H6" t="s" s="5">
        <v>2236</v>
      </c>
      <c r="I6" t="s" s="290">
        <v>2237</v>
      </c>
      <c r="J6" s="311">
        <v>1</v>
      </c>
      <c r="K6" t="s" s="290">
        <v>54</v>
      </c>
      <c r="L6" t="s" s="290">
        <v>65</v>
      </c>
      <c r="M6" t="s" s="290">
        <v>2229</v>
      </c>
      <c r="N6" s="319">
        <v>362.4</v>
      </c>
      <c r="O6" t="s" s="290">
        <v>2229</v>
      </c>
      <c r="P6" s="148">
        <v>1</v>
      </c>
      <c r="Q6" t="s" s="290">
        <v>2229</v>
      </c>
      <c r="R6" t="s" s="290">
        <v>2229</v>
      </c>
      <c r="S6" t="s" s="290">
        <v>2229</v>
      </c>
      <c r="T6" t="s" s="290">
        <v>2229</v>
      </c>
      <c r="U6" t="s" s="290">
        <v>2229</v>
      </c>
      <c r="V6" t="s" s="290">
        <v>2229</v>
      </c>
      <c r="W6" t="s" s="290">
        <v>2229</v>
      </c>
      <c r="X6" s="273"/>
      <c r="Y6" s="117"/>
      <c r="Z6" s="118"/>
    </row>
    <row r="7" ht="15" customHeight="1">
      <c r="A7" s="311">
        <v>31</v>
      </c>
      <c r="B7" s="312">
        <v>6</v>
      </c>
      <c r="C7" t="s" s="313">
        <v>1135</v>
      </c>
      <c r="D7" t="s" s="314">
        <v>2238</v>
      </c>
      <c r="E7" t="s" s="5">
        <v>2239</v>
      </c>
      <c r="F7" t="s" s="315">
        <v>2229</v>
      </c>
      <c r="G7" t="s" s="286">
        <v>97</v>
      </c>
      <c r="H7" t="s" s="5">
        <v>2240</v>
      </c>
      <c r="I7" t="s" s="290">
        <v>2241</v>
      </c>
      <c r="J7" s="311">
        <v>1</v>
      </c>
      <c r="K7" t="s" s="290">
        <v>1984</v>
      </c>
      <c r="L7" t="s" s="290">
        <v>93</v>
      </c>
      <c r="M7" t="s" s="290">
        <v>2229</v>
      </c>
      <c r="N7" s="319">
        <v>2078.1</v>
      </c>
      <c r="O7" t="s" s="290">
        <v>2229</v>
      </c>
      <c r="P7" t="s" s="5">
        <v>68</v>
      </c>
      <c r="Q7" t="s" s="290">
        <v>2229</v>
      </c>
      <c r="R7" t="s" s="290">
        <v>2229</v>
      </c>
      <c r="S7" t="s" s="290">
        <v>2229</v>
      </c>
      <c r="T7" t="s" s="290">
        <v>2229</v>
      </c>
      <c r="U7" t="s" s="290">
        <v>2229</v>
      </c>
      <c r="V7" t="s" s="290">
        <v>2229</v>
      </c>
      <c r="W7" t="s" s="290">
        <v>2229</v>
      </c>
      <c r="X7" s="273"/>
      <c r="Y7" s="117"/>
      <c r="Z7" s="118"/>
    </row>
    <row r="8" ht="15.75" customHeight="1">
      <c r="A8" s="311">
        <v>31</v>
      </c>
      <c r="B8" s="312">
        <v>7</v>
      </c>
      <c r="C8" s="317"/>
      <c r="D8" s="321"/>
      <c r="E8" t="s" s="5">
        <v>2239</v>
      </c>
      <c r="F8" t="s" s="5">
        <v>2229</v>
      </c>
      <c r="G8" t="s" s="242">
        <v>2240</v>
      </c>
      <c r="H8" t="s" s="5">
        <v>2240</v>
      </c>
      <c r="I8" t="s" s="290">
        <v>2242</v>
      </c>
      <c r="J8" s="311">
        <v>1</v>
      </c>
      <c r="K8" t="s" s="290">
        <v>64</v>
      </c>
      <c r="L8" t="s" s="290">
        <v>93</v>
      </c>
      <c r="M8" t="s" s="290">
        <v>2229</v>
      </c>
      <c r="N8" s="323">
        <v>2078.1</v>
      </c>
      <c r="O8" t="s" s="290">
        <v>2229</v>
      </c>
      <c r="P8" s="148">
        <v>1</v>
      </c>
      <c r="Q8" t="s" s="290">
        <v>2229</v>
      </c>
      <c r="R8" t="s" s="290">
        <v>2229</v>
      </c>
      <c r="S8" t="s" s="290">
        <v>2229</v>
      </c>
      <c r="T8" t="s" s="290">
        <v>2229</v>
      </c>
      <c r="U8" t="s" s="290">
        <v>2229</v>
      </c>
      <c r="V8" t="s" s="290">
        <v>2229</v>
      </c>
      <c r="W8" t="s" s="290">
        <v>2229</v>
      </c>
      <c r="X8" s="273"/>
      <c r="Y8" s="117"/>
      <c r="Z8" s="118"/>
    </row>
    <row r="9" ht="15.75" customHeight="1">
      <c r="A9" s="311">
        <v>31</v>
      </c>
      <c r="B9" s="312">
        <v>8</v>
      </c>
      <c r="C9" s="317"/>
      <c r="D9" t="s" s="314">
        <v>2243</v>
      </c>
      <c r="E9" t="s" s="5">
        <v>2244</v>
      </c>
      <c r="F9" t="s" s="5">
        <v>2229</v>
      </c>
      <c r="G9" t="s" s="5">
        <v>2245</v>
      </c>
      <c r="H9" t="s" s="5">
        <v>2245</v>
      </c>
      <c r="I9" t="s" s="290">
        <v>2246</v>
      </c>
      <c r="J9" s="311">
        <v>1</v>
      </c>
      <c r="K9" t="s" s="290">
        <v>64</v>
      </c>
      <c r="L9" t="s" s="290">
        <v>55</v>
      </c>
      <c r="M9" t="s" s="290">
        <v>2229</v>
      </c>
      <c r="N9" s="324">
        <v>5459.7</v>
      </c>
      <c r="O9" t="s" s="290">
        <v>2229</v>
      </c>
      <c r="P9" s="148">
        <v>1</v>
      </c>
      <c r="Q9" t="s" s="290">
        <v>2229</v>
      </c>
      <c r="R9" t="s" s="290">
        <v>2229</v>
      </c>
      <c r="S9" t="s" s="290">
        <v>2229</v>
      </c>
      <c r="T9" t="s" s="290">
        <v>2229</v>
      </c>
      <c r="U9" t="s" s="290">
        <v>2229</v>
      </c>
      <c r="V9" t="s" s="290">
        <v>2229</v>
      </c>
      <c r="W9" t="s" s="290">
        <v>2229</v>
      </c>
      <c r="X9" s="273"/>
      <c r="Y9" s="117"/>
      <c r="Z9" s="118"/>
    </row>
    <row r="10" ht="15.75" customHeight="1">
      <c r="A10" s="311">
        <v>31</v>
      </c>
      <c r="B10" s="312">
        <v>9</v>
      </c>
      <c r="C10" s="317"/>
      <c r="D10" s="321"/>
      <c r="E10" t="s" s="5">
        <v>2244</v>
      </c>
      <c r="F10" t="s" s="5">
        <v>2229</v>
      </c>
      <c r="G10" t="s" s="5">
        <v>2245</v>
      </c>
      <c r="H10" t="s" s="5">
        <v>2245</v>
      </c>
      <c r="I10" t="s" s="290">
        <v>2247</v>
      </c>
      <c r="J10" s="311">
        <v>1</v>
      </c>
      <c r="K10" t="s" s="290">
        <v>64</v>
      </c>
      <c r="L10" t="s" s="290">
        <v>55</v>
      </c>
      <c r="M10" t="s" s="290">
        <v>2229</v>
      </c>
      <c r="N10" s="324">
        <v>5459.7</v>
      </c>
      <c r="O10" t="s" s="290">
        <v>2229</v>
      </c>
      <c r="P10" t="s" s="5">
        <v>68</v>
      </c>
      <c r="Q10" t="s" s="290">
        <v>2229</v>
      </c>
      <c r="R10" t="s" s="290">
        <v>2229</v>
      </c>
      <c r="S10" t="s" s="290">
        <v>2229</v>
      </c>
      <c r="T10" t="s" s="290">
        <v>2229</v>
      </c>
      <c r="U10" t="s" s="290">
        <v>2229</v>
      </c>
      <c r="V10" t="s" s="290">
        <v>2229</v>
      </c>
      <c r="W10" t="s" s="290">
        <v>2229</v>
      </c>
      <c r="X10" s="273"/>
      <c r="Y10" s="117"/>
      <c r="Z10" s="118"/>
    </row>
    <row r="11" ht="15.75" customHeight="1">
      <c r="A11" s="311">
        <v>31</v>
      </c>
      <c r="B11" s="312">
        <v>10</v>
      </c>
      <c r="C11" s="317"/>
      <c r="D11" t="s" s="314">
        <v>2248</v>
      </c>
      <c r="E11" t="s" s="5">
        <v>2249</v>
      </c>
      <c r="F11" t="s" s="5">
        <v>2229</v>
      </c>
      <c r="G11" t="s" s="5">
        <v>2250</v>
      </c>
      <c r="H11" t="s" s="5">
        <v>2250</v>
      </c>
      <c r="I11" t="s" s="290">
        <v>2251</v>
      </c>
      <c r="J11" s="311">
        <v>1</v>
      </c>
      <c r="K11" t="s" s="290">
        <v>64</v>
      </c>
      <c r="L11" t="s" s="290">
        <v>55</v>
      </c>
      <c r="M11" t="s" s="290">
        <v>2229</v>
      </c>
      <c r="N11" s="311">
        <v>17372.2</v>
      </c>
      <c r="O11" t="s" s="290">
        <v>2229</v>
      </c>
      <c r="P11" s="148">
        <v>1</v>
      </c>
      <c r="Q11" t="s" s="290">
        <v>2229</v>
      </c>
      <c r="R11" t="s" s="290">
        <v>2229</v>
      </c>
      <c r="S11" t="s" s="290">
        <v>2229</v>
      </c>
      <c r="T11" t="s" s="290">
        <v>2229</v>
      </c>
      <c r="U11" t="s" s="290">
        <v>2229</v>
      </c>
      <c r="V11" t="s" s="290">
        <v>2229</v>
      </c>
      <c r="W11" t="s" s="290">
        <v>2229</v>
      </c>
      <c r="X11" s="273"/>
      <c r="Y11" s="117"/>
      <c r="Z11" s="118"/>
    </row>
    <row r="12" ht="15.75" customHeight="1">
      <c r="A12" s="311">
        <v>31</v>
      </c>
      <c r="B12" s="312">
        <v>11</v>
      </c>
      <c r="C12" s="317"/>
      <c r="D12" s="318"/>
      <c r="E12" t="s" s="5">
        <v>2249</v>
      </c>
      <c r="F12" t="s" s="5">
        <v>2229</v>
      </c>
      <c r="G12" t="s" s="5">
        <v>2250</v>
      </c>
      <c r="H12" t="s" s="5">
        <v>2250</v>
      </c>
      <c r="I12" t="s" s="290">
        <v>2252</v>
      </c>
      <c r="J12" s="311">
        <v>1</v>
      </c>
      <c r="K12" t="s" s="290">
        <v>64</v>
      </c>
      <c r="L12" t="s" s="290">
        <v>55</v>
      </c>
      <c r="M12" t="s" s="290">
        <v>2229</v>
      </c>
      <c r="N12" s="311">
        <v>17372.2</v>
      </c>
      <c r="O12" t="s" s="290">
        <v>2229</v>
      </c>
      <c r="P12" t="s" s="5">
        <v>68</v>
      </c>
      <c r="Q12" t="s" s="290">
        <v>2229</v>
      </c>
      <c r="R12" t="s" s="290">
        <v>2229</v>
      </c>
      <c r="S12" t="s" s="290">
        <v>2229</v>
      </c>
      <c r="T12" t="s" s="290">
        <v>2229</v>
      </c>
      <c r="U12" t="s" s="290">
        <v>2229</v>
      </c>
      <c r="V12" t="s" s="290">
        <v>2229</v>
      </c>
      <c r="W12" t="s" s="290">
        <v>2229</v>
      </c>
      <c r="X12" s="273"/>
      <c r="Y12" s="117"/>
      <c r="Z12" s="118"/>
    </row>
    <row r="13" ht="15" customHeight="1">
      <c r="A13" s="311">
        <v>31</v>
      </c>
      <c r="B13" s="312">
        <v>12</v>
      </c>
      <c r="C13" s="317"/>
      <c r="D13" s="318"/>
      <c r="E13" t="s" s="5">
        <v>2249</v>
      </c>
      <c r="F13" t="s" s="315">
        <v>2229</v>
      </c>
      <c r="G13" t="s" s="325">
        <v>97</v>
      </c>
      <c r="H13" t="s" s="5">
        <v>2250</v>
      </c>
      <c r="I13" t="s" s="290">
        <v>2253</v>
      </c>
      <c r="J13" s="311">
        <v>1</v>
      </c>
      <c r="K13" t="s" s="290">
        <v>1984</v>
      </c>
      <c r="L13" t="s" s="290">
        <v>93</v>
      </c>
      <c r="M13" t="s" s="290">
        <v>2229</v>
      </c>
      <c r="N13" s="311">
        <v>17372.2</v>
      </c>
      <c r="O13" t="s" s="290">
        <v>2229</v>
      </c>
      <c r="P13" t="s" s="5">
        <v>68</v>
      </c>
      <c r="Q13" t="s" s="290">
        <v>2229</v>
      </c>
      <c r="R13" t="s" s="290">
        <v>2229</v>
      </c>
      <c r="S13" t="s" s="290">
        <v>2229</v>
      </c>
      <c r="T13" t="s" s="290">
        <v>2229</v>
      </c>
      <c r="U13" t="s" s="290">
        <v>2229</v>
      </c>
      <c r="V13" t="s" s="290">
        <v>2229</v>
      </c>
      <c r="W13" t="s" s="290">
        <v>2229</v>
      </c>
      <c r="X13" s="273"/>
      <c r="Y13" s="117"/>
      <c r="Z13" s="118"/>
    </row>
    <row r="14" ht="15.75" customHeight="1">
      <c r="A14" s="311">
        <v>31</v>
      </c>
      <c r="B14" s="312">
        <v>13</v>
      </c>
      <c r="C14" s="317"/>
      <c r="D14" s="318"/>
      <c r="E14" t="s" s="5">
        <v>2249</v>
      </c>
      <c r="F14" t="s" s="5">
        <v>2229</v>
      </c>
      <c r="G14" t="s" s="242">
        <v>2250</v>
      </c>
      <c r="H14" t="s" s="5">
        <v>2250</v>
      </c>
      <c r="I14" t="s" s="290">
        <v>2254</v>
      </c>
      <c r="J14" s="311">
        <v>1</v>
      </c>
      <c r="K14" t="s" s="290">
        <v>64</v>
      </c>
      <c r="L14" t="s" s="290">
        <v>55</v>
      </c>
      <c r="M14" t="s" s="290">
        <v>2229</v>
      </c>
      <c r="N14" s="311">
        <v>17372.2</v>
      </c>
      <c r="O14" t="s" s="290">
        <v>2229</v>
      </c>
      <c r="P14" t="s" s="5">
        <v>68</v>
      </c>
      <c r="Q14" t="s" s="290">
        <v>2229</v>
      </c>
      <c r="R14" t="s" s="290">
        <v>2229</v>
      </c>
      <c r="S14" t="s" s="290">
        <v>2229</v>
      </c>
      <c r="T14" t="s" s="290">
        <v>2229</v>
      </c>
      <c r="U14" t="s" s="290">
        <v>2229</v>
      </c>
      <c r="V14" t="s" s="290">
        <v>2229</v>
      </c>
      <c r="W14" t="s" s="290">
        <v>2229</v>
      </c>
      <c r="X14" s="273"/>
      <c r="Y14" s="117"/>
      <c r="Z14" s="118"/>
    </row>
    <row r="15" ht="15.75" customHeight="1">
      <c r="A15" s="311">
        <v>31</v>
      </c>
      <c r="B15" s="312">
        <v>14</v>
      </c>
      <c r="C15" s="317"/>
      <c r="D15" s="318"/>
      <c r="E15" t="s" s="5">
        <v>2249</v>
      </c>
      <c r="F15" t="s" s="5">
        <v>2229</v>
      </c>
      <c r="G15" t="s" s="5">
        <v>2250</v>
      </c>
      <c r="H15" t="s" s="5">
        <v>2250</v>
      </c>
      <c r="I15" t="s" s="290">
        <v>2255</v>
      </c>
      <c r="J15" s="311">
        <v>1</v>
      </c>
      <c r="K15" t="s" s="290">
        <v>54</v>
      </c>
      <c r="L15" t="s" s="290">
        <v>93</v>
      </c>
      <c r="M15" t="s" s="290">
        <v>2229</v>
      </c>
      <c r="N15" s="311">
        <v>17372.2</v>
      </c>
      <c r="O15" t="s" s="290">
        <v>2229</v>
      </c>
      <c r="P15" t="s" s="5">
        <v>68</v>
      </c>
      <c r="Q15" t="s" s="290">
        <v>2229</v>
      </c>
      <c r="R15" t="s" s="290">
        <v>2229</v>
      </c>
      <c r="S15" t="s" s="290">
        <v>2229</v>
      </c>
      <c r="T15" t="s" s="290">
        <v>2229</v>
      </c>
      <c r="U15" t="s" s="290">
        <v>2229</v>
      </c>
      <c r="V15" t="s" s="290">
        <v>2229</v>
      </c>
      <c r="W15" t="s" s="290">
        <v>2229</v>
      </c>
      <c r="X15" s="273"/>
      <c r="Y15" s="117"/>
      <c r="Z15" s="118"/>
    </row>
    <row r="16" ht="15.75" customHeight="1">
      <c r="A16" s="311">
        <v>31</v>
      </c>
      <c r="B16" s="312">
        <v>15</v>
      </c>
      <c r="C16" s="317"/>
      <c r="D16" s="318"/>
      <c r="E16" t="s" s="5">
        <v>2249</v>
      </c>
      <c r="F16" t="s" s="5">
        <v>2229</v>
      </c>
      <c r="G16" t="s" s="5">
        <v>2250</v>
      </c>
      <c r="H16" t="s" s="5">
        <v>2250</v>
      </c>
      <c r="I16" t="s" s="290">
        <v>2256</v>
      </c>
      <c r="J16" s="311">
        <v>1</v>
      </c>
      <c r="K16" t="s" s="290">
        <v>64</v>
      </c>
      <c r="L16" t="s" s="290">
        <v>55</v>
      </c>
      <c r="M16" t="s" s="290">
        <v>2229</v>
      </c>
      <c r="N16" s="311">
        <v>17372.2</v>
      </c>
      <c r="O16" t="s" s="290">
        <v>2229</v>
      </c>
      <c r="P16" t="s" s="5">
        <v>68</v>
      </c>
      <c r="Q16" t="s" s="290">
        <v>2229</v>
      </c>
      <c r="R16" t="s" s="290">
        <v>2229</v>
      </c>
      <c r="S16" t="s" s="290">
        <v>2229</v>
      </c>
      <c r="T16" t="s" s="290">
        <v>2229</v>
      </c>
      <c r="U16" t="s" s="290">
        <v>2229</v>
      </c>
      <c r="V16" t="s" s="290">
        <v>2229</v>
      </c>
      <c r="W16" t="s" s="290">
        <v>2229</v>
      </c>
      <c r="X16" s="273"/>
      <c r="Y16" s="117"/>
      <c r="Z16" s="118"/>
    </row>
    <row r="17" ht="15" customHeight="1">
      <c r="A17" s="311">
        <v>31</v>
      </c>
      <c r="B17" s="312">
        <v>16</v>
      </c>
      <c r="C17" s="317"/>
      <c r="D17" s="318"/>
      <c r="E17" t="s" s="5">
        <v>2249</v>
      </c>
      <c r="F17" t="s" s="315">
        <v>2229</v>
      </c>
      <c r="G17" t="s" s="325">
        <v>97</v>
      </c>
      <c r="H17" t="s" s="5">
        <v>2250</v>
      </c>
      <c r="I17" t="s" s="290">
        <v>2257</v>
      </c>
      <c r="J17" s="311">
        <v>1</v>
      </c>
      <c r="K17" t="s" s="290">
        <v>1984</v>
      </c>
      <c r="L17" t="s" s="290">
        <v>93</v>
      </c>
      <c r="M17" t="s" s="290">
        <v>2229</v>
      </c>
      <c r="N17" s="311">
        <v>17372.2</v>
      </c>
      <c r="O17" t="s" s="290">
        <v>2229</v>
      </c>
      <c r="P17" t="s" s="5">
        <v>68</v>
      </c>
      <c r="Q17" t="s" s="290">
        <v>2229</v>
      </c>
      <c r="R17" t="s" s="290">
        <v>2229</v>
      </c>
      <c r="S17" t="s" s="290">
        <v>2229</v>
      </c>
      <c r="T17" t="s" s="290">
        <v>2229</v>
      </c>
      <c r="U17" t="s" s="290">
        <v>2229</v>
      </c>
      <c r="V17" t="s" s="290">
        <v>2229</v>
      </c>
      <c r="W17" t="s" s="290">
        <v>2229</v>
      </c>
      <c r="X17" s="273"/>
      <c r="Y17" s="117"/>
      <c r="Z17" s="118"/>
    </row>
    <row r="18" ht="15.75" customHeight="1">
      <c r="A18" s="311">
        <v>31</v>
      </c>
      <c r="B18" s="312">
        <v>17</v>
      </c>
      <c r="C18" s="317"/>
      <c r="D18" s="318"/>
      <c r="E18" t="s" s="5">
        <v>2249</v>
      </c>
      <c r="F18" t="s" s="5">
        <v>2229</v>
      </c>
      <c r="G18" t="s" s="242">
        <v>2250</v>
      </c>
      <c r="H18" t="s" s="5">
        <v>2250</v>
      </c>
      <c r="I18" t="s" s="290">
        <v>2258</v>
      </c>
      <c r="J18" s="311">
        <v>1</v>
      </c>
      <c r="K18" t="s" s="290">
        <v>64</v>
      </c>
      <c r="L18" t="s" s="290">
        <v>55</v>
      </c>
      <c r="M18" t="s" s="290">
        <v>2229</v>
      </c>
      <c r="N18" s="311">
        <v>17372.2</v>
      </c>
      <c r="O18" t="s" s="290">
        <v>2229</v>
      </c>
      <c r="P18" t="s" s="5">
        <v>68</v>
      </c>
      <c r="Q18" t="s" s="290">
        <v>2229</v>
      </c>
      <c r="R18" t="s" s="290">
        <v>2229</v>
      </c>
      <c r="S18" t="s" s="290">
        <v>2229</v>
      </c>
      <c r="T18" t="s" s="290">
        <v>2229</v>
      </c>
      <c r="U18" t="s" s="290">
        <v>2229</v>
      </c>
      <c r="V18" t="s" s="290">
        <v>2229</v>
      </c>
      <c r="W18" t="s" s="290">
        <v>2229</v>
      </c>
      <c r="X18" s="273"/>
      <c r="Y18" s="117"/>
      <c r="Z18" s="118"/>
    </row>
    <row r="19" ht="15.75" customHeight="1">
      <c r="A19" s="311">
        <v>31</v>
      </c>
      <c r="B19" s="312">
        <v>18</v>
      </c>
      <c r="C19" s="317"/>
      <c r="D19" s="318"/>
      <c r="E19" t="s" s="5">
        <v>2249</v>
      </c>
      <c r="F19" t="s" s="5">
        <v>2229</v>
      </c>
      <c r="G19" t="s" s="5">
        <v>2250</v>
      </c>
      <c r="H19" t="s" s="5">
        <v>2250</v>
      </c>
      <c r="I19" t="s" s="290">
        <v>2259</v>
      </c>
      <c r="J19" s="311">
        <v>1</v>
      </c>
      <c r="K19" t="s" s="290">
        <v>64</v>
      </c>
      <c r="L19" t="s" s="290">
        <v>55</v>
      </c>
      <c r="M19" t="s" s="290">
        <v>2229</v>
      </c>
      <c r="N19" s="311">
        <v>17372.2</v>
      </c>
      <c r="O19" t="s" s="290">
        <v>2229</v>
      </c>
      <c r="P19" t="s" s="5">
        <v>68</v>
      </c>
      <c r="Q19" t="s" s="290">
        <v>2229</v>
      </c>
      <c r="R19" t="s" s="290">
        <v>2229</v>
      </c>
      <c r="S19" t="s" s="290">
        <v>2229</v>
      </c>
      <c r="T19" t="s" s="290">
        <v>2229</v>
      </c>
      <c r="U19" t="s" s="290">
        <v>2229</v>
      </c>
      <c r="V19" t="s" s="290">
        <v>2229</v>
      </c>
      <c r="W19" t="s" s="290">
        <v>2229</v>
      </c>
      <c r="X19" s="273"/>
      <c r="Y19" s="117"/>
      <c r="Z19" s="118"/>
    </row>
    <row r="20" ht="15.75" customHeight="1">
      <c r="A20" s="311">
        <v>31</v>
      </c>
      <c r="B20" s="312">
        <v>19</v>
      </c>
      <c r="C20" s="317"/>
      <c r="D20" s="321"/>
      <c r="E20" t="s" s="5">
        <v>2249</v>
      </c>
      <c r="F20" t="s" s="5">
        <v>2229</v>
      </c>
      <c r="G20" t="s" s="326">
        <v>2250</v>
      </c>
      <c r="H20" t="s" s="5">
        <v>2250</v>
      </c>
      <c r="I20" t="s" s="290">
        <v>2260</v>
      </c>
      <c r="J20" s="311">
        <v>1</v>
      </c>
      <c r="K20" t="s" s="290">
        <v>64</v>
      </c>
      <c r="L20" t="s" s="290">
        <v>93</v>
      </c>
      <c r="M20" t="s" s="290">
        <v>2229</v>
      </c>
      <c r="N20" s="311">
        <v>17372.2</v>
      </c>
      <c r="O20" t="s" s="290">
        <v>2229</v>
      </c>
      <c r="P20" t="s" s="5">
        <v>68</v>
      </c>
      <c r="Q20" t="s" s="290">
        <v>2229</v>
      </c>
      <c r="R20" t="s" s="290">
        <v>2229</v>
      </c>
      <c r="S20" t="s" s="290">
        <v>2229</v>
      </c>
      <c r="T20" t="s" s="290">
        <v>2229</v>
      </c>
      <c r="U20" t="s" s="290">
        <v>2229</v>
      </c>
      <c r="V20" t="s" s="290">
        <v>2229</v>
      </c>
      <c r="W20" t="s" s="290">
        <v>2229</v>
      </c>
      <c r="X20" s="273"/>
      <c r="Y20" s="117"/>
      <c r="Z20" s="118"/>
    </row>
    <row r="21" ht="15.75" customHeight="1">
      <c r="A21" s="311">
        <v>31</v>
      </c>
      <c r="B21" s="312">
        <v>20</v>
      </c>
      <c r="C21" s="317"/>
      <c r="D21" t="s" s="314">
        <v>2261</v>
      </c>
      <c r="E21" t="s" s="5">
        <v>2262</v>
      </c>
      <c r="F21" t="s" s="315">
        <v>2229</v>
      </c>
      <c r="G21" t="s" s="272">
        <v>2263</v>
      </c>
      <c r="H21" t="s" s="5">
        <v>2263</v>
      </c>
      <c r="I21" t="s" s="290">
        <v>2264</v>
      </c>
      <c r="J21" s="311">
        <v>1</v>
      </c>
      <c r="K21" t="s" s="290">
        <v>64</v>
      </c>
      <c r="L21" t="s" s="290">
        <v>55</v>
      </c>
      <c r="M21" t="s" s="290">
        <v>2229</v>
      </c>
      <c r="N21" s="316">
        <v>19988</v>
      </c>
      <c r="O21" t="s" s="290">
        <v>2229</v>
      </c>
      <c r="P21" s="148">
        <v>1</v>
      </c>
      <c r="Q21" t="s" s="290">
        <v>2229</v>
      </c>
      <c r="R21" t="s" s="290">
        <v>2229</v>
      </c>
      <c r="S21" t="s" s="290">
        <v>2229</v>
      </c>
      <c r="T21" t="s" s="290">
        <v>2229</v>
      </c>
      <c r="U21" t="s" s="290">
        <v>2229</v>
      </c>
      <c r="V21" t="s" s="290">
        <v>2229</v>
      </c>
      <c r="W21" t="s" s="290">
        <v>2229</v>
      </c>
      <c r="X21" s="273"/>
      <c r="Y21" s="117"/>
      <c r="Z21" s="118"/>
    </row>
    <row r="22" ht="15.75" customHeight="1">
      <c r="A22" s="311">
        <v>31</v>
      </c>
      <c r="B22" s="312">
        <v>21</v>
      </c>
      <c r="C22" s="317"/>
      <c r="D22" s="321"/>
      <c r="E22" t="s" s="5">
        <v>2262</v>
      </c>
      <c r="F22" t="s" s="315">
        <v>2229</v>
      </c>
      <c r="G22" t="s" s="276">
        <v>2263</v>
      </c>
      <c r="H22" t="s" s="5">
        <v>2263</v>
      </c>
      <c r="I22" t="s" s="290">
        <v>2247</v>
      </c>
      <c r="J22" s="311">
        <v>1</v>
      </c>
      <c r="K22" t="s" s="290">
        <v>64</v>
      </c>
      <c r="L22" t="s" s="290">
        <v>93</v>
      </c>
      <c r="M22" t="s" s="290">
        <v>2229</v>
      </c>
      <c r="N22" s="323">
        <v>19988</v>
      </c>
      <c r="O22" t="s" s="290">
        <v>2229</v>
      </c>
      <c r="P22" t="s" s="5">
        <v>68</v>
      </c>
      <c r="Q22" t="s" s="290">
        <v>2229</v>
      </c>
      <c r="R22" t="s" s="290">
        <v>2229</v>
      </c>
      <c r="S22" t="s" s="290">
        <v>2229</v>
      </c>
      <c r="T22" t="s" s="290">
        <v>2229</v>
      </c>
      <c r="U22" t="s" s="290">
        <v>2229</v>
      </c>
      <c r="V22" t="s" s="290">
        <v>2229</v>
      </c>
      <c r="W22" t="s" s="290">
        <v>2229</v>
      </c>
      <c r="X22" s="273"/>
      <c r="Y22" s="117"/>
      <c r="Z22" s="118"/>
    </row>
    <row r="23" ht="15.75" customHeight="1">
      <c r="A23" s="311">
        <v>31</v>
      </c>
      <c r="B23" s="312">
        <v>22</v>
      </c>
      <c r="C23" s="317"/>
      <c r="D23" t="s" s="314">
        <v>2265</v>
      </c>
      <c r="E23" t="s" s="5">
        <v>2266</v>
      </c>
      <c r="F23" t="s" s="315">
        <v>2229</v>
      </c>
      <c r="G23" t="s" s="276">
        <v>2267</v>
      </c>
      <c r="H23" t="s" s="5">
        <v>2267</v>
      </c>
      <c r="I23" t="s" s="290">
        <v>2268</v>
      </c>
      <c r="J23" s="311">
        <v>1</v>
      </c>
      <c r="K23" t="s" s="290">
        <v>77</v>
      </c>
      <c r="L23" t="s" s="290">
        <v>55</v>
      </c>
      <c r="M23" t="s" s="290">
        <v>52</v>
      </c>
      <c r="N23" s="311">
        <v>60447.6</v>
      </c>
      <c r="O23" t="s" s="290">
        <v>2229</v>
      </c>
      <c r="P23" s="148">
        <v>1</v>
      </c>
      <c r="Q23" t="s" s="290">
        <v>2229</v>
      </c>
      <c r="R23" t="s" s="290">
        <v>2229</v>
      </c>
      <c r="S23" t="s" s="290">
        <v>2229</v>
      </c>
      <c r="T23" t="s" s="290">
        <v>2229</v>
      </c>
      <c r="U23" t="s" s="290">
        <v>2229</v>
      </c>
      <c r="V23" t="s" s="290">
        <v>2229</v>
      </c>
      <c r="W23" t="s" s="290">
        <v>2229</v>
      </c>
      <c r="X23" s="273"/>
      <c r="Y23" s="117"/>
      <c r="Z23" s="118"/>
    </row>
    <row r="24" ht="15.75" customHeight="1">
      <c r="A24" s="311">
        <v>31</v>
      </c>
      <c r="B24" s="312">
        <v>23</v>
      </c>
      <c r="C24" s="317"/>
      <c r="D24" s="318"/>
      <c r="E24" t="s" s="5">
        <v>2266</v>
      </c>
      <c r="F24" t="s" s="315">
        <v>2229</v>
      </c>
      <c r="G24" t="s" s="276">
        <v>2267</v>
      </c>
      <c r="H24" t="s" s="5">
        <v>2267</v>
      </c>
      <c r="I24" t="s" s="290">
        <v>2269</v>
      </c>
      <c r="J24" s="311">
        <v>1</v>
      </c>
      <c r="K24" t="s" s="290">
        <v>77</v>
      </c>
      <c r="L24" t="s" s="290">
        <v>55</v>
      </c>
      <c r="M24" t="s" s="290">
        <v>52</v>
      </c>
      <c r="N24" s="311">
        <v>60447.6</v>
      </c>
      <c r="O24" t="s" s="290">
        <v>2229</v>
      </c>
      <c r="P24" t="s" s="5">
        <v>68</v>
      </c>
      <c r="Q24" t="s" s="290">
        <v>2229</v>
      </c>
      <c r="R24" t="s" s="290">
        <v>2229</v>
      </c>
      <c r="S24" t="s" s="290">
        <v>2229</v>
      </c>
      <c r="T24" t="s" s="290">
        <v>2229</v>
      </c>
      <c r="U24" t="s" s="290">
        <v>2229</v>
      </c>
      <c r="V24" t="s" s="290">
        <v>2229</v>
      </c>
      <c r="W24" t="s" s="290">
        <v>2229</v>
      </c>
      <c r="X24" s="273"/>
      <c r="Y24" s="117"/>
      <c r="Z24" s="118"/>
    </row>
    <row r="25" ht="15.75" customHeight="1">
      <c r="A25" s="311">
        <v>31</v>
      </c>
      <c r="B25" s="312">
        <v>24</v>
      </c>
      <c r="C25" s="317"/>
      <c r="D25" s="318"/>
      <c r="E25" t="s" s="5">
        <v>2266</v>
      </c>
      <c r="F25" t="s" s="315">
        <v>2229</v>
      </c>
      <c r="G25" t="s" s="276">
        <v>2267</v>
      </c>
      <c r="H25" t="s" s="5">
        <v>2267</v>
      </c>
      <c r="I25" t="s" s="290">
        <v>2270</v>
      </c>
      <c r="J25" s="311">
        <v>1</v>
      </c>
      <c r="K25" t="s" s="290">
        <v>64</v>
      </c>
      <c r="L25" t="s" s="290">
        <v>55</v>
      </c>
      <c r="M25" t="s" s="290">
        <v>52</v>
      </c>
      <c r="N25" s="311">
        <v>60447.6</v>
      </c>
      <c r="O25" t="s" s="290">
        <v>2229</v>
      </c>
      <c r="P25" t="s" s="5">
        <v>68</v>
      </c>
      <c r="Q25" t="s" s="290">
        <v>2229</v>
      </c>
      <c r="R25" t="s" s="290">
        <v>2229</v>
      </c>
      <c r="S25" t="s" s="290">
        <v>2229</v>
      </c>
      <c r="T25" t="s" s="290">
        <v>2229</v>
      </c>
      <c r="U25" t="s" s="290">
        <v>2229</v>
      </c>
      <c r="V25" t="s" s="290">
        <v>2229</v>
      </c>
      <c r="W25" t="s" s="290">
        <v>2229</v>
      </c>
      <c r="X25" s="273"/>
      <c r="Y25" s="117"/>
      <c r="Z25" s="118"/>
    </row>
    <row r="26" ht="15.75" customHeight="1">
      <c r="A26" s="311">
        <v>31</v>
      </c>
      <c r="B26" s="312">
        <v>25</v>
      </c>
      <c r="C26" s="317"/>
      <c r="D26" s="318"/>
      <c r="E26" t="s" s="5">
        <v>2266</v>
      </c>
      <c r="F26" t="s" s="315">
        <v>2229</v>
      </c>
      <c r="G26" t="s" s="276">
        <v>2267</v>
      </c>
      <c r="H26" t="s" s="5">
        <v>2267</v>
      </c>
      <c r="I26" t="s" s="290">
        <v>2271</v>
      </c>
      <c r="J26" s="311">
        <v>1</v>
      </c>
      <c r="K26" t="s" s="290">
        <v>64</v>
      </c>
      <c r="L26" t="s" s="290">
        <v>55</v>
      </c>
      <c r="M26" t="s" s="290">
        <v>52</v>
      </c>
      <c r="N26" s="311">
        <v>60447.6</v>
      </c>
      <c r="O26" t="s" s="290">
        <v>2229</v>
      </c>
      <c r="P26" t="s" s="5">
        <v>68</v>
      </c>
      <c r="Q26" t="s" s="290">
        <v>2229</v>
      </c>
      <c r="R26" t="s" s="290">
        <v>2229</v>
      </c>
      <c r="S26" t="s" s="290">
        <v>2229</v>
      </c>
      <c r="T26" t="s" s="290">
        <v>2229</v>
      </c>
      <c r="U26" t="s" s="290">
        <v>2229</v>
      </c>
      <c r="V26" t="s" s="290">
        <v>2229</v>
      </c>
      <c r="W26" t="s" s="290">
        <v>2229</v>
      </c>
      <c r="X26" s="273"/>
      <c r="Y26" s="117"/>
      <c r="Z26" s="118"/>
    </row>
    <row r="27" ht="15.75" customHeight="1">
      <c r="A27" s="311">
        <v>31</v>
      </c>
      <c r="B27" s="312">
        <v>26</v>
      </c>
      <c r="C27" s="317"/>
      <c r="D27" s="318"/>
      <c r="E27" t="s" s="5">
        <v>2266</v>
      </c>
      <c r="F27" t="s" s="315">
        <v>2229</v>
      </c>
      <c r="G27" t="s" s="276">
        <v>2267</v>
      </c>
      <c r="H27" t="s" s="5">
        <v>2267</v>
      </c>
      <c r="I27" t="s" s="290">
        <v>2272</v>
      </c>
      <c r="J27" s="311">
        <v>1</v>
      </c>
      <c r="K27" t="s" s="290">
        <v>54</v>
      </c>
      <c r="L27" t="s" s="290">
        <v>93</v>
      </c>
      <c r="M27" t="s" s="290">
        <v>52</v>
      </c>
      <c r="N27" s="311">
        <v>60447.6</v>
      </c>
      <c r="O27" t="s" s="290">
        <v>2229</v>
      </c>
      <c r="P27" t="s" s="5">
        <v>68</v>
      </c>
      <c r="Q27" t="s" s="290">
        <v>2229</v>
      </c>
      <c r="R27" t="s" s="290">
        <v>2229</v>
      </c>
      <c r="S27" t="s" s="290">
        <v>2229</v>
      </c>
      <c r="T27" t="s" s="290">
        <v>2229</v>
      </c>
      <c r="U27" t="s" s="290">
        <v>2229</v>
      </c>
      <c r="V27" t="s" s="290">
        <v>2229</v>
      </c>
      <c r="W27" t="s" s="290">
        <v>2229</v>
      </c>
      <c r="X27" s="273"/>
      <c r="Y27" s="117"/>
      <c r="Z27" s="118"/>
    </row>
    <row r="28" ht="15.75" customHeight="1">
      <c r="A28" s="311">
        <v>31</v>
      </c>
      <c r="B28" s="312">
        <v>27</v>
      </c>
      <c r="C28" s="317"/>
      <c r="D28" s="318"/>
      <c r="E28" t="s" s="5">
        <v>2266</v>
      </c>
      <c r="F28" t="s" s="315">
        <v>2229</v>
      </c>
      <c r="G28" t="s" s="276">
        <v>2267</v>
      </c>
      <c r="H28" t="s" s="5">
        <v>2267</v>
      </c>
      <c r="I28" t="s" s="290">
        <v>2273</v>
      </c>
      <c r="J28" s="311">
        <v>1</v>
      </c>
      <c r="K28" t="s" s="290">
        <v>64</v>
      </c>
      <c r="L28" t="s" s="290">
        <v>55</v>
      </c>
      <c r="M28" t="s" s="290">
        <v>52</v>
      </c>
      <c r="N28" s="311">
        <v>60447.6</v>
      </c>
      <c r="O28" t="s" s="290">
        <v>2229</v>
      </c>
      <c r="P28" t="s" s="5">
        <v>68</v>
      </c>
      <c r="Q28" t="s" s="290">
        <v>2229</v>
      </c>
      <c r="R28" t="s" s="290">
        <v>2229</v>
      </c>
      <c r="S28" t="s" s="290">
        <v>2229</v>
      </c>
      <c r="T28" t="s" s="290">
        <v>2229</v>
      </c>
      <c r="U28" t="s" s="290">
        <v>2229</v>
      </c>
      <c r="V28" t="s" s="290">
        <v>2229</v>
      </c>
      <c r="W28" t="s" s="290">
        <v>2229</v>
      </c>
      <c r="X28" s="273"/>
      <c r="Y28" s="117"/>
      <c r="Z28" s="118"/>
    </row>
    <row r="29" ht="15.75" customHeight="1">
      <c r="A29" s="311">
        <v>31</v>
      </c>
      <c r="B29" s="312">
        <v>28</v>
      </c>
      <c r="C29" s="317"/>
      <c r="D29" s="318"/>
      <c r="E29" t="s" s="5">
        <v>2266</v>
      </c>
      <c r="F29" t="s" s="315">
        <v>2229</v>
      </c>
      <c r="G29" t="s" s="276">
        <v>2267</v>
      </c>
      <c r="H29" t="s" s="5">
        <v>2267</v>
      </c>
      <c r="I29" t="s" s="290">
        <v>2257</v>
      </c>
      <c r="J29" s="311">
        <v>1</v>
      </c>
      <c r="K29" t="s" s="290">
        <v>64</v>
      </c>
      <c r="L29" t="s" s="290">
        <v>65</v>
      </c>
      <c r="M29" t="s" s="290">
        <v>52</v>
      </c>
      <c r="N29" s="311">
        <v>60447.6</v>
      </c>
      <c r="O29" t="s" s="290">
        <v>2229</v>
      </c>
      <c r="P29" t="s" s="5">
        <v>68</v>
      </c>
      <c r="Q29" t="s" s="290">
        <v>2229</v>
      </c>
      <c r="R29" t="s" s="290">
        <v>2229</v>
      </c>
      <c r="S29" t="s" s="290">
        <v>2229</v>
      </c>
      <c r="T29" t="s" s="290">
        <v>2229</v>
      </c>
      <c r="U29" t="s" s="290">
        <v>2229</v>
      </c>
      <c r="V29" t="s" s="290">
        <v>2229</v>
      </c>
      <c r="W29" t="s" s="290">
        <v>2229</v>
      </c>
      <c r="X29" s="273"/>
      <c r="Y29" s="117"/>
      <c r="Z29" s="118"/>
    </row>
    <row r="30" ht="15.75" customHeight="1">
      <c r="A30" s="311">
        <v>31</v>
      </c>
      <c r="B30" s="312">
        <v>29</v>
      </c>
      <c r="C30" s="317"/>
      <c r="D30" s="318"/>
      <c r="E30" t="s" s="5">
        <v>2266</v>
      </c>
      <c r="F30" t="s" s="315">
        <v>2229</v>
      </c>
      <c r="G30" t="s" s="276">
        <v>2267</v>
      </c>
      <c r="H30" t="s" s="5">
        <v>2267</v>
      </c>
      <c r="I30" t="s" s="290">
        <v>2258</v>
      </c>
      <c r="J30" s="311">
        <v>1</v>
      </c>
      <c r="K30" t="s" s="290">
        <v>64</v>
      </c>
      <c r="L30" t="s" s="290">
        <v>55</v>
      </c>
      <c r="M30" t="s" s="290">
        <v>52</v>
      </c>
      <c r="N30" s="311">
        <v>60447.6</v>
      </c>
      <c r="O30" t="s" s="290">
        <v>2229</v>
      </c>
      <c r="P30" t="s" s="5">
        <v>68</v>
      </c>
      <c r="Q30" t="s" s="290">
        <v>2229</v>
      </c>
      <c r="R30" t="s" s="290">
        <v>2229</v>
      </c>
      <c r="S30" t="s" s="290">
        <v>2229</v>
      </c>
      <c r="T30" t="s" s="290">
        <v>2229</v>
      </c>
      <c r="U30" t="s" s="290">
        <v>2229</v>
      </c>
      <c r="V30" t="s" s="290">
        <v>2229</v>
      </c>
      <c r="W30" t="s" s="290">
        <v>2229</v>
      </c>
      <c r="X30" s="273"/>
      <c r="Y30" s="117"/>
      <c r="Z30" s="118"/>
    </row>
    <row r="31" ht="15.75" customHeight="1">
      <c r="A31" s="311">
        <v>31</v>
      </c>
      <c r="B31" s="312">
        <v>30</v>
      </c>
      <c r="C31" s="317"/>
      <c r="D31" s="318"/>
      <c r="E31" t="s" s="5">
        <v>2266</v>
      </c>
      <c r="F31" t="s" s="315">
        <v>2229</v>
      </c>
      <c r="G31" t="s" s="276">
        <v>2267</v>
      </c>
      <c r="H31" t="s" s="5">
        <v>2267</v>
      </c>
      <c r="I31" t="s" s="290">
        <v>2274</v>
      </c>
      <c r="J31" s="311">
        <v>1</v>
      </c>
      <c r="K31" t="s" s="290">
        <v>64</v>
      </c>
      <c r="L31" t="s" s="290">
        <v>55</v>
      </c>
      <c r="M31" t="s" s="290">
        <v>52</v>
      </c>
      <c r="N31" s="311">
        <v>60447.6</v>
      </c>
      <c r="O31" t="s" s="290">
        <v>2229</v>
      </c>
      <c r="P31" t="s" s="5">
        <v>68</v>
      </c>
      <c r="Q31" t="s" s="290">
        <v>2229</v>
      </c>
      <c r="R31" t="s" s="290">
        <v>2229</v>
      </c>
      <c r="S31" t="s" s="290">
        <v>2229</v>
      </c>
      <c r="T31" t="s" s="290">
        <v>2229</v>
      </c>
      <c r="U31" t="s" s="290">
        <v>2229</v>
      </c>
      <c r="V31" t="s" s="290">
        <v>2229</v>
      </c>
      <c r="W31" t="s" s="290">
        <v>2229</v>
      </c>
      <c r="X31" s="273"/>
      <c r="Y31" s="117"/>
      <c r="Z31" s="118"/>
    </row>
    <row r="32" ht="15.75" customHeight="1">
      <c r="A32" s="311">
        <v>31</v>
      </c>
      <c r="B32" s="312">
        <v>31</v>
      </c>
      <c r="C32" s="317"/>
      <c r="D32" s="318"/>
      <c r="E32" t="s" s="5">
        <v>2266</v>
      </c>
      <c r="F32" t="s" s="315">
        <v>2229</v>
      </c>
      <c r="G32" t="s" s="276">
        <v>2267</v>
      </c>
      <c r="H32" t="s" s="5">
        <v>2267</v>
      </c>
      <c r="I32" t="s" s="290">
        <v>2275</v>
      </c>
      <c r="J32" s="311">
        <v>1</v>
      </c>
      <c r="K32" t="s" s="290">
        <v>64</v>
      </c>
      <c r="L32" t="s" s="290">
        <v>55</v>
      </c>
      <c r="M32" t="s" s="290">
        <v>52</v>
      </c>
      <c r="N32" s="311">
        <v>60447.6</v>
      </c>
      <c r="O32" t="s" s="290">
        <v>2229</v>
      </c>
      <c r="P32" t="s" s="5">
        <v>68</v>
      </c>
      <c r="Q32" t="s" s="290">
        <v>2229</v>
      </c>
      <c r="R32" t="s" s="290">
        <v>2229</v>
      </c>
      <c r="S32" t="s" s="290">
        <v>2229</v>
      </c>
      <c r="T32" t="s" s="290">
        <v>2229</v>
      </c>
      <c r="U32" t="s" s="290">
        <v>2229</v>
      </c>
      <c r="V32" t="s" s="290">
        <v>2229</v>
      </c>
      <c r="W32" t="s" s="290">
        <v>2229</v>
      </c>
      <c r="X32" s="273"/>
      <c r="Y32" s="117"/>
      <c r="Z32" s="118"/>
    </row>
    <row r="33" ht="15.75" customHeight="1">
      <c r="A33" s="311">
        <v>31</v>
      </c>
      <c r="B33" s="312">
        <v>32</v>
      </c>
      <c r="C33" s="317"/>
      <c r="D33" s="320"/>
      <c r="E33" t="s" s="5">
        <v>2266</v>
      </c>
      <c r="F33" t="s" s="327">
        <v>2229</v>
      </c>
      <c r="G33" t="s" s="276">
        <v>2267</v>
      </c>
      <c r="H33" t="s" s="5">
        <v>2267</v>
      </c>
      <c r="I33" t="s" s="290">
        <v>2276</v>
      </c>
      <c r="J33" s="311">
        <v>1</v>
      </c>
      <c r="K33" t="s" s="290">
        <v>64</v>
      </c>
      <c r="L33" t="s" s="290">
        <v>55</v>
      </c>
      <c r="M33" t="s" s="290">
        <v>52</v>
      </c>
      <c r="N33" s="311">
        <v>60447.6</v>
      </c>
      <c r="O33" t="s" s="290">
        <v>2229</v>
      </c>
      <c r="P33" t="s" s="5">
        <v>68</v>
      </c>
      <c r="Q33" t="s" s="290">
        <v>2229</v>
      </c>
      <c r="R33" t="s" s="290">
        <v>2229</v>
      </c>
      <c r="S33" t="s" s="290">
        <v>2229</v>
      </c>
      <c r="T33" t="s" s="290">
        <v>2229</v>
      </c>
      <c r="U33" t="s" s="290">
        <v>2229</v>
      </c>
      <c r="V33" t="s" s="290">
        <v>2229</v>
      </c>
      <c r="W33" t="s" s="290">
        <v>2229</v>
      </c>
      <c r="X33" s="273"/>
      <c r="Y33" s="117"/>
      <c r="Z33" s="118"/>
    </row>
    <row r="34" ht="15.75" customHeight="1">
      <c r="A34" s="311">
        <v>31</v>
      </c>
      <c r="B34" s="312">
        <v>33</v>
      </c>
      <c r="C34" s="318"/>
      <c r="D34" t="s" s="322">
        <v>2277</v>
      </c>
      <c r="E34" t="s" s="328">
        <v>2278</v>
      </c>
      <c r="F34" t="s" s="329">
        <v>2279</v>
      </c>
      <c r="G34" t="s" s="330">
        <v>2280</v>
      </c>
      <c r="H34" t="s" s="290">
        <v>2280</v>
      </c>
      <c r="I34" t="s" s="290">
        <v>2281</v>
      </c>
      <c r="J34" s="311">
        <v>1</v>
      </c>
      <c r="K34" t="s" s="290">
        <v>64</v>
      </c>
      <c r="L34" t="s" s="290">
        <v>93</v>
      </c>
      <c r="M34" t="s" s="290">
        <v>2229</v>
      </c>
      <c r="N34" t="s" s="290">
        <v>2229</v>
      </c>
      <c r="O34" t="s" s="290">
        <v>2229</v>
      </c>
      <c r="P34" s="148">
        <v>1</v>
      </c>
      <c r="Q34" t="s" s="290">
        <v>2229</v>
      </c>
      <c r="R34" t="s" s="290">
        <v>2229</v>
      </c>
      <c r="S34" t="s" s="290">
        <v>2229</v>
      </c>
      <c r="T34" t="s" s="290">
        <v>2229</v>
      </c>
      <c r="U34" t="s" s="290">
        <v>2229</v>
      </c>
      <c r="V34" t="s" s="290">
        <v>2229</v>
      </c>
      <c r="W34" t="s" s="290">
        <v>2229</v>
      </c>
      <c r="X34" s="273"/>
      <c r="Y34" s="117"/>
      <c r="Z34" s="118"/>
    </row>
    <row r="35" ht="15.75" customHeight="1">
      <c r="A35" s="311">
        <v>31</v>
      </c>
      <c r="B35" s="312">
        <v>34</v>
      </c>
      <c r="C35" s="317"/>
      <c r="D35" t="s" s="314">
        <v>2282</v>
      </c>
      <c r="E35" t="s" s="328">
        <v>2278</v>
      </c>
      <c r="F35" t="s" s="331">
        <v>2283</v>
      </c>
      <c r="G35" t="s" s="330">
        <v>2284</v>
      </c>
      <c r="H35" t="s" s="290">
        <v>2285</v>
      </c>
      <c r="I35" t="s" s="290">
        <v>2286</v>
      </c>
      <c r="J35" s="311">
        <v>1</v>
      </c>
      <c r="K35" t="s" s="290">
        <v>64</v>
      </c>
      <c r="L35" t="s" s="290">
        <v>55</v>
      </c>
      <c r="M35" t="s" s="290">
        <v>2229</v>
      </c>
      <c r="N35" t="s" s="290">
        <v>2229</v>
      </c>
      <c r="O35" t="s" s="290">
        <v>196</v>
      </c>
      <c r="P35" s="148">
        <v>1</v>
      </c>
      <c r="Q35" t="s" s="290">
        <v>2229</v>
      </c>
      <c r="R35" t="s" s="290">
        <v>2229</v>
      </c>
      <c r="S35" t="s" s="290">
        <v>2229</v>
      </c>
      <c r="T35" t="s" s="290">
        <v>2229</v>
      </c>
      <c r="U35" t="s" s="290">
        <v>2229</v>
      </c>
      <c r="V35" t="s" s="290">
        <v>2229</v>
      </c>
      <c r="W35" t="s" s="290">
        <v>2229</v>
      </c>
      <c r="X35" s="273"/>
      <c r="Y35" s="117"/>
      <c r="Z35" s="118"/>
    </row>
    <row r="36" ht="15.75" customHeight="1">
      <c r="A36" s="311">
        <v>31</v>
      </c>
      <c r="B36" s="312">
        <v>35</v>
      </c>
      <c r="C36" s="317"/>
      <c r="D36" s="321"/>
      <c r="E36" t="s" s="328">
        <v>2278</v>
      </c>
      <c r="F36" t="s" s="332">
        <v>2283</v>
      </c>
      <c r="G36" t="s" s="330">
        <v>2284</v>
      </c>
      <c r="H36" t="s" s="290">
        <v>2285</v>
      </c>
      <c r="I36" t="s" s="290">
        <v>2287</v>
      </c>
      <c r="J36" s="311">
        <v>1</v>
      </c>
      <c r="K36" t="s" s="290">
        <v>64</v>
      </c>
      <c r="L36" t="s" s="290">
        <v>55</v>
      </c>
      <c r="M36" t="s" s="290">
        <v>2229</v>
      </c>
      <c r="N36" t="s" s="290">
        <v>2229</v>
      </c>
      <c r="O36" t="s" s="290">
        <v>196</v>
      </c>
      <c r="P36" t="s" s="5">
        <v>68</v>
      </c>
      <c r="Q36" t="s" s="290">
        <v>2229</v>
      </c>
      <c r="R36" t="s" s="290">
        <v>2229</v>
      </c>
      <c r="S36" t="s" s="290">
        <v>2229</v>
      </c>
      <c r="T36" t="s" s="290">
        <v>2229</v>
      </c>
      <c r="U36" t="s" s="290">
        <v>2229</v>
      </c>
      <c r="V36" t="s" s="290">
        <v>2229</v>
      </c>
      <c r="W36" t="s" s="290">
        <v>2229</v>
      </c>
      <c r="X36" s="273"/>
      <c r="Y36" s="117"/>
      <c r="Z36" s="118"/>
    </row>
    <row r="37" ht="15" customHeight="1">
      <c r="A37" s="311">
        <v>31</v>
      </c>
      <c r="B37" s="312">
        <v>36</v>
      </c>
      <c r="C37" s="317"/>
      <c r="D37" t="s" s="314">
        <v>2288</v>
      </c>
      <c r="E37" t="s" s="290">
        <v>2289</v>
      </c>
      <c r="F37" t="s" s="328">
        <v>2229</v>
      </c>
      <c r="G37" t="s" s="276">
        <v>97</v>
      </c>
      <c r="H37" t="s" s="290">
        <v>2290</v>
      </c>
      <c r="I37" t="s" s="290">
        <v>2291</v>
      </c>
      <c r="J37" s="311">
        <v>1</v>
      </c>
      <c r="K37" t="s" s="290">
        <v>1984</v>
      </c>
      <c r="L37" t="s" s="290">
        <v>93</v>
      </c>
      <c r="M37" t="s" s="290">
        <v>2229</v>
      </c>
      <c r="N37" s="316">
        <v>45.9</v>
      </c>
      <c r="O37" t="s" s="290">
        <v>2229</v>
      </c>
      <c r="P37" t="s" s="5">
        <v>68</v>
      </c>
      <c r="Q37" t="s" s="290">
        <v>2229</v>
      </c>
      <c r="R37" t="s" s="290">
        <v>2229</v>
      </c>
      <c r="S37" t="s" s="290">
        <v>2229</v>
      </c>
      <c r="T37" t="s" s="290">
        <v>2229</v>
      </c>
      <c r="U37" t="s" s="290">
        <v>2229</v>
      </c>
      <c r="V37" t="s" s="290">
        <v>2229</v>
      </c>
      <c r="W37" t="s" s="290">
        <v>2229</v>
      </c>
      <c r="X37" s="273"/>
      <c r="Y37" s="117"/>
      <c r="Z37" s="118"/>
    </row>
    <row r="38" ht="15.75" customHeight="1">
      <c r="A38" s="311">
        <v>31</v>
      </c>
      <c r="B38" s="312">
        <v>37</v>
      </c>
      <c r="C38" s="317"/>
      <c r="D38" s="321"/>
      <c r="E38" t="s" s="290">
        <v>2289</v>
      </c>
      <c r="F38" t="s" s="328">
        <v>2229</v>
      </c>
      <c r="G38" t="s" s="276">
        <v>2290</v>
      </c>
      <c r="H38" t="s" s="290">
        <v>2290</v>
      </c>
      <c r="I38" t="s" s="290">
        <v>2260</v>
      </c>
      <c r="J38" s="311">
        <v>1</v>
      </c>
      <c r="K38" t="s" s="290">
        <v>64</v>
      </c>
      <c r="L38" t="s" s="290">
        <v>55</v>
      </c>
      <c r="M38" t="s" s="290">
        <v>2229</v>
      </c>
      <c r="N38" s="319">
        <v>45.9</v>
      </c>
      <c r="O38" t="s" s="290">
        <v>2229</v>
      </c>
      <c r="P38" s="148">
        <v>1</v>
      </c>
      <c r="Q38" t="s" s="290">
        <v>2229</v>
      </c>
      <c r="R38" t="s" s="290">
        <v>2229</v>
      </c>
      <c r="S38" t="s" s="290">
        <v>2229</v>
      </c>
      <c r="T38" t="s" s="290">
        <v>2229</v>
      </c>
      <c r="U38" t="s" s="290">
        <v>2229</v>
      </c>
      <c r="V38" t="s" s="290">
        <v>2229</v>
      </c>
      <c r="W38" t="s" s="290">
        <v>2229</v>
      </c>
      <c r="X38" s="273"/>
      <c r="Y38" s="117"/>
      <c r="Z38" s="118"/>
    </row>
    <row r="39" ht="15.75" customHeight="1">
      <c r="A39" s="311">
        <v>31</v>
      </c>
      <c r="B39" s="312">
        <v>38</v>
      </c>
      <c r="C39" s="317"/>
      <c r="D39" t="s" s="314">
        <v>2292</v>
      </c>
      <c r="E39" t="s" s="290">
        <v>2007</v>
      </c>
      <c r="F39" t="s" s="328">
        <v>2229</v>
      </c>
      <c r="G39" t="s" s="276">
        <v>2008</v>
      </c>
      <c r="H39" t="s" s="290">
        <v>2008</v>
      </c>
      <c r="I39" t="s" s="290">
        <v>2293</v>
      </c>
      <c r="J39" s="311">
        <v>1</v>
      </c>
      <c r="K39" t="s" s="290">
        <v>64</v>
      </c>
      <c r="L39" t="s" s="290">
        <v>55</v>
      </c>
      <c r="M39" t="s" s="290">
        <v>2229</v>
      </c>
      <c r="N39" s="319">
        <v>52015.1</v>
      </c>
      <c r="O39" t="s" s="290">
        <v>2229</v>
      </c>
      <c r="P39" s="148">
        <v>1</v>
      </c>
      <c r="Q39" t="s" s="290">
        <v>2229</v>
      </c>
      <c r="R39" t="s" s="290">
        <v>2229</v>
      </c>
      <c r="S39" t="s" s="290">
        <v>2229</v>
      </c>
      <c r="T39" t="s" s="290">
        <v>2229</v>
      </c>
      <c r="U39" t="s" s="290">
        <v>2229</v>
      </c>
      <c r="V39" t="s" s="290">
        <v>2229</v>
      </c>
      <c r="W39" t="s" s="290">
        <v>2229</v>
      </c>
      <c r="X39" s="273"/>
      <c r="Y39" s="117"/>
      <c r="Z39" s="118"/>
    </row>
    <row r="40" ht="15.75" customHeight="1">
      <c r="A40" s="311">
        <v>31</v>
      </c>
      <c r="B40" s="312">
        <v>39</v>
      </c>
      <c r="C40" s="317"/>
      <c r="D40" s="320"/>
      <c r="E40" t="s" s="290">
        <v>2007</v>
      </c>
      <c r="F40" t="s" s="328">
        <v>2229</v>
      </c>
      <c r="G40" t="s" s="276">
        <v>2008</v>
      </c>
      <c r="H40" t="s" s="290">
        <v>2008</v>
      </c>
      <c r="I40" t="s" s="290">
        <v>2294</v>
      </c>
      <c r="J40" s="311">
        <v>1</v>
      </c>
      <c r="K40" t="s" s="290">
        <v>54</v>
      </c>
      <c r="L40" t="s" s="290">
        <v>93</v>
      </c>
      <c r="M40" t="s" s="290">
        <v>2229</v>
      </c>
      <c r="N40" s="319">
        <v>52015.1</v>
      </c>
      <c r="O40" t="s" s="290">
        <v>2229</v>
      </c>
      <c r="P40" t="s" s="5">
        <v>68</v>
      </c>
      <c r="Q40" t="s" s="290">
        <v>2229</v>
      </c>
      <c r="R40" t="s" s="290">
        <v>2229</v>
      </c>
      <c r="S40" t="s" s="290">
        <v>2229</v>
      </c>
      <c r="T40" t="s" s="290">
        <v>2229</v>
      </c>
      <c r="U40" t="s" s="290">
        <v>2229</v>
      </c>
      <c r="V40" t="s" s="290">
        <v>2229</v>
      </c>
      <c r="W40" t="s" s="290">
        <v>2229</v>
      </c>
      <c r="X40" s="273"/>
      <c r="Y40" s="117"/>
      <c r="Z40" s="118"/>
    </row>
    <row r="41" ht="15.75" customHeight="1">
      <c r="A41" s="311">
        <v>31</v>
      </c>
      <c r="B41" s="312">
        <v>40</v>
      </c>
      <c r="C41" s="318"/>
      <c r="D41" t="s" s="322">
        <v>2295</v>
      </c>
      <c r="E41" t="s" s="290">
        <v>2296</v>
      </c>
      <c r="F41" t="s" s="328">
        <v>2229</v>
      </c>
      <c r="G41" t="s" s="333">
        <v>2297</v>
      </c>
      <c r="H41" t="s" s="290">
        <v>2297</v>
      </c>
      <c r="I41" t="s" s="290">
        <v>2298</v>
      </c>
      <c r="J41" s="311">
        <v>1</v>
      </c>
      <c r="K41" t="s" s="290">
        <v>64</v>
      </c>
      <c r="L41" t="s" s="290">
        <v>55</v>
      </c>
      <c r="M41" t="s" s="290">
        <v>2229</v>
      </c>
      <c r="N41" s="323">
        <v>6458.1</v>
      </c>
      <c r="O41" t="s" s="290">
        <v>2229</v>
      </c>
      <c r="P41" s="148">
        <v>1</v>
      </c>
      <c r="Q41" t="s" s="290">
        <v>2229</v>
      </c>
      <c r="R41" t="s" s="290">
        <v>2229</v>
      </c>
      <c r="S41" t="s" s="290">
        <v>2229</v>
      </c>
      <c r="T41" t="s" s="290">
        <v>2229</v>
      </c>
      <c r="U41" t="s" s="290">
        <v>2229</v>
      </c>
      <c r="V41" t="s" s="290">
        <v>2229</v>
      </c>
      <c r="W41" t="s" s="290">
        <v>2229</v>
      </c>
      <c r="X41" s="273"/>
      <c r="Y41" s="117"/>
      <c r="Z41" s="118"/>
    </row>
    <row r="42" ht="15.75" customHeight="1">
      <c r="A42" s="311">
        <v>31</v>
      </c>
      <c r="B42" s="312">
        <v>41</v>
      </c>
      <c r="C42" s="317"/>
      <c r="D42" t="s" s="314">
        <v>2299</v>
      </c>
      <c r="E42" t="s" s="290">
        <v>2300</v>
      </c>
      <c r="F42" t="s" s="290">
        <v>2229</v>
      </c>
      <c r="G42" t="s" s="290">
        <v>2301</v>
      </c>
      <c r="H42" t="s" s="290">
        <v>2301</v>
      </c>
      <c r="I42" t="s" s="290">
        <v>2291</v>
      </c>
      <c r="J42" s="311">
        <v>1</v>
      </c>
      <c r="K42" t="s" s="290">
        <v>64</v>
      </c>
      <c r="L42" t="s" s="290">
        <v>55</v>
      </c>
      <c r="M42" t="s" s="290">
        <v>2229</v>
      </c>
      <c r="N42" s="324">
        <v>3426.6</v>
      </c>
      <c r="O42" t="s" s="290">
        <v>2229</v>
      </c>
      <c r="P42" s="148">
        <v>1</v>
      </c>
      <c r="Q42" t="s" s="290">
        <v>2229</v>
      </c>
      <c r="R42" t="s" s="290">
        <v>2229</v>
      </c>
      <c r="S42" t="s" s="290">
        <v>2229</v>
      </c>
      <c r="T42" t="s" s="290">
        <v>2229</v>
      </c>
      <c r="U42" t="s" s="290">
        <v>2229</v>
      </c>
      <c r="V42" t="s" s="290">
        <v>2229</v>
      </c>
      <c r="W42" t="s" s="290">
        <v>2229</v>
      </c>
      <c r="X42" s="273"/>
      <c r="Y42" s="117"/>
      <c r="Z42" s="118"/>
    </row>
    <row r="43" ht="15.75" customHeight="1">
      <c r="A43" s="311">
        <v>31</v>
      </c>
      <c r="B43" s="312">
        <v>42</v>
      </c>
      <c r="C43" s="317"/>
      <c r="D43" s="321"/>
      <c r="E43" t="s" s="290">
        <v>2300</v>
      </c>
      <c r="F43" t="s" s="290">
        <v>2229</v>
      </c>
      <c r="G43" t="s" s="322">
        <v>2301</v>
      </c>
      <c r="H43" t="s" s="290">
        <v>2301</v>
      </c>
      <c r="I43" t="s" s="290">
        <v>2260</v>
      </c>
      <c r="J43" s="311">
        <v>1</v>
      </c>
      <c r="K43" t="s" s="290">
        <v>64</v>
      </c>
      <c r="L43" t="s" s="290">
        <v>55</v>
      </c>
      <c r="M43" t="s" s="290">
        <v>2229</v>
      </c>
      <c r="N43" s="324">
        <v>3426.6</v>
      </c>
      <c r="O43" t="s" s="290">
        <v>2229</v>
      </c>
      <c r="P43" t="s" s="5">
        <v>68</v>
      </c>
      <c r="Q43" t="s" s="290">
        <v>2229</v>
      </c>
      <c r="R43" t="s" s="290">
        <v>2229</v>
      </c>
      <c r="S43" t="s" s="290">
        <v>2229</v>
      </c>
      <c r="T43" t="s" s="290">
        <v>2229</v>
      </c>
      <c r="U43" t="s" s="290">
        <v>2229</v>
      </c>
      <c r="V43" t="s" s="290">
        <v>2229</v>
      </c>
      <c r="W43" t="s" s="290">
        <v>2229</v>
      </c>
      <c r="X43" s="273"/>
      <c r="Y43" s="117"/>
      <c r="Z43" s="118"/>
    </row>
    <row r="44" ht="15.75" customHeight="1">
      <c r="A44" s="311">
        <v>31</v>
      </c>
      <c r="B44" s="312">
        <v>43</v>
      </c>
      <c r="C44" s="317"/>
      <c r="D44" t="s" s="314">
        <v>2302</v>
      </c>
      <c r="E44" t="s" s="290">
        <v>2303</v>
      </c>
      <c r="F44" t="s" s="328">
        <v>2229</v>
      </c>
      <c r="G44" t="s" s="272">
        <v>2304</v>
      </c>
      <c r="H44" t="s" s="290">
        <v>2305</v>
      </c>
      <c r="I44" t="s" s="290">
        <v>2306</v>
      </c>
      <c r="J44" s="311">
        <v>1</v>
      </c>
      <c r="K44" t="s" s="290">
        <v>64</v>
      </c>
      <c r="L44" t="s" s="290">
        <v>55</v>
      </c>
      <c r="M44" t="s" s="290">
        <v>2229</v>
      </c>
      <c r="N44" s="324">
        <v>14853.1</v>
      </c>
      <c r="O44" t="s" s="5">
        <v>196</v>
      </c>
      <c r="P44" s="148">
        <v>1</v>
      </c>
      <c r="Q44" t="s" s="290">
        <v>2229</v>
      </c>
      <c r="R44" t="s" s="290">
        <v>2229</v>
      </c>
      <c r="S44" t="s" s="290">
        <v>2229</v>
      </c>
      <c r="T44" t="s" s="290">
        <v>2229</v>
      </c>
      <c r="U44" t="s" s="290">
        <v>2229</v>
      </c>
      <c r="V44" t="s" s="290">
        <v>2229</v>
      </c>
      <c r="W44" t="s" s="290">
        <v>2229</v>
      </c>
      <c r="X44" s="273"/>
      <c r="Y44" s="117"/>
      <c r="Z44" s="118"/>
    </row>
    <row r="45" ht="15.75" customHeight="1">
      <c r="A45" s="311">
        <v>31</v>
      </c>
      <c r="B45" s="312">
        <v>44</v>
      </c>
      <c r="C45" s="317"/>
      <c r="D45" s="321"/>
      <c r="E45" t="s" s="290">
        <v>2303</v>
      </c>
      <c r="F45" t="s" s="328">
        <v>2229</v>
      </c>
      <c r="G45" t="s" s="276">
        <v>2304</v>
      </c>
      <c r="H45" t="s" s="290">
        <v>2305</v>
      </c>
      <c r="I45" t="s" s="290">
        <v>2307</v>
      </c>
      <c r="J45" s="311">
        <v>1</v>
      </c>
      <c r="K45" t="s" s="290">
        <v>77</v>
      </c>
      <c r="L45" t="s" s="290">
        <v>55</v>
      </c>
      <c r="M45" t="s" s="290">
        <v>2229</v>
      </c>
      <c r="N45" s="324">
        <v>14853.1</v>
      </c>
      <c r="O45" t="s" s="5">
        <v>196</v>
      </c>
      <c r="P45" t="s" s="5">
        <v>68</v>
      </c>
      <c r="Q45" t="s" s="290">
        <v>2229</v>
      </c>
      <c r="R45" t="s" s="290">
        <v>2229</v>
      </c>
      <c r="S45" t="s" s="290">
        <v>2229</v>
      </c>
      <c r="T45" t="s" s="290">
        <v>2229</v>
      </c>
      <c r="U45" t="s" s="290">
        <v>2229</v>
      </c>
      <c r="V45" t="s" s="290">
        <v>2229</v>
      </c>
      <c r="W45" t="s" s="290">
        <v>2229</v>
      </c>
      <c r="X45" s="273"/>
      <c r="Y45" s="117"/>
      <c r="Z45" s="118"/>
    </row>
    <row r="46" ht="15.75" customHeight="1">
      <c r="A46" s="311">
        <v>31</v>
      </c>
      <c r="B46" s="312">
        <v>45</v>
      </c>
      <c r="C46" s="317"/>
      <c r="D46" t="s" s="314">
        <v>2308</v>
      </c>
      <c r="E46" t="s" s="5">
        <v>2309</v>
      </c>
      <c r="F46" t="s" s="315">
        <v>2229</v>
      </c>
      <c r="G46" t="s" s="276">
        <v>2310</v>
      </c>
      <c r="H46" t="s" s="5">
        <v>2310</v>
      </c>
      <c r="I46" t="s" s="290">
        <v>2311</v>
      </c>
      <c r="J46" s="311">
        <v>1</v>
      </c>
      <c r="K46" t="s" s="290">
        <v>64</v>
      </c>
      <c r="L46" t="s" s="290">
        <v>55</v>
      </c>
      <c r="M46" t="s" s="290">
        <v>2229</v>
      </c>
      <c r="N46" s="316">
        <v>4517.5</v>
      </c>
      <c r="O46" t="s" s="290">
        <v>2229</v>
      </c>
      <c r="P46" s="148">
        <v>1</v>
      </c>
      <c r="Q46" t="s" s="290">
        <v>2229</v>
      </c>
      <c r="R46" t="s" s="290">
        <v>2229</v>
      </c>
      <c r="S46" t="s" s="290">
        <v>2229</v>
      </c>
      <c r="T46" t="s" s="290">
        <v>2229</v>
      </c>
      <c r="U46" t="s" s="290">
        <v>2229</v>
      </c>
      <c r="V46" t="s" s="290">
        <v>2229</v>
      </c>
      <c r="W46" t="s" s="290">
        <v>2229</v>
      </c>
      <c r="X46" s="273"/>
      <c r="Y46" s="117"/>
      <c r="Z46" s="118"/>
    </row>
    <row r="47" ht="15" customHeight="1">
      <c r="A47" s="311">
        <v>31</v>
      </c>
      <c r="B47" s="312">
        <v>46</v>
      </c>
      <c r="C47" s="317"/>
      <c r="D47" s="318"/>
      <c r="E47" t="s" s="5">
        <v>2309</v>
      </c>
      <c r="F47" t="s" s="315">
        <v>2229</v>
      </c>
      <c r="G47" t="s" s="276">
        <v>97</v>
      </c>
      <c r="H47" t="s" s="5">
        <v>2310</v>
      </c>
      <c r="I47" t="s" s="290">
        <v>2246</v>
      </c>
      <c r="J47" s="311">
        <v>1</v>
      </c>
      <c r="K47" t="s" s="290">
        <v>1984</v>
      </c>
      <c r="L47" t="s" s="290">
        <v>93</v>
      </c>
      <c r="M47" t="s" s="290">
        <v>2229</v>
      </c>
      <c r="N47" s="319">
        <v>4517.5</v>
      </c>
      <c r="O47" t="s" s="290">
        <v>2229</v>
      </c>
      <c r="P47" t="s" s="5">
        <v>68</v>
      </c>
      <c r="Q47" t="s" s="290">
        <v>2229</v>
      </c>
      <c r="R47" t="s" s="290">
        <v>2229</v>
      </c>
      <c r="S47" t="s" s="290">
        <v>2229</v>
      </c>
      <c r="T47" t="s" s="290">
        <v>2229</v>
      </c>
      <c r="U47" t="s" s="290">
        <v>2229</v>
      </c>
      <c r="V47" t="s" s="290">
        <v>2229</v>
      </c>
      <c r="W47" t="s" s="290">
        <v>2229</v>
      </c>
      <c r="X47" s="273"/>
      <c r="Y47" s="117"/>
      <c r="Z47" s="118"/>
    </row>
    <row r="48" ht="15.75" customHeight="1">
      <c r="A48" s="311">
        <v>31</v>
      </c>
      <c r="B48" s="312">
        <v>47</v>
      </c>
      <c r="C48" s="317"/>
      <c r="D48" s="320"/>
      <c r="E48" t="s" s="5">
        <v>2309</v>
      </c>
      <c r="F48" t="s" s="315">
        <v>2229</v>
      </c>
      <c r="G48" t="s" s="276">
        <v>2310</v>
      </c>
      <c r="H48" t="s" s="5">
        <v>2310</v>
      </c>
      <c r="I48" t="s" s="290">
        <v>2252</v>
      </c>
      <c r="J48" s="311">
        <v>1</v>
      </c>
      <c r="K48" t="s" s="290">
        <v>64</v>
      </c>
      <c r="L48" t="s" s="290">
        <v>55</v>
      </c>
      <c r="M48" t="s" s="290">
        <v>2229</v>
      </c>
      <c r="N48" s="319">
        <v>4517.5</v>
      </c>
      <c r="O48" t="s" s="290">
        <v>2229</v>
      </c>
      <c r="P48" t="s" s="5">
        <v>68</v>
      </c>
      <c r="Q48" t="s" s="290">
        <v>2229</v>
      </c>
      <c r="R48" t="s" s="290">
        <v>2229</v>
      </c>
      <c r="S48" t="s" s="290">
        <v>2229</v>
      </c>
      <c r="T48" t="s" s="290">
        <v>2229</v>
      </c>
      <c r="U48" t="s" s="290">
        <v>2229</v>
      </c>
      <c r="V48" t="s" s="290">
        <v>2229</v>
      </c>
      <c r="W48" t="s" s="290">
        <v>2229</v>
      </c>
      <c r="X48" s="273"/>
      <c r="Y48" s="117"/>
      <c r="Z48" s="118"/>
    </row>
    <row r="49" ht="15.75" customHeight="1">
      <c r="A49" s="311">
        <v>31</v>
      </c>
      <c r="B49" s="312">
        <v>48</v>
      </c>
      <c r="C49" s="321"/>
      <c r="D49" t="s" s="322">
        <v>2312</v>
      </c>
      <c r="E49" t="s" s="5">
        <v>2021</v>
      </c>
      <c r="F49" t="s" s="315">
        <v>2229</v>
      </c>
      <c r="G49" t="s" s="276">
        <v>2022</v>
      </c>
      <c r="H49" t="s" s="5">
        <v>2022</v>
      </c>
      <c r="I49" t="s" s="290">
        <v>2298</v>
      </c>
      <c r="J49" s="311">
        <v>1</v>
      </c>
      <c r="K49" t="s" s="290">
        <v>64</v>
      </c>
      <c r="L49" t="s" s="290">
        <v>93</v>
      </c>
      <c r="M49" t="s" s="290">
        <v>2229</v>
      </c>
      <c r="N49" s="319">
        <v>4263.6</v>
      </c>
      <c r="O49" t="s" s="290">
        <v>2229</v>
      </c>
      <c r="P49" s="148">
        <v>1</v>
      </c>
      <c r="Q49" t="s" s="290">
        <v>2229</v>
      </c>
      <c r="R49" t="s" s="290">
        <v>2229</v>
      </c>
      <c r="S49" t="s" s="290">
        <v>2229</v>
      </c>
      <c r="T49" t="s" s="290">
        <v>2229</v>
      </c>
      <c r="U49" t="s" s="290">
        <v>2229</v>
      </c>
      <c r="V49" t="s" s="290">
        <v>2229</v>
      </c>
      <c r="W49" t="s" s="290">
        <v>2229</v>
      </c>
      <c r="X49" s="273"/>
      <c r="Y49" s="117"/>
      <c r="Z49" s="118"/>
    </row>
    <row r="50" ht="15.75" customHeight="1">
      <c r="A50" s="311">
        <v>32</v>
      </c>
      <c r="B50" s="312">
        <v>49</v>
      </c>
      <c r="C50" t="s" s="313">
        <v>2032</v>
      </c>
      <c r="D50" t="s" s="314">
        <v>2313</v>
      </c>
      <c r="E50" t="s" s="5">
        <v>2033</v>
      </c>
      <c r="F50" t="s" s="315">
        <v>2229</v>
      </c>
      <c r="G50" t="s" s="276">
        <v>2034</v>
      </c>
      <c r="H50" t="s" s="5">
        <v>2034</v>
      </c>
      <c r="I50" t="s" s="290">
        <v>2314</v>
      </c>
      <c r="J50" s="311">
        <v>1</v>
      </c>
      <c r="K50" t="s" s="290">
        <v>54</v>
      </c>
      <c r="L50" t="s" s="290">
        <v>55</v>
      </c>
      <c r="M50" t="s" s="290">
        <v>52</v>
      </c>
      <c r="N50" s="334">
        <v>1115046</v>
      </c>
      <c r="O50" t="s" s="290">
        <v>2229</v>
      </c>
      <c r="P50" s="148">
        <v>1</v>
      </c>
      <c r="Q50" t="s" s="290">
        <v>2229</v>
      </c>
      <c r="R50" t="s" s="290">
        <v>2229</v>
      </c>
      <c r="S50" t="s" s="290">
        <v>2229</v>
      </c>
      <c r="T50" t="s" s="290">
        <v>2229</v>
      </c>
      <c r="U50" t="s" s="290">
        <v>2229</v>
      </c>
      <c r="V50" t="s" s="290">
        <v>2229</v>
      </c>
      <c r="W50" t="s" s="290">
        <v>2229</v>
      </c>
      <c r="X50" s="273"/>
      <c r="Y50" s="117"/>
      <c r="Z50" s="118"/>
    </row>
    <row r="51" ht="15.75" customHeight="1">
      <c r="A51" s="311">
        <v>32</v>
      </c>
      <c r="B51" s="312">
        <v>50</v>
      </c>
      <c r="C51" s="317"/>
      <c r="D51" s="318"/>
      <c r="E51" t="s" s="5">
        <v>2033</v>
      </c>
      <c r="F51" t="s" s="315">
        <v>2229</v>
      </c>
      <c r="G51" t="s" s="276">
        <v>2034</v>
      </c>
      <c r="H51" t="s" s="5">
        <v>2034</v>
      </c>
      <c r="I51" t="s" s="290">
        <v>2315</v>
      </c>
      <c r="J51" s="311">
        <v>1</v>
      </c>
      <c r="K51" t="s" s="290">
        <v>54</v>
      </c>
      <c r="L51" t="s" s="290">
        <v>55</v>
      </c>
      <c r="M51" t="s" s="290">
        <v>52</v>
      </c>
      <c r="N51" s="334">
        <v>1115046</v>
      </c>
      <c r="O51" t="s" s="290">
        <v>2229</v>
      </c>
      <c r="P51" t="s" s="5">
        <v>68</v>
      </c>
      <c r="Q51" t="s" s="290">
        <v>2229</v>
      </c>
      <c r="R51" t="s" s="290">
        <v>2229</v>
      </c>
      <c r="S51" t="s" s="290">
        <v>2229</v>
      </c>
      <c r="T51" t="s" s="290">
        <v>2229</v>
      </c>
      <c r="U51" t="s" s="290">
        <v>2229</v>
      </c>
      <c r="V51" t="s" s="290">
        <v>2229</v>
      </c>
      <c r="W51" t="s" s="290">
        <v>2229</v>
      </c>
      <c r="X51" s="273"/>
      <c r="Y51" s="117"/>
      <c r="Z51" s="118"/>
    </row>
    <row r="52" ht="15.75" customHeight="1">
      <c r="A52" s="311">
        <v>32</v>
      </c>
      <c r="B52" s="312">
        <v>51</v>
      </c>
      <c r="C52" s="317"/>
      <c r="D52" s="318"/>
      <c r="E52" t="s" s="5">
        <v>2033</v>
      </c>
      <c r="F52" t="s" s="315">
        <v>2229</v>
      </c>
      <c r="G52" t="s" s="276">
        <v>2034</v>
      </c>
      <c r="H52" t="s" s="5">
        <v>2034</v>
      </c>
      <c r="I52" t="s" s="290">
        <v>2316</v>
      </c>
      <c r="J52" s="311">
        <v>1</v>
      </c>
      <c r="K52" t="s" s="290">
        <v>54</v>
      </c>
      <c r="L52" t="s" s="290">
        <v>55</v>
      </c>
      <c r="M52" t="s" s="290">
        <v>52</v>
      </c>
      <c r="N52" s="334">
        <v>1115046</v>
      </c>
      <c r="O52" t="s" s="290">
        <v>2229</v>
      </c>
      <c r="P52" t="s" s="5">
        <v>68</v>
      </c>
      <c r="Q52" t="s" s="290">
        <v>2229</v>
      </c>
      <c r="R52" t="s" s="290">
        <v>2229</v>
      </c>
      <c r="S52" t="s" s="290">
        <v>2229</v>
      </c>
      <c r="T52" t="s" s="290">
        <v>2229</v>
      </c>
      <c r="U52" t="s" s="290">
        <v>2229</v>
      </c>
      <c r="V52" t="s" s="290">
        <v>2229</v>
      </c>
      <c r="W52" t="s" s="290">
        <v>2229</v>
      </c>
      <c r="X52" s="273"/>
      <c r="Y52" s="117"/>
      <c r="Z52" s="118"/>
    </row>
    <row r="53" ht="15.75" customHeight="1">
      <c r="A53" s="311">
        <v>32</v>
      </c>
      <c r="B53" s="312">
        <v>52</v>
      </c>
      <c r="C53" s="317"/>
      <c r="D53" s="318"/>
      <c r="E53" t="s" s="5">
        <v>2033</v>
      </c>
      <c r="F53" t="s" s="315">
        <v>2229</v>
      </c>
      <c r="G53" t="s" s="276">
        <v>2034</v>
      </c>
      <c r="H53" t="s" s="5">
        <v>2034</v>
      </c>
      <c r="I53" t="s" s="290">
        <v>2270</v>
      </c>
      <c r="J53" s="311">
        <v>1</v>
      </c>
      <c r="K53" t="s" s="290">
        <v>64</v>
      </c>
      <c r="L53" t="s" s="290">
        <v>55</v>
      </c>
      <c r="M53" t="s" s="290">
        <v>52</v>
      </c>
      <c r="N53" s="334">
        <v>1115046</v>
      </c>
      <c r="O53" t="s" s="290">
        <v>2229</v>
      </c>
      <c r="P53" t="s" s="5">
        <v>68</v>
      </c>
      <c r="Q53" t="s" s="290">
        <v>2229</v>
      </c>
      <c r="R53" t="s" s="290">
        <v>2229</v>
      </c>
      <c r="S53" t="s" s="290">
        <v>2229</v>
      </c>
      <c r="T53" t="s" s="290">
        <v>2229</v>
      </c>
      <c r="U53" t="s" s="290">
        <v>2229</v>
      </c>
      <c r="V53" t="s" s="290">
        <v>2229</v>
      </c>
      <c r="W53" t="s" s="290">
        <v>2229</v>
      </c>
      <c r="X53" s="273"/>
      <c r="Y53" s="117"/>
      <c r="Z53" s="118"/>
    </row>
    <row r="54" ht="15.75" customHeight="1">
      <c r="A54" s="311">
        <v>32</v>
      </c>
      <c r="B54" s="312">
        <v>53</v>
      </c>
      <c r="C54" s="317"/>
      <c r="D54" s="318"/>
      <c r="E54" t="s" s="5">
        <v>2033</v>
      </c>
      <c r="F54" t="s" s="315">
        <v>2229</v>
      </c>
      <c r="G54" t="s" s="276">
        <v>2034</v>
      </c>
      <c r="H54" t="s" s="5">
        <v>2034</v>
      </c>
      <c r="I54" t="s" s="290">
        <v>2317</v>
      </c>
      <c r="J54" s="311">
        <v>1</v>
      </c>
      <c r="K54" t="s" s="290">
        <v>64</v>
      </c>
      <c r="L54" t="s" s="290">
        <v>55</v>
      </c>
      <c r="M54" t="s" s="290">
        <v>52</v>
      </c>
      <c r="N54" s="334">
        <v>1115046</v>
      </c>
      <c r="O54" t="s" s="290">
        <v>2229</v>
      </c>
      <c r="P54" t="s" s="5">
        <v>68</v>
      </c>
      <c r="Q54" t="s" s="290">
        <v>2229</v>
      </c>
      <c r="R54" t="s" s="290">
        <v>2229</v>
      </c>
      <c r="S54" t="s" s="290">
        <v>2229</v>
      </c>
      <c r="T54" t="s" s="290">
        <v>2229</v>
      </c>
      <c r="U54" t="s" s="290">
        <v>2229</v>
      </c>
      <c r="V54" t="s" s="290">
        <v>2229</v>
      </c>
      <c r="W54" t="s" s="290">
        <v>2229</v>
      </c>
      <c r="X54" s="273"/>
      <c r="Y54" s="117"/>
      <c r="Z54" s="118"/>
    </row>
    <row r="55" ht="15.75" customHeight="1">
      <c r="A55" s="311">
        <v>32</v>
      </c>
      <c r="B55" s="312">
        <v>54</v>
      </c>
      <c r="C55" s="317"/>
      <c r="D55" s="318"/>
      <c r="E55" t="s" s="5">
        <v>2033</v>
      </c>
      <c r="F55" t="s" s="315">
        <v>2229</v>
      </c>
      <c r="G55" t="s" s="276">
        <v>2034</v>
      </c>
      <c r="H55" t="s" s="5">
        <v>2034</v>
      </c>
      <c r="I55" t="s" s="290">
        <v>2318</v>
      </c>
      <c r="J55" s="311">
        <v>1</v>
      </c>
      <c r="K55" t="s" s="290">
        <v>54</v>
      </c>
      <c r="L55" t="s" s="290">
        <v>55</v>
      </c>
      <c r="M55" t="s" s="290">
        <v>52</v>
      </c>
      <c r="N55" s="334">
        <v>1115046</v>
      </c>
      <c r="O55" t="s" s="290">
        <v>2229</v>
      </c>
      <c r="P55" t="s" s="5">
        <v>68</v>
      </c>
      <c r="Q55" t="s" s="290">
        <v>2229</v>
      </c>
      <c r="R55" t="s" s="290">
        <v>2229</v>
      </c>
      <c r="S55" t="s" s="290">
        <v>2229</v>
      </c>
      <c r="T55" t="s" s="290">
        <v>2229</v>
      </c>
      <c r="U55" t="s" s="290">
        <v>2229</v>
      </c>
      <c r="V55" t="s" s="290">
        <v>2229</v>
      </c>
      <c r="W55" t="s" s="290">
        <v>2229</v>
      </c>
      <c r="X55" s="273"/>
      <c r="Y55" s="117"/>
      <c r="Z55" s="118"/>
    </row>
    <row r="56" ht="15.75" customHeight="1">
      <c r="A56" s="311">
        <v>32</v>
      </c>
      <c r="B56" s="312">
        <v>55</v>
      </c>
      <c r="C56" s="317"/>
      <c r="D56" s="318"/>
      <c r="E56" t="s" s="5">
        <v>2033</v>
      </c>
      <c r="F56" t="s" s="315">
        <v>2229</v>
      </c>
      <c r="G56" t="s" s="276">
        <v>2034</v>
      </c>
      <c r="H56" t="s" s="5">
        <v>2034</v>
      </c>
      <c r="I56" t="s" s="290">
        <v>2319</v>
      </c>
      <c r="J56" s="311">
        <v>1</v>
      </c>
      <c r="K56" t="s" s="290">
        <v>54</v>
      </c>
      <c r="L56" t="s" s="290">
        <v>55</v>
      </c>
      <c r="M56" t="s" s="290">
        <v>52</v>
      </c>
      <c r="N56" s="334">
        <v>1115046</v>
      </c>
      <c r="O56" t="s" s="290">
        <v>2229</v>
      </c>
      <c r="P56" t="s" s="5">
        <v>68</v>
      </c>
      <c r="Q56" t="s" s="290">
        <v>2229</v>
      </c>
      <c r="R56" t="s" s="290">
        <v>2229</v>
      </c>
      <c r="S56" t="s" s="290">
        <v>2229</v>
      </c>
      <c r="T56" t="s" s="290">
        <v>2229</v>
      </c>
      <c r="U56" t="s" s="290">
        <v>2229</v>
      </c>
      <c r="V56" t="s" s="290">
        <v>2229</v>
      </c>
      <c r="W56" t="s" s="290">
        <v>2229</v>
      </c>
      <c r="X56" s="273"/>
      <c r="Y56" s="117"/>
      <c r="Z56" s="118"/>
    </row>
    <row r="57" ht="15" customHeight="1">
      <c r="A57" s="311">
        <v>32</v>
      </c>
      <c r="B57" s="312">
        <v>56</v>
      </c>
      <c r="C57" s="317"/>
      <c r="D57" s="318"/>
      <c r="E57" t="s" s="5">
        <v>2033</v>
      </c>
      <c r="F57" t="s" s="315">
        <v>2229</v>
      </c>
      <c r="G57" t="s" s="276">
        <v>97</v>
      </c>
      <c r="H57" t="s" s="5">
        <v>2034</v>
      </c>
      <c r="I57" t="s" s="290">
        <v>2306</v>
      </c>
      <c r="J57" s="311">
        <v>1</v>
      </c>
      <c r="K57" t="s" s="290">
        <v>1984</v>
      </c>
      <c r="L57" t="s" s="290">
        <v>93</v>
      </c>
      <c r="M57" t="s" s="290">
        <v>52</v>
      </c>
      <c r="N57" s="334">
        <v>1115046</v>
      </c>
      <c r="O57" t="s" s="290">
        <v>2229</v>
      </c>
      <c r="P57" t="s" s="5">
        <v>68</v>
      </c>
      <c r="Q57" t="s" s="290">
        <v>2229</v>
      </c>
      <c r="R57" t="s" s="290">
        <v>2229</v>
      </c>
      <c r="S57" t="s" s="290">
        <v>2229</v>
      </c>
      <c r="T57" t="s" s="290">
        <v>2229</v>
      </c>
      <c r="U57" t="s" s="290">
        <v>2229</v>
      </c>
      <c r="V57" t="s" s="290">
        <v>2229</v>
      </c>
      <c r="W57" t="s" s="290">
        <v>2229</v>
      </c>
      <c r="X57" s="273"/>
      <c r="Y57" s="117"/>
      <c r="Z57" s="118"/>
    </row>
    <row r="58" ht="15.75" customHeight="1">
      <c r="A58" s="311">
        <v>32</v>
      </c>
      <c r="B58" s="312">
        <v>57</v>
      </c>
      <c r="C58" s="317"/>
      <c r="D58" s="318"/>
      <c r="E58" t="s" s="5">
        <v>2033</v>
      </c>
      <c r="F58" t="s" s="315">
        <v>2229</v>
      </c>
      <c r="G58" t="s" s="276">
        <v>2034</v>
      </c>
      <c r="H58" t="s" s="5">
        <v>2034</v>
      </c>
      <c r="I58" t="s" s="290">
        <v>2254</v>
      </c>
      <c r="J58" s="311">
        <v>1</v>
      </c>
      <c r="K58" t="s" s="290">
        <v>54</v>
      </c>
      <c r="L58" t="s" s="290">
        <v>55</v>
      </c>
      <c r="M58" t="s" s="290">
        <v>52</v>
      </c>
      <c r="N58" s="334">
        <v>1115046</v>
      </c>
      <c r="O58" t="s" s="290">
        <v>2229</v>
      </c>
      <c r="P58" t="s" s="5">
        <v>68</v>
      </c>
      <c r="Q58" t="s" s="290">
        <v>2229</v>
      </c>
      <c r="R58" t="s" s="290">
        <v>2229</v>
      </c>
      <c r="S58" t="s" s="290">
        <v>2229</v>
      </c>
      <c r="T58" t="s" s="290">
        <v>2229</v>
      </c>
      <c r="U58" t="s" s="290">
        <v>2229</v>
      </c>
      <c r="V58" t="s" s="290">
        <v>2229</v>
      </c>
      <c r="W58" t="s" s="290">
        <v>2229</v>
      </c>
      <c r="X58" s="273"/>
      <c r="Y58" s="117"/>
      <c r="Z58" s="118"/>
    </row>
    <row r="59" ht="15.75" customHeight="1">
      <c r="A59" s="311">
        <v>32</v>
      </c>
      <c r="B59" s="312">
        <v>58</v>
      </c>
      <c r="C59" s="317"/>
      <c r="D59" s="318"/>
      <c r="E59" t="s" s="5">
        <v>2033</v>
      </c>
      <c r="F59" t="s" s="315">
        <v>2229</v>
      </c>
      <c r="G59" t="s" s="276">
        <v>2034</v>
      </c>
      <c r="H59" t="s" s="5">
        <v>2034</v>
      </c>
      <c r="I59" t="s" s="290">
        <v>2320</v>
      </c>
      <c r="J59" s="311">
        <v>1</v>
      </c>
      <c r="K59" t="s" s="290">
        <v>54</v>
      </c>
      <c r="L59" t="s" s="290">
        <v>55</v>
      </c>
      <c r="M59" t="s" s="290">
        <v>52</v>
      </c>
      <c r="N59" s="334">
        <v>1115046</v>
      </c>
      <c r="O59" t="s" s="290">
        <v>2229</v>
      </c>
      <c r="P59" t="s" s="5">
        <v>68</v>
      </c>
      <c r="Q59" t="s" s="290">
        <v>2229</v>
      </c>
      <c r="R59" t="s" s="290">
        <v>2229</v>
      </c>
      <c r="S59" t="s" s="290">
        <v>2229</v>
      </c>
      <c r="T59" t="s" s="290">
        <v>2229</v>
      </c>
      <c r="U59" t="s" s="290">
        <v>2229</v>
      </c>
      <c r="V59" t="s" s="290">
        <v>2229</v>
      </c>
      <c r="W59" t="s" s="290">
        <v>2229</v>
      </c>
      <c r="X59" s="273"/>
      <c r="Y59" s="117"/>
      <c r="Z59" s="118"/>
    </row>
    <row r="60" ht="15.75" customHeight="1">
      <c r="A60" s="311">
        <v>32</v>
      </c>
      <c r="B60" s="312">
        <v>59</v>
      </c>
      <c r="C60" s="317"/>
      <c r="D60" s="318"/>
      <c r="E60" t="s" s="5">
        <v>2033</v>
      </c>
      <c r="F60" t="s" s="315">
        <v>2229</v>
      </c>
      <c r="G60" t="s" s="276">
        <v>2034</v>
      </c>
      <c r="H60" t="s" s="5">
        <v>2034</v>
      </c>
      <c r="I60" t="s" s="290">
        <v>2293</v>
      </c>
      <c r="J60" s="311">
        <v>1</v>
      </c>
      <c r="K60" t="s" s="290">
        <v>64</v>
      </c>
      <c r="L60" t="s" s="290">
        <v>55</v>
      </c>
      <c r="M60" t="s" s="290">
        <v>52</v>
      </c>
      <c r="N60" s="334">
        <v>1115046</v>
      </c>
      <c r="O60" t="s" s="290">
        <v>2229</v>
      </c>
      <c r="P60" t="s" s="5">
        <v>68</v>
      </c>
      <c r="Q60" t="s" s="290">
        <v>2229</v>
      </c>
      <c r="R60" t="s" s="290">
        <v>2229</v>
      </c>
      <c r="S60" t="s" s="290">
        <v>2229</v>
      </c>
      <c r="T60" t="s" s="290">
        <v>2229</v>
      </c>
      <c r="U60" t="s" s="290">
        <v>2229</v>
      </c>
      <c r="V60" t="s" s="290">
        <v>2229</v>
      </c>
      <c r="W60" t="s" s="290">
        <v>2229</v>
      </c>
      <c r="X60" s="273"/>
      <c r="Y60" s="117"/>
      <c r="Z60" s="118"/>
    </row>
    <row r="61" ht="15.75" customHeight="1">
      <c r="A61" s="311">
        <v>32</v>
      </c>
      <c r="B61" s="312">
        <v>60</v>
      </c>
      <c r="C61" s="317"/>
      <c r="D61" s="318"/>
      <c r="E61" t="s" s="5">
        <v>2033</v>
      </c>
      <c r="F61" t="s" s="315">
        <v>2229</v>
      </c>
      <c r="G61" t="s" s="276">
        <v>2034</v>
      </c>
      <c r="H61" t="s" s="5">
        <v>2034</v>
      </c>
      <c r="I61" t="s" s="290">
        <v>2321</v>
      </c>
      <c r="J61" s="311">
        <v>1</v>
      </c>
      <c r="K61" t="s" s="290">
        <v>54</v>
      </c>
      <c r="L61" t="s" s="290">
        <v>55</v>
      </c>
      <c r="M61" t="s" s="290">
        <v>52</v>
      </c>
      <c r="N61" s="334">
        <v>1115046</v>
      </c>
      <c r="O61" t="s" s="290">
        <v>2229</v>
      </c>
      <c r="P61" t="s" s="5">
        <v>68</v>
      </c>
      <c r="Q61" t="s" s="290">
        <v>2229</v>
      </c>
      <c r="R61" t="s" s="290">
        <v>2229</v>
      </c>
      <c r="S61" t="s" s="290">
        <v>2229</v>
      </c>
      <c r="T61" t="s" s="290">
        <v>2229</v>
      </c>
      <c r="U61" t="s" s="290">
        <v>2229</v>
      </c>
      <c r="V61" t="s" s="290">
        <v>2229</v>
      </c>
      <c r="W61" t="s" s="290">
        <v>2229</v>
      </c>
      <c r="X61" s="273"/>
      <c r="Y61" s="117"/>
      <c r="Z61" s="118"/>
    </row>
    <row r="62" ht="15.75" customHeight="1">
      <c r="A62" s="311">
        <v>32</v>
      </c>
      <c r="B62" s="312">
        <v>61</v>
      </c>
      <c r="C62" s="317"/>
      <c r="D62" s="318"/>
      <c r="E62" t="s" s="5">
        <v>2033</v>
      </c>
      <c r="F62" t="s" s="315">
        <v>2229</v>
      </c>
      <c r="G62" t="s" s="276">
        <v>2034</v>
      </c>
      <c r="H62" t="s" s="5">
        <v>2034</v>
      </c>
      <c r="I62" t="s" s="290">
        <v>2322</v>
      </c>
      <c r="J62" s="311">
        <v>1</v>
      </c>
      <c r="K62" t="s" s="290">
        <v>54</v>
      </c>
      <c r="L62" t="s" s="290">
        <v>55</v>
      </c>
      <c r="M62" t="s" s="290">
        <v>52</v>
      </c>
      <c r="N62" s="334">
        <v>1115046</v>
      </c>
      <c r="O62" t="s" s="290">
        <v>2229</v>
      </c>
      <c r="P62" t="s" s="5">
        <v>68</v>
      </c>
      <c r="Q62" t="s" s="290">
        <v>2229</v>
      </c>
      <c r="R62" t="s" s="290">
        <v>2229</v>
      </c>
      <c r="S62" t="s" s="290">
        <v>2229</v>
      </c>
      <c r="T62" t="s" s="290">
        <v>2229</v>
      </c>
      <c r="U62" t="s" s="290">
        <v>2229</v>
      </c>
      <c r="V62" t="s" s="290">
        <v>2229</v>
      </c>
      <c r="W62" t="s" s="290">
        <v>2229</v>
      </c>
      <c r="X62" s="273"/>
      <c r="Y62" s="117"/>
      <c r="Z62" s="118"/>
    </row>
    <row r="63" ht="15.75" customHeight="1">
      <c r="A63" s="311">
        <v>32</v>
      </c>
      <c r="B63" s="312">
        <v>62</v>
      </c>
      <c r="C63" s="317"/>
      <c r="D63" s="321"/>
      <c r="E63" t="s" s="5">
        <v>2033</v>
      </c>
      <c r="F63" t="s" s="315">
        <v>2229</v>
      </c>
      <c r="G63" t="s" s="276">
        <v>2034</v>
      </c>
      <c r="H63" t="s" s="5">
        <v>2034</v>
      </c>
      <c r="I63" t="s" s="290">
        <v>2323</v>
      </c>
      <c r="J63" s="311">
        <v>1</v>
      </c>
      <c r="K63" t="s" s="290">
        <v>54</v>
      </c>
      <c r="L63" t="s" s="290">
        <v>55</v>
      </c>
      <c r="M63" t="s" s="290">
        <v>52</v>
      </c>
      <c r="N63" s="334">
        <v>1115046</v>
      </c>
      <c r="O63" t="s" s="290">
        <v>2229</v>
      </c>
      <c r="P63" t="s" s="5">
        <v>68</v>
      </c>
      <c r="Q63" t="s" s="290">
        <v>2229</v>
      </c>
      <c r="R63" t="s" s="290">
        <v>2229</v>
      </c>
      <c r="S63" t="s" s="290">
        <v>2229</v>
      </c>
      <c r="T63" t="s" s="290">
        <v>2229</v>
      </c>
      <c r="U63" t="s" s="290">
        <v>2229</v>
      </c>
      <c r="V63" t="s" s="290">
        <v>2229</v>
      </c>
      <c r="W63" t="s" s="290">
        <v>2229</v>
      </c>
      <c r="X63" s="273"/>
      <c r="Y63" s="117"/>
      <c r="Z63" s="118"/>
    </row>
    <row r="64" ht="15.75" customHeight="1">
      <c r="A64" s="311">
        <v>32</v>
      </c>
      <c r="B64" s="312">
        <v>63</v>
      </c>
      <c r="C64" s="317"/>
      <c r="D64" t="s" s="314">
        <v>2324</v>
      </c>
      <c r="E64" t="s" s="5">
        <v>2325</v>
      </c>
      <c r="F64" t="s" s="315">
        <v>2229</v>
      </c>
      <c r="G64" t="s" s="276">
        <v>2326</v>
      </c>
      <c r="H64" t="s" s="5">
        <v>2326</v>
      </c>
      <c r="I64" t="s" s="290">
        <v>2327</v>
      </c>
      <c r="J64" s="311">
        <v>1</v>
      </c>
      <c r="K64" t="s" s="290">
        <v>54</v>
      </c>
      <c r="L64" t="s" s="290">
        <v>55</v>
      </c>
      <c r="M64" t="s" s="290">
        <v>2229</v>
      </c>
      <c r="N64" s="334">
        <v>6194</v>
      </c>
      <c r="O64" t="s" s="290">
        <v>2229</v>
      </c>
      <c r="P64" s="148">
        <v>1</v>
      </c>
      <c r="Q64" t="s" s="290">
        <v>2229</v>
      </c>
      <c r="R64" t="s" s="290">
        <v>2229</v>
      </c>
      <c r="S64" t="s" s="290">
        <v>2229</v>
      </c>
      <c r="T64" t="s" s="290">
        <v>2229</v>
      </c>
      <c r="U64" t="s" s="290">
        <v>2229</v>
      </c>
      <c r="V64" t="s" s="290">
        <v>2229</v>
      </c>
      <c r="W64" t="s" s="290">
        <v>2229</v>
      </c>
      <c r="X64" s="273"/>
      <c r="Y64" s="117"/>
      <c r="Z64" s="118"/>
    </row>
    <row r="65" ht="15.75" customHeight="1">
      <c r="A65" s="311">
        <v>32</v>
      </c>
      <c r="B65" s="312">
        <v>64</v>
      </c>
      <c r="C65" s="317"/>
      <c r="D65" s="318"/>
      <c r="E65" t="s" s="5">
        <v>2325</v>
      </c>
      <c r="F65" t="s" s="315">
        <v>2229</v>
      </c>
      <c r="G65" t="s" s="276">
        <v>2326</v>
      </c>
      <c r="H65" t="s" s="5">
        <v>2326</v>
      </c>
      <c r="I65" t="s" s="290">
        <v>2328</v>
      </c>
      <c r="J65" s="311">
        <v>1</v>
      </c>
      <c r="K65" t="s" s="290">
        <v>64</v>
      </c>
      <c r="L65" t="s" s="290">
        <v>93</v>
      </c>
      <c r="M65" t="s" s="290">
        <v>2229</v>
      </c>
      <c r="N65" s="334">
        <v>6194</v>
      </c>
      <c r="O65" t="s" s="290">
        <v>2229</v>
      </c>
      <c r="P65" t="s" s="5">
        <v>68</v>
      </c>
      <c r="Q65" t="s" s="290">
        <v>2229</v>
      </c>
      <c r="R65" t="s" s="290">
        <v>2229</v>
      </c>
      <c r="S65" t="s" s="290">
        <v>2229</v>
      </c>
      <c r="T65" t="s" s="290">
        <v>2229</v>
      </c>
      <c r="U65" t="s" s="290">
        <v>2229</v>
      </c>
      <c r="V65" t="s" s="290">
        <v>2229</v>
      </c>
      <c r="W65" t="s" s="290">
        <v>2229</v>
      </c>
      <c r="X65" s="273"/>
      <c r="Y65" s="117"/>
      <c r="Z65" s="118"/>
    </row>
    <row r="66" ht="15.75" customHeight="1">
      <c r="A66" s="311">
        <v>32</v>
      </c>
      <c r="B66" s="312">
        <v>65</v>
      </c>
      <c r="C66" s="317"/>
      <c r="D66" s="320"/>
      <c r="E66" t="s" s="5">
        <v>2325</v>
      </c>
      <c r="F66" t="s" s="315">
        <v>2229</v>
      </c>
      <c r="G66" t="s" s="276">
        <v>2326</v>
      </c>
      <c r="H66" t="s" s="5">
        <v>2326</v>
      </c>
      <c r="I66" t="s" s="290">
        <v>2329</v>
      </c>
      <c r="J66" s="311">
        <v>1</v>
      </c>
      <c r="K66" t="s" s="290">
        <v>64</v>
      </c>
      <c r="L66" t="s" s="290">
        <v>55</v>
      </c>
      <c r="M66" t="s" s="290">
        <v>2229</v>
      </c>
      <c r="N66" s="334">
        <v>6194</v>
      </c>
      <c r="O66" t="s" s="290">
        <v>2229</v>
      </c>
      <c r="P66" t="s" s="5">
        <v>68</v>
      </c>
      <c r="Q66" t="s" s="290">
        <v>2229</v>
      </c>
      <c r="R66" t="s" s="290">
        <v>2229</v>
      </c>
      <c r="S66" t="s" s="290">
        <v>2229</v>
      </c>
      <c r="T66" t="s" s="290">
        <v>2229</v>
      </c>
      <c r="U66" t="s" s="290">
        <v>2229</v>
      </c>
      <c r="V66" t="s" s="290">
        <v>2229</v>
      </c>
      <c r="W66" t="s" s="290">
        <v>2229</v>
      </c>
      <c r="X66" s="273"/>
      <c r="Y66" s="117"/>
      <c r="Z66" s="118"/>
    </row>
    <row r="67" ht="15.75" customHeight="1">
      <c r="A67" s="311">
        <v>32</v>
      </c>
      <c r="B67" s="312">
        <v>66</v>
      </c>
      <c r="C67" s="318"/>
      <c r="D67" t="s" s="322">
        <v>2330</v>
      </c>
      <c r="E67" t="s" s="5">
        <v>2331</v>
      </c>
      <c r="F67" t="s" s="315">
        <v>2229</v>
      </c>
      <c r="G67" t="s" s="276">
        <v>2332</v>
      </c>
      <c r="H67" t="s" s="5">
        <v>2332</v>
      </c>
      <c r="I67" t="s" s="290">
        <v>2333</v>
      </c>
      <c r="J67" s="311">
        <v>1</v>
      </c>
      <c r="K67" t="s" s="290">
        <v>64</v>
      </c>
      <c r="L67" t="s" s="290">
        <v>55</v>
      </c>
      <c r="M67" t="s" s="290">
        <v>52</v>
      </c>
      <c r="N67" s="319">
        <v>1143697</v>
      </c>
      <c r="O67" t="s" s="290">
        <v>2229</v>
      </c>
      <c r="P67" s="148">
        <v>1</v>
      </c>
      <c r="Q67" t="s" s="290">
        <v>2229</v>
      </c>
      <c r="R67" t="s" s="290">
        <v>2229</v>
      </c>
      <c r="S67" t="s" s="290">
        <v>2229</v>
      </c>
      <c r="T67" t="s" s="290">
        <v>2229</v>
      </c>
      <c r="U67" t="s" s="290">
        <v>2229</v>
      </c>
      <c r="V67" t="s" s="290">
        <v>2229</v>
      </c>
      <c r="W67" t="s" s="290">
        <v>2229</v>
      </c>
      <c r="X67" s="273"/>
      <c r="Y67" s="117"/>
      <c r="Z67" s="118"/>
    </row>
    <row r="68" ht="15.75" customHeight="1">
      <c r="A68" s="311">
        <v>32</v>
      </c>
      <c r="B68" s="312">
        <v>67</v>
      </c>
      <c r="C68" s="317"/>
      <c r="D68" t="s" s="314">
        <v>2334</v>
      </c>
      <c r="E68" t="s" s="5">
        <v>2335</v>
      </c>
      <c r="F68" t="s" s="315">
        <v>2229</v>
      </c>
      <c r="G68" t="s" s="276">
        <v>2336</v>
      </c>
      <c r="H68" t="s" s="5">
        <v>2336</v>
      </c>
      <c r="I68" t="s" s="290">
        <v>2337</v>
      </c>
      <c r="J68" s="311">
        <v>1</v>
      </c>
      <c r="K68" t="s" s="290">
        <v>64</v>
      </c>
      <c r="L68" t="s" s="290">
        <v>55</v>
      </c>
      <c r="M68" t="s" s="290">
        <v>2229</v>
      </c>
      <c r="N68" s="335">
        <v>77343.2</v>
      </c>
      <c r="O68" t="s" s="290">
        <v>2229</v>
      </c>
      <c r="P68" s="148">
        <v>1</v>
      </c>
      <c r="Q68" t="s" s="290">
        <v>2229</v>
      </c>
      <c r="R68" t="s" s="290">
        <v>2229</v>
      </c>
      <c r="S68" t="s" s="290">
        <v>2229</v>
      </c>
      <c r="T68" t="s" s="290">
        <v>2229</v>
      </c>
      <c r="U68" t="s" s="290">
        <v>2229</v>
      </c>
      <c r="V68" t="s" s="290">
        <v>2229</v>
      </c>
      <c r="W68" t="s" s="290">
        <v>2229</v>
      </c>
      <c r="X68" s="273"/>
      <c r="Y68" s="117"/>
      <c r="Z68" s="118"/>
    </row>
    <row r="69" ht="15.75" customHeight="1">
      <c r="A69" s="311">
        <v>32</v>
      </c>
      <c r="B69" s="312">
        <v>68</v>
      </c>
      <c r="C69" s="317"/>
      <c r="D69" s="320"/>
      <c r="E69" t="s" s="5">
        <v>2335</v>
      </c>
      <c r="F69" t="s" s="315">
        <v>2229</v>
      </c>
      <c r="G69" t="s" s="276">
        <v>2336</v>
      </c>
      <c r="H69" t="s" s="5">
        <v>2336</v>
      </c>
      <c r="I69" t="s" s="290">
        <v>2260</v>
      </c>
      <c r="J69" s="311">
        <v>1</v>
      </c>
      <c r="K69" t="s" s="290">
        <v>64</v>
      </c>
      <c r="L69" t="s" s="290">
        <v>55</v>
      </c>
      <c r="M69" t="s" s="290">
        <v>2229</v>
      </c>
      <c r="N69" s="336">
        <v>77343.2</v>
      </c>
      <c r="O69" t="s" s="290">
        <v>2229</v>
      </c>
      <c r="P69" t="s" s="5">
        <v>68</v>
      </c>
      <c r="Q69" t="s" s="290">
        <v>2229</v>
      </c>
      <c r="R69" t="s" s="290">
        <v>2229</v>
      </c>
      <c r="S69" t="s" s="290">
        <v>2229</v>
      </c>
      <c r="T69" t="s" s="290">
        <v>2229</v>
      </c>
      <c r="U69" t="s" s="290">
        <v>2229</v>
      </c>
      <c r="V69" t="s" s="290">
        <v>2229</v>
      </c>
      <c r="W69" t="s" s="290">
        <v>2229</v>
      </c>
      <c r="X69" s="273"/>
      <c r="Y69" s="117"/>
      <c r="Z69" s="118"/>
    </row>
    <row r="70" ht="15" customHeight="1">
      <c r="A70" s="311">
        <v>32</v>
      </c>
      <c r="B70" s="312">
        <v>69</v>
      </c>
      <c r="C70" s="318"/>
      <c r="D70" t="s" s="322">
        <v>2338</v>
      </c>
      <c r="E70" t="s" s="5">
        <v>2339</v>
      </c>
      <c r="F70" t="s" s="315">
        <v>2229</v>
      </c>
      <c r="G70" t="s" s="276">
        <v>97</v>
      </c>
      <c r="H70" t="s" s="5">
        <v>2340</v>
      </c>
      <c r="I70" t="s" s="290">
        <v>2341</v>
      </c>
      <c r="J70" s="311">
        <v>1</v>
      </c>
      <c r="K70" t="s" s="290">
        <v>1984</v>
      </c>
      <c r="L70" t="s" s="290">
        <v>93</v>
      </c>
      <c r="M70" t="s" s="290">
        <v>2229</v>
      </c>
      <c r="N70" s="311">
        <v>1438.6</v>
      </c>
      <c r="O70" t="s" s="290">
        <v>2229</v>
      </c>
      <c r="P70" s="148">
        <v>1</v>
      </c>
      <c r="Q70" t="s" s="290">
        <v>2229</v>
      </c>
      <c r="R70" t="s" s="290">
        <v>2229</v>
      </c>
      <c r="S70" t="s" s="290">
        <v>2229</v>
      </c>
      <c r="T70" t="s" s="290">
        <v>2229</v>
      </c>
      <c r="U70" t="s" s="290">
        <v>2229</v>
      </c>
      <c r="V70" t="s" s="290">
        <v>2229</v>
      </c>
      <c r="W70" t="s" s="290">
        <v>2229</v>
      </c>
      <c r="X70" s="273"/>
      <c r="Y70" s="117"/>
      <c r="Z70" s="118"/>
    </row>
    <row r="71" ht="15.75" customHeight="1">
      <c r="A71" s="311">
        <v>32</v>
      </c>
      <c r="B71" s="312">
        <v>70</v>
      </c>
      <c r="C71" s="317"/>
      <c r="D71" t="s" s="314">
        <v>2342</v>
      </c>
      <c r="E71" t="s" s="5">
        <v>2042</v>
      </c>
      <c r="F71" t="s" s="315">
        <v>2229</v>
      </c>
      <c r="G71" t="s" s="276">
        <v>2043</v>
      </c>
      <c r="H71" t="s" s="5">
        <v>2043</v>
      </c>
      <c r="I71" t="s" s="290">
        <v>2270</v>
      </c>
      <c r="J71" s="311">
        <v>1</v>
      </c>
      <c r="K71" t="s" s="290">
        <v>64</v>
      </c>
      <c r="L71" t="s" s="290">
        <v>55</v>
      </c>
      <c r="M71" t="s" s="290">
        <v>52</v>
      </c>
      <c r="N71" s="316">
        <v>310599.9</v>
      </c>
      <c r="O71" t="s" s="290">
        <v>2229</v>
      </c>
      <c r="P71" s="148">
        <v>1</v>
      </c>
      <c r="Q71" t="s" s="290">
        <v>2229</v>
      </c>
      <c r="R71" t="s" s="290">
        <v>2229</v>
      </c>
      <c r="S71" t="s" s="290">
        <v>2229</v>
      </c>
      <c r="T71" t="s" s="290">
        <v>2229</v>
      </c>
      <c r="U71" t="s" s="290">
        <v>2229</v>
      </c>
      <c r="V71" t="s" s="290">
        <v>2229</v>
      </c>
      <c r="W71" t="s" s="290">
        <v>2229</v>
      </c>
      <c r="X71" s="273"/>
      <c r="Y71" s="117"/>
      <c r="Z71" s="118"/>
    </row>
    <row r="72" ht="15.75" customHeight="1">
      <c r="A72" s="311">
        <v>32</v>
      </c>
      <c r="B72" s="312">
        <v>71</v>
      </c>
      <c r="C72" s="317"/>
      <c r="D72" s="318"/>
      <c r="E72" t="s" s="5">
        <v>2042</v>
      </c>
      <c r="F72" t="s" s="315">
        <v>2229</v>
      </c>
      <c r="G72" t="s" s="276">
        <v>2043</v>
      </c>
      <c r="H72" t="s" s="5">
        <v>2043</v>
      </c>
      <c r="I72" t="s" s="290">
        <v>2343</v>
      </c>
      <c r="J72" s="311">
        <v>1</v>
      </c>
      <c r="K72" t="s" s="290">
        <v>64</v>
      </c>
      <c r="L72" t="s" s="290">
        <v>55</v>
      </c>
      <c r="M72" t="s" s="290">
        <v>52</v>
      </c>
      <c r="N72" s="319">
        <v>310599.9</v>
      </c>
      <c r="O72" t="s" s="290">
        <v>2229</v>
      </c>
      <c r="P72" t="s" s="5">
        <v>68</v>
      </c>
      <c r="Q72" t="s" s="290">
        <v>2229</v>
      </c>
      <c r="R72" t="s" s="290">
        <v>2229</v>
      </c>
      <c r="S72" t="s" s="290">
        <v>2229</v>
      </c>
      <c r="T72" t="s" s="290">
        <v>2229</v>
      </c>
      <c r="U72" t="s" s="290">
        <v>2229</v>
      </c>
      <c r="V72" t="s" s="290">
        <v>2229</v>
      </c>
      <c r="W72" t="s" s="290">
        <v>2229</v>
      </c>
      <c r="X72" s="273"/>
      <c r="Y72" s="117"/>
      <c r="Z72" s="118"/>
    </row>
    <row r="73" ht="15.75" customHeight="1">
      <c r="A73" s="311">
        <v>32</v>
      </c>
      <c r="B73" s="312">
        <v>72</v>
      </c>
      <c r="C73" s="317"/>
      <c r="D73" s="318"/>
      <c r="E73" t="s" s="5">
        <v>2042</v>
      </c>
      <c r="F73" t="s" s="315">
        <v>2229</v>
      </c>
      <c r="G73" t="s" s="276">
        <v>2043</v>
      </c>
      <c r="H73" t="s" s="5">
        <v>2043</v>
      </c>
      <c r="I73" t="s" s="290">
        <v>2306</v>
      </c>
      <c r="J73" s="311">
        <v>1</v>
      </c>
      <c r="K73" t="s" s="290">
        <v>64</v>
      </c>
      <c r="L73" t="s" s="290">
        <v>55</v>
      </c>
      <c r="M73" t="s" s="290">
        <v>52</v>
      </c>
      <c r="N73" s="319">
        <v>310599.9</v>
      </c>
      <c r="O73" t="s" s="290">
        <v>2229</v>
      </c>
      <c r="P73" t="s" s="5">
        <v>68</v>
      </c>
      <c r="Q73" t="s" s="290">
        <v>2229</v>
      </c>
      <c r="R73" t="s" s="290">
        <v>2229</v>
      </c>
      <c r="S73" t="s" s="290">
        <v>2229</v>
      </c>
      <c r="T73" t="s" s="290">
        <v>2229</v>
      </c>
      <c r="U73" t="s" s="290">
        <v>2229</v>
      </c>
      <c r="V73" t="s" s="290">
        <v>2229</v>
      </c>
      <c r="W73" t="s" s="290">
        <v>2229</v>
      </c>
      <c r="X73" s="273"/>
      <c r="Y73" s="117"/>
      <c r="Z73" s="118"/>
    </row>
    <row r="74" ht="15.75" customHeight="1">
      <c r="A74" s="311">
        <v>32</v>
      </c>
      <c r="B74" s="312">
        <v>73</v>
      </c>
      <c r="C74" s="317"/>
      <c r="D74" s="318"/>
      <c r="E74" t="s" s="5">
        <v>2042</v>
      </c>
      <c r="F74" t="s" s="315">
        <v>2229</v>
      </c>
      <c r="G74" t="s" s="276">
        <v>2043</v>
      </c>
      <c r="H74" t="s" s="5">
        <v>2043</v>
      </c>
      <c r="I74" t="s" s="290">
        <v>2254</v>
      </c>
      <c r="J74" s="311">
        <v>1</v>
      </c>
      <c r="K74" t="s" s="290">
        <v>77</v>
      </c>
      <c r="L74" t="s" s="290">
        <v>55</v>
      </c>
      <c r="M74" t="s" s="290">
        <v>52</v>
      </c>
      <c r="N74" s="319">
        <v>310599.9</v>
      </c>
      <c r="O74" t="s" s="290">
        <v>2229</v>
      </c>
      <c r="P74" t="s" s="5">
        <v>68</v>
      </c>
      <c r="Q74" t="s" s="290">
        <v>2229</v>
      </c>
      <c r="R74" t="s" s="290">
        <v>2229</v>
      </c>
      <c r="S74" t="s" s="290">
        <v>2229</v>
      </c>
      <c r="T74" t="s" s="290">
        <v>2229</v>
      </c>
      <c r="U74" t="s" s="290">
        <v>2229</v>
      </c>
      <c r="V74" t="s" s="290">
        <v>2229</v>
      </c>
      <c r="W74" t="s" s="290">
        <v>2229</v>
      </c>
      <c r="X74" s="273"/>
      <c r="Y74" s="117"/>
      <c r="Z74" s="118"/>
    </row>
    <row r="75" ht="15.75" customHeight="1">
      <c r="A75" s="311">
        <v>32</v>
      </c>
      <c r="B75" s="312">
        <v>74</v>
      </c>
      <c r="C75" s="317"/>
      <c r="D75" s="318"/>
      <c r="E75" t="s" s="5">
        <v>2042</v>
      </c>
      <c r="F75" t="s" s="315">
        <v>2229</v>
      </c>
      <c r="G75" t="s" s="276">
        <v>2043</v>
      </c>
      <c r="H75" t="s" s="5">
        <v>2043</v>
      </c>
      <c r="I75" t="s" s="290">
        <v>2344</v>
      </c>
      <c r="J75" s="311">
        <v>1</v>
      </c>
      <c r="K75" t="s" s="290">
        <v>64</v>
      </c>
      <c r="L75" t="s" s="290">
        <v>55</v>
      </c>
      <c r="M75" t="s" s="290">
        <v>52</v>
      </c>
      <c r="N75" s="319">
        <v>310599.9</v>
      </c>
      <c r="O75" t="s" s="290">
        <v>2229</v>
      </c>
      <c r="P75" t="s" s="5">
        <v>68</v>
      </c>
      <c r="Q75" t="s" s="290">
        <v>2229</v>
      </c>
      <c r="R75" t="s" s="290">
        <v>2229</v>
      </c>
      <c r="S75" t="s" s="290">
        <v>2229</v>
      </c>
      <c r="T75" t="s" s="290">
        <v>2229</v>
      </c>
      <c r="U75" t="s" s="290">
        <v>2229</v>
      </c>
      <c r="V75" t="s" s="290">
        <v>2229</v>
      </c>
      <c r="W75" t="s" s="290">
        <v>2229</v>
      </c>
      <c r="X75" s="273"/>
      <c r="Y75" s="117"/>
      <c r="Z75" s="118"/>
    </row>
    <row r="76" ht="15.75" customHeight="1">
      <c r="A76" s="311">
        <v>32</v>
      </c>
      <c r="B76" s="312">
        <v>75</v>
      </c>
      <c r="C76" s="317"/>
      <c r="D76" s="318"/>
      <c r="E76" t="s" s="5">
        <v>2042</v>
      </c>
      <c r="F76" t="s" s="315">
        <v>2229</v>
      </c>
      <c r="G76" t="s" s="276">
        <v>2043</v>
      </c>
      <c r="H76" t="s" s="5">
        <v>2043</v>
      </c>
      <c r="I76" t="s" s="290">
        <v>2293</v>
      </c>
      <c r="J76" s="311">
        <v>1</v>
      </c>
      <c r="K76" t="s" s="290">
        <v>64</v>
      </c>
      <c r="L76" t="s" s="290">
        <v>55</v>
      </c>
      <c r="M76" t="s" s="290">
        <v>52</v>
      </c>
      <c r="N76" s="319">
        <v>310599.9</v>
      </c>
      <c r="O76" t="s" s="290">
        <v>2229</v>
      </c>
      <c r="P76" t="s" s="5">
        <v>68</v>
      </c>
      <c r="Q76" t="s" s="290">
        <v>2229</v>
      </c>
      <c r="R76" t="s" s="290">
        <v>2229</v>
      </c>
      <c r="S76" t="s" s="290">
        <v>2229</v>
      </c>
      <c r="T76" t="s" s="290">
        <v>2229</v>
      </c>
      <c r="U76" t="s" s="290">
        <v>2229</v>
      </c>
      <c r="V76" t="s" s="290">
        <v>2229</v>
      </c>
      <c r="W76" t="s" s="290">
        <v>2229</v>
      </c>
      <c r="X76" s="273"/>
      <c r="Y76" s="117"/>
      <c r="Z76" s="118"/>
    </row>
    <row r="77" ht="15.75" customHeight="1">
      <c r="A77" s="311">
        <v>32</v>
      </c>
      <c r="B77" s="312">
        <v>76</v>
      </c>
      <c r="C77" s="317"/>
      <c r="D77" s="321"/>
      <c r="E77" t="s" s="5">
        <v>2042</v>
      </c>
      <c r="F77" t="s" s="315">
        <v>2229</v>
      </c>
      <c r="G77" t="s" s="276">
        <v>2043</v>
      </c>
      <c r="H77" t="s" s="5">
        <v>2043</v>
      </c>
      <c r="I77" t="s" s="290">
        <v>2345</v>
      </c>
      <c r="J77" s="311">
        <v>1</v>
      </c>
      <c r="K77" t="s" s="290">
        <v>64</v>
      </c>
      <c r="L77" t="s" s="290">
        <v>55</v>
      </c>
      <c r="M77" t="s" s="290">
        <v>52</v>
      </c>
      <c r="N77" s="319">
        <v>310599.9</v>
      </c>
      <c r="O77" t="s" s="290">
        <v>2229</v>
      </c>
      <c r="P77" t="s" s="5">
        <v>68</v>
      </c>
      <c r="Q77" t="s" s="290">
        <v>2229</v>
      </c>
      <c r="R77" t="s" s="290">
        <v>2229</v>
      </c>
      <c r="S77" t="s" s="290">
        <v>2229</v>
      </c>
      <c r="T77" t="s" s="290">
        <v>2229</v>
      </c>
      <c r="U77" t="s" s="290">
        <v>2229</v>
      </c>
      <c r="V77" t="s" s="290">
        <v>2229</v>
      </c>
      <c r="W77" t="s" s="290">
        <v>2229</v>
      </c>
      <c r="X77" s="273"/>
      <c r="Y77" s="117"/>
      <c r="Z77" s="118"/>
    </row>
    <row r="78" ht="15.75" customHeight="1">
      <c r="A78" s="311">
        <v>32</v>
      </c>
      <c r="B78" s="312">
        <v>77</v>
      </c>
      <c r="C78" s="317"/>
      <c r="D78" t="s" s="314">
        <v>2346</v>
      </c>
      <c r="E78" t="s" s="290">
        <v>2347</v>
      </c>
      <c r="F78" t="s" s="328">
        <v>2229</v>
      </c>
      <c r="G78" t="s" s="276">
        <v>2348</v>
      </c>
      <c r="H78" t="s" s="290">
        <v>2348</v>
      </c>
      <c r="I78" t="s" s="290">
        <v>2349</v>
      </c>
      <c r="J78" s="311">
        <v>1</v>
      </c>
      <c r="K78" t="s" s="290">
        <v>64</v>
      </c>
      <c r="L78" t="s" s="290">
        <v>55</v>
      </c>
      <c r="M78" t="s" s="290">
        <v>2229</v>
      </c>
      <c r="N78" s="334">
        <v>36900</v>
      </c>
      <c r="O78" t="s" s="290">
        <v>2229</v>
      </c>
      <c r="P78" s="148">
        <v>1</v>
      </c>
      <c r="Q78" t="s" s="290">
        <v>2229</v>
      </c>
      <c r="R78" t="s" s="290">
        <v>2229</v>
      </c>
      <c r="S78" t="s" s="290">
        <v>2229</v>
      </c>
      <c r="T78" t="s" s="290">
        <v>2229</v>
      </c>
      <c r="U78" t="s" s="290">
        <v>2229</v>
      </c>
      <c r="V78" t="s" s="290">
        <v>2229</v>
      </c>
      <c r="W78" t="s" s="290">
        <v>2229</v>
      </c>
      <c r="X78" s="273"/>
      <c r="Y78" s="117"/>
      <c r="Z78" s="118"/>
    </row>
    <row r="79" ht="15.75" customHeight="1">
      <c r="A79" s="311">
        <v>32</v>
      </c>
      <c r="B79" s="312">
        <v>78</v>
      </c>
      <c r="C79" s="317"/>
      <c r="D79" s="318"/>
      <c r="E79" t="s" s="290">
        <v>2347</v>
      </c>
      <c r="F79" t="s" s="328">
        <v>2229</v>
      </c>
      <c r="G79" t="s" s="276">
        <v>2348</v>
      </c>
      <c r="H79" t="s" s="290">
        <v>2348</v>
      </c>
      <c r="I79" t="s" s="290">
        <v>2350</v>
      </c>
      <c r="J79" s="311">
        <v>1</v>
      </c>
      <c r="K79" t="s" s="290">
        <v>64</v>
      </c>
      <c r="L79" t="s" s="290">
        <v>55</v>
      </c>
      <c r="M79" t="s" s="290">
        <v>2229</v>
      </c>
      <c r="N79" s="334">
        <v>36900</v>
      </c>
      <c r="O79" t="s" s="290">
        <v>2229</v>
      </c>
      <c r="P79" t="s" s="5">
        <v>68</v>
      </c>
      <c r="Q79" t="s" s="290">
        <v>2229</v>
      </c>
      <c r="R79" t="s" s="290">
        <v>2229</v>
      </c>
      <c r="S79" t="s" s="290">
        <v>2229</v>
      </c>
      <c r="T79" t="s" s="290">
        <v>2229</v>
      </c>
      <c r="U79" t="s" s="290">
        <v>2229</v>
      </c>
      <c r="V79" t="s" s="290">
        <v>2229</v>
      </c>
      <c r="W79" t="s" s="290">
        <v>2229</v>
      </c>
      <c r="X79" s="273"/>
      <c r="Y79" s="117"/>
      <c r="Z79" s="118"/>
    </row>
    <row r="80" ht="15.75" customHeight="1">
      <c r="A80" s="311">
        <v>32</v>
      </c>
      <c r="B80" s="312">
        <v>79</v>
      </c>
      <c r="C80" s="317"/>
      <c r="D80" s="318"/>
      <c r="E80" t="s" s="290">
        <v>2347</v>
      </c>
      <c r="F80" t="s" s="328">
        <v>2229</v>
      </c>
      <c r="G80" t="s" s="276">
        <v>2348</v>
      </c>
      <c r="H80" t="s" s="290">
        <v>2348</v>
      </c>
      <c r="I80" t="s" s="290">
        <v>2351</v>
      </c>
      <c r="J80" s="311">
        <v>1</v>
      </c>
      <c r="K80" t="s" s="290">
        <v>64</v>
      </c>
      <c r="L80" t="s" s="290">
        <v>55</v>
      </c>
      <c r="M80" t="s" s="290">
        <v>2229</v>
      </c>
      <c r="N80" s="334">
        <v>36900</v>
      </c>
      <c r="O80" t="s" s="290">
        <v>2229</v>
      </c>
      <c r="P80" t="s" s="5">
        <v>68</v>
      </c>
      <c r="Q80" t="s" s="290">
        <v>2229</v>
      </c>
      <c r="R80" t="s" s="290">
        <v>2229</v>
      </c>
      <c r="S80" t="s" s="290">
        <v>2229</v>
      </c>
      <c r="T80" t="s" s="290">
        <v>2229</v>
      </c>
      <c r="U80" t="s" s="290">
        <v>2229</v>
      </c>
      <c r="V80" t="s" s="290">
        <v>2229</v>
      </c>
      <c r="W80" t="s" s="290">
        <v>2229</v>
      </c>
      <c r="X80" s="273"/>
      <c r="Y80" s="117"/>
      <c r="Z80" s="118"/>
    </row>
    <row r="81" ht="15.75" customHeight="1">
      <c r="A81" s="311">
        <v>32</v>
      </c>
      <c r="B81" s="312">
        <v>80</v>
      </c>
      <c r="C81" s="317"/>
      <c r="D81" s="321"/>
      <c r="E81" t="s" s="290">
        <v>2347</v>
      </c>
      <c r="F81" t="s" s="328">
        <v>2229</v>
      </c>
      <c r="G81" t="s" s="276">
        <v>2348</v>
      </c>
      <c r="H81" t="s" s="290">
        <v>2348</v>
      </c>
      <c r="I81" t="s" s="290">
        <v>2352</v>
      </c>
      <c r="J81" s="311">
        <v>1</v>
      </c>
      <c r="K81" t="s" s="290">
        <v>64</v>
      </c>
      <c r="L81" t="s" s="290">
        <v>55</v>
      </c>
      <c r="M81" t="s" s="290">
        <v>2229</v>
      </c>
      <c r="N81" s="334">
        <v>36900</v>
      </c>
      <c r="O81" t="s" s="290">
        <v>2229</v>
      </c>
      <c r="P81" t="s" s="5">
        <v>68</v>
      </c>
      <c r="Q81" t="s" s="290">
        <v>2229</v>
      </c>
      <c r="R81" t="s" s="290">
        <v>2229</v>
      </c>
      <c r="S81" t="s" s="290">
        <v>2229</v>
      </c>
      <c r="T81" t="s" s="290">
        <v>2229</v>
      </c>
      <c r="U81" t="s" s="290">
        <v>2229</v>
      </c>
      <c r="V81" t="s" s="290">
        <v>2229</v>
      </c>
      <c r="W81" t="s" s="290">
        <v>2229</v>
      </c>
      <c r="X81" s="273"/>
      <c r="Y81" s="117"/>
      <c r="Z81" s="118"/>
    </row>
    <row r="82" ht="15.75" customHeight="1">
      <c r="A82" s="311">
        <v>32</v>
      </c>
      <c r="B82" s="312">
        <v>81</v>
      </c>
      <c r="C82" s="317"/>
      <c r="D82" t="s" s="314">
        <v>2353</v>
      </c>
      <c r="E82" t="s" s="290">
        <v>2354</v>
      </c>
      <c r="F82" t="s" s="328">
        <v>2229</v>
      </c>
      <c r="G82" t="s" s="276">
        <v>2355</v>
      </c>
      <c r="H82" t="s" s="290">
        <v>2355</v>
      </c>
      <c r="I82" t="s" s="290">
        <v>2319</v>
      </c>
      <c r="J82" s="311">
        <v>1</v>
      </c>
      <c r="K82" t="s" s="290">
        <v>77</v>
      </c>
      <c r="L82" t="s" s="290">
        <v>93</v>
      </c>
      <c r="M82" t="s" s="290">
        <v>52</v>
      </c>
      <c r="N82" s="334">
        <v>73556</v>
      </c>
      <c r="O82" t="s" s="290">
        <v>2229</v>
      </c>
      <c r="P82" s="148">
        <v>1</v>
      </c>
      <c r="Q82" t="s" s="290">
        <v>2229</v>
      </c>
      <c r="R82" t="s" s="290">
        <v>2229</v>
      </c>
      <c r="S82" t="s" s="290">
        <v>2229</v>
      </c>
      <c r="T82" t="s" s="290">
        <v>2229</v>
      </c>
      <c r="U82" t="s" s="290">
        <v>2229</v>
      </c>
      <c r="V82" t="s" s="290">
        <v>2229</v>
      </c>
      <c r="W82" t="s" s="290">
        <v>2229</v>
      </c>
      <c r="X82" s="273"/>
      <c r="Y82" s="117"/>
      <c r="Z82" s="118"/>
    </row>
    <row r="83" ht="15.75" customHeight="1">
      <c r="A83" s="311">
        <v>32</v>
      </c>
      <c r="B83" s="312">
        <v>82</v>
      </c>
      <c r="C83" s="317"/>
      <c r="D83" s="320"/>
      <c r="E83" t="s" s="290">
        <v>2354</v>
      </c>
      <c r="F83" t="s" s="328">
        <v>2229</v>
      </c>
      <c r="G83" t="s" s="276">
        <v>2355</v>
      </c>
      <c r="H83" t="s" s="290">
        <v>2355</v>
      </c>
      <c r="I83" t="s" s="290">
        <v>2247</v>
      </c>
      <c r="J83" s="311">
        <v>1</v>
      </c>
      <c r="K83" t="s" s="290">
        <v>64</v>
      </c>
      <c r="L83" t="s" s="290">
        <v>55</v>
      </c>
      <c r="M83" t="s" s="290">
        <v>52</v>
      </c>
      <c r="N83" s="337">
        <v>73556</v>
      </c>
      <c r="O83" t="s" s="290">
        <v>2229</v>
      </c>
      <c r="P83" t="s" s="5">
        <v>68</v>
      </c>
      <c r="Q83" t="s" s="290">
        <v>2229</v>
      </c>
      <c r="R83" t="s" s="290">
        <v>2229</v>
      </c>
      <c r="S83" t="s" s="290">
        <v>2229</v>
      </c>
      <c r="T83" t="s" s="290">
        <v>2229</v>
      </c>
      <c r="U83" t="s" s="290">
        <v>2229</v>
      </c>
      <c r="V83" t="s" s="290">
        <v>2229</v>
      </c>
      <c r="W83" t="s" s="290">
        <v>2229</v>
      </c>
      <c r="X83" s="273"/>
      <c r="Y83" s="117"/>
      <c r="Z83" s="118"/>
    </row>
    <row r="84" ht="15.75" customHeight="1">
      <c r="A84" s="311">
        <v>32</v>
      </c>
      <c r="B84" s="312">
        <v>83</v>
      </c>
      <c r="C84" s="318"/>
      <c r="D84" t="s" s="322">
        <v>2356</v>
      </c>
      <c r="E84" t="s" s="290">
        <v>2046</v>
      </c>
      <c r="F84" t="s" s="328">
        <v>2229</v>
      </c>
      <c r="G84" t="s" s="276">
        <v>2047</v>
      </c>
      <c r="H84" t="s" s="290">
        <v>2047</v>
      </c>
      <c r="I84" t="s" s="290">
        <v>2293</v>
      </c>
      <c r="J84" s="311">
        <v>1</v>
      </c>
      <c r="K84" t="s" s="290">
        <v>77</v>
      </c>
      <c r="L84" t="s" s="290">
        <v>93</v>
      </c>
      <c r="M84" t="s" s="290">
        <v>52</v>
      </c>
      <c r="N84" s="311">
        <v>40.4</v>
      </c>
      <c r="O84" t="s" s="290">
        <v>2229</v>
      </c>
      <c r="P84" s="148">
        <v>1</v>
      </c>
      <c r="Q84" t="s" s="290">
        <v>2229</v>
      </c>
      <c r="R84" t="s" s="290">
        <v>2229</v>
      </c>
      <c r="S84" t="s" s="290">
        <v>2229</v>
      </c>
      <c r="T84" t="s" s="290">
        <v>2229</v>
      </c>
      <c r="U84" t="s" s="290">
        <v>2229</v>
      </c>
      <c r="V84" t="s" s="290">
        <v>2229</v>
      </c>
      <c r="W84" t="s" s="290">
        <v>2229</v>
      </c>
      <c r="X84" s="273"/>
      <c r="Y84" s="117"/>
      <c r="Z84" s="118"/>
    </row>
    <row r="85" ht="15" customHeight="1">
      <c r="A85" s="311">
        <v>32</v>
      </c>
      <c r="B85" s="312">
        <v>84</v>
      </c>
      <c r="C85" s="317"/>
      <c r="D85" t="s" s="314">
        <v>2357</v>
      </c>
      <c r="E85" t="s" s="290">
        <v>2358</v>
      </c>
      <c r="F85" t="s" s="328">
        <v>2229</v>
      </c>
      <c r="G85" t="s" s="276">
        <v>97</v>
      </c>
      <c r="H85" t="s" s="290">
        <v>2359</v>
      </c>
      <c r="I85" t="s" s="290">
        <v>2360</v>
      </c>
      <c r="J85" s="311">
        <v>1</v>
      </c>
      <c r="K85" t="s" s="290">
        <v>1984</v>
      </c>
      <c r="L85" t="s" s="290">
        <v>93</v>
      </c>
      <c r="M85" t="s" s="290">
        <v>2229</v>
      </c>
      <c r="N85" s="338">
        <v>6436</v>
      </c>
      <c r="O85" t="s" s="290">
        <v>2229</v>
      </c>
      <c r="P85" t="s" s="5">
        <v>68</v>
      </c>
      <c r="Q85" t="s" s="290">
        <v>2229</v>
      </c>
      <c r="R85" t="s" s="290">
        <v>2229</v>
      </c>
      <c r="S85" t="s" s="290">
        <v>2229</v>
      </c>
      <c r="T85" t="s" s="290">
        <v>2229</v>
      </c>
      <c r="U85" t="s" s="290">
        <v>2229</v>
      </c>
      <c r="V85" t="s" s="290">
        <v>2229</v>
      </c>
      <c r="W85" t="s" s="290">
        <v>2229</v>
      </c>
      <c r="X85" s="273"/>
      <c r="Y85" s="117"/>
      <c r="Z85" s="118"/>
    </row>
    <row r="86" ht="15.75" customHeight="1">
      <c r="A86" s="311">
        <v>32</v>
      </c>
      <c r="B86" s="312">
        <v>85</v>
      </c>
      <c r="C86" s="317"/>
      <c r="D86" s="318"/>
      <c r="E86" t="s" s="290">
        <v>2358</v>
      </c>
      <c r="F86" t="s" s="328">
        <v>2229</v>
      </c>
      <c r="G86" t="s" s="276">
        <v>2359</v>
      </c>
      <c r="H86" t="s" s="290">
        <v>2359</v>
      </c>
      <c r="I86" t="s" s="290">
        <v>2361</v>
      </c>
      <c r="J86" s="311">
        <v>1</v>
      </c>
      <c r="K86" t="s" s="290">
        <v>54</v>
      </c>
      <c r="L86" t="s" s="290">
        <v>55</v>
      </c>
      <c r="M86" t="s" s="290">
        <v>2229</v>
      </c>
      <c r="N86" s="334">
        <v>6436</v>
      </c>
      <c r="O86" t="s" s="290">
        <v>2229</v>
      </c>
      <c r="P86" s="148">
        <v>1</v>
      </c>
      <c r="Q86" t="s" s="290">
        <v>2229</v>
      </c>
      <c r="R86" t="s" s="290">
        <v>2229</v>
      </c>
      <c r="S86" t="s" s="290">
        <v>2229</v>
      </c>
      <c r="T86" t="s" s="290">
        <v>2229</v>
      </c>
      <c r="U86" t="s" s="290">
        <v>2229</v>
      </c>
      <c r="V86" t="s" s="290">
        <v>2229</v>
      </c>
      <c r="W86" t="s" s="290">
        <v>2229</v>
      </c>
      <c r="X86" s="273"/>
      <c r="Y86" s="117"/>
      <c r="Z86" s="118"/>
    </row>
    <row r="87" ht="15.75" customHeight="1">
      <c r="A87" s="311">
        <v>32</v>
      </c>
      <c r="B87" s="312">
        <v>86</v>
      </c>
      <c r="C87" s="317"/>
      <c r="D87" s="320"/>
      <c r="E87" t="s" s="290">
        <v>2358</v>
      </c>
      <c r="F87" t="s" s="328">
        <v>2229</v>
      </c>
      <c r="G87" t="s" s="276">
        <v>2359</v>
      </c>
      <c r="H87" t="s" s="290">
        <v>2359</v>
      </c>
      <c r="I87" t="s" s="290">
        <v>2362</v>
      </c>
      <c r="J87" s="311">
        <v>1</v>
      </c>
      <c r="K87" t="s" s="290">
        <v>64</v>
      </c>
      <c r="L87" t="s" s="290">
        <v>55</v>
      </c>
      <c r="M87" t="s" s="290">
        <v>2229</v>
      </c>
      <c r="N87" s="337">
        <v>6436</v>
      </c>
      <c r="O87" t="s" s="290">
        <v>2229</v>
      </c>
      <c r="P87" t="s" s="5">
        <v>68</v>
      </c>
      <c r="Q87" t="s" s="290">
        <v>2229</v>
      </c>
      <c r="R87" t="s" s="290">
        <v>2229</v>
      </c>
      <c r="S87" t="s" s="290">
        <v>2229</v>
      </c>
      <c r="T87" t="s" s="290">
        <v>2229</v>
      </c>
      <c r="U87" t="s" s="290">
        <v>2229</v>
      </c>
      <c r="V87" t="s" s="290">
        <v>2229</v>
      </c>
      <c r="W87" t="s" s="290">
        <v>2229</v>
      </c>
      <c r="X87" s="273"/>
      <c r="Y87" s="117"/>
      <c r="Z87" s="118"/>
    </row>
    <row r="88" ht="15" customHeight="1">
      <c r="A88" s="311">
        <v>32</v>
      </c>
      <c r="B88" s="312">
        <v>87</v>
      </c>
      <c r="C88" s="318"/>
      <c r="D88" t="s" s="290">
        <v>2363</v>
      </c>
      <c r="E88" t="s" s="290">
        <v>2364</v>
      </c>
      <c r="F88" t="s" s="339">
        <v>2229</v>
      </c>
      <c r="G88" t="s" s="340">
        <v>97</v>
      </c>
      <c r="H88" t="s" s="290">
        <v>2365</v>
      </c>
      <c r="I88" t="s" s="290">
        <v>2229</v>
      </c>
      <c r="J88" s="311">
        <v>1</v>
      </c>
      <c r="K88" t="s" s="290">
        <v>1984</v>
      </c>
      <c r="L88" t="s" s="290">
        <v>93</v>
      </c>
      <c r="M88" t="s" s="290">
        <v>2229</v>
      </c>
      <c r="N88" s="311">
        <v>299.4</v>
      </c>
      <c r="O88" t="s" s="290">
        <v>2229</v>
      </c>
      <c r="P88" s="148">
        <v>1</v>
      </c>
      <c r="Q88" t="s" s="290">
        <v>2229</v>
      </c>
      <c r="R88" t="s" s="290">
        <v>2229</v>
      </c>
      <c r="S88" t="s" s="290">
        <v>2229</v>
      </c>
      <c r="T88" t="s" s="290">
        <v>2229</v>
      </c>
      <c r="U88" t="s" s="290">
        <v>2229</v>
      </c>
      <c r="V88" t="s" s="290">
        <v>2229</v>
      </c>
      <c r="W88" t="s" s="290">
        <v>2229</v>
      </c>
      <c r="X88" s="273"/>
      <c r="Y88" s="117"/>
      <c r="Z88" s="118"/>
    </row>
    <row r="89" ht="15" customHeight="1">
      <c r="A89" s="311">
        <v>32</v>
      </c>
      <c r="B89" s="312">
        <v>88</v>
      </c>
      <c r="C89" s="318"/>
      <c r="D89" t="s" s="322">
        <v>2366</v>
      </c>
      <c r="E89" t="s" s="290">
        <v>2367</v>
      </c>
      <c r="F89" t="s" s="328">
        <v>2229</v>
      </c>
      <c r="G89" t="s" s="276">
        <v>97</v>
      </c>
      <c r="H89" t="s" s="290">
        <v>2368</v>
      </c>
      <c r="I89" t="s" s="290">
        <v>2369</v>
      </c>
      <c r="J89" s="311">
        <v>1</v>
      </c>
      <c r="K89" t="s" s="290">
        <v>1984</v>
      </c>
      <c r="L89" t="s" s="290">
        <v>93</v>
      </c>
      <c r="M89" t="s" s="290">
        <v>2229</v>
      </c>
      <c r="N89" s="311">
        <v>0</v>
      </c>
      <c r="O89" t="s" s="290">
        <v>2229</v>
      </c>
      <c r="P89" s="148">
        <v>1</v>
      </c>
      <c r="Q89" t="s" s="290">
        <v>2229</v>
      </c>
      <c r="R89" t="s" s="290">
        <v>2229</v>
      </c>
      <c r="S89" t="s" s="290">
        <v>2229</v>
      </c>
      <c r="T89" t="s" s="290">
        <v>2229</v>
      </c>
      <c r="U89" t="s" s="290">
        <v>2229</v>
      </c>
      <c r="V89" t="s" s="290">
        <v>2229</v>
      </c>
      <c r="W89" t="s" s="290">
        <v>2229</v>
      </c>
      <c r="X89" s="273"/>
      <c r="Y89" s="117"/>
      <c r="Z89" s="118"/>
    </row>
    <row r="90" ht="15.75" customHeight="1">
      <c r="A90" s="311">
        <v>32</v>
      </c>
      <c r="B90" s="312">
        <v>89</v>
      </c>
      <c r="C90" s="317"/>
      <c r="D90" t="s" s="314">
        <v>2370</v>
      </c>
      <c r="E90" t="s" s="290">
        <v>2371</v>
      </c>
      <c r="F90" t="s" s="328">
        <v>2229</v>
      </c>
      <c r="G90" t="s" s="276">
        <v>2372</v>
      </c>
      <c r="H90" t="s" s="290">
        <v>2372</v>
      </c>
      <c r="I90" t="s" s="290">
        <v>2373</v>
      </c>
      <c r="J90" s="311">
        <v>1</v>
      </c>
      <c r="K90" t="s" s="290">
        <v>54</v>
      </c>
      <c r="L90" t="s" s="290">
        <v>55</v>
      </c>
      <c r="M90" t="s" s="290">
        <v>2229</v>
      </c>
      <c r="N90" s="341">
        <v>437</v>
      </c>
      <c r="O90" t="s" s="290">
        <v>2229</v>
      </c>
      <c r="P90" s="148">
        <v>1</v>
      </c>
      <c r="Q90" t="s" s="290">
        <v>2229</v>
      </c>
      <c r="R90" t="s" s="290">
        <v>2229</v>
      </c>
      <c r="S90" t="s" s="290">
        <v>2229</v>
      </c>
      <c r="T90" t="s" s="290">
        <v>2229</v>
      </c>
      <c r="U90" t="s" s="290">
        <v>2229</v>
      </c>
      <c r="V90" t="s" s="290">
        <v>2229</v>
      </c>
      <c r="W90" t="s" s="290">
        <v>2229</v>
      </c>
      <c r="X90" s="273"/>
      <c r="Y90" s="117"/>
      <c r="Z90" s="118"/>
    </row>
    <row r="91" ht="15" customHeight="1">
      <c r="A91" s="311">
        <v>32</v>
      </c>
      <c r="B91" s="312">
        <v>90</v>
      </c>
      <c r="C91" s="317"/>
      <c r="D91" s="318"/>
      <c r="E91" t="s" s="290">
        <v>2371</v>
      </c>
      <c r="F91" t="s" s="328">
        <v>2229</v>
      </c>
      <c r="G91" t="s" s="276">
        <v>97</v>
      </c>
      <c r="H91" t="s" s="290">
        <v>2372</v>
      </c>
      <c r="I91" t="s" s="290">
        <v>2374</v>
      </c>
      <c r="J91" s="311">
        <v>1</v>
      </c>
      <c r="K91" t="s" s="290">
        <v>1984</v>
      </c>
      <c r="L91" t="s" s="290">
        <v>93</v>
      </c>
      <c r="M91" t="s" s="290">
        <v>2229</v>
      </c>
      <c r="N91" s="342">
        <v>437</v>
      </c>
      <c r="O91" t="s" s="290">
        <v>2229</v>
      </c>
      <c r="P91" t="s" s="5">
        <v>68</v>
      </c>
      <c r="Q91" t="s" s="290">
        <v>2229</v>
      </c>
      <c r="R91" t="s" s="290">
        <v>2229</v>
      </c>
      <c r="S91" t="s" s="290">
        <v>2229</v>
      </c>
      <c r="T91" t="s" s="290">
        <v>2229</v>
      </c>
      <c r="U91" t="s" s="290">
        <v>2229</v>
      </c>
      <c r="V91" t="s" s="290">
        <v>2229</v>
      </c>
      <c r="W91" t="s" s="290">
        <v>2229</v>
      </c>
      <c r="X91" s="273"/>
      <c r="Y91" s="117"/>
      <c r="Z91" s="118"/>
    </row>
    <row r="92" ht="15" customHeight="1">
      <c r="A92" s="311">
        <v>32</v>
      </c>
      <c r="B92" s="312">
        <v>91</v>
      </c>
      <c r="C92" s="317"/>
      <c r="D92" s="320"/>
      <c r="E92" t="s" s="290">
        <v>2371</v>
      </c>
      <c r="F92" t="s" s="328">
        <v>2229</v>
      </c>
      <c r="G92" t="s" s="276">
        <v>97</v>
      </c>
      <c r="H92" t="s" s="290">
        <v>2372</v>
      </c>
      <c r="I92" t="s" s="290">
        <v>2375</v>
      </c>
      <c r="J92" s="311">
        <v>1</v>
      </c>
      <c r="K92" t="s" s="290">
        <v>1984</v>
      </c>
      <c r="L92" t="s" s="290">
        <v>93</v>
      </c>
      <c r="M92" t="s" s="290">
        <v>2229</v>
      </c>
      <c r="N92" s="342">
        <v>437</v>
      </c>
      <c r="O92" t="s" s="290">
        <v>2229</v>
      </c>
      <c r="P92" t="s" s="5">
        <v>68</v>
      </c>
      <c r="Q92" t="s" s="290">
        <v>2229</v>
      </c>
      <c r="R92" t="s" s="290">
        <v>2229</v>
      </c>
      <c r="S92" t="s" s="290">
        <v>2229</v>
      </c>
      <c r="T92" t="s" s="290">
        <v>2229</v>
      </c>
      <c r="U92" t="s" s="290">
        <v>2229</v>
      </c>
      <c r="V92" t="s" s="290">
        <v>2229</v>
      </c>
      <c r="W92" t="s" s="290">
        <v>2229</v>
      </c>
      <c r="X92" s="273"/>
      <c r="Y92" s="117"/>
      <c r="Z92" s="118"/>
    </row>
    <row r="93" ht="15.75" customHeight="1">
      <c r="A93" s="311">
        <v>32</v>
      </c>
      <c r="B93" s="312">
        <v>92</v>
      </c>
      <c r="C93" s="318"/>
      <c r="D93" t="s" s="322">
        <v>2376</v>
      </c>
      <c r="E93" t="s" s="290">
        <v>2052</v>
      </c>
      <c r="F93" t="s" s="328">
        <v>2229</v>
      </c>
      <c r="G93" t="s" s="276">
        <v>2053</v>
      </c>
      <c r="H93" t="s" s="290">
        <v>2053</v>
      </c>
      <c r="I93" t="s" s="290">
        <v>2270</v>
      </c>
      <c r="J93" s="311">
        <v>1</v>
      </c>
      <c r="K93" t="s" s="290">
        <v>64</v>
      </c>
      <c r="L93" t="s" s="290">
        <v>55</v>
      </c>
      <c r="M93" t="s" s="290">
        <v>52</v>
      </c>
      <c r="N93" s="335">
        <v>316355.1</v>
      </c>
      <c r="O93" t="s" s="290">
        <v>2229</v>
      </c>
      <c r="P93" s="148">
        <v>1</v>
      </c>
      <c r="Q93" t="s" s="290">
        <v>2229</v>
      </c>
      <c r="R93" t="s" s="290">
        <v>2229</v>
      </c>
      <c r="S93" t="s" s="290">
        <v>2229</v>
      </c>
      <c r="T93" t="s" s="290">
        <v>2229</v>
      </c>
      <c r="U93" t="s" s="290">
        <v>2229</v>
      </c>
      <c r="V93" t="s" s="290">
        <v>2229</v>
      </c>
      <c r="W93" t="s" s="290">
        <v>2229</v>
      </c>
      <c r="X93" s="273"/>
      <c r="Y93" s="117"/>
      <c r="Z93" s="118"/>
    </row>
    <row r="94" ht="15.75" customHeight="1">
      <c r="A94" s="311">
        <v>32</v>
      </c>
      <c r="B94" s="312">
        <v>93</v>
      </c>
      <c r="C94" s="317"/>
      <c r="D94" t="s" s="314">
        <v>2377</v>
      </c>
      <c r="E94" t="s" s="290">
        <v>2052</v>
      </c>
      <c r="F94" t="s" s="328">
        <v>2229</v>
      </c>
      <c r="G94" t="s" s="276">
        <v>2053</v>
      </c>
      <c r="H94" t="s" s="290">
        <v>2053</v>
      </c>
      <c r="I94" t="s" s="290">
        <v>2350</v>
      </c>
      <c r="J94" s="311">
        <v>1</v>
      </c>
      <c r="K94" t="s" s="290">
        <v>64</v>
      </c>
      <c r="L94" t="s" s="290">
        <v>55</v>
      </c>
      <c r="M94" t="s" s="290">
        <v>52</v>
      </c>
      <c r="N94" s="335">
        <v>316355.1</v>
      </c>
      <c r="O94" t="s" s="290">
        <v>2229</v>
      </c>
      <c r="P94" t="s" s="5">
        <v>68</v>
      </c>
      <c r="Q94" t="s" s="290">
        <v>2229</v>
      </c>
      <c r="R94" t="s" s="290">
        <v>2229</v>
      </c>
      <c r="S94" t="s" s="290">
        <v>2229</v>
      </c>
      <c r="T94" t="s" s="290">
        <v>2229</v>
      </c>
      <c r="U94" t="s" s="290">
        <v>2229</v>
      </c>
      <c r="V94" t="s" s="290">
        <v>2229</v>
      </c>
      <c r="W94" t="s" s="290">
        <v>2229</v>
      </c>
      <c r="X94" s="273"/>
      <c r="Y94" s="117"/>
      <c r="Z94" s="118"/>
    </row>
    <row r="95" ht="15.75" customHeight="1">
      <c r="A95" s="311">
        <v>32</v>
      </c>
      <c r="B95" s="312">
        <v>94</v>
      </c>
      <c r="C95" s="317"/>
      <c r="D95" s="318"/>
      <c r="E95" t="s" s="290">
        <v>2052</v>
      </c>
      <c r="F95" t="s" s="328">
        <v>2229</v>
      </c>
      <c r="G95" t="s" s="276">
        <v>2053</v>
      </c>
      <c r="H95" t="s" s="290">
        <v>2053</v>
      </c>
      <c r="I95" t="s" s="290">
        <v>2293</v>
      </c>
      <c r="J95" s="311">
        <v>1</v>
      </c>
      <c r="K95" t="s" s="290">
        <v>77</v>
      </c>
      <c r="L95" t="s" s="290">
        <v>55</v>
      </c>
      <c r="M95" t="s" s="290">
        <v>52</v>
      </c>
      <c r="N95" s="335">
        <v>316355.1</v>
      </c>
      <c r="O95" t="s" s="290">
        <v>2229</v>
      </c>
      <c r="P95" t="s" s="5">
        <v>68</v>
      </c>
      <c r="Q95" t="s" s="290">
        <v>2229</v>
      </c>
      <c r="R95" t="s" s="290">
        <v>2229</v>
      </c>
      <c r="S95" t="s" s="290">
        <v>2229</v>
      </c>
      <c r="T95" t="s" s="290">
        <v>2229</v>
      </c>
      <c r="U95" t="s" s="290">
        <v>2229</v>
      </c>
      <c r="V95" t="s" s="290">
        <v>2229</v>
      </c>
      <c r="W95" t="s" s="290">
        <v>2229</v>
      </c>
      <c r="X95" s="273"/>
      <c r="Y95" s="117"/>
      <c r="Z95" s="118"/>
    </row>
    <row r="96" ht="15.75" customHeight="1">
      <c r="A96" s="311">
        <v>32</v>
      </c>
      <c r="B96" s="312">
        <v>95</v>
      </c>
      <c r="C96" s="317"/>
      <c r="D96" s="321"/>
      <c r="E96" t="s" s="290">
        <v>2052</v>
      </c>
      <c r="F96" t="s" s="328">
        <v>2229</v>
      </c>
      <c r="G96" t="s" s="276">
        <v>2053</v>
      </c>
      <c r="H96" t="s" s="290">
        <v>2053</v>
      </c>
      <c r="I96" t="s" s="290">
        <v>2378</v>
      </c>
      <c r="J96" s="311">
        <v>1</v>
      </c>
      <c r="K96" t="s" s="290">
        <v>64</v>
      </c>
      <c r="L96" t="s" s="290">
        <v>55</v>
      </c>
      <c r="M96" t="s" s="290">
        <v>52</v>
      </c>
      <c r="N96" s="335">
        <v>316355.1</v>
      </c>
      <c r="O96" t="s" s="290">
        <v>2229</v>
      </c>
      <c r="P96" t="s" s="5">
        <v>68</v>
      </c>
      <c r="Q96" t="s" s="290">
        <v>2229</v>
      </c>
      <c r="R96" t="s" s="290">
        <v>2229</v>
      </c>
      <c r="S96" t="s" s="290">
        <v>2229</v>
      </c>
      <c r="T96" t="s" s="290">
        <v>2229</v>
      </c>
      <c r="U96" t="s" s="290">
        <v>2229</v>
      </c>
      <c r="V96" t="s" s="290">
        <v>2229</v>
      </c>
      <c r="W96" t="s" s="290">
        <v>2229</v>
      </c>
      <c r="X96" s="273"/>
      <c r="Y96" s="117"/>
      <c r="Z96" s="118"/>
    </row>
    <row r="97" ht="15" customHeight="1">
      <c r="A97" s="311">
        <v>32</v>
      </c>
      <c r="B97" s="312">
        <v>96</v>
      </c>
      <c r="C97" s="317"/>
      <c r="D97" t="s" s="314">
        <v>2379</v>
      </c>
      <c r="E97" t="s" s="290">
        <v>2059</v>
      </c>
      <c r="F97" t="s" s="328">
        <v>2229</v>
      </c>
      <c r="G97" t="s" s="276">
        <v>97</v>
      </c>
      <c r="H97" t="s" s="290">
        <v>2060</v>
      </c>
      <c r="I97" t="s" s="290">
        <v>2380</v>
      </c>
      <c r="J97" s="311">
        <v>1</v>
      </c>
      <c r="K97" t="s" s="290">
        <v>1984</v>
      </c>
      <c r="L97" t="s" s="290">
        <v>93</v>
      </c>
      <c r="M97" t="s" s="290">
        <v>2229</v>
      </c>
      <c r="N97" s="334">
        <v>15984</v>
      </c>
      <c r="O97" t="s" s="290">
        <v>2229</v>
      </c>
      <c r="P97" t="s" s="5">
        <v>68</v>
      </c>
      <c r="Q97" t="s" s="290">
        <v>2229</v>
      </c>
      <c r="R97" t="s" s="290">
        <v>2229</v>
      </c>
      <c r="S97" t="s" s="290">
        <v>2229</v>
      </c>
      <c r="T97" t="s" s="290">
        <v>2229</v>
      </c>
      <c r="U97" t="s" s="290">
        <v>2229</v>
      </c>
      <c r="V97" t="s" s="290">
        <v>2229</v>
      </c>
      <c r="W97" t="s" s="290">
        <v>2229</v>
      </c>
      <c r="X97" s="273"/>
      <c r="Y97" s="117"/>
      <c r="Z97" s="118"/>
    </row>
    <row r="98" ht="15" customHeight="1">
      <c r="A98" s="311">
        <v>32</v>
      </c>
      <c r="B98" s="312">
        <v>97</v>
      </c>
      <c r="C98" s="317"/>
      <c r="D98" s="318"/>
      <c r="E98" t="s" s="290">
        <v>2059</v>
      </c>
      <c r="F98" t="s" s="328">
        <v>2229</v>
      </c>
      <c r="G98" t="s" s="276">
        <v>97</v>
      </c>
      <c r="H98" t="s" s="290">
        <v>2060</v>
      </c>
      <c r="I98" t="s" s="290">
        <v>2381</v>
      </c>
      <c r="J98" s="311">
        <v>1</v>
      </c>
      <c r="K98" t="s" s="290">
        <v>1984</v>
      </c>
      <c r="L98" t="s" s="290">
        <v>93</v>
      </c>
      <c r="M98" t="s" s="290">
        <v>2229</v>
      </c>
      <c r="N98" s="334">
        <v>15984</v>
      </c>
      <c r="O98" t="s" s="290">
        <v>2229</v>
      </c>
      <c r="P98" t="s" s="5">
        <v>68</v>
      </c>
      <c r="Q98" t="s" s="290">
        <v>2229</v>
      </c>
      <c r="R98" t="s" s="290">
        <v>2229</v>
      </c>
      <c r="S98" t="s" s="290">
        <v>2229</v>
      </c>
      <c r="T98" t="s" s="290">
        <v>2229</v>
      </c>
      <c r="U98" t="s" s="290">
        <v>2229</v>
      </c>
      <c r="V98" t="s" s="290">
        <v>2229</v>
      </c>
      <c r="W98" t="s" s="290">
        <v>2229</v>
      </c>
      <c r="X98" s="273"/>
      <c r="Y98" s="117"/>
      <c r="Z98" s="118"/>
    </row>
    <row r="99" ht="15.75" customHeight="1">
      <c r="A99" s="311">
        <v>32</v>
      </c>
      <c r="B99" s="312">
        <v>98</v>
      </c>
      <c r="C99" s="317"/>
      <c r="D99" s="318"/>
      <c r="E99" t="s" s="290">
        <v>2059</v>
      </c>
      <c r="F99" t="s" s="328">
        <v>2229</v>
      </c>
      <c r="G99" t="s" s="276">
        <v>2060</v>
      </c>
      <c r="H99" t="s" s="290">
        <v>2060</v>
      </c>
      <c r="I99" t="s" s="290">
        <v>2351</v>
      </c>
      <c r="J99" s="311">
        <v>1</v>
      </c>
      <c r="K99" t="s" s="290">
        <v>64</v>
      </c>
      <c r="L99" t="s" s="290">
        <v>55</v>
      </c>
      <c r="M99" t="s" s="290">
        <v>2229</v>
      </c>
      <c r="N99" s="334">
        <v>15984</v>
      </c>
      <c r="O99" t="s" s="290">
        <v>2229</v>
      </c>
      <c r="P99" s="148">
        <v>1</v>
      </c>
      <c r="Q99" t="s" s="290">
        <v>2229</v>
      </c>
      <c r="R99" t="s" s="290">
        <v>2229</v>
      </c>
      <c r="S99" t="s" s="290">
        <v>2229</v>
      </c>
      <c r="T99" t="s" s="290">
        <v>2229</v>
      </c>
      <c r="U99" t="s" s="290">
        <v>2229</v>
      </c>
      <c r="V99" t="s" s="290">
        <v>2229</v>
      </c>
      <c r="W99" t="s" s="290">
        <v>2229</v>
      </c>
      <c r="X99" s="273"/>
      <c r="Y99" s="117"/>
      <c r="Z99" s="118"/>
    </row>
    <row r="100" ht="15.75" customHeight="1">
      <c r="A100" s="311">
        <v>32</v>
      </c>
      <c r="B100" s="312">
        <v>99</v>
      </c>
      <c r="C100" s="317"/>
      <c r="D100" s="318"/>
      <c r="E100" t="s" s="290">
        <v>2059</v>
      </c>
      <c r="F100" t="s" s="328">
        <v>2229</v>
      </c>
      <c r="G100" t="s" s="276">
        <v>2060</v>
      </c>
      <c r="H100" t="s" s="290">
        <v>2060</v>
      </c>
      <c r="I100" t="s" s="290">
        <v>2382</v>
      </c>
      <c r="J100" s="311">
        <v>1</v>
      </c>
      <c r="K100" t="s" s="290">
        <v>64</v>
      </c>
      <c r="L100" t="s" s="290">
        <v>55</v>
      </c>
      <c r="M100" t="s" s="290">
        <v>2229</v>
      </c>
      <c r="N100" s="334">
        <v>15984</v>
      </c>
      <c r="O100" t="s" s="290">
        <v>2229</v>
      </c>
      <c r="P100" t="s" s="5">
        <v>68</v>
      </c>
      <c r="Q100" t="s" s="290">
        <v>2229</v>
      </c>
      <c r="R100" t="s" s="290">
        <v>2229</v>
      </c>
      <c r="S100" t="s" s="290">
        <v>2229</v>
      </c>
      <c r="T100" t="s" s="290">
        <v>2229</v>
      </c>
      <c r="U100" t="s" s="290">
        <v>2229</v>
      </c>
      <c r="V100" t="s" s="290">
        <v>2229</v>
      </c>
      <c r="W100" t="s" s="290">
        <v>2229</v>
      </c>
      <c r="X100" s="273"/>
      <c r="Y100" s="117"/>
      <c r="Z100" s="118"/>
    </row>
    <row r="101" ht="15.75" customHeight="1">
      <c r="A101" s="311">
        <v>32</v>
      </c>
      <c r="B101" s="312">
        <v>100</v>
      </c>
      <c r="C101" s="317"/>
      <c r="D101" s="321"/>
      <c r="E101" t="s" s="290">
        <v>2059</v>
      </c>
      <c r="F101" t="s" s="328">
        <v>2229</v>
      </c>
      <c r="G101" t="s" s="276">
        <v>2060</v>
      </c>
      <c r="H101" t="s" s="290">
        <v>2060</v>
      </c>
      <c r="I101" t="s" s="290">
        <v>2328</v>
      </c>
      <c r="J101" s="311">
        <v>1</v>
      </c>
      <c r="K101" t="s" s="290">
        <v>64</v>
      </c>
      <c r="L101" t="s" s="290">
        <v>55</v>
      </c>
      <c r="M101" t="s" s="290">
        <v>2229</v>
      </c>
      <c r="N101" s="337">
        <v>15984</v>
      </c>
      <c r="O101" t="s" s="290">
        <v>2229</v>
      </c>
      <c r="P101" t="s" s="5">
        <v>68</v>
      </c>
      <c r="Q101" t="s" s="290">
        <v>2229</v>
      </c>
      <c r="R101" t="s" s="290">
        <v>2229</v>
      </c>
      <c r="S101" t="s" s="290">
        <v>2229</v>
      </c>
      <c r="T101" t="s" s="290">
        <v>2229</v>
      </c>
      <c r="U101" t="s" s="290">
        <v>2229</v>
      </c>
      <c r="V101" t="s" s="290">
        <v>2229</v>
      </c>
      <c r="W101" t="s" s="290">
        <v>2229</v>
      </c>
      <c r="X101" s="273"/>
      <c r="Y101" s="117"/>
      <c r="Z101" s="118"/>
    </row>
    <row r="102" ht="15.75" customHeight="1">
      <c r="A102" s="311">
        <v>32</v>
      </c>
      <c r="B102" s="312">
        <v>101</v>
      </c>
      <c r="C102" s="317"/>
      <c r="D102" t="s" s="314">
        <v>2383</v>
      </c>
      <c r="E102" t="s" s="290">
        <v>2384</v>
      </c>
      <c r="F102" t="s" s="328">
        <v>2229</v>
      </c>
      <c r="G102" t="s" s="276">
        <v>2385</v>
      </c>
      <c r="H102" t="s" s="290">
        <v>2385</v>
      </c>
      <c r="I102" t="s" s="290">
        <v>2311</v>
      </c>
      <c r="J102" s="311">
        <v>1</v>
      </c>
      <c r="K102" t="s" s="290">
        <v>64</v>
      </c>
      <c r="L102" t="s" s="290">
        <v>93</v>
      </c>
      <c r="M102" t="s" s="290">
        <v>52</v>
      </c>
      <c r="N102" s="311">
        <v>31654</v>
      </c>
      <c r="O102" t="s" s="290">
        <v>2229</v>
      </c>
      <c r="P102" s="148">
        <v>1</v>
      </c>
      <c r="Q102" t="s" s="290">
        <v>2229</v>
      </c>
      <c r="R102" t="s" s="290">
        <v>2229</v>
      </c>
      <c r="S102" t="s" s="290">
        <v>2229</v>
      </c>
      <c r="T102" t="s" s="290">
        <v>2229</v>
      </c>
      <c r="U102" t="s" s="290">
        <v>2229</v>
      </c>
      <c r="V102" t="s" s="290">
        <v>2229</v>
      </c>
      <c r="W102" t="s" s="290">
        <v>2229</v>
      </c>
      <c r="X102" s="273"/>
      <c r="Y102" s="117"/>
      <c r="Z102" s="118"/>
    </row>
    <row r="103" ht="15.75" customHeight="1">
      <c r="A103" s="311">
        <v>32</v>
      </c>
      <c r="B103" s="312">
        <v>102</v>
      </c>
      <c r="C103" s="317"/>
      <c r="D103" s="318"/>
      <c r="E103" t="s" s="290">
        <v>2384</v>
      </c>
      <c r="F103" t="s" s="328">
        <v>2229</v>
      </c>
      <c r="G103" t="s" s="276">
        <v>2385</v>
      </c>
      <c r="H103" t="s" s="290">
        <v>2385</v>
      </c>
      <c r="I103" t="s" s="290">
        <v>2319</v>
      </c>
      <c r="J103" s="311">
        <v>1</v>
      </c>
      <c r="K103" t="s" s="290">
        <v>64</v>
      </c>
      <c r="L103" t="s" s="290">
        <v>55</v>
      </c>
      <c r="M103" t="s" s="290">
        <v>52</v>
      </c>
      <c r="N103" s="311">
        <v>31654</v>
      </c>
      <c r="O103" t="s" s="290">
        <v>2229</v>
      </c>
      <c r="P103" t="s" s="5">
        <v>68</v>
      </c>
      <c r="Q103" t="s" s="290">
        <v>2229</v>
      </c>
      <c r="R103" t="s" s="290">
        <v>2229</v>
      </c>
      <c r="S103" t="s" s="290">
        <v>2229</v>
      </c>
      <c r="T103" t="s" s="290">
        <v>2229</v>
      </c>
      <c r="U103" t="s" s="290">
        <v>2229</v>
      </c>
      <c r="V103" t="s" s="290">
        <v>2229</v>
      </c>
      <c r="W103" t="s" s="290">
        <v>2229</v>
      </c>
      <c r="X103" s="273"/>
      <c r="Y103" s="117"/>
      <c r="Z103" s="118"/>
    </row>
    <row r="104" ht="15.75" customHeight="1">
      <c r="A104" s="311">
        <v>32</v>
      </c>
      <c r="B104" s="312">
        <v>103</v>
      </c>
      <c r="C104" s="317"/>
      <c r="D104" s="318"/>
      <c r="E104" t="s" s="290">
        <v>2384</v>
      </c>
      <c r="F104" t="s" s="328">
        <v>2229</v>
      </c>
      <c r="G104" t="s" s="276">
        <v>2385</v>
      </c>
      <c r="H104" t="s" s="290">
        <v>2385</v>
      </c>
      <c r="I104" t="s" s="290">
        <v>2306</v>
      </c>
      <c r="J104" s="311">
        <v>1</v>
      </c>
      <c r="K104" t="s" s="290">
        <v>77</v>
      </c>
      <c r="L104" t="s" s="290">
        <v>55</v>
      </c>
      <c r="M104" t="s" s="290">
        <v>52</v>
      </c>
      <c r="N104" s="311">
        <v>31654</v>
      </c>
      <c r="O104" t="s" s="290">
        <v>2229</v>
      </c>
      <c r="P104" t="s" s="5">
        <v>68</v>
      </c>
      <c r="Q104" t="s" s="290">
        <v>2229</v>
      </c>
      <c r="R104" t="s" s="290">
        <v>2229</v>
      </c>
      <c r="S104" t="s" s="290">
        <v>2229</v>
      </c>
      <c r="T104" t="s" s="290">
        <v>2229</v>
      </c>
      <c r="U104" t="s" s="290">
        <v>2229</v>
      </c>
      <c r="V104" t="s" s="290">
        <v>2229</v>
      </c>
      <c r="W104" t="s" s="290">
        <v>2229</v>
      </c>
      <c r="X104" s="273"/>
      <c r="Y104" s="117"/>
      <c r="Z104" s="118"/>
    </row>
    <row r="105" ht="15.75" customHeight="1">
      <c r="A105" s="311">
        <v>32</v>
      </c>
      <c r="B105" s="312">
        <v>104</v>
      </c>
      <c r="C105" s="317"/>
      <c r="D105" s="318"/>
      <c r="E105" t="s" s="290">
        <v>2384</v>
      </c>
      <c r="F105" t="s" s="328">
        <v>2229</v>
      </c>
      <c r="G105" t="s" s="276">
        <v>2385</v>
      </c>
      <c r="H105" t="s" s="290">
        <v>2385</v>
      </c>
      <c r="I105" t="s" s="290">
        <v>2254</v>
      </c>
      <c r="J105" s="311">
        <v>1</v>
      </c>
      <c r="K105" t="s" s="290">
        <v>54</v>
      </c>
      <c r="L105" t="s" s="290">
        <v>55</v>
      </c>
      <c r="M105" t="s" s="290">
        <v>52</v>
      </c>
      <c r="N105" s="311">
        <v>31654</v>
      </c>
      <c r="O105" t="s" s="290">
        <v>2229</v>
      </c>
      <c r="P105" t="s" s="5">
        <v>68</v>
      </c>
      <c r="Q105" t="s" s="290">
        <v>2229</v>
      </c>
      <c r="R105" t="s" s="290">
        <v>2229</v>
      </c>
      <c r="S105" t="s" s="290">
        <v>2229</v>
      </c>
      <c r="T105" t="s" s="290">
        <v>2229</v>
      </c>
      <c r="U105" t="s" s="290">
        <v>2229</v>
      </c>
      <c r="V105" t="s" s="290">
        <v>2229</v>
      </c>
      <c r="W105" t="s" s="290">
        <v>2229</v>
      </c>
      <c r="X105" s="273"/>
      <c r="Y105" s="117"/>
      <c r="Z105" s="118"/>
    </row>
    <row r="106" ht="15.75" customHeight="1">
      <c r="A106" s="311">
        <v>32</v>
      </c>
      <c r="B106" s="312">
        <v>105</v>
      </c>
      <c r="C106" s="317"/>
      <c r="D106" s="318"/>
      <c r="E106" t="s" s="290">
        <v>2384</v>
      </c>
      <c r="F106" t="s" s="328">
        <v>2229</v>
      </c>
      <c r="G106" t="s" s="276">
        <v>2385</v>
      </c>
      <c r="H106" t="s" s="290">
        <v>2385</v>
      </c>
      <c r="I106" t="s" s="290">
        <v>2386</v>
      </c>
      <c r="J106" s="311">
        <v>1</v>
      </c>
      <c r="K106" t="s" s="290">
        <v>54</v>
      </c>
      <c r="L106" t="s" s="290">
        <v>55</v>
      </c>
      <c r="M106" t="s" s="290">
        <v>52</v>
      </c>
      <c r="N106" s="311">
        <v>31654</v>
      </c>
      <c r="O106" t="s" s="290">
        <v>2229</v>
      </c>
      <c r="P106" t="s" s="5">
        <v>68</v>
      </c>
      <c r="Q106" t="s" s="290">
        <v>2229</v>
      </c>
      <c r="R106" t="s" s="290">
        <v>2229</v>
      </c>
      <c r="S106" t="s" s="290">
        <v>2229</v>
      </c>
      <c r="T106" t="s" s="290">
        <v>2229</v>
      </c>
      <c r="U106" t="s" s="290">
        <v>2229</v>
      </c>
      <c r="V106" t="s" s="290">
        <v>2229</v>
      </c>
      <c r="W106" t="s" s="290">
        <v>2229</v>
      </c>
      <c r="X106" s="273"/>
      <c r="Y106" s="117"/>
      <c r="Z106" s="118"/>
    </row>
    <row r="107" ht="15.75" customHeight="1">
      <c r="A107" s="311">
        <v>32</v>
      </c>
      <c r="B107" s="312">
        <v>106</v>
      </c>
      <c r="C107" s="317"/>
      <c r="D107" s="318"/>
      <c r="E107" t="s" s="290">
        <v>2384</v>
      </c>
      <c r="F107" t="s" s="328">
        <v>2229</v>
      </c>
      <c r="G107" t="s" s="276">
        <v>2385</v>
      </c>
      <c r="H107" t="s" s="290">
        <v>2385</v>
      </c>
      <c r="I107" t="s" s="290">
        <v>2387</v>
      </c>
      <c r="J107" s="311">
        <v>1</v>
      </c>
      <c r="K107" t="s" s="290">
        <v>64</v>
      </c>
      <c r="L107" t="s" s="290">
        <v>55</v>
      </c>
      <c r="M107" t="s" s="290">
        <v>52</v>
      </c>
      <c r="N107" s="311">
        <v>31654</v>
      </c>
      <c r="O107" t="s" s="290">
        <v>2229</v>
      </c>
      <c r="P107" t="s" s="5">
        <v>68</v>
      </c>
      <c r="Q107" t="s" s="290">
        <v>2229</v>
      </c>
      <c r="R107" t="s" s="290">
        <v>2229</v>
      </c>
      <c r="S107" t="s" s="290">
        <v>2229</v>
      </c>
      <c r="T107" t="s" s="290">
        <v>2229</v>
      </c>
      <c r="U107" t="s" s="290">
        <v>2229</v>
      </c>
      <c r="V107" t="s" s="290">
        <v>2229</v>
      </c>
      <c r="W107" t="s" s="290">
        <v>2229</v>
      </c>
      <c r="X107" s="273"/>
      <c r="Y107" s="117"/>
      <c r="Z107" s="118"/>
    </row>
    <row r="108" ht="15.75" customHeight="1">
      <c r="A108" s="311">
        <v>32</v>
      </c>
      <c r="B108" s="312">
        <v>107</v>
      </c>
      <c r="C108" s="343"/>
      <c r="D108" s="321"/>
      <c r="E108" t="s" s="290">
        <v>2384</v>
      </c>
      <c r="F108" t="s" s="328">
        <v>2229</v>
      </c>
      <c r="G108" t="s" s="276">
        <v>2385</v>
      </c>
      <c r="H108" t="s" s="290">
        <v>2385</v>
      </c>
      <c r="I108" t="s" s="290">
        <v>2276</v>
      </c>
      <c r="J108" s="311">
        <v>1</v>
      </c>
      <c r="K108" t="s" s="290">
        <v>64</v>
      </c>
      <c r="L108" t="s" s="290">
        <v>55</v>
      </c>
      <c r="M108" t="s" s="290">
        <v>52</v>
      </c>
      <c r="N108" s="311">
        <v>31654</v>
      </c>
      <c r="O108" t="s" s="290">
        <v>2229</v>
      </c>
      <c r="P108" t="s" s="5">
        <v>68</v>
      </c>
      <c r="Q108" t="s" s="290">
        <v>2229</v>
      </c>
      <c r="R108" t="s" s="290">
        <v>2229</v>
      </c>
      <c r="S108" t="s" s="290">
        <v>2229</v>
      </c>
      <c r="T108" t="s" s="290">
        <v>2229</v>
      </c>
      <c r="U108" t="s" s="290">
        <v>2229</v>
      </c>
      <c r="V108" t="s" s="290">
        <v>2229</v>
      </c>
      <c r="W108" t="s" s="290">
        <v>2229</v>
      </c>
      <c r="X108" s="273"/>
      <c r="Y108" s="117"/>
      <c r="Z108" s="118"/>
    </row>
    <row r="109" ht="15" customHeight="1">
      <c r="A109" s="311">
        <v>33</v>
      </c>
      <c r="B109" s="312">
        <v>108</v>
      </c>
      <c r="C109" t="s" s="313">
        <v>212</v>
      </c>
      <c r="D109" t="s" s="314">
        <v>2388</v>
      </c>
      <c r="E109" t="s" s="290">
        <v>2389</v>
      </c>
      <c r="F109" t="s" s="328">
        <v>2229</v>
      </c>
      <c r="G109" t="s" s="276">
        <v>97</v>
      </c>
      <c r="H109" t="s" s="290">
        <v>2390</v>
      </c>
      <c r="I109" t="s" s="290">
        <v>2391</v>
      </c>
      <c r="J109" s="311">
        <v>1</v>
      </c>
      <c r="K109" t="s" s="290">
        <v>1984</v>
      </c>
      <c r="L109" t="s" s="290">
        <v>55</v>
      </c>
      <c r="M109" t="s" s="290">
        <v>2229</v>
      </c>
      <c r="N109" s="316">
        <v>714.5</v>
      </c>
      <c r="O109" t="s" s="290">
        <v>2229</v>
      </c>
      <c r="P109" t="s" s="5">
        <v>68</v>
      </c>
      <c r="Q109" t="s" s="290">
        <v>2229</v>
      </c>
      <c r="R109" t="s" s="290">
        <v>2229</v>
      </c>
      <c r="S109" t="s" s="290">
        <v>2229</v>
      </c>
      <c r="T109" t="s" s="290">
        <v>2229</v>
      </c>
      <c r="U109" t="s" s="290">
        <v>2229</v>
      </c>
      <c r="V109" t="s" s="290">
        <v>2229</v>
      </c>
      <c r="W109" t="s" s="290">
        <v>2229</v>
      </c>
      <c r="X109" s="273"/>
      <c r="Y109" s="117"/>
      <c r="Z109" s="118"/>
    </row>
    <row r="110" ht="15.75" customHeight="1">
      <c r="A110" s="311">
        <v>33</v>
      </c>
      <c r="B110" s="312">
        <v>109</v>
      </c>
      <c r="C110" s="317"/>
      <c r="D110" s="318"/>
      <c r="E110" t="s" s="290">
        <v>2389</v>
      </c>
      <c r="F110" t="s" s="328">
        <v>2229</v>
      </c>
      <c r="G110" t="s" s="276">
        <v>2390</v>
      </c>
      <c r="H110" t="s" s="290">
        <v>2390</v>
      </c>
      <c r="I110" t="s" s="290">
        <v>2392</v>
      </c>
      <c r="J110" s="311">
        <v>1</v>
      </c>
      <c r="K110" t="s" s="290">
        <v>64</v>
      </c>
      <c r="L110" t="s" s="290">
        <v>55</v>
      </c>
      <c r="M110" t="s" s="290">
        <v>2229</v>
      </c>
      <c r="N110" s="319">
        <v>714.5</v>
      </c>
      <c r="O110" t="s" s="290">
        <v>2229</v>
      </c>
      <c r="P110" s="148">
        <v>1</v>
      </c>
      <c r="Q110" t="s" s="290">
        <v>2229</v>
      </c>
      <c r="R110" t="s" s="290">
        <v>2229</v>
      </c>
      <c r="S110" t="s" s="290">
        <v>2229</v>
      </c>
      <c r="T110" t="s" s="290">
        <v>2229</v>
      </c>
      <c r="U110" t="s" s="290">
        <v>2229</v>
      </c>
      <c r="V110" t="s" s="290">
        <v>2229</v>
      </c>
      <c r="W110" t="s" s="290">
        <v>2229</v>
      </c>
      <c r="X110" s="273"/>
      <c r="Y110" s="117"/>
      <c r="Z110" s="118"/>
    </row>
    <row r="111" ht="15.75" customHeight="1">
      <c r="A111" s="311">
        <v>33</v>
      </c>
      <c r="B111" s="312">
        <v>110</v>
      </c>
      <c r="C111" s="317"/>
      <c r="D111" s="321"/>
      <c r="E111" t="s" s="290">
        <v>2389</v>
      </c>
      <c r="F111" t="s" s="328">
        <v>2229</v>
      </c>
      <c r="G111" t="s" s="276">
        <v>2390</v>
      </c>
      <c r="H111" t="s" s="290">
        <v>2390</v>
      </c>
      <c r="I111" t="s" s="290">
        <v>2393</v>
      </c>
      <c r="J111" s="311">
        <v>1</v>
      </c>
      <c r="K111" t="s" s="290">
        <v>54</v>
      </c>
      <c r="L111" t="s" s="290">
        <v>55</v>
      </c>
      <c r="M111" t="s" s="290">
        <v>2229</v>
      </c>
      <c r="N111" s="319">
        <v>714.5</v>
      </c>
      <c r="O111" t="s" s="290">
        <v>2229</v>
      </c>
      <c r="P111" t="s" s="5">
        <v>68</v>
      </c>
      <c r="Q111" t="s" s="290">
        <v>2229</v>
      </c>
      <c r="R111" t="s" s="290">
        <v>2229</v>
      </c>
      <c r="S111" t="s" s="290">
        <v>2229</v>
      </c>
      <c r="T111" t="s" s="290">
        <v>2229</v>
      </c>
      <c r="U111" t="s" s="290">
        <v>2229</v>
      </c>
      <c r="V111" t="s" s="290">
        <v>2229</v>
      </c>
      <c r="W111" t="s" s="290">
        <v>2229</v>
      </c>
      <c r="X111" s="273"/>
      <c r="Y111" s="117"/>
      <c r="Z111" s="118"/>
    </row>
    <row r="112" ht="15.75" customHeight="1">
      <c r="A112" s="311">
        <v>33</v>
      </c>
      <c r="B112" s="312">
        <v>111</v>
      </c>
      <c r="C112" s="317"/>
      <c r="D112" t="s" s="314">
        <v>2394</v>
      </c>
      <c r="E112" t="s" s="290">
        <v>2395</v>
      </c>
      <c r="F112" t="s" s="328">
        <v>2229</v>
      </c>
      <c r="G112" t="s" s="276">
        <v>2396</v>
      </c>
      <c r="H112" t="s" s="290">
        <v>2396</v>
      </c>
      <c r="I112" t="s" s="290">
        <v>2397</v>
      </c>
      <c r="J112" s="311">
        <v>1</v>
      </c>
      <c r="K112" t="s" s="290">
        <v>64</v>
      </c>
      <c r="L112" t="s" s="290">
        <v>55</v>
      </c>
      <c r="M112" t="s" s="290">
        <v>2229</v>
      </c>
      <c r="N112" s="319">
        <v>4302.5</v>
      </c>
      <c r="O112" t="s" s="290">
        <v>2229</v>
      </c>
      <c r="P112" s="148">
        <v>1</v>
      </c>
      <c r="Q112" t="s" s="290">
        <v>2229</v>
      </c>
      <c r="R112" t="s" s="290">
        <v>2229</v>
      </c>
      <c r="S112" t="s" s="290">
        <v>2229</v>
      </c>
      <c r="T112" t="s" s="290">
        <v>2229</v>
      </c>
      <c r="U112" t="s" s="290">
        <v>2229</v>
      </c>
      <c r="V112" t="s" s="290">
        <v>2229</v>
      </c>
      <c r="W112" t="s" s="290">
        <v>2229</v>
      </c>
      <c r="X112" s="273"/>
      <c r="Y112" s="117"/>
      <c r="Z112" s="118"/>
    </row>
    <row r="113" ht="15.75" customHeight="1">
      <c r="A113" s="311">
        <v>33</v>
      </c>
      <c r="B113" s="312">
        <v>112</v>
      </c>
      <c r="C113" s="317"/>
      <c r="D113" s="318"/>
      <c r="E113" t="s" s="290">
        <v>2395</v>
      </c>
      <c r="F113" t="s" s="328">
        <v>2229</v>
      </c>
      <c r="G113" t="s" s="276">
        <v>2396</v>
      </c>
      <c r="H113" t="s" s="290">
        <v>2396</v>
      </c>
      <c r="I113" t="s" s="290">
        <v>2397</v>
      </c>
      <c r="J113" s="311">
        <v>1</v>
      </c>
      <c r="K113" t="s" s="290">
        <v>64</v>
      </c>
      <c r="L113" t="s" s="290">
        <v>55</v>
      </c>
      <c r="M113" t="s" s="290">
        <v>2229</v>
      </c>
      <c r="N113" s="319">
        <v>4302.5</v>
      </c>
      <c r="O113" t="s" s="290">
        <v>2229</v>
      </c>
      <c r="P113" t="s" s="5">
        <v>68</v>
      </c>
      <c r="Q113" t="s" s="290">
        <v>2229</v>
      </c>
      <c r="R113" t="s" s="290">
        <v>2229</v>
      </c>
      <c r="S113" t="s" s="290">
        <v>2229</v>
      </c>
      <c r="T113" t="s" s="290">
        <v>2229</v>
      </c>
      <c r="U113" t="s" s="290">
        <v>2229</v>
      </c>
      <c r="V113" t="s" s="290">
        <v>2229</v>
      </c>
      <c r="W113" t="s" s="290">
        <v>2229</v>
      </c>
      <c r="X113" s="273"/>
      <c r="Y113" s="117"/>
      <c r="Z113" s="118"/>
    </row>
    <row r="114" ht="15.75" customHeight="1">
      <c r="A114" s="311">
        <v>33</v>
      </c>
      <c r="B114" s="312">
        <v>113</v>
      </c>
      <c r="C114" s="317"/>
      <c r="D114" s="318"/>
      <c r="E114" t="s" s="290">
        <v>2395</v>
      </c>
      <c r="F114" t="s" s="328">
        <v>2229</v>
      </c>
      <c r="G114" t="s" s="276">
        <v>2396</v>
      </c>
      <c r="H114" t="s" s="290">
        <v>2396</v>
      </c>
      <c r="I114" t="s" s="290">
        <v>2398</v>
      </c>
      <c r="J114" s="311">
        <v>1</v>
      </c>
      <c r="K114" t="s" s="290">
        <v>64</v>
      </c>
      <c r="L114" t="s" s="290">
        <v>55</v>
      </c>
      <c r="M114" t="s" s="290">
        <v>2229</v>
      </c>
      <c r="N114" s="319">
        <v>4302.5</v>
      </c>
      <c r="O114" t="s" s="290">
        <v>2229</v>
      </c>
      <c r="P114" t="s" s="5">
        <v>68</v>
      </c>
      <c r="Q114" t="s" s="290">
        <v>2229</v>
      </c>
      <c r="R114" t="s" s="290">
        <v>2229</v>
      </c>
      <c r="S114" t="s" s="290">
        <v>2229</v>
      </c>
      <c r="T114" t="s" s="290">
        <v>2229</v>
      </c>
      <c r="U114" t="s" s="290">
        <v>2229</v>
      </c>
      <c r="V114" t="s" s="290">
        <v>2229</v>
      </c>
      <c r="W114" t="s" s="290">
        <v>2229</v>
      </c>
      <c r="X114" s="273"/>
      <c r="Y114" s="117"/>
      <c r="Z114" s="118"/>
    </row>
    <row r="115" ht="15.75" customHeight="1">
      <c r="A115" s="311">
        <v>33</v>
      </c>
      <c r="B115" s="312">
        <v>114</v>
      </c>
      <c r="C115" s="317"/>
      <c r="D115" s="318"/>
      <c r="E115" t="s" s="290">
        <v>2395</v>
      </c>
      <c r="F115" t="s" s="328">
        <v>2229</v>
      </c>
      <c r="G115" t="s" s="276">
        <v>2396</v>
      </c>
      <c r="H115" t="s" s="290">
        <v>2396</v>
      </c>
      <c r="I115" t="s" s="290">
        <v>2398</v>
      </c>
      <c r="J115" s="311">
        <v>1</v>
      </c>
      <c r="K115" t="s" s="290">
        <v>64</v>
      </c>
      <c r="L115" t="s" s="290">
        <v>55</v>
      </c>
      <c r="M115" t="s" s="290">
        <v>2229</v>
      </c>
      <c r="N115" s="319">
        <v>4302.5</v>
      </c>
      <c r="O115" t="s" s="290">
        <v>2229</v>
      </c>
      <c r="P115" t="s" s="5">
        <v>68</v>
      </c>
      <c r="Q115" t="s" s="290">
        <v>2229</v>
      </c>
      <c r="R115" t="s" s="290">
        <v>2229</v>
      </c>
      <c r="S115" t="s" s="290">
        <v>2229</v>
      </c>
      <c r="T115" t="s" s="290">
        <v>2229</v>
      </c>
      <c r="U115" t="s" s="290">
        <v>2229</v>
      </c>
      <c r="V115" t="s" s="290">
        <v>2229</v>
      </c>
      <c r="W115" t="s" s="290">
        <v>2229</v>
      </c>
      <c r="X115" s="273"/>
      <c r="Y115" s="117"/>
      <c r="Z115" s="118"/>
    </row>
    <row r="116" ht="15" customHeight="1">
      <c r="A116" s="311">
        <v>33</v>
      </c>
      <c r="B116" s="312">
        <v>115</v>
      </c>
      <c r="C116" s="317"/>
      <c r="D116" s="318"/>
      <c r="E116" t="s" s="290">
        <v>2395</v>
      </c>
      <c r="F116" t="s" s="328">
        <v>2229</v>
      </c>
      <c r="G116" t="s" s="276">
        <v>97</v>
      </c>
      <c r="H116" t="s" s="290">
        <v>2396</v>
      </c>
      <c r="I116" t="s" s="290">
        <v>2399</v>
      </c>
      <c r="J116" s="311">
        <v>1</v>
      </c>
      <c r="K116" t="s" s="290">
        <v>1984</v>
      </c>
      <c r="L116" t="s" s="290">
        <v>93</v>
      </c>
      <c r="M116" t="s" s="290">
        <v>2229</v>
      </c>
      <c r="N116" s="319">
        <v>4302.5</v>
      </c>
      <c r="O116" t="s" s="290">
        <v>2229</v>
      </c>
      <c r="P116" t="s" s="5">
        <v>68</v>
      </c>
      <c r="Q116" t="s" s="290">
        <v>2229</v>
      </c>
      <c r="R116" t="s" s="290">
        <v>2229</v>
      </c>
      <c r="S116" t="s" s="290">
        <v>2229</v>
      </c>
      <c r="T116" t="s" s="290">
        <v>2229</v>
      </c>
      <c r="U116" t="s" s="290">
        <v>2229</v>
      </c>
      <c r="V116" t="s" s="290">
        <v>2229</v>
      </c>
      <c r="W116" t="s" s="290">
        <v>2229</v>
      </c>
      <c r="X116" s="273"/>
      <c r="Y116" s="117"/>
      <c r="Z116" s="118"/>
    </row>
    <row r="117" ht="15" customHeight="1">
      <c r="A117" s="311">
        <v>33</v>
      </c>
      <c r="B117" s="312">
        <v>116</v>
      </c>
      <c r="C117" s="317"/>
      <c r="D117" s="318"/>
      <c r="E117" t="s" s="290">
        <v>2395</v>
      </c>
      <c r="F117" t="s" s="328">
        <v>2229</v>
      </c>
      <c r="G117" t="s" s="276">
        <v>97</v>
      </c>
      <c r="H117" t="s" s="290">
        <v>2396</v>
      </c>
      <c r="I117" t="s" s="290">
        <v>2399</v>
      </c>
      <c r="J117" s="311">
        <v>1</v>
      </c>
      <c r="K117" t="s" s="290">
        <v>1984</v>
      </c>
      <c r="L117" t="s" s="290">
        <v>93</v>
      </c>
      <c r="M117" t="s" s="290">
        <v>2229</v>
      </c>
      <c r="N117" s="319">
        <v>4302.5</v>
      </c>
      <c r="O117" t="s" s="290">
        <v>2229</v>
      </c>
      <c r="P117" t="s" s="5">
        <v>68</v>
      </c>
      <c r="Q117" t="s" s="290">
        <v>2229</v>
      </c>
      <c r="R117" t="s" s="290">
        <v>2229</v>
      </c>
      <c r="S117" t="s" s="290">
        <v>2229</v>
      </c>
      <c r="T117" t="s" s="290">
        <v>2229</v>
      </c>
      <c r="U117" t="s" s="290">
        <v>2229</v>
      </c>
      <c r="V117" t="s" s="290">
        <v>2229</v>
      </c>
      <c r="W117" t="s" s="290">
        <v>2229</v>
      </c>
      <c r="X117" s="273"/>
      <c r="Y117" s="117"/>
      <c r="Z117" s="118"/>
    </row>
    <row r="118" ht="15" customHeight="1">
      <c r="A118" s="311">
        <v>33</v>
      </c>
      <c r="B118" s="312">
        <v>117</v>
      </c>
      <c r="C118" s="317"/>
      <c r="D118" s="318"/>
      <c r="E118" t="s" s="290">
        <v>2395</v>
      </c>
      <c r="F118" t="s" s="328">
        <v>2229</v>
      </c>
      <c r="G118" t="s" s="276">
        <v>97</v>
      </c>
      <c r="H118" t="s" s="290">
        <v>2396</v>
      </c>
      <c r="I118" t="s" s="290">
        <v>2400</v>
      </c>
      <c r="J118" s="311">
        <v>1</v>
      </c>
      <c r="K118" t="s" s="290">
        <v>1984</v>
      </c>
      <c r="L118" t="s" s="290">
        <v>93</v>
      </c>
      <c r="M118" t="s" s="290">
        <v>2229</v>
      </c>
      <c r="N118" s="319">
        <v>4302.5</v>
      </c>
      <c r="O118" t="s" s="290">
        <v>2229</v>
      </c>
      <c r="P118" t="s" s="5">
        <v>68</v>
      </c>
      <c r="Q118" t="s" s="290">
        <v>2229</v>
      </c>
      <c r="R118" t="s" s="290">
        <v>2229</v>
      </c>
      <c r="S118" t="s" s="290">
        <v>2229</v>
      </c>
      <c r="T118" t="s" s="290">
        <v>2229</v>
      </c>
      <c r="U118" t="s" s="290">
        <v>2229</v>
      </c>
      <c r="V118" t="s" s="290">
        <v>2229</v>
      </c>
      <c r="W118" t="s" s="290">
        <v>2229</v>
      </c>
      <c r="X118" s="273"/>
      <c r="Y118" s="117"/>
      <c r="Z118" s="118"/>
    </row>
    <row r="119" ht="15" customHeight="1">
      <c r="A119" s="311">
        <v>33</v>
      </c>
      <c r="B119" s="312">
        <v>118</v>
      </c>
      <c r="C119" s="317"/>
      <c r="D119" s="321"/>
      <c r="E119" t="s" s="290">
        <v>2395</v>
      </c>
      <c r="F119" t="s" s="344">
        <v>2229</v>
      </c>
      <c r="G119" t="s" s="333">
        <v>97</v>
      </c>
      <c r="H119" t="s" s="290">
        <v>2396</v>
      </c>
      <c r="I119" t="s" s="290">
        <v>2400</v>
      </c>
      <c r="J119" s="311">
        <v>1</v>
      </c>
      <c r="K119" t="s" s="290">
        <v>1984</v>
      </c>
      <c r="L119" t="s" s="290">
        <v>93</v>
      </c>
      <c r="M119" t="s" s="290">
        <v>2229</v>
      </c>
      <c r="N119" s="319">
        <v>4302.5</v>
      </c>
      <c r="O119" t="s" s="290">
        <v>2229</v>
      </c>
      <c r="P119" t="s" s="5">
        <v>68</v>
      </c>
      <c r="Q119" t="s" s="290">
        <v>2229</v>
      </c>
      <c r="R119" t="s" s="290">
        <v>2229</v>
      </c>
      <c r="S119" t="s" s="290">
        <v>2229</v>
      </c>
      <c r="T119" t="s" s="290">
        <v>2229</v>
      </c>
      <c r="U119" t="s" s="290">
        <v>2229</v>
      </c>
      <c r="V119" t="s" s="290">
        <v>2229</v>
      </c>
      <c r="W119" t="s" s="290">
        <v>2229</v>
      </c>
      <c r="X119" s="273"/>
      <c r="Y119" s="117"/>
      <c r="Z119" s="118"/>
    </row>
    <row r="120" ht="15.75" customHeight="1">
      <c r="A120" s="311">
        <v>33</v>
      </c>
      <c r="B120" s="312">
        <v>119</v>
      </c>
      <c r="C120" s="317"/>
      <c r="D120" t="s" s="314">
        <v>2401</v>
      </c>
      <c r="E120" t="s" s="328">
        <v>2402</v>
      </c>
      <c r="F120" t="s" s="345">
        <v>2403</v>
      </c>
      <c r="G120" t="s" s="290">
        <v>2404</v>
      </c>
      <c r="H120" t="s" s="290">
        <v>2405</v>
      </c>
      <c r="I120" t="s" s="290">
        <v>2406</v>
      </c>
      <c r="J120" s="311">
        <v>1</v>
      </c>
      <c r="K120" t="s" s="290">
        <v>77</v>
      </c>
      <c r="L120" t="s" s="290">
        <v>55</v>
      </c>
      <c r="M120" t="s" s="290">
        <v>52</v>
      </c>
      <c r="N120" s="319">
        <v>232901.3</v>
      </c>
      <c r="O120" t="s" s="290">
        <v>196</v>
      </c>
      <c r="P120" s="148">
        <v>1</v>
      </c>
      <c r="Q120" t="s" s="290">
        <v>2229</v>
      </c>
      <c r="R120" t="s" s="290">
        <v>2229</v>
      </c>
      <c r="S120" t="s" s="290">
        <v>2229</v>
      </c>
      <c r="T120" t="s" s="290">
        <v>2229</v>
      </c>
      <c r="U120" t="s" s="290">
        <v>2229</v>
      </c>
      <c r="V120" t="s" s="290">
        <v>2229</v>
      </c>
      <c r="W120" t="s" s="290">
        <v>2229</v>
      </c>
      <c r="X120" s="273"/>
      <c r="Y120" s="117"/>
      <c r="Z120" s="118"/>
    </row>
    <row r="121" ht="15.75" customHeight="1">
      <c r="A121" s="311">
        <v>33</v>
      </c>
      <c r="B121" s="312">
        <v>120</v>
      </c>
      <c r="C121" s="317"/>
      <c r="D121" s="318"/>
      <c r="E121" t="s" s="328">
        <v>2402</v>
      </c>
      <c r="F121" t="s" s="346">
        <v>2403</v>
      </c>
      <c r="G121" t="s" s="290">
        <v>2404</v>
      </c>
      <c r="H121" t="s" s="290">
        <v>2405</v>
      </c>
      <c r="I121" t="s" s="290">
        <v>2319</v>
      </c>
      <c r="J121" s="311">
        <v>1</v>
      </c>
      <c r="K121" t="s" s="290">
        <v>77</v>
      </c>
      <c r="L121" t="s" s="290">
        <v>55</v>
      </c>
      <c r="M121" t="s" s="290">
        <v>52</v>
      </c>
      <c r="N121" s="319">
        <v>232901.3</v>
      </c>
      <c r="O121" t="s" s="290">
        <v>2229</v>
      </c>
      <c r="P121" t="s" s="5">
        <v>68</v>
      </c>
      <c r="Q121" t="s" s="290">
        <v>2229</v>
      </c>
      <c r="R121" t="s" s="290">
        <v>2229</v>
      </c>
      <c r="S121" t="s" s="290">
        <v>2229</v>
      </c>
      <c r="T121" t="s" s="290">
        <v>2229</v>
      </c>
      <c r="U121" t="s" s="290">
        <v>2229</v>
      </c>
      <c r="V121" t="s" s="290">
        <v>2229</v>
      </c>
      <c r="W121" t="s" s="290">
        <v>2229</v>
      </c>
      <c r="X121" s="273"/>
      <c r="Y121" s="117"/>
      <c r="Z121" s="118"/>
    </row>
    <row r="122" ht="15.75" customHeight="1">
      <c r="A122" s="311">
        <v>33</v>
      </c>
      <c r="B122" s="312">
        <v>121</v>
      </c>
      <c r="C122" s="317"/>
      <c r="D122" s="318"/>
      <c r="E122" t="s" s="328">
        <v>2402</v>
      </c>
      <c r="F122" t="s" s="346">
        <v>2403</v>
      </c>
      <c r="G122" t="s" s="290">
        <v>2404</v>
      </c>
      <c r="H122" t="s" s="290">
        <v>2405</v>
      </c>
      <c r="I122" t="s" s="290">
        <v>2407</v>
      </c>
      <c r="J122" s="311">
        <v>1</v>
      </c>
      <c r="K122" t="s" s="290">
        <v>64</v>
      </c>
      <c r="L122" t="s" s="290">
        <v>55</v>
      </c>
      <c r="M122" t="s" s="290">
        <v>52</v>
      </c>
      <c r="N122" s="319">
        <v>232901.3</v>
      </c>
      <c r="O122" t="s" s="290">
        <v>2229</v>
      </c>
      <c r="P122" t="s" s="5">
        <v>68</v>
      </c>
      <c r="Q122" t="s" s="290">
        <v>2229</v>
      </c>
      <c r="R122" t="s" s="290">
        <v>2229</v>
      </c>
      <c r="S122" t="s" s="290">
        <v>2229</v>
      </c>
      <c r="T122" t="s" s="290">
        <v>2229</v>
      </c>
      <c r="U122" t="s" s="290">
        <v>2229</v>
      </c>
      <c r="V122" t="s" s="290">
        <v>2229</v>
      </c>
      <c r="W122" t="s" s="290">
        <v>2229</v>
      </c>
      <c r="X122" s="273"/>
      <c r="Y122" s="117"/>
      <c r="Z122" s="118"/>
    </row>
    <row r="123" ht="15.75" customHeight="1">
      <c r="A123" s="311">
        <v>33</v>
      </c>
      <c r="B123" s="312">
        <v>122</v>
      </c>
      <c r="C123" s="317"/>
      <c r="D123" s="318"/>
      <c r="E123" t="s" s="328">
        <v>2402</v>
      </c>
      <c r="F123" t="s" s="346">
        <v>2403</v>
      </c>
      <c r="G123" t="s" s="290">
        <v>2404</v>
      </c>
      <c r="H123" t="s" s="290">
        <v>2405</v>
      </c>
      <c r="I123" t="s" s="290">
        <v>2408</v>
      </c>
      <c r="J123" s="311">
        <v>1</v>
      </c>
      <c r="K123" t="s" s="290">
        <v>54</v>
      </c>
      <c r="L123" t="s" s="290">
        <v>55</v>
      </c>
      <c r="M123" t="s" s="290">
        <v>52</v>
      </c>
      <c r="N123" s="319">
        <v>232901.3</v>
      </c>
      <c r="O123" t="s" s="290">
        <v>2229</v>
      </c>
      <c r="P123" t="s" s="5">
        <v>68</v>
      </c>
      <c r="Q123" t="s" s="290">
        <v>2229</v>
      </c>
      <c r="R123" t="s" s="290">
        <v>2229</v>
      </c>
      <c r="S123" t="s" s="290">
        <v>2229</v>
      </c>
      <c r="T123" t="s" s="290">
        <v>2229</v>
      </c>
      <c r="U123" t="s" s="290">
        <v>2229</v>
      </c>
      <c r="V123" t="s" s="290">
        <v>2229</v>
      </c>
      <c r="W123" t="s" s="290">
        <v>2229</v>
      </c>
      <c r="X123" s="273"/>
      <c r="Y123" s="117"/>
      <c r="Z123" s="118"/>
    </row>
    <row r="124" ht="15.75" customHeight="1">
      <c r="A124" s="311">
        <v>33</v>
      </c>
      <c r="B124" s="312">
        <v>123</v>
      </c>
      <c r="C124" s="317"/>
      <c r="D124" s="318"/>
      <c r="E124" t="s" s="328">
        <v>2402</v>
      </c>
      <c r="F124" t="s" s="346">
        <v>2403</v>
      </c>
      <c r="G124" t="s" s="290">
        <v>2404</v>
      </c>
      <c r="H124" t="s" s="290">
        <v>2405</v>
      </c>
      <c r="I124" t="s" s="290">
        <v>2409</v>
      </c>
      <c r="J124" s="311">
        <v>1</v>
      </c>
      <c r="K124" t="s" s="290">
        <v>64</v>
      </c>
      <c r="L124" t="s" s="290">
        <v>55</v>
      </c>
      <c r="M124" t="s" s="290">
        <v>52</v>
      </c>
      <c r="N124" s="319">
        <v>232901.3</v>
      </c>
      <c r="O124" t="s" s="290">
        <v>2229</v>
      </c>
      <c r="P124" t="s" s="5">
        <v>68</v>
      </c>
      <c r="Q124" t="s" s="290">
        <v>2229</v>
      </c>
      <c r="R124" t="s" s="290">
        <v>2229</v>
      </c>
      <c r="S124" t="s" s="290">
        <v>2229</v>
      </c>
      <c r="T124" t="s" s="290">
        <v>2229</v>
      </c>
      <c r="U124" t="s" s="290">
        <v>2229</v>
      </c>
      <c r="V124" t="s" s="290">
        <v>2229</v>
      </c>
      <c r="W124" t="s" s="290">
        <v>2229</v>
      </c>
      <c r="X124" s="273"/>
      <c r="Y124" s="117"/>
      <c r="Z124" s="118"/>
    </row>
    <row r="125" ht="15.75" customHeight="1">
      <c r="A125" s="311">
        <v>33</v>
      </c>
      <c r="B125" s="312">
        <v>124</v>
      </c>
      <c r="C125" s="317"/>
      <c r="D125" s="318"/>
      <c r="E125" t="s" s="328">
        <v>2402</v>
      </c>
      <c r="F125" t="s" s="346">
        <v>2403</v>
      </c>
      <c r="G125" t="s" s="290">
        <v>2404</v>
      </c>
      <c r="H125" t="s" s="290">
        <v>2405</v>
      </c>
      <c r="I125" t="s" s="290">
        <v>2410</v>
      </c>
      <c r="J125" s="311">
        <v>1</v>
      </c>
      <c r="K125" t="s" s="290">
        <v>64</v>
      </c>
      <c r="L125" t="s" s="290">
        <v>93</v>
      </c>
      <c r="M125" t="s" s="290">
        <v>52</v>
      </c>
      <c r="N125" s="319">
        <v>232901.3</v>
      </c>
      <c r="O125" t="s" s="290">
        <v>2229</v>
      </c>
      <c r="P125" t="s" s="5">
        <v>68</v>
      </c>
      <c r="Q125" t="s" s="290">
        <v>2229</v>
      </c>
      <c r="R125" t="s" s="290">
        <v>2229</v>
      </c>
      <c r="S125" t="s" s="290">
        <v>2229</v>
      </c>
      <c r="T125" t="s" s="290">
        <v>2229</v>
      </c>
      <c r="U125" t="s" s="290">
        <v>2229</v>
      </c>
      <c r="V125" t="s" s="290">
        <v>2229</v>
      </c>
      <c r="W125" t="s" s="290">
        <v>2229</v>
      </c>
      <c r="X125" s="273"/>
      <c r="Y125" s="117"/>
      <c r="Z125" s="118"/>
    </row>
    <row r="126" ht="15.75" customHeight="1">
      <c r="A126" s="311">
        <v>33</v>
      </c>
      <c r="B126" s="312">
        <v>125</v>
      </c>
      <c r="C126" s="317"/>
      <c r="D126" s="318"/>
      <c r="E126" t="s" s="328">
        <v>2402</v>
      </c>
      <c r="F126" t="s" s="346">
        <v>2403</v>
      </c>
      <c r="G126" t="s" s="290">
        <v>2404</v>
      </c>
      <c r="H126" t="s" s="290">
        <v>2405</v>
      </c>
      <c r="I126" t="s" s="290">
        <v>2411</v>
      </c>
      <c r="J126" s="311">
        <v>1</v>
      </c>
      <c r="K126" t="s" s="290">
        <v>77</v>
      </c>
      <c r="L126" t="s" s="290">
        <v>55</v>
      </c>
      <c r="M126" t="s" s="290">
        <v>52</v>
      </c>
      <c r="N126" s="319">
        <v>232901.3</v>
      </c>
      <c r="O126" t="s" s="290">
        <v>2229</v>
      </c>
      <c r="P126" t="s" s="5">
        <v>68</v>
      </c>
      <c r="Q126" t="s" s="290">
        <v>2229</v>
      </c>
      <c r="R126" t="s" s="290">
        <v>2229</v>
      </c>
      <c r="S126" t="s" s="290">
        <v>2229</v>
      </c>
      <c r="T126" t="s" s="290">
        <v>2229</v>
      </c>
      <c r="U126" t="s" s="290">
        <v>2229</v>
      </c>
      <c r="V126" t="s" s="290">
        <v>2229</v>
      </c>
      <c r="W126" t="s" s="290">
        <v>2229</v>
      </c>
      <c r="X126" s="273"/>
      <c r="Y126" s="117"/>
      <c r="Z126" s="118"/>
    </row>
    <row r="127" ht="15.75" customHeight="1">
      <c r="A127" s="311">
        <v>33</v>
      </c>
      <c r="B127" s="312">
        <v>126</v>
      </c>
      <c r="C127" s="317"/>
      <c r="D127" s="320"/>
      <c r="E127" t="s" s="328">
        <v>2402</v>
      </c>
      <c r="F127" t="s" s="347">
        <v>2403</v>
      </c>
      <c r="G127" t="s" s="290">
        <v>2404</v>
      </c>
      <c r="H127" t="s" s="290">
        <v>2405</v>
      </c>
      <c r="I127" t="s" s="290">
        <v>2412</v>
      </c>
      <c r="J127" s="311">
        <v>1</v>
      </c>
      <c r="K127" t="s" s="290">
        <v>77</v>
      </c>
      <c r="L127" t="s" s="290">
        <v>55</v>
      </c>
      <c r="M127" t="s" s="290">
        <v>52</v>
      </c>
      <c r="N127" s="323">
        <v>232901.3</v>
      </c>
      <c r="O127" t="s" s="290">
        <v>2229</v>
      </c>
      <c r="P127" t="s" s="5">
        <v>68</v>
      </c>
      <c r="Q127" t="s" s="290">
        <v>2229</v>
      </c>
      <c r="R127" t="s" s="290">
        <v>2229</v>
      </c>
      <c r="S127" t="s" s="290">
        <v>2229</v>
      </c>
      <c r="T127" t="s" s="290">
        <v>2229</v>
      </c>
      <c r="U127" t="s" s="290">
        <v>2229</v>
      </c>
      <c r="V127" t="s" s="290">
        <v>2229</v>
      </c>
      <c r="W127" t="s" s="290">
        <v>2229</v>
      </c>
      <c r="X127" s="273"/>
      <c r="Y127" s="117"/>
      <c r="Z127" s="118"/>
    </row>
    <row r="128" ht="15" customHeight="1">
      <c r="A128" s="311">
        <v>33</v>
      </c>
      <c r="B128" s="312">
        <v>127</v>
      </c>
      <c r="C128" s="321"/>
      <c r="D128" t="s" s="290">
        <v>2413</v>
      </c>
      <c r="E128" t="s" s="290">
        <v>2414</v>
      </c>
      <c r="F128" t="s" s="344">
        <v>2229</v>
      </c>
      <c r="G128" t="s" s="348">
        <v>97</v>
      </c>
      <c r="H128" t="s" s="290">
        <v>2415</v>
      </c>
      <c r="I128" t="s" s="290">
        <v>2416</v>
      </c>
      <c r="J128" s="311">
        <v>1</v>
      </c>
      <c r="K128" t="s" s="290">
        <v>1984</v>
      </c>
      <c r="L128" t="s" s="290">
        <v>55</v>
      </c>
      <c r="M128" t="s" s="290">
        <v>2229</v>
      </c>
      <c r="N128" s="311">
        <v>3943.8</v>
      </c>
      <c r="O128" t="s" s="290">
        <v>2229</v>
      </c>
      <c r="P128" s="148">
        <v>1</v>
      </c>
      <c r="Q128" t="s" s="290">
        <v>2229</v>
      </c>
      <c r="R128" t="s" s="290">
        <v>2229</v>
      </c>
      <c r="S128" t="s" s="290">
        <v>2229</v>
      </c>
      <c r="T128" t="s" s="290">
        <v>2229</v>
      </c>
      <c r="U128" t="s" s="290">
        <v>2229</v>
      </c>
      <c r="V128" t="s" s="290">
        <v>2229</v>
      </c>
      <c r="W128" t="s" s="290">
        <v>2229</v>
      </c>
      <c r="X128" s="273"/>
      <c r="Y128" s="117"/>
      <c r="Z128" s="118"/>
    </row>
    <row r="129" ht="15" customHeight="1">
      <c r="A129" s="311">
        <v>34</v>
      </c>
      <c r="B129" s="312">
        <v>128</v>
      </c>
      <c r="C129" t="s" s="314">
        <v>603</v>
      </c>
      <c r="D129" t="s" s="322">
        <v>2417</v>
      </c>
      <c r="E129" t="s" s="328">
        <v>2418</v>
      </c>
      <c r="F129" t="s" s="349">
        <v>2419</v>
      </c>
      <c r="G129" t="s" s="340">
        <v>2420</v>
      </c>
      <c r="H129" t="s" s="290">
        <v>2421</v>
      </c>
      <c r="I129" t="s" s="290">
        <v>2341</v>
      </c>
      <c r="J129" s="311">
        <v>1</v>
      </c>
      <c r="K129" t="s" s="290">
        <v>1984</v>
      </c>
      <c r="L129" t="s" s="290">
        <v>93</v>
      </c>
      <c r="M129" t="s" s="290">
        <v>2229</v>
      </c>
      <c r="N129" s="311">
        <v>53.6</v>
      </c>
      <c r="O129" t="s" s="290">
        <v>196</v>
      </c>
      <c r="P129" s="148">
        <v>1</v>
      </c>
      <c r="Q129" t="s" s="290">
        <v>2229</v>
      </c>
      <c r="R129" t="s" s="290">
        <v>2229</v>
      </c>
      <c r="S129" t="s" s="290">
        <v>2229</v>
      </c>
      <c r="T129" t="s" s="290">
        <v>2229</v>
      </c>
      <c r="U129" t="s" s="290">
        <v>2229</v>
      </c>
      <c r="V129" t="s" s="290">
        <v>2229</v>
      </c>
      <c r="W129" t="s" s="290">
        <v>2229</v>
      </c>
      <c r="X129" s="273"/>
      <c r="Y129" s="117"/>
      <c r="Z129" s="118"/>
    </row>
    <row r="130" ht="15.75" customHeight="1">
      <c r="A130" s="311">
        <v>34</v>
      </c>
      <c r="B130" s="312">
        <v>129</v>
      </c>
      <c r="C130" s="317"/>
      <c r="D130" t="s" s="314">
        <v>2422</v>
      </c>
      <c r="E130" t="s" s="290">
        <v>2423</v>
      </c>
      <c r="F130" t="s" s="328">
        <v>2229</v>
      </c>
      <c r="G130" t="s" s="276">
        <v>2424</v>
      </c>
      <c r="H130" t="s" s="290">
        <v>2424</v>
      </c>
      <c r="I130" t="s" s="290">
        <v>2425</v>
      </c>
      <c r="J130" s="311">
        <v>1</v>
      </c>
      <c r="K130" t="s" s="290">
        <v>64</v>
      </c>
      <c r="L130" t="s" s="290">
        <v>55</v>
      </c>
      <c r="M130" t="s" s="290">
        <v>2229</v>
      </c>
      <c r="N130" s="316">
        <v>28912.8</v>
      </c>
      <c r="O130" t="s" s="290">
        <v>2229</v>
      </c>
      <c r="P130" s="148">
        <v>1</v>
      </c>
      <c r="Q130" t="s" s="290">
        <v>2229</v>
      </c>
      <c r="R130" t="s" s="290">
        <v>2229</v>
      </c>
      <c r="S130" t="s" s="290">
        <v>2229</v>
      </c>
      <c r="T130" t="s" s="290">
        <v>2229</v>
      </c>
      <c r="U130" t="s" s="290">
        <v>2229</v>
      </c>
      <c r="V130" t="s" s="290">
        <v>2229</v>
      </c>
      <c r="W130" t="s" s="290">
        <v>2229</v>
      </c>
      <c r="X130" s="273"/>
      <c r="Y130" s="117"/>
      <c r="Z130" s="118"/>
    </row>
    <row r="131" ht="15.75" customHeight="1">
      <c r="A131" s="311">
        <v>34</v>
      </c>
      <c r="B131" s="312">
        <v>130</v>
      </c>
      <c r="C131" s="317"/>
      <c r="D131" s="320"/>
      <c r="E131" t="s" s="290">
        <v>2423</v>
      </c>
      <c r="F131" t="s" s="344">
        <v>2229</v>
      </c>
      <c r="G131" t="s" s="276">
        <v>2424</v>
      </c>
      <c r="H131" t="s" s="290">
        <v>2424</v>
      </c>
      <c r="I131" t="s" s="290">
        <v>2260</v>
      </c>
      <c r="J131" s="311">
        <v>1</v>
      </c>
      <c r="K131" t="s" s="290">
        <v>64</v>
      </c>
      <c r="L131" t="s" s="290">
        <v>55</v>
      </c>
      <c r="M131" t="s" s="290">
        <v>2229</v>
      </c>
      <c r="N131" s="323">
        <v>28912.8</v>
      </c>
      <c r="O131" t="s" s="290">
        <v>2229</v>
      </c>
      <c r="P131" t="s" s="5">
        <v>68</v>
      </c>
      <c r="Q131" t="s" s="290">
        <v>2229</v>
      </c>
      <c r="R131" t="s" s="290">
        <v>2229</v>
      </c>
      <c r="S131" t="s" s="290">
        <v>2229</v>
      </c>
      <c r="T131" t="s" s="290">
        <v>2229</v>
      </c>
      <c r="U131" t="s" s="290">
        <v>2229</v>
      </c>
      <c r="V131" t="s" s="290">
        <v>2229</v>
      </c>
      <c r="W131" t="s" s="290">
        <v>2229</v>
      </c>
      <c r="X131" s="273"/>
      <c r="Y131" s="117"/>
      <c r="Z131" s="118"/>
    </row>
    <row r="132" ht="15.75" customHeight="1">
      <c r="A132" s="311">
        <v>34</v>
      </c>
      <c r="B132" s="312">
        <v>131</v>
      </c>
      <c r="C132" s="318"/>
      <c r="D132" t="s" s="290">
        <v>2426</v>
      </c>
      <c r="E132" t="s" s="328">
        <v>2427</v>
      </c>
      <c r="F132" t="s" s="349">
        <v>2428</v>
      </c>
      <c r="G132" t="s" s="340">
        <v>2429</v>
      </c>
      <c r="H132" t="s" s="290">
        <v>2430</v>
      </c>
      <c r="I132" t="s" s="290">
        <v>2431</v>
      </c>
      <c r="J132" s="311">
        <v>1</v>
      </c>
      <c r="K132" t="s" s="290">
        <v>64</v>
      </c>
      <c r="L132" t="s" s="290">
        <v>55</v>
      </c>
      <c r="M132" t="s" s="290">
        <v>2229</v>
      </c>
      <c r="N132" s="311">
        <v>19676.2</v>
      </c>
      <c r="O132" t="s" s="290">
        <v>196</v>
      </c>
      <c r="P132" s="148">
        <v>1</v>
      </c>
      <c r="Q132" t="s" s="290">
        <v>2229</v>
      </c>
      <c r="R132" t="s" s="290">
        <v>2229</v>
      </c>
      <c r="S132" t="s" s="290">
        <v>2229</v>
      </c>
      <c r="T132" t="s" s="290">
        <v>2229</v>
      </c>
      <c r="U132" t="s" s="290">
        <v>2229</v>
      </c>
      <c r="V132" t="s" s="290">
        <v>2229</v>
      </c>
      <c r="W132" t="s" s="290">
        <v>2229</v>
      </c>
      <c r="X132" s="273"/>
      <c r="Y132" s="117"/>
      <c r="Z132" s="118"/>
    </row>
    <row r="133" ht="15.75" customHeight="1">
      <c r="A133" s="311">
        <v>34</v>
      </c>
      <c r="B133" s="312">
        <v>132</v>
      </c>
      <c r="C133" s="318"/>
      <c r="D133" t="s" s="322">
        <v>2432</v>
      </c>
      <c r="E133" t="s" s="290">
        <v>2082</v>
      </c>
      <c r="F133" t="s" s="328">
        <v>2229</v>
      </c>
      <c r="G133" t="s" s="276">
        <v>2083</v>
      </c>
      <c r="H133" t="s" s="290">
        <v>2083</v>
      </c>
      <c r="I133" t="s" s="290">
        <v>2349</v>
      </c>
      <c r="J133" s="311">
        <v>1</v>
      </c>
      <c r="K133" t="s" s="290">
        <v>64</v>
      </c>
      <c r="L133" t="s" s="290">
        <v>55</v>
      </c>
      <c r="M133" t="s" s="290">
        <v>2229</v>
      </c>
      <c r="N133" s="316">
        <v>13477.1</v>
      </c>
      <c r="O133" t="s" s="290">
        <v>2229</v>
      </c>
      <c r="P133" s="148">
        <v>1</v>
      </c>
      <c r="Q133" t="s" s="290">
        <v>2229</v>
      </c>
      <c r="R133" t="s" s="290">
        <v>2229</v>
      </c>
      <c r="S133" t="s" s="290">
        <v>2229</v>
      </c>
      <c r="T133" t="s" s="290">
        <v>2229</v>
      </c>
      <c r="U133" t="s" s="290">
        <v>2229</v>
      </c>
      <c r="V133" t="s" s="290">
        <v>2229</v>
      </c>
      <c r="W133" t="s" s="290">
        <v>2229</v>
      </c>
      <c r="X133" s="273"/>
      <c r="Y133" s="117"/>
      <c r="Z133" s="118"/>
    </row>
    <row r="134" ht="15.75" customHeight="1">
      <c r="A134" s="311">
        <v>34</v>
      </c>
      <c r="B134" s="312">
        <v>133</v>
      </c>
      <c r="C134" s="317"/>
      <c r="D134" t="s" s="314">
        <v>2433</v>
      </c>
      <c r="E134" t="s" s="290">
        <v>2434</v>
      </c>
      <c r="F134" t="s" s="328">
        <v>2229</v>
      </c>
      <c r="G134" t="s" s="276">
        <v>2435</v>
      </c>
      <c r="H134" t="s" s="290">
        <v>2435</v>
      </c>
      <c r="I134" t="s" s="290">
        <v>2351</v>
      </c>
      <c r="J134" s="311">
        <v>1</v>
      </c>
      <c r="K134" t="s" s="290">
        <v>64</v>
      </c>
      <c r="L134" t="s" s="290">
        <v>55</v>
      </c>
      <c r="M134" t="s" s="290">
        <v>2229</v>
      </c>
      <c r="N134" s="319">
        <v>94462.2</v>
      </c>
      <c r="O134" t="s" s="290">
        <v>2229</v>
      </c>
      <c r="P134" s="148">
        <v>1</v>
      </c>
      <c r="Q134" t="s" s="290">
        <v>2229</v>
      </c>
      <c r="R134" t="s" s="290">
        <v>2229</v>
      </c>
      <c r="S134" t="s" s="290">
        <v>2229</v>
      </c>
      <c r="T134" t="s" s="290">
        <v>2229</v>
      </c>
      <c r="U134" t="s" s="290">
        <v>2229</v>
      </c>
      <c r="V134" t="s" s="290">
        <v>2229</v>
      </c>
      <c r="W134" t="s" s="290">
        <v>2229</v>
      </c>
      <c r="X134" s="273"/>
      <c r="Y134" s="117"/>
      <c r="Z134" s="118"/>
    </row>
    <row r="135" ht="15.75" customHeight="1">
      <c r="A135" s="311">
        <v>34</v>
      </c>
      <c r="B135" s="312">
        <v>134</v>
      </c>
      <c r="C135" s="317"/>
      <c r="D135" s="318"/>
      <c r="E135" t="s" s="290">
        <v>2434</v>
      </c>
      <c r="F135" t="s" s="328">
        <v>2229</v>
      </c>
      <c r="G135" t="s" s="276">
        <v>2435</v>
      </c>
      <c r="H135" t="s" s="290">
        <v>2435</v>
      </c>
      <c r="I135" t="s" s="290">
        <v>2436</v>
      </c>
      <c r="J135" s="311">
        <v>1</v>
      </c>
      <c r="K135" t="s" s="290">
        <v>64</v>
      </c>
      <c r="L135" t="s" s="290">
        <v>55</v>
      </c>
      <c r="M135" t="s" s="290">
        <v>2229</v>
      </c>
      <c r="N135" s="319">
        <v>94462.2</v>
      </c>
      <c r="O135" t="s" s="290">
        <v>2229</v>
      </c>
      <c r="P135" t="s" s="5">
        <v>68</v>
      </c>
      <c r="Q135" t="s" s="290">
        <v>2229</v>
      </c>
      <c r="R135" t="s" s="290">
        <v>2229</v>
      </c>
      <c r="S135" t="s" s="290">
        <v>2229</v>
      </c>
      <c r="T135" t="s" s="290">
        <v>2229</v>
      </c>
      <c r="U135" t="s" s="290">
        <v>2229</v>
      </c>
      <c r="V135" t="s" s="290">
        <v>2229</v>
      </c>
      <c r="W135" t="s" s="290">
        <v>2229</v>
      </c>
      <c r="X135" s="273"/>
      <c r="Y135" s="117"/>
      <c r="Z135" s="118"/>
    </row>
    <row r="136" ht="15.75" customHeight="1">
      <c r="A136" s="311">
        <v>34</v>
      </c>
      <c r="B136" s="312">
        <v>135</v>
      </c>
      <c r="C136" s="317"/>
      <c r="D136" s="318"/>
      <c r="E136" t="s" s="290">
        <v>2434</v>
      </c>
      <c r="F136" t="s" s="328">
        <v>2229</v>
      </c>
      <c r="G136" t="s" s="276">
        <v>2435</v>
      </c>
      <c r="H136" t="s" s="290">
        <v>2435</v>
      </c>
      <c r="I136" t="s" s="290">
        <v>2437</v>
      </c>
      <c r="J136" s="311">
        <v>1</v>
      </c>
      <c r="K136" t="s" s="290">
        <v>54</v>
      </c>
      <c r="L136" t="s" s="290">
        <v>55</v>
      </c>
      <c r="M136" t="s" s="290">
        <v>2229</v>
      </c>
      <c r="N136" s="319">
        <v>94462.2</v>
      </c>
      <c r="O136" t="s" s="290">
        <v>2229</v>
      </c>
      <c r="P136" t="s" s="5">
        <v>68</v>
      </c>
      <c r="Q136" t="s" s="290">
        <v>2229</v>
      </c>
      <c r="R136" t="s" s="290">
        <v>2229</v>
      </c>
      <c r="S136" t="s" s="290">
        <v>2229</v>
      </c>
      <c r="T136" t="s" s="290">
        <v>2229</v>
      </c>
      <c r="U136" t="s" s="290">
        <v>2229</v>
      </c>
      <c r="V136" t="s" s="290">
        <v>2229</v>
      </c>
      <c r="W136" t="s" s="290">
        <v>2229</v>
      </c>
      <c r="X136" s="273"/>
      <c r="Y136" s="117"/>
      <c r="Z136" s="118"/>
    </row>
    <row r="137" ht="15.75" customHeight="1">
      <c r="A137" s="311">
        <v>34</v>
      </c>
      <c r="B137" s="312">
        <v>136</v>
      </c>
      <c r="C137" s="317"/>
      <c r="D137" s="318"/>
      <c r="E137" t="s" s="290">
        <v>2434</v>
      </c>
      <c r="F137" t="s" s="328">
        <v>2229</v>
      </c>
      <c r="G137" t="s" s="276">
        <v>2435</v>
      </c>
      <c r="H137" t="s" s="290">
        <v>2435</v>
      </c>
      <c r="I137" t="s" s="290">
        <v>2437</v>
      </c>
      <c r="J137" s="311">
        <v>1</v>
      </c>
      <c r="K137" t="s" s="290">
        <v>54</v>
      </c>
      <c r="L137" t="s" s="290">
        <v>55</v>
      </c>
      <c r="M137" t="s" s="290">
        <v>2229</v>
      </c>
      <c r="N137" s="319">
        <v>94462.2</v>
      </c>
      <c r="O137" t="s" s="290">
        <v>2229</v>
      </c>
      <c r="P137" t="s" s="5">
        <v>68</v>
      </c>
      <c r="Q137" t="s" s="290">
        <v>2229</v>
      </c>
      <c r="R137" t="s" s="290">
        <v>2229</v>
      </c>
      <c r="S137" t="s" s="290">
        <v>2229</v>
      </c>
      <c r="T137" t="s" s="290">
        <v>2229</v>
      </c>
      <c r="U137" t="s" s="290">
        <v>2229</v>
      </c>
      <c r="V137" t="s" s="290">
        <v>2229</v>
      </c>
      <c r="W137" t="s" s="290">
        <v>2229</v>
      </c>
      <c r="X137" s="273"/>
      <c r="Y137" s="117"/>
      <c r="Z137" s="118"/>
    </row>
    <row r="138" ht="15.75" customHeight="1">
      <c r="A138" s="311">
        <v>34</v>
      </c>
      <c r="B138" s="312">
        <v>137</v>
      </c>
      <c r="C138" s="317"/>
      <c r="D138" s="318"/>
      <c r="E138" t="s" s="290">
        <v>2434</v>
      </c>
      <c r="F138" t="s" s="328">
        <v>2229</v>
      </c>
      <c r="G138" t="s" s="276">
        <v>2435</v>
      </c>
      <c r="H138" t="s" s="290">
        <v>2435</v>
      </c>
      <c r="I138" t="s" s="290">
        <v>2438</v>
      </c>
      <c r="J138" s="311">
        <v>1</v>
      </c>
      <c r="K138" t="s" s="290">
        <v>54</v>
      </c>
      <c r="L138" t="s" s="290">
        <v>93</v>
      </c>
      <c r="M138" t="s" s="290">
        <v>2229</v>
      </c>
      <c r="N138" s="319">
        <v>94462.2</v>
      </c>
      <c r="O138" t="s" s="290">
        <v>2229</v>
      </c>
      <c r="P138" t="s" s="5">
        <v>68</v>
      </c>
      <c r="Q138" t="s" s="290">
        <v>2229</v>
      </c>
      <c r="R138" t="s" s="290">
        <v>2229</v>
      </c>
      <c r="S138" t="s" s="290">
        <v>2229</v>
      </c>
      <c r="T138" t="s" s="290">
        <v>2229</v>
      </c>
      <c r="U138" t="s" s="290">
        <v>2229</v>
      </c>
      <c r="V138" t="s" s="290">
        <v>2229</v>
      </c>
      <c r="W138" t="s" s="290">
        <v>2229</v>
      </c>
      <c r="X138" s="273"/>
      <c r="Y138" s="117"/>
      <c r="Z138" s="118"/>
    </row>
    <row r="139" ht="15.75" customHeight="1">
      <c r="A139" s="311">
        <v>34</v>
      </c>
      <c r="B139" s="312">
        <v>138</v>
      </c>
      <c r="C139" s="317"/>
      <c r="D139" s="321"/>
      <c r="E139" t="s" s="290">
        <v>2434</v>
      </c>
      <c r="F139" t="s" s="328">
        <v>2229</v>
      </c>
      <c r="G139" t="s" s="276">
        <v>2435</v>
      </c>
      <c r="H139" t="s" s="290">
        <v>2435</v>
      </c>
      <c r="I139" t="s" s="290">
        <v>2439</v>
      </c>
      <c r="J139" s="311">
        <v>1</v>
      </c>
      <c r="K139" t="s" s="290">
        <v>54</v>
      </c>
      <c r="L139" t="s" s="290">
        <v>55</v>
      </c>
      <c r="M139" t="s" s="290">
        <v>2229</v>
      </c>
      <c r="N139" s="319">
        <v>94462.2</v>
      </c>
      <c r="O139" t="s" s="290">
        <v>2229</v>
      </c>
      <c r="P139" t="s" s="5">
        <v>68</v>
      </c>
      <c r="Q139" t="s" s="290">
        <v>2229</v>
      </c>
      <c r="R139" t="s" s="290">
        <v>2229</v>
      </c>
      <c r="S139" t="s" s="290">
        <v>2229</v>
      </c>
      <c r="T139" t="s" s="290">
        <v>2229</v>
      </c>
      <c r="U139" t="s" s="290">
        <v>2229</v>
      </c>
      <c r="V139" t="s" s="290">
        <v>2229</v>
      </c>
      <c r="W139" t="s" s="290">
        <v>2229</v>
      </c>
      <c r="X139" s="273"/>
      <c r="Y139" s="117"/>
      <c r="Z139" s="118"/>
    </row>
    <row r="140" ht="15.75" customHeight="1">
      <c r="A140" s="311">
        <v>34</v>
      </c>
      <c r="B140" s="312">
        <v>139</v>
      </c>
      <c r="C140" s="317"/>
      <c r="D140" t="s" s="314">
        <v>2440</v>
      </c>
      <c r="E140" t="s" s="290">
        <v>2441</v>
      </c>
      <c r="F140" t="s" s="328">
        <v>2229</v>
      </c>
      <c r="G140" t="s" s="276">
        <v>2442</v>
      </c>
      <c r="H140" t="s" s="290">
        <v>2442</v>
      </c>
      <c r="I140" t="s" s="290">
        <v>2425</v>
      </c>
      <c r="J140" s="311">
        <v>1</v>
      </c>
      <c r="K140" t="s" s="290">
        <v>64</v>
      </c>
      <c r="L140" t="s" s="290">
        <v>55</v>
      </c>
      <c r="M140" t="s" s="290">
        <v>2229</v>
      </c>
      <c r="N140" s="319">
        <v>512.8</v>
      </c>
      <c r="O140" t="s" s="290">
        <v>2229</v>
      </c>
      <c r="P140" s="148">
        <v>1</v>
      </c>
      <c r="Q140" t="s" s="290">
        <v>2229</v>
      </c>
      <c r="R140" t="s" s="290">
        <v>2229</v>
      </c>
      <c r="S140" t="s" s="290">
        <v>2229</v>
      </c>
      <c r="T140" t="s" s="290">
        <v>2229</v>
      </c>
      <c r="U140" t="s" s="290">
        <v>2229</v>
      </c>
      <c r="V140" t="s" s="290">
        <v>2229</v>
      </c>
      <c r="W140" t="s" s="290">
        <v>2229</v>
      </c>
      <c r="X140" s="273"/>
      <c r="Y140" s="117"/>
      <c r="Z140" s="118"/>
    </row>
    <row r="141" ht="15.75" customHeight="1">
      <c r="A141" s="311">
        <v>34</v>
      </c>
      <c r="B141" s="312">
        <v>140</v>
      </c>
      <c r="C141" s="317"/>
      <c r="D141" s="321"/>
      <c r="E141" t="s" s="290">
        <v>2441</v>
      </c>
      <c r="F141" t="s" s="328">
        <v>2229</v>
      </c>
      <c r="G141" t="s" s="276">
        <v>2442</v>
      </c>
      <c r="H141" t="s" s="290">
        <v>2442</v>
      </c>
      <c r="I141" t="s" s="290">
        <v>2260</v>
      </c>
      <c r="J141" s="311">
        <v>1</v>
      </c>
      <c r="K141" t="s" s="290">
        <v>64</v>
      </c>
      <c r="L141" t="s" s="290">
        <v>55</v>
      </c>
      <c r="M141" t="s" s="290">
        <v>2229</v>
      </c>
      <c r="N141" s="319">
        <v>512.8</v>
      </c>
      <c r="O141" t="s" s="290">
        <v>2229</v>
      </c>
      <c r="P141" t="s" s="5">
        <v>68</v>
      </c>
      <c r="Q141" t="s" s="290">
        <v>2229</v>
      </c>
      <c r="R141" t="s" s="290">
        <v>2229</v>
      </c>
      <c r="S141" t="s" s="290">
        <v>2229</v>
      </c>
      <c r="T141" t="s" s="290">
        <v>2229</v>
      </c>
      <c r="U141" t="s" s="290">
        <v>2229</v>
      </c>
      <c r="V141" t="s" s="290">
        <v>2229</v>
      </c>
      <c r="W141" t="s" s="290">
        <v>2229</v>
      </c>
      <c r="X141" s="273"/>
      <c r="Y141" s="117"/>
      <c r="Z141" s="118"/>
    </row>
    <row r="142" ht="15.75" customHeight="1">
      <c r="A142" s="311">
        <v>34</v>
      </c>
      <c r="B142" s="312">
        <v>141</v>
      </c>
      <c r="C142" s="317"/>
      <c r="D142" t="s" s="314">
        <v>2443</v>
      </c>
      <c r="E142" t="s" s="290">
        <v>2444</v>
      </c>
      <c r="F142" t="s" s="328">
        <v>2229</v>
      </c>
      <c r="G142" t="s" s="276">
        <v>2445</v>
      </c>
      <c r="H142" t="s" s="290">
        <v>2445</v>
      </c>
      <c r="I142" t="s" s="290">
        <v>2351</v>
      </c>
      <c r="J142" s="311">
        <v>1</v>
      </c>
      <c r="K142" t="s" s="290">
        <v>54</v>
      </c>
      <c r="L142" t="s" s="290">
        <v>55</v>
      </c>
      <c r="M142" t="s" s="290">
        <v>2229</v>
      </c>
      <c r="N142" s="319">
        <v>51546.8</v>
      </c>
      <c r="O142" t="s" s="290">
        <v>2229</v>
      </c>
      <c r="P142" s="148">
        <v>1</v>
      </c>
      <c r="Q142" t="s" s="290">
        <v>2229</v>
      </c>
      <c r="R142" t="s" s="290">
        <v>2229</v>
      </c>
      <c r="S142" t="s" s="290">
        <v>2229</v>
      </c>
      <c r="T142" t="s" s="290">
        <v>2229</v>
      </c>
      <c r="U142" t="s" s="290">
        <v>2229</v>
      </c>
      <c r="V142" t="s" s="290">
        <v>2229</v>
      </c>
      <c r="W142" t="s" s="290">
        <v>2229</v>
      </c>
      <c r="X142" s="273"/>
      <c r="Y142" s="117"/>
      <c r="Z142" s="118"/>
    </row>
    <row r="143" ht="15.75" customHeight="1">
      <c r="A143" s="311">
        <v>34</v>
      </c>
      <c r="B143" s="312">
        <v>142</v>
      </c>
      <c r="C143" s="317"/>
      <c r="D143" s="320"/>
      <c r="E143" t="s" s="290">
        <v>2444</v>
      </c>
      <c r="F143" t="s" s="328">
        <v>2229</v>
      </c>
      <c r="G143" t="s" s="276">
        <v>2445</v>
      </c>
      <c r="H143" t="s" s="290">
        <v>2445</v>
      </c>
      <c r="I143" t="s" s="290">
        <v>2446</v>
      </c>
      <c r="J143" s="311">
        <v>1</v>
      </c>
      <c r="K143" t="s" s="290">
        <v>64</v>
      </c>
      <c r="L143" t="s" s="290">
        <v>55</v>
      </c>
      <c r="M143" t="s" s="290">
        <v>2229</v>
      </c>
      <c r="N143" s="319">
        <v>51546.8</v>
      </c>
      <c r="O143" t="s" s="290">
        <v>2229</v>
      </c>
      <c r="P143" t="s" s="5">
        <v>68</v>
      </c>
      <c r="Q143" t="s" s="290">
        <v>2229</v>
      </c>
      <c r="R143" t="s" s="290">
        <v>2229</v>
      </c>
      <c r="S143" t="s" s="290">
        <v>2229</v>
      </c>
      <c r="T143" t="s" s="290">
        <v>2229</v>
      </c>
      <c r="U143" t="s" s="290">
        <v>2229</v>
      </c>
      <c r="V143" t="s" s="290">
        <v>2229</v>
      </c>
      <c r="W143" t="s" s="290">
        <v>2229</v>
      </c>
      <c r="X143" s="273"/>
      <c r="Y143" s="117"/>
      <c r="Z143" s="118"/>
    </row>
    <row r="144" ht="15.75" customHeight="1">
      <c r="A144" s="311">
        <v>34</v>
      </c>
      <c r="B144" s="312">
        <v>143</v>
      </c>
      <c r="C144" s="321"/>
      <c r="D144" t="s" s="322">
        <v>2447</v>
      </c>
      <c r="E144" t="s" s="290">
        <v>1375</v>
      </c>
      <c r="F144" t="s" s="328">
        <v>2229</v>
      </c>
      <c r="G144" t="s" s="276">
        <v>1376</v>
      </c>
      <c r="H144" t="s" s="290">
        <v>1376</v>
      </c>
      <c r="I144" t="s" s="290">
        <v>2448</v>
      </c>
      <c r="J144" s="311">
        <v>1</v>
      </c>
      <c r="K144" t="s" s="290">
        <v>54</v>
      </c>
      <c r="L144" t="s" s="290">
        <v>55</v>
      </c>
      <c r="M144" t="s" s="290">
        <v>2229</v>
      </c>
      <c r="N144" s="319">
        <v>11</v>
      </c>
      <c r="O144" t="s" s="290">
        <v>2229</v>
      </c>
      <c r="P144" s="148">
        <v>1</v>
      </c>
      <c r="Q144" t="s" s="290">
        <v>2229</v>
      </c>
      <c r="R144" t="s" s="290">
        <v>2229</v>
      </c>
      <c r="S144" t="s" s="290">
        <v>2229</v>
      </c>
      <c r="T144" t="s" s="290">
        <v>2229</v>
      </c>
      <c r="U144" t="s" s="290">
        <v>2229</v>
      </c>
      <c r="V144" t="s" s="290">
        <v>2229</v>
      </c>
      <c r="W144" t="s" s="290">
        <v>2229</v>
      </c>
      <c r="X144" s="273"/>
      <c r="Y144" s="117"/>
      <c r="Z144" s="118"/>
    </row>
    <row r="145" ht="15.75" customHeight="1">
      <c r="A145" s="311">
        <v>35</v>
      </c>
      <c r="B145" s="312">
        <v>144</v>
      </c>
      <c r="C145" t="s" s="313">
        <v>157</v>
      </c>
      <c r="D145" t="s" s="314">
        <v>2449</v>
      </c>
      <c r="E145" t="s" s="290">
        <v>2097</v>
      </c>
      <c r="F145" t="s" s="328">
        <v>2229</v>
      </c>
      <c r="G145" t="s" s="276">
        <v>2098</v>
      </c>
      <c r="H145" t="s" s="290">
        <v>2098</v>
      </c>
      <c r="I145" t="s" s="290">
        <v>2450</v>
      </c>
      <c r="J145" s="311">
        <v>1</v>
      </c>
      <c r="K145" t="s" s="290">
        <v>64</v>
      </c>
      <c r="L145" t="s" s="290">
        <v>55</v>
      </c>
      <c r="M145" t="s" s="290">
        <v>52</v>
      </c>
      <c r="N145" s="319">
        <v>1554604</v>
      </c>
      <c r="O145" t="s" s="290">
        <v>2229</v>
      </c>
      <c r="P145" s="148">
        <v>1</v>
      </c>
      <c r="Q145" t="s" s="290">
        <v>2229</v>
      </c>
      <c r="R145" t="s" s="290">
        <v>2229</v>
      </c>
      <c r="S145" t="s" s="290">
        <v>2229</v>
      </c>
      <c r="T145" t="s" s="290">
        <v>2229</v>
      </c>
      <c r="U145" t="s" s="290">
        <v>2229</v>
      </c>
      <c r="V145" t="s" s="290">
        <v>2229</v>
      </c>
      <c r="W145" t="s" s="290">
        <v>2229</v>
      </c>
      <c r="X145" s="273"/>
      <c r="Y145" s="117"/>
      <c r="Z145" s="118"/>
    </row>
    <row r="146" ht="15.75" customHeight="1">
      <c r="A146" s="311">
        <v>35</v>
      </c>
      <c r="B146" s="312">
        <v>145</v>
      </c>
      <c r="C146" s="317"/>
      <c r="D146" s="318"/>
      <c r="E146" t="s" s="290">
        <v>2097</v>
      </c>
      <c r="F146" t="s" s="328">
        <v>2229</v>
      </c>
      <c r="G146" t="s" s="276">
        <v>2098</v>
      </c>
      <c r="H146" t="s" s="290">
        <v>2098</v>
      </c>
      <c r="I146" t="s" s="290">
        <v>2451</v>
      </c>
      <c r="J146" s="311">
        <v>1</v>
      </c>
      <c r="K146" t="s" s="290">
        <v>64</v>
      </c>
      <c r="L146" t="s" s="290">
        <v>55</v>
      </c>
      <c r="M146" t="s" s="290">
        <v>52</v>
      </c>
      <c r="N146" s="319">
        <v>1554604</v>
      </c>
      <c r="O146" t="s" s="290">
        <v>2229</v>
      </c>
      <c r="P146" t="s" s="5">
        <v>68</v>
      </c>
      <c r="Q146" t="s" s="290">
        <v>2229</v>
      </c>
      <c r="R146" t="s" s="290">
        <v>2229</v>
      </c>
      <c r="S146" t="s" s="290">
        <v>2229</v>
      </c>
      <c r="T146" t="s" s="290">
        <v>2229</v>
      </c>
      <c r="U146" t="s" s="290">
        <v>2229</v>
      </c>
      <c r="V146" t="s" s="290">
        <v>2229</v>
      </c>
      <c r="W146" t="s" s="290">
        <v>2229</v>
      </c>
      <c r="X146" s="273"/>
      <c r="Y146" s="117"/>
      <c r="Z146" s="118"/>
    </row>
    <row r="147" ht="15.75" customHeight="1">
      <c r="A147" s="311">
        <v>35</v>
      </c>
      <c r="B147" s="312">
        <v>146</v>
      </c>
      <c r="C147" s="317"/>
      <c r="D147" s="318"/>
      <c r="E147" t="s" s="290">
        <v>2097</v>
      </c>
      <c r="F147" t="s" s="328">
        <v>2229</v>
      </c>
      <c r="G147" t="s" s="276">
        <v>2098</v>
      </c>
      <c r="H147" t="s" s="290">
        <v>2098</v>
      </c>
      <c r="I147" t="s" s="290">
        <v>2452</v>
      </c>
      <c r="J147" s="311">
        <v>1</v>
      </c>
      <c r="K147" t="s" s="290">
        <v>54</v>
      </c>
      <c r="L147" t="s" s="290">
        <v>55</v>
      </c>
      <c r="M147" t="s" s="290">
        <v>52</v>
      </c>
      <c r="N147" s="319">
        <v>1554604</v>
      </c>
      <c r="O147" t="s" s="290">
        <v>2229</v>
      </c>
      <c r="P147" t="s" s="5">
        <v>68</v>
      </c>
      <c r="Q147" t="s" s="290">
        <v>2229</v>
      </c>
      <c r="R147" t="s" s="290">
        <v>2229</v>
      </c>
      <c r="S147" t="s" s="290">
        <v>2229</v>
      </c>
      <c r="T147" t="s" s="290">
        <v>2229</v>
      </c>
      <c r="U147" t="s" s="290">
        <v>2229</v>
      </c>
      <c r="V147" t="s" s="290">
        <v>2229</v>
      </c>
      <c r="W147" t="s" s="290">
        <v>2229</v>
      </c>
      <c r="X147" s="273"/>
      <c r="Y147" s="117"/>
      <c r="Z147" s="118"/>
    </row>
    <row r="148" ht="15.75" customHeight="1">
      <c r="A148" s="311">
        <v>35</v>
      </c>
      <c r="B148" s="312">
        <v>147</v>
      </c>
      <c r="C148" s="317"/>
      <c r="D148" s="318"/>
      <c r="E148" t="s" s="290">
        <v>2097</v>
      </c>
      <c r="F148" t="s" s="328">
        <v>2229</v>
      </c>
      <c r="G148" t="s" s="276">
        <v>2098</v>
      </c>
      <c r="H148" t="s" s="290">
        <v>2098</v>
      </c>
      <c r="I148" t="s" s="290">
        <v>2453</v>
      </c>
      <c r="J148" s="311">
        <v>1</v>
      </c>
      <c r="K148" t="s" s="290">
        <v>54</v>
      </c>
      <c r="L148" t="s" s="290">
        <v>55</v>
      </c>
      <c r="M148" t="s" s="290">
        <v>52</v>
      </c>
      <c r="N148" s="319">
        <v>1554604</v>
      </c>
      <c r="O148" t="s" s="290">
        <v>2229</v>
      </c>
      <c r="P148" t="s" s="5">
        <v>68</v>
      </c>
      <c r="Q148" t="s" s="290">
        <v>2229</v>
      </c>
      <c r="R148" t="s" s="290">
        <v>2229</v>
      </c>
      <c r="S148" t="s" s="290">
        <v>2229</v>
      </c>
      <c r="T148" t="s" s="290">
        <v>2229</v>
      </c>
      <c r="U148" t="s" s="290">
        <v>2229</v>
      </c>
      <c r="V148" t="s" s="290">
        <v>2229</v>
      </c>
      <c r="W148" t="s" s="290">
        <v>2229</v>
      </c>
      <c r="X148" s="273"/>
      <c r="Y148" s="117"/>
      <c r="Z148" s="118"/>
    </row>
    <row r="149" ht="15.75" customHeight="1">
      <c r="A149" s="311">
        <v>35</v>
      </c>
      <c r="B149" s="312">
        <v>148</v>
      </c>
      <c r="C149" s="317"/>
      <c r="D149" s="318"/>
      <c r="E149" t="s" s="290">
        <v>2097</v>
      </c>
      <c r="F149" t="s" s="328">
        <v>2229</v>
      </c>
      <c r="G149" t="s" s="276">
        <v>2098</v>
      </c>
      <c r="H149" t="s" s="290">
        <v>2098</v>
      </c>
      <c r="I149" t="s" s="290">
        <v>2270</v>
      </c>
      <c r="J149" s="311">
        <v>1</v>
      </c>
      <c r="K149" t="s" s="290">
        <v>64</v>
      </c>
      <c r="L149" t="s" s="290">
        <v>55</v>
      </c>
      <c r="M149" t="s" s="290">
        <v>52</v>
      </c>
      <c r="N149" s="319">
        <v>1554604</v>
      </c>
      <c r="O149" t="s" s="290">
        <v>2229</v>
      </c>
      <c r="P149" t="s" s="5">
        <v>68</v>
      </c>
      <c r="Q149" t="s" s="290">
        <v>2229</v>
      </c>
      <c r="R149" t="s" s="290">
        <v>2229</v>
      </c>
      <c r="S149" t="s" s="290">
        <v>2229</v>
      </c>
      <c r="T149" t="s" s="290">
        <v>2229</v>
      </c>
      <c r="U149" t="s" s="290">
        <v>2229</v>
      </c>
      <c r="V149" t="s" s="290">
        <v>2229</v>
      </c>
      <c r="W149" t="s" s="290">
        <v>2229</v>
      </c>
      <c r="X149" s="273"/>
      <c r="Y149" s="117"/>
      <c r="Z149" s="118"/>
    </row>
    <row r="150" ht="15.75" customHeight="1">
      <c r="A150" s="311">
        <v>35</v>
      </c>
      <c r="B150" s="312">
        <v>149</v>
      </c>
      <c r="C150" s="317"/>
      <c r="D150" s="318"/>
      <c r="E150" t="s" s="290">
        <v>2097</v>
      </c>
      <c r="F150" t="s" s="328">
        <v>2229</v>
      </c>
      <c r="G150" t="s" s="276">
        <v>2098</v>
      </c>
      <c r="H150" t="s" s="290">
        <v>2098</v>
      </c>
      <c r="I150" t="s" s="290">
        <v>2454</v>
      </c>
      <c r="J150" s="311">
        <v>1</v>
      </c>
      <c r="K150" t="s" s="290">
        <v>64</v>
      </c>
      <c r="L150" t="s" s="290">
        <v>55</v>
      </c>
      <c r="M150" t="s" s="290">
        <v>52</v>
      </c>
      <c r="N150" s="319">
        <v>1554604</v>
      </c>
      <c r="O150" t="s" s="290">
        <v>2229</v>
      </c>
      <c r="P150" t="s" s="5">
        <v>68</v>
      </c>
      <c r="Q150" t="s" s="290">
        <v>2229</v>
      </c>
      <c r="R150" t="s" s="290">
        <v>2229</v>
      </c>
      <c r="S150" t="s" s="290">
        <v>2229</v>
      </c>
      <c r="T150" t="s" s="290">
        <v>2229</v>
      </c>
      <c r="U150" t="s" s="290">
        <v>2229</v>
      </c>
      <c r="V150" t="s" s="290">
        <v>2229</v>
      </c>
      <c r="W150" t="s" s="290">
        <v>2229</v>
      </c>
      <c r="X150" s="273"/>
      <c r="Y150" s="117"/>
      <c r="Z150" s="118"/>
    </row>
    <row r="151" ht="15.75" customHeight="1">
      <c r="A151" s="311">
        <v>35</v>
      </c>
      <c r="B151" s="312">
        <v>150</v>
      </c>
      <c r="C151" s="317"/>
      <c r="D151" s="318"/>
      <c r="E151" t="s" s="290">
        <v>2097</v>
      </c>
      <c r="F151" t="s" s="328">
        <v>2229</v>
      </c>
      <c r="G151" t="s" s="276">
        <v>2098</v>
      </c>
      <c r="H151" t="s" s="290">
        <v>2098</v>
      </c>
      <c r="I151" t="s" s="290">
        <v>2455</v>
      </c>
      <c r="J151" s="311">
        <v>1</v>
      </c>
      <c r="K151" t="s" s="290">
        <v>64</v>
      </c>
      <c r="L151" t="s" s="290">
        <v>55</v>
      </c>
      <c r="M151" t="s" s="290">
        <v>52</v>
      </c>
      <c r="N151" s="319">
        <v>1554604</v>
      </c>
      <c r="O151" t="s" s="290">
        <v>2229</v>
      </c>
      <c r="P151" t="s" s="5">
        <v>68</v>
      </c>
      <c r="Q151" t="s" s="290">
        <v>2229</v>
      </c>
      <c r="R151" t="s" s="290">
        <v>2229</v>
      </c>
      <c r="S151" t="s" s="290">
        <v>2229</v>
      </c>
      <c r="T151" t="s" s="290">
        <v>2229</v>
      </c>
      <c r="U151" t="s" s="290">
        <v>2229</v>
      </c>
      <c r="V151" t="s" s="290">
        <v>2229</v>
      </c>
      <c r="W151" t="s" s="290">
        <v>2229</v>
      </c>
      <c r="X151" s="273"/>
      <c r="Y151" s="117"/>
      <c r="Z151" s="118"/>
    </row>
    <row r="152" ht="15.75" customHeight="1">
      <c r="A152" s="311">
        <v>35</v>
      </c>
      <c r="B152" s="312">
        <v>151</v>
      </c>
      <c r="C152" s="317"/>
      <c r="D152" s="318"/>
      <c r="E152" t="s" s="290">
        <v>2097</v>
      </c>
      <c r="F152" t="s" s="328">
        <v>2229</v>
      </c>
      <c r="G152" t="s" s="276">
        <v>2098</v>
      </c>
      <c r="H152" t="s" s="290">
        <v>2098</v>
      </c>
      <c r="I152" t="s" s="290">
        <v>2456</v>
      </c>
      <c r="J152" s="311">
        <v>1</v>
      </c>
      <c r="K152" t="s" s="290">
        <v>54</v>
      </c>
      <c r="L152" t="s" s="290">
        <v>55</v>
      </c>
      <c r="M152" t="s" s="290">
        <v>52</v>
      </c>
      <c r="N152" s="319">
        <v>1554604</v>
      </c>
      <c r="O152" t="s" s="290">
        <v>2229</v>
      </c>
      <c r="P152" t="s" s="5">
        <v>68</v>
      </c>
      <c r="Q152" t="s" s="290">
        <v>2229</v>
      </c>
      <c r="R152" t="s" s="290">
        <v>2229</v>
      </c>
      <c r="S152" t="s" s="290">
        <v>2229</v>
      </c>
      <c r="T152" t="s" s="290">
        <v>2229</v>
      </c>
      <c r="U152" t="s" s="290">
        <v>2229</v>
      </c>
      <c r="V152" t="s" s="290">
        <v>2229</v>
      </c>
      <c r="W152" t="s" s="290">
        <v>2229</v>
      </c>
      <c r="X152" s="273"/>
      <c r="Y152" s="117"/>
      <c r="Z152" s="118"/>
    </row>
    <row r="153" ht="15.75" customHeight="1">
      <c r="A153" s="311">
        <v>35</v>
      </c>
      <c r="B153" s="312">
        <v>152</v>
      </c>
      <c r="C153" s="317"/>
      <c r="D153" s="318"/>
      <c r="E153" t="s" s="290">
        <v>2097</v>
      </c>
      <c r="F153" t="s" s="328">
        <v>2229</v>
      </c>
      <c r="G153" t="s" s="276">
        <v>2098</v>
      </c>
      <c r="H153" t="s" s="290">
        <v>2098</v>
      </c>
      <c r="I153" t="s" s="290">
        <v>2457</v>
      </c>
      <c r="J153" s="311">
        <v>1</v>
      </c>
      <c r="K153" t="s" s="290">
        <v>64</v>
      </c>
      <c r="L153" t="s" s="290">
        <v>55</v>
      </c>
      <c r="M153" t="s" s="290">
        <v>52</v>
      </c>
      <c r="N153" s="319">
        <v>1554604</v>
      </c>
      <c r="O153" t="s" s="290">
        <v>2229</v>
      </c>
      <c r="P153" t="s" s="5">
        <v>68</v>
      </c>
      <c r="Q153" t="s" s="290">
        <v>2229</v>
      </c>
      <c r="R153" t="s" s="290">
        <v>2229</v>
      </c>
      <c r="S153" t="s" s="290">
        <v>2229</v>
      </c>
      <c r="T153" t="s" s="290">
        <v>2229</v>
      </c>
      <c r="U153" t="s" s="290">
        <v>2229</v>
      </c>
      <c r="V153" t="s" s="290">
        <v>2229</v>
      </c>
      <c r="W153" t="s" s="290">
        <v>2229</v>
      </c>
      <c r="X153" s="273"/>
      <c r="Y153" s="117"/>
      <c r="Z153" s="118"/>
    </row>
    <row r="154" ht="15.75" customHeight="1">
      <c r="A154" s="311">
        <v>35</v>
      </c>
      <c r="B154" s="312">
        <v>153</v>
      </c>
      <c r="C154" s="317"/>
      <c r="D154" s="318"/>
      <c r="E154" t="s" s="290">
        <v>2097</v>
      </c>
      <c r="F154" t="s" s="328">
        <v>2229</v>
      </c>
      <c r="G154" t="s" s="276">
        <v>2098</v>
      </c>
      <c r="H154" t="s" s="290">
        <v>2098</v>
      </c>
      <c r="I154" t="s" s="290">
        <v>2458</v>
      </c>
      <c r="J154" s="311">
        <v>1</v>
      </c>
      <c r="K154" t="s" s="290">
        <v>64</v>
      </c>
      <c r="L154" t="s" s="290">
        <v>55</v>
      </c>
      <c r="M154" t="s" s="290">
        <v>52</v>
      </c>
      <c r="N154" s="319">
        <v>1554604</v>
      </c>
      <c r="O154" t="s" s="290">
        <v>2229</v>
      </c>
      <c r="P154" t="s" s="5">
        <v>68</v>
      </c>
      <c r="Q154" t="s" s="290">
        <v>2229</v>
      </c>
      <c r="R154" t="s" s="290">
        <v>2229</v>
      </c>
      <c r="S154" t="s" s="290">
        <v>2229</v>
      </c>
      <c r="T154" t="s" s="290">
        <v>2229</v>
      </c>
      <c r="U154" t="s" s="290">
        <v>2229</v>
      </c>
      <c r="V154" t="s" s="290">
        <v>2229</v>
      </c>
      <c r="W154" t="s" s="290">
        <v>2229</v>
      </c>
      <c r="X154" s="273"/>
      <c r="Y154" s="117"/>
      <c r="Z154" s="118"/>
    </row>
    <row r="155" ht="15.75" customHeight="1">
      <c r="A155" s="311">
        <v>35</v>
      </c>
      <c r="B155" s="312">
        <v>154</v>
      </c>
      <c r="C155" s="317"/>
      <c r="D155" s="321"/>
      <c r="E155" t="s" s="290">
        <v>2097</v>
      </c>
      <c r="F155" t="s" s="328">
        <v>2229</v>
      </c>
      <c r="G155" t="s" s="276">
        <v>2098</v>
      </c>
      <c r="H155" t="s" s="290">
        <v>2098</v>
      </c>
      <c r="I155" t="s" s="290">
        <v>2459</v>
      </c>
      <c r="J155" s="311">
        <v>1</v>
      </c>
      <c r="K155" t="s" s="290">
        <v>64</v>
      </c>
      <c r="L155" t="s" s="290">
        <v>55</v>
      </c>
      <c r="M155" t="s" s="290">
        <v>52</v>
      </c>
      <c r="N155" s="319">
        <v>1554604</v>
      </c>
      <c r="O155" t="s" s="290">
        <v>2229</v>
      </c>
      <c r="P155" t="s" s="5">
        <v>68</v>
      </c>
      <c r="Q155" t="s" s="290">
        <v>2229</v>
      </c>
      <c r="R155" t="s" s="290">
        <v>2229</v>
      </c>
      <c r="S155" t="s" s="290">
        <v>2229</v>
      </c>
      <c r="T155" t="s" s="290">
        <v>2229</v>
      </c>
      <c r="U155" t="s" s="290">
        <v>2229</v>
      </c>
      <c r="V155" t="s" s="290">
        <v>2229</v>
      </c>
      <c r="W155" t="s" s="290">
        <v>2229</v>
      </c>
      <c r="X155" s="273"/>
      <c r="Y155" s="117"/>
      <c r="Z155" s="118"/>
    </row>
    <row r="156" ht="15.75" customHeight="1">
      <c r="A156" s="311">
        <v>35</v>
      </c>
      <c r="B156" s="312">
        <v>155</v>
      </c>
      <c r="C156" s="317"/>
      <c r="D156" t="s" s="314">
        <v>2460</v>
      </c>
      <c r="E156" t="s" s="290">
        <v>2461</v>
      </c>
      <c r="F156" t="s" s="328">
        <v>2229</v>
      </c>
      <c r="G156" t="s" s="276">
        <v>2462</v>
      </c>
      <c r="H156" t="s" s="290">
        <v>2462</v>
      </c>
      <c r="I156" t="s" s="290">
        <v>2463</v>
      </c>
      <c r="J156" s="311">
        <v>1</v>
      </c>
      <c r="K156" t="s" s="290">
        <v>64</v>
      </c>
      <c r="L156" t="s" s="290">
        <v>55</v>
      </c>
      <c r="M156" t="s" s="290">
        <v>2229</v>
      </c>
      <c r="N156" s="319">
        <v>47253.5</v>
      </c>
      <c r="O156" t="s" s="290">
        <v>2229</v>
      </c>
      <c r="P156" s="148">
        <v>1</v>
      </c>
      <c r="Q156" t="s" s="290">
        <v>2229</v>
      </c>
      <c r="R156" t="s" s="290">
        <v>2229</v>
      </c>
      <c r="S156" t="s" s="290">
        <v>2229</v>
      </c>
      <c r="T156" t="s" s="290">
        <v>2229</v>
      </c>
      <c r="U156" t="s" s="290">
        <v>2229</v>
      </c>
      <c r="V156" t="s" s="290">
        <v>2229</v>
      </c>
      <c r="W156" t="s" s="290">
        <v>2229</v>
      </c>
      <c r="X156" s="273"/>
      <c r="Y156" s="117"/>
      <c r="Z156" s="118"/>
    </row>
    <row r="157" ht="15.75" customHeight="1">
      <c r="A157" s="311">
        <v>35</v>
      </c>
      <c r="B157" s="312">
        <v>156</v>
      </c>
      <c r="C157" s="317"/>
      <c r="D157" s="321"/>
      <c r="E157" t="s" s="290">
        <v>2461</v>
      </c>
      <c r="F157" t="s" s="328">
        <v>2229</v>
      </c>
      <c r="G157" t="s" s="276">
        <v>2462</v>
      </c>
      <c r="H157" t="s" s="290">
        <v>2462</v>
      </c>
      <c r="I157" t="s" s="290">
        <v>2464</v>
      </c>
      <c r="J157" s="311">
        <v>1</v>
      </c>
      <c r="K157" t="s" s="290">
        <v>64</v>
      </c>
      <c r="L157" t="s" s="290">
        <v>55</v>
      </c>
      <c r="M157" t="s" s="290">
        <v>2229</v>
      </c>
      <c r="N157" s="319">
        <v>47253.5</v>
      </c>
      <c r="O157" t="s" s="290">
        <v>2229</v>
      </c>
      <c r="P157" t="s" s="5">
        <v>68</v>
      </c>
      <c r="Q157" t="s" s="290">
        <v>2229</v>
      </c>
      <c r="R157" t="s" s="290">
        <v>2229</v>
      </c>
      <c r="S157" t="s" s="290">
        <v>2229</v>
      </c>
      <c r="T157" t="s" s="290">
        <v>2229</v>
      </c>
      <c r="U157" t="s" s="290">
        <v>2229</v>
      </c>
      <c r="V157" t="s" s="290">
        <v>2229</v>
      </c>
      <c r="W157" t="s" s="290">
        <v>2229</v>
      </c>
      <c r="X157" s="273"/>
      <c r="Y157" s="117"/>
      <c r="Z157" s="118"/>
    </row>
    <row r="158" ht="15.75" customHeight="1">
      <c r="A158" s="311">
        <v>35</v>
      </c>
      <c r="B158" s="312">
        <v>157</v>
      </c>
      <c r="C158" s="317"/>
      <c r="D158" t="s" s="314">
        <v>2465</v>
      </c>
      <c r="E158" t="s" s="290">
        <v>2466</v>
      </c>
      <c r="F158" t="s" s="328">
        <v>2229</v>
      </c>
      <c r="G158" t="s" s="276">
        <v>2467</v>
      </c>
      <c r="H158" t="s" s="290">
        <v>2467</v>
      </c>
      <c r="I158" t="s" s="290">
        <v>2468</v>
      </c>
      <c r="J158" s="311">
        <v>1</v>
      </c>
      <c r="K158" t="s" s="290">
        <v>64</v>
      </c>
      <c r="L158" t="s" s="290">
        <v>55</v>
      </c>
      <c r="M158" t="s" s="290">
        <v>52</v>
      </c>
      <c r="N158" s="335">
        <v>77695</v>
      </c>
      <c r="O158" t="s" s="290">
        <v>2229</v>
      </c>
      <c r="P158" s="148">
        <v>1</v>
      </c>
      <c r="Q158" t="s" s="290">
        <v>2229</v>
      </c>
      <c r="R158" t="s" s="290">
        <v>2229</v>
      </c>
      <c r="S158" t="s" s="290">
        <v>2229</v>
      </c>
      <c r="T158" t="s" s="290">
        <v>2229</v>
      </c>
      <c r="U158" t="s" s="290">
        <v>2229</v>
      </c>
      <c r="V158" t="s" s="290">
        <v>2229</v>
      </c>
      <c r="W158" t="s" s="290">
        <v>2229</v>
      </c>
      <c r="X158" s="273"/>
      <c r="Y158" s="117"/>
      <c r="Z158" s="118"/>
    </row>
    <row r="159" ht="15.75" customHeight="1">
      <c r="A159" s="311">
        <v>35</v>
      </c>
      <c r="B159" s="312">
        <v>158</v>
      </c>
      <c r="C159" s="317"/>
      <c r="D159" s="318"/>
      <c r="E159" t="s" s="290">
        <v>2466</v>
      </c>
      <c r="F159" t="s" s="328">
        <v>2229</v>
      </c>
      <c r="G159" t="s" s="276">
        <v>2467</v>
      </c>
      <c r="H159" t="s" s="290">
        <v>2467</v>
      </c>
      <c r="I159" t="s" s="290">
        <v>2469</v>
      </c>
      <c r="J159" s="311">
        <v>1</v>
      </c>
      <c r="K159" t="s" s="290">
        <v>54</v>
      </c>
      <c r="L159" t="s" s="290">
        <v>93</v>
      </c>
      <c r="M159" t="s" s="290">
        <v>52</v>
      </c>
      <c r="N159" s="335">
        <v>77695</v>
      </c>
      <c r="O159" t="s" s="290">
        <v>2229</v>
      </c>
      <c r="P159" t="s" s="5">
        <v>68</v>
      </c>
      <c r="Q159" t="s" s="290">
        <v>2229</v>
      </c>
      <c r="R159" t="s" s="290">
        <v>2229</v>
      </c>
      <c r="S159" t="s" s="290">
        <v>2229</v>
      </c>
      <c r="T159" t="s" s="290">
        <v>2229</v>
      </c>
      <c r="U159" t="s" s="290">
        <v>2229</v>
      </c>
      <c r="V159" t="s" s="290">
        <v>2229</v>
      </c>
      <c r="W159" t="s" s="290">
        <v>2229</v>
      </c>
      <c r="X159" s="273"/>
      <c r="Y159" s="117"/>
      <c r="Z159" s="118"/>
    </row>
    <row r="160" ht="15.75" customHeight="1">
      <c r="A160" s="311">
        <v>35</v>
      </c>
      <c r="B160" s="312">
        <v>159</v>
      </c>
      <c r="C160" s="317"/>
      <c r="D160" s="321"/>
      <c r="E160" t="s" s="290">
        <v>2466</v>
      </c>
      <c r="F160" t="s" s="328">
        <v>2229</v>
      </c>
      <c r="G160" t="s" s="276">
        <v>2467</v>
      </c>
      <c r="H160" t="s" s="290">
        <v>2467</v>
      </c>
      <c r="I160" t="s" s="290">
        <v>2400</v>
      </c>
      <c r="J160" s="311">
        <v>1</v>
      </c>
      <c r="K160" t="s" s="290">
        <v>64</v>
      </c>
      <c r="L160" t="s" s="290">
        <v>55</v>
      </c>
      <c r="M160" t="s" s="290">
        <v>52</v>
      </c>
      <c r="N160" s="335">
        <v>77695</v>
      </c>
      <c r="O160" t="s" s="290">
        <v>2229</v>
      </c>
      <c r="P160" t="s" s="5">
        <v>68</v>
      </c>
      <c r="Q160" t="s" s="290">
        <v>2229</v>
      </c>
      <c r="R160" t="s" s="290">
        <v>2229</v>
      </c>
      <c r="S160" t="s" s="290">
        <v>2229</v>
      </c>
      <c r="T160" t="s" s="290">
        <v>2229</v>
      </c>
      <c r="U160" t="s" s="290">
        <v>2229</v>
      </c>
      <c r="V160" t="s" s="290">
        <v>2229</v>
      </c>
      <c r="W160" t="s" s="290">
        <v>2229</v>
      </c>
      <c r="X160" s="273"/>
      <c r="Y160" s="117"/>
      <c r="Z160" s="118"/>
    </row>
    <row r="161" ht="15.75" customHeight="1">
      <c r="A161" s="311">
        <v>35</v>
      </c>
      <c r="B161" s="312">
        <v>160</v>
      </c>
      <c r="C161" s="317"/>
      <c r="D161" t="s" s="314">
        <v>2470</v>
      </c>
      <c r="E161" t="s" s="290">
        <v>2471</v>
      </c>
      <c r="F161" t="s" s="328">
        <v>2229</v>
      </c>
      <c r="G161" t="s" s="276">
        <v>2472</v>
      </c>
      <c r="H161" t="s" s="290">
        <v>2472</v>
      </c>
      <c r="I161" t="s" s="290">
        <v>2473</v>
      </c>
      <c r="J161" s="311">
        <v>1</v>
      </c>
      <c r="K161" t="s" s="290">
        <v>64</v>
      </c>
      <c r="L161" t="s" s="290">
        <v>55</v>
      </c>
      <c r="M161" t="s" s="290">
        <v>52</v>
      </c>
      <c r="N161" s="335">
        <v>368922.7</v>
      </c>
      <c r="O161" t="s" s="290">
        <v>2229</v>
      </c>
      <c r="P161" s="148">
        <v>1</v>
      </c>
      <c r="Q161" t="s" s="290">
        <v>2229</v>
      </c>
      <c r="R161" t="s" s="290">
        <v>2229</v>
      </c>
      <c r="S161" t="s" s="290">
        <v>2229</v>
      </c>
      <c r="T161" t="s" s="290">
        <v>2229</v>
      </c>
      <c r="U161" t="s" s="290">
        <v>2229</v>
      </c>
      <c r="V161" t="s" s="290">
        <v>2229</v>
      </c>
      <c r="W161" t="s" s="290">
        <v>2229</v>
      </c>
      <c r="X161" s="273"/>
      <c r="Y161" s="117"/>
      <c r="Z161" s="118"/>
    </row>
    <row r="162" ht="15.75" customHeight="1">
      <c r="A162" s="311">
        <v>35</v>
      </c>
      <c r="B162" s="312">
        <v>161</v>
      </c>
      <c r="C162" s="317"/>
      <c r="D162" s="318"/>
      <c r="E162" t="s" s="290">
        <v>2471</v>
      </c>
      <c r="F162" t="s" s="328">
        <v>2229</v>
      </c>
      <c r="G162" t="s" s="276">
        <v>2472</v>
      </c>
      <c r="H162" t="s" s="290">
        <v>2472</v>
      </c>
      <c r="I162" t="s" s="290">
        <v>2246</v>
      </c>
      <c r="J162" s="311">
        <v>1</v>
      </c>
      <c r="K162" t="s" s="290">
        <v>64</v>
      </c>
      <c r="L162" t="s" s="290">
        <v>55</v>
      </c>
      <c r="M162" t="s" s="290">
        <v>52</v>
      </c>
      <c r="N162" s="335">
        <v>368922.7</v>
      </c>
      <c r="O162" t="s" s="290">
        <v>2229</v>
      </c>
      <c r="P162" t="s" s="5">
        <v>68</v>
      </c>
      <c r="Q162" t="s" s="290">
        <v>2229</v>
      </c>
      <c r="R162" t="s" s="290">
        <v>2229</v>
      </c>
      <c r="S162" t="s" s="290">
        <v>2229</v>
      </c>
      <c r="T162" t="s" s="290">
        <v>2229</v>
      </c>
      <c r="U162" t="s" s="290">
        <v>2229</v>
      </c>
      <c r="V162" t="s" s="290">
        <v>2229</v>
      </c>
      <c r="W162" t="s" s="290">
        <v>2229</v>
      </c>
      <c r="X162" s="273"/>
      <c r="Y162" s="117"/>
      <c r="Z162" s="118"/>
    </row>
    <row r="163" ht="15.75" customHeight="1">
      <c r="A163" s="311">
        <v>35</v>
      </c>
      <c r="B163" s="312">
        <v>162</v>
      </c>
      <c r="C163" s="317"/>
      <c r="D163" s="318"/>
      <c r="E163" t="s" s="290">
        <v>2471</v>
      </c>
      <c r="F163" t="s" s="328">
        <v>2229</v>
      </c>
      <c r="G163" t="s" s="276">
        <v>2472</v>
      </c>
      <c r="H163" t="s" s="290">
        <v>2472</v>
      </c>
      <c r="I163" t="s" s="290">
        <v>2474</v>
      </c>
      <c r="J163" s="311">
        <v>1</v>
      </c>
      <c r="K163" t="s" s="290">
        <v>77</v>
      </c>
      <c r="L163" t="s" s="290">
        <v>55</v>
      </c>
      <c r="M163" t="s" s="290">
        <v>52</v>
      </c>
      <c r="N163" s="335">
        <v>368922.7</v>
      </c>
      <c r="O163" t="s" s="290">
        <v>2229</v>
      </c>
      <c r="P163" t="s" s="5">
        <v>68</v>
      </c>
      <c r="Q163" t="s" s="290">
        <v>2229</v>
      </c>
      <c r="R163" t="s" s="290">
        <v>2229</v>
      </c>
      <c r="S163" t="s" s="290">
        <v>2229</v>
      </c>
      <c r="T163" t="s" s="290">
        <v>2229</v>
      </c>
      <c r="U163" t="s" s="290">
        <v>2229</v>
      </c>
      <c r="V163" t="s" s="290">
        <v>2229</v>
      </c>
      <c r="W163" t="s" s="290">
        <v>2229</v>
      </c>
      <c r="X163" s="273"/>
      <c r="Y163" s="117"/>
      <c r="Z163" s="118"/>
    </row>
    <row r="164" ht="15" customHeight="1">
      <c r="A164" s="311">
        <v>35</v>
      </c>
      <c r="B164" s="312">
        <v>163</v>
      </c>
      <c r="C164" s="343"/>
      <c r="D164" s="321"/>
      <c r="E164" t="s" s="290">
        <v>2471</v>
      </c>
      <c r="F164" t="s" s="328">
        <v>2229</v>
      </c>
      <c r="G164" t="s" s="276">
        <v>97</v>
      </c>
      <c r="H164" t="s" s="290">
        <v>2472</v>
      </c>
      <c r="I164" t="s" s="290">
        <v>2475</v>
      </c>
      <c r="J164" s="311">
        <v>1</v>
      </c>
      <c r="K164" t="s" s="290">
        <v>1984</v>
      </c>
      <c r="L164" t="s" s="290">
        <v>65</v>
      </c>
      <c r="M164" t="s" s="290">
        <v>52</v>
      </c>
      <c r="N164" s="336">
        <v>368922.7</v>
      </c>
      <c r="O164" t="s" s="290">
        <v>2229</v>
      </c>
      <c r="P164" t="s" s="5">
        <v>68</v>
      </c>
      <c r="Q164" t="s" s="290">
        <v>2229</v>
      </c>
      <c r="R164" t="s" s="290">
        <v>2229</v>
      </c>
      <c r="S164" t="s" s="290">
        <v>2229</v>
      </c>
      <c r="T164" t="s" s="290">
        <v>2229</v>
      </c>
      <c r="U164" t="s" s="290">
        <v>2229</v>
      </c>
      <c r="V164" t="s" s="290">
        <v>2229</v>
      </c>
      <c r="W164" t="s" s="290">
        <v>2229</v>
      </c>
      <c r="X164" s="273"/>
      <c r="Y164" s="117"/>
      <c r="Z164" s="118"/>
    </row>
    <row r="165" ht="15.75" customHeight="1">
      <c r="A165" s="311">
        <v>37</v>
      </c>
      <c r="B165" s="312">
        <v>164</v>
      </c>
      <c r="C165" t="s" s="313">
        <v>610</v>
      </c>
      <c r="D165" t="s" s="314">
        <v>2476</v>
      </c>
      <c r="E165" t="s" s="290">
        <v>2477</v>
      </c>
      <c r="F165" t="s" s="328">
        <v>2229</v>
      </c>
      <c r="G165" t="s" s="276">
        <v>2478</v>
      </c>
      <c r="H165" t="s" s="290">
        <v>2478</v>
      </c>
      <c r="I165" t="s" s="290">
        <v>2464</v>
      </c>
      <c r="J165" s="311">
        <v>1</v>
      </c>
      <c r="K165" t="s" s="290">
        <v>77</v>
      </c>
      <c r="L165" t="s" s="290">
        <v>55</v>
      </c>
      <c r="M165" t="s" s="290">
        <v>52</v>
      </c>
      <c r="N165" s="324">
        <v>92537.2</v>
      </c>
      <c r="O165" t="s" s="290">
        <v>2229</v>
      </c>
      <c r="P165" s="148">
        <v>1</v>
      </c>
      <c r="Q165" t="s" s="290">
        <v>2229</v>
      </c>
      <c r="R165" t="s" s="290">
        <v>2229</v>
      </c>
      <c r="S165" t="s" s="290">
        <v>2229</v>
      </c>
      <c r="T165" t="s" s="290">
        <v>2229</v>
      </c>
      <c r="U165" t="s" s="290">
        <v>2229</v>
      </c>
      <c r="V165" t="s" s="290">
        <v>2229</v>
      </c>
      <c r="W165" t="s" s="290">
        <v>2229</v>
      </c>
      <c r="X165" s="273"/>
      <c r="Y165" s="117"/>
      <c r="Z165" s="118"/>
    </row>
    <row r="166" ht="15.75" customHeight="1">
      <c r="A166" s="311">
        <v>37</v>
      </c>
      <c r="B166" s="312">
        <v>165</v>
      </c>
      <c r="C166" s="317"/>
      <c r="D166" s="318"/>
      <c r="E166" t="s" s="290">
        <v>2477</v>
      </c>
      <c r="F166" t="s" s="328">
        <v>2229</v>
      </c>
      <c r="G166" t="s" s="276">
        <v>2478</v>
      </c>
      <c r="H166" t="s" s="290">
        <v>2478</v>
      </c>
      <c r="I166" t="s" s="290">
        <v>2479</v>
      </c>
      <c r="J166" s="311">
        <v>1</v>
      </c>
      <c r="K166" t="s" s="290">
        <v>54</v>
      </c>
      <c r="L166" t="s" s="290">
        <v>55</v>
      </c>
      <c r="M166" t="s" s="290">
        <v>52</v>
      </c>
      <c r="N166" s="324">
        <v>92537.2</v>
      </c>
      <c r="O166" t="s" s="290">
        <v>2229</v>
      </c>
      <c r="P166" t="s" s="5">
        <v>68</v>
      </c>
      <c r="Q166" t="s" s="290">
        <v>2229</v>
      </c>
      <c r="R166" t="s" s="290">
        <v>2229</v>
      </c>
      <c r="S166" t="s" s="290">
        <v>2229</v>
      </c>
      <c r="T166" t="s" s="290">
        <v>2229</v>
      </c>
      <c r="U166" t="s" s="290">
        <v>2229</v>
      </c>
      <c r="V166" t="s" s="290">
        <v>2229</v>
      </c>
      <c r="W166" t="s" s="290">
        <v>2229</v>
      </c>
      <c r="X166" s="273"/>
      <c r="Y166" s="117"/>
      <c r="Z166" s="118"/>
    </row>
    <row r="167" ht="15.75" customHeight="1">
      <c r="A167" s="311">
        <v>37</v>
      </c>
      <c r="B167" s="312">
        <v>166</v>
      </c>
      <c r="C167" s="317"/>
      <c r="D167" s="320"/>
      <c r="E167" t="s" s="290">
        <v>2477</v>
      </c>
      <c r="F167" t="s" s="328">
        <v>2229</v>
      </c>
      <c r="G167" t="s" s="276">
        <v>2478</v>
      </c>
      <c r="H167" t="s" s="290">
        <v>2478</v>
      </c>
      <c r="I167" t="s" s="290">
        <v>2480</v>
      </c>
      <c r="J167" s="311">
        <v>1</v>
      </c>
      <c r="K167" t="s" s="290">
        <v>54</v>
      </c>
      <c r="L167" t="s" s="290">
        <v>55</v>
      </c>
      <c r="M167" t="s" s="290">
        <v>52</v>
      </c>
      <c r="N167" s="324">
        <v>92537.2</v>
      </c>
      <c r="O167" t="s" s="290">
        <v>2229</v>
      </c>
      <c r="P167" t="s" s="5">
        <v>68</v>
      </c>
      <c r="Q167" t="s" s="290">
        <v>2229</v>
      </c>
      <c r="R167" t="s" s="290">
        <v>2229</v>
      </c>
      <c r="S167" t="s" s="290">
        <v>2229</v>
      </c>
      <c r="T167" t="s" s="290">
        <v>2229</v>
      </c>
      <c r="U167" t="s" s="290">
        <v>2229</v>
      </c>
      <c r="V167" t="s" s="290">
        <v>2229</v>
      </c>
      <c r="W167" t="s" s="290">
        <v>2229</v>
      </c>
      <c r="X167" s="273"/>
      <c r="Y167" s="117"/>
      <c r="Z167" s="118"/>
    </row>
    <row r="168" ht="15.75" customHeight="1">
      <c r="A168" s="311">
        <v>37</v>
      </c>
      <c r="B168" s="312">
        <v>167</v>
      </c>
      <c r="C168" s="318"/>
      <c r="D168" t="s" s="290">
        <v>2481</v>
      </c>
      <c r="E168" t="s" s="290">
        <v>2112</v>
      </c>
      <c r="F168" t="s" s="328">
        <v>2229</v>
      </c>
      <c r="G168" t="s" s="276">
        <v>2113</v>
      </c>
      <c r="H168" t="s" s="290">
        <v>2113</v>
      </c>
      <c r="I168" t="s" s="290">
        <v>2482</v>
      </c>
      <c r="J168" s="311">
        <v>1</v>
      </c>
      <c r="K168" t="s" s="290">
        <v>64</v>
      </c>
      <c r="L168" t="s" s="290">
        <v>55</v>
      </c>
      <c r="M168" t="s" s="290">
        <v>52</v>
      </c>
      <c r="N168" s="311">
        <v>1076504</v>
      </c>
      <c r="O168" t="s" s="290">
        <v>2229</v>
      </c>
      <c r="P168" s="148">
        <v>1</v>
      </c>
      <c r="Q168" t="s" s="290">
        <v>2229</v>
      </c>
      <c r="R168" t="s" s="290">
        <v>2229</v>
      </c>
      <c r="S168" t="s" s="290">
        <v>2229</v>
      </c>
      <c r="T168" t="s" s="290">
        <v>2229</v>
      </c>
      <c r="U168" t="s" s="290">
        <v>2229</v>
      </c>
      <c r="V168" t="s" s="290">
        <v>2229</v>
      </c>
      <c r="W168" t="s" s="290">
        <v>2229</v>
      </c>
      <c r="X168" s="273"/>
      <c r="Y168" s="117"/>
      <c r="Z168" s="118"/>
    </row>
    <row r="169" ht="15" customHeight="1">
      <c r="A169" s="311">
        <v>37</v>
      </c>
      <c r="B169" s="312">
        <v>168</v>
      </c>
      <c r="C169" s="318"/>
      <c r="D169" t="s" s="322">
        <v>2483</v>
      </c>
      <c r="E169" t="s" s="290">
        <v>2484</v>
      </c>
      <c r="F169" t="s" s="328">
        <v>2229</v>
      </c>
      <c r="G169" t="s" s="276">
        <v>97</v>
      </c>
      <c r="H169" t="s" s="290">
        <v>2485</v>
      </c>
      <c r="I169" t="s" s="290">
        <v>2486</v>
      </c>
      <c r="J169" s="311">
        <v>1</v>
      </c>
      <c r="K169" t="s" s="290">
        <v>1984</v>
      </c>
      <c r="L169" t="s" s="290">
        <v>93</v>
      </c>
      <c r="M169" t="s" s="290">
        <v>2229</v>
      </c>
      <c r="N169" s="311">
        <v>5925.1</v>
      </c>
      <c r="O169" t="s" s="290">
        <v>2229</v>
      </c>
      <c r="P169" s="148">
        <v>1</v>
      </c>
      <c r="Q169" t="s" s="290">
        <v>2229</v>
      </c>
      <c r="R169" t="s" s="290">
        <v>2229</v>
      </c>
      <c r="S169" t="s" s="290">
        <v>2229</v>
      </c>
      <c r="T169" t="s" s="290">
        <v>2229</v>
      </c>
      <c r="U169" t="s" s="290">
        <v>2229</v>
      </c>
      <c r="V169" t="s" s="290">
        <v>2229</v>
      </c>
      <c r="W169" t="s" s="290">
        <v>2229</v>
      </c>
      <c r="X169" s="273"/>
      <c r="Y169" s="117"/>
      <c r="Z169" s="118"/>
    </row>
    <row r="170" ht="15.75" customHeight="1">
      <c r="A170" s="311">
        <v>37</v>
      </c>
      <c r="B170" s="312">
        <v>169</v>
      </c>
      <c r="C170" s="317"/>
      <c r="D170" t="s" s="314">
        <v>2487</v>
      </c>
      <c r="E170" t="s" s="290">
        <v>2118</v>
      </c>
      <c r="F170" t="s" s="328">
        <v>2229</v>
      </c>
      <c r="G170" t="s" s="276">
        <v>2119</v>
      </c>
      <c r="H170" t="s" s="290">
        <v>2119</v>
      </c>
      <c r="I170" t="s" s="290">
        <v>2488</v>
      </c>
      <c r="J170" s="311">
        <v>1</v>
      </c>
      <c r="K170" t="s" s="290">
        <v>54</v>
      </c>
      <c r="L170" t="s" s="290">
        <v>93</v>
      </c>
      <c r="M170" t="s" s="290">
        <v>52</v>
      </c>
      <c r="N170" s="316">
        <v>204764</v>
      </c>
      <c r="O170" t="s" s="290">
        <v>2229</v>
      </c>
      <c r="P170" t="s" s="5">
        <v>68</v>
      </c>
      <c r="Q170" t="s" s="290">
        <v>2229</v>
      </c>
      <c r="R170" t="s" s="290">
        <v>2229</v>
      </c>
      <c r="S170" t="s" s="290">
        <v>2229</v>
      </c>
      <c r="T170" t="s" s="290">
        <v>2229</v>
      </c>
      <c r="U170" t="s" s="290">
        <v>2229</v>
      </c>
      <c r="V170" t="s" s="290">
        <v>2229</v>
      </c>
      <c r="W170" t="s" s="290">
        <v>2229</v>
      </c>
      <c r="X170" s="273"/>
      <c r="Y170" s="117"/>
      <c r="Z170" s="118"/>
    </row>
    <row r="171" ht="15.75" customHeight="1">
      <c r="A171" s="311">
        <v>37</v>
      </c>
      <c r="B171" s="312">
        <v>170</v>
      </c>
      <c r="C171" s="317"/>
      <c r="D171" s="321"/>
      <c r="E171" t="s" s="290">
        <v>2118</v>
      </c>
      <c r="F171" t="s" s="328">
        <v>2229</v>
      </c>
      <c r="G171" t="s" s="276">
        <v>2119</v>
      </c>
      <c r="H171" t="s" s="290">
        <v>2119</v>
      </c>
      <c r="I171" t="s" s="290">
        <v>2489</v>
      </c>
      <c r="J171" s="311">
        <v>1</v>
      </c>
      <c r="K171" t="s" s="290">
        <v>64</v>
      </c>
      <c r="L171" t="s" s="290">
        <v>55</v>
      </c>
      <c r="M171" t="s" s="290">
        <v>52</v>
      </c>
      <c r="N171" s="319">
        <v>204764</v>
      </c>
      <c r="O171" t="s" s="290">
        <v>2229</v>
      </c>
      <c r="P171" s="148">
        <v>1</v>
      </c>
      <c r="Q171" t="s" s="290">
        <v>2229</v>
      </c>
      <c r="R171" t="s" s="290">
        <v>2229</v>
      </c>
      <c r="S171" t="s" s="290">
        <v>2229</v>
      </c>
      <c r="T171" t="s" s="290">
        <v>2229</v>
      </c>
      <c r="U171" t="s" s="290">
        <v>2229</v>
      </c>
      <c r="V171" t="s" s="290">
        <v>2229</v>
      </c>
      <c r="W171" t="s" s="290">
        <v>2229</v>
      </c>
      <c r="X171" s="273"/>
      <c r="Y171" s="117"/>
      <c r="Z171" s="118"/>
    </row>
    <row r="172" ht="15.75" customHeight="1">
      <c r="A172" s="350">
        <v>34</v>
      </c>
      <c r="B172" s="312">
        <v>171</v>
      </c>
      <c r="C172" s="317"/>
      <c r="D172" t="s" s="314">
        <v>2490</v>
      </c>
      <c r="E172" t="s" s="290">
        <v>2491</v>
      </c>
      <c r="F172" t="s" s="328">
        <v>2229</v>
      </c>
      <c r="G172" t="s" s="276">
        <v>2492</v>
      </c>
      <c r="H172" t="s" s="290">
        <v>2492</v>
      </c>
      <c r="I172" t="s" s="290">
        <v>2493</v>
      </c>
      <c r="J172" s="311">
        <v>1</v>
      </c>
      <c r="K172" t="s" s="290">
        <v>64</v>
      </c>
      <c r="L172" t="s" s="290">
        <v>55</v>
      </c>
      <c r="M172" t="s" s="290">
        <v>2229</v>
      </c>
      <c r="N172" s="319">
        <v>11836.7</v>
      </c>
      <c r="O172" t="s" s="290">
        <v>2229</v>
      </c>
      <c r="P172" s="148">
        <v>1</v>
      </c>
      <c r="Q172" t="s" s="290">
        <v>2229</v>
      </c>
      <c r="R172" t="s" s="290">
        <v>2229</v>
      </c>
      <c r="S172" t="s" s="290">
        <v>2229</v>
      </c>
      <c r="T172" t="s" s="290">
        <v>2229</v>
      </c>
      <c r="U172" t="s" s="290">
        <v>2229</v>
      </c>
      <c r="V172" t="s" s="290">
        <v>2229</v>
      </c>
      <c r="W172" t="s" s="290">
        <v>2229</v>
      </c>
      <c r="X172" s="273"/>
      <c r="Y172" s="117"/>
      <c r="Z172" s="118"/>
    </row>
    <row r="173" ht="15.75" customHeight="1">
      <c r="A173" s="350">
        <v>34</v>
      </c>
      <c r="B173" s="312">
        <v>172</v>
      </c>
      <c r="C173" s="317"/>
      <c r="D173" s="318"/>
      <c r="E173" t="s" s="290">
        <v>2491</v>
      </c>
      <c r="F173" t="s" s="328">
        <v>2229</v>
      </c>
      <c r="G173" t="s" s="276">
        <v>2492</v>
      </c>
      <c r="H173" t="s" s="290">
        <v>2492</v>
      </c>
      <c r="I173" t="s" s="290">
        <v>2328</v>
      </c>
      <c r="J173" s="311">
        <v>1</v>
      </c>
      <c r="K173" t="s" s="290">
        <v>77</v>
      </c>
      <c r="L173" t="s" s="290">
        <v>55</v>
      </c>
      <c r="M173" t="s" s="290">
        <v>2229</v>
      </c>
      <c r="N173" s="319">
        <v>11836.7</v>
      </c>
      <c r="O173" t="s" s="290">
        <v>2229</v>
      </c>
      <c r="P173" t="s" s="5">
        <v>68</v>
      </c>
      <c r="Q173" t="s" s="290">
        <v>2229</v>
      </c>
      <c r="R173" t="s" s="290">
        <v>2229</v>
      </c>
      <c r="S173" t="s" s="290">
        <v>2229</v>
      </c>
      <c r="T173" t="s" s="290">
        <v>2229</v>
      </c>
      <c r="U173" t="s" s="290">
        <v>2229</v>
      </c>
      <c r="V173" t="s" s="290">
        <v>2229</v>
      </c>
      <c r="W173" t="s" s="290">
        <v>2229</v>
      </c>
      <c r="X173" s="273"/>
      <c r="Y173" s="117"/>
      <c r="Z173" s="118"/>
    </row>
    <row r="174" ht="15.75" customHeight="1">
      <c r="A174" s="350">
        <v>34</v>
      </c>
      <c r="B174" s="312">
        <v>173</v>
      </c>
      <c r="C174" s="317"/>
      <c r="D174" s="318"/>
      <c r="E174" t="s" s="290">
        <v>2491</v>
      </c>
      <c r="F174" t="s" s="328">
        <v>2229</v>
      </c>
      <c r="G174" t="s" s="276">
        <v>2492</v>
      </c>
      <c r="H174" t="s" s="290">
        <v>2492</v>
      </c>
      <c r="I174" t="s" s="290">
        <v>2494</v>
      </c>
      <c r="J174" s="311">
        <v>1</v>
      </c>
      <c r="K174" t="s" s="290">
        <v>64</v>
      </c>
      <c r="L174" t="s" s="290">
        <v>55</v>
      </c>
      <c r="M174" t="s" s="290">
        <v>2229</v>
      </c>
      <c r="N174" s="319">
        <v>11836.7</v>
      </c>
      <c r="O174" t="s" s="290">
        <v>2229</v>
      </c>
      <c r="P174" t="s" s="5">
        <v>68</v>
      </c>
      <c r="Q174" t="s" s="290">
        <v>2229</v>
      </c>
      <c r="R174" t="s" s="290">
        <v>2229</v>
      </c>
      <c r="S174" t="s" s="290">
        <v>2229</v>
      </c>
      <c r="T174" t="s" s="290">
        <v>2229</v>
      </c>
      <c r="U174" t="s" s="290">
        <v>2229</v>
      </c>
      <c r="V174" t="s" s="290">
        <v>2229</v>
      </c>
      <c r="W174" t="s" s="290">
        <v>2229</v>
      </c>
      <c r="X174" s="273"/>
      <c r="Y174" s="117"/>
      <c r="Z174" s="118"/>
    </row>
    <row r="175" ht="15.75" customHeight="1">
      <c r="A175" s="350">
        <v>34</v>
      </c>
      <c r="B175" s="312">
        <v>174</v>
      </c>
      <c r="C175" s="343"/>
      <c r="D175" s="321"/>
      <c r="E175" t="s" s="290">
        <v>2491</v>
      </c>
      <c r="F175" t="s" s="328">
        <v>2229</v>
      </c>
      <c r="G175" t="s" s="276">
        <v>2492</v>
      </c>
      <c r="H175" t="s" s="290">
        <v>2492</v>
      </c>
      <c r="I175" t="s" s="290">
        <v>2495</v>
      </c>
      <c r="J175" s="311">
        <v>1</v>
      </c>
      <c r="K175" t="s" s="290">
        <v>64</v>
      </c>
      <c r="L175" t="s" s="290">
        <v>55</v>
      </c>
      <c r="M175" t="s" s="290">
        <v>2229</v>
      </c>
      <c r="N175" s="319">
        <v>11836.7</v>
      </c>
      <c r="O175" t="s" s="290">
        <v>2229</v>
      </c>
      <c r="P175" t="s" s="5">
        <v>68</v>
      </c>
      <c r="Q175" t="s" s="290">
        <v>2229</v>
      </c>
      <c r="R175" t="s" s="290">
        <v>2229</v>
      </c>
      <c r="S175" t="s" s="290">
        <v>2229</v>
      </c>
      <c r="T175" t="s" s="290">
        <v>2229</v>
      </c>
      <c r="U175" t="s" s="290">
        <v>2229</v>
      </c>
      <c r="V175" t="s" s="290">
        <v>2229</v>
      </c>
      <c r="W175" t="s" s="290">
        <v>2229</v>
      </c>
      <c r="X175" s="273"/>
      <c r="Y175" s="117"/>
      <c r="Z175" s="118"/>
    </row>
    <row r="176" ht="15.75" customHeight="1">
      <c r="A176" s="311">
        <v>43</v>
      </c>
      <c r="B176" s="312">
        <v>175</v>
      </c>
      <c r="C176" t="s" s="313">
        <v>815</v>
      </c>
      <c r="D176" t="s" s="314">
        <v>2496</v>
      </c>
      <c r="E176" t="s" s="290">
        <v>2497</v>
      </c>
      <c r="F176" t="s" s="328">
        <v>2229</v>
      </c>
      <c r="G176" t="s" s="276">
        <v>2498</v>
      </c>
      <c r="H176" t="s" s="290">
        <v>2498</v>
      </c>
      <c r="I176" t="s" s="290">
        <v>2499</v>
      </c>
      <c r="J176" s="311">
        <v>1</v>
      </c>
      <c r="K176" t="s" s="290">
        <v>64</v>
      </c>
      <c r="L176" t="s" s="290">
        <v>55</v>
      </c>
      <c r="M176" t="s" s="290">
        <v>2229</v>
      </c>
      <c r="N176" s="319">
        <v>52446.6</v>
      </c>
      <c r="O176" t="s" s="290">
        <v>2229</v>
      </c>
      <c r="P176" s="148">
        <v>1</v>
      </c>
      <c r="Q176" t="s" s="290">
        <v>2229</v>
      </c>
      <c r="R176" t="s" s="290">
        <v>2229</v>
      </c>
      <c r="S176" t="s" s="290">
        <v>2229</v>
      </c>
      <c r="T176" t="s" s="290">
        <v>2229</v>
      </c>
      <c r="U176" t="s" s="290">
        <v>2229</v>
      </c>
      <c r="V176" t="s" s="290">
        <v>2229</v>
      </c>
      <c r="W176" t="s" s="290">
        <v>2229</v>
      </c>
      <c r="X176" s="273"/>
      <c r="Y176" s="117"/>
      <c r="Z176" s="118"/>
    </row>
    <row r="177" ht="15" customHeight="1">
      <c r="A177" s="311">
        <v>43</v>
      </c>
      <c r="B177" s="312">
        <v>176</v>
      </c>
      <c r="C177" s="317"/>
      <c r="D177" s="318"/>
      <c r="E177" t="s" s="290">
        <v>2497</v>
      </c>
      <c r="F177" t="s" s="328">
        <v>2229</v>
      </c>
      <c r="G177" t="s" s="276">
        <v>97</v>
      </c>
      <c r="H177" t="s" s="290">
        <v>2498</v>
      </c>
      <c r="I177" t="s" s="290">
        <v>2500</v>
      </c>
      <c r="J177" s="311">
        <v>1</v>
      </c>
      <c r="K177" t="s" s="290">
        <v>1984</v>
      </c>
      <c r="L177" t="s" s="290">
        <v>55</v>
      </c>
      <c r="M177" t="s" s="290">
        <v>2229</v>
      </c>
      <c r="N177" s="319">
        <v>52446.6</v>
      </c>
      <c r="O177" t="s" s="290">
        <v>2229</v>
      </c>
      <c r="P177" t="s" s="5">
        <v>68</v>
      </c>
      <c r="Q177" t="s" s="290">
        <v>2229</v>
      </c>
      <c r="R177" t="s" s="290">
        <v>2229</v>
      </c>
      <c r="S177" t="s" s="290">
        <v>2229</v>
      </c>
      <c r="T177" t="s" s="290">
        <v>2229</v>
      </c>
      <c r="U177" t="s" s="290">
        <v>2229</v>
      </c>
      <c r="V177" t="s" s="290">
        <v>2229</v>
      </c>
      <c r="W177" t="s" s="290">
        <v>2229</v>
      </c>
      <c r="X177" s="273"/>
      <c r="Y177" s="117"/>
      <c r="Z177" s="118"/>
    </row>
    <row r="178" ht="15.75" customHeight="1">
      <c r="A178" s="311">
        <v>43</v>
      </c>
      <c r="B178" s="312">
        <v>177</v>
      </c>
      <c r="C178" s="317"/>
      <c r="D178" s="318"/>
      <c r="E178" t="s" s="290">
        <v>2497</v>
      </c>
      <c r="F178" t="s" s="328">
        <v>2229</v>
      </c>
      <c r="G178" t="s" s="276">
        <v>2498</v>
      </c>
      <c r="H178" t="s" s="290">
        <v>2498</v>
      </c>
      <c r="I178" t="s" s="290">
        <v>2501</v>
      </c>
      <c r="J178" s="311">
        <v>1</v>
      </c>
      <c r="K178" t="s" s="290">
        <v>64</v>
      </c>
      <c r="L178" t="s" s="290">
        <v>55</v>
      </c>
      <c r="M178" t="s" s="290">
        <v>2229</v>
      </c>
      <c r="N178" s="319">
        <v>52446.6</v>
      </c>
      <c r="O178" t="s" s="290">
        <v>2229</v>
      </c>
      <c r="P178" t="s" s="5">
        <v>68</v>
      </c>
      <c r="Q178" t="s" s="290">
        <v>2229</v>
      </c>
      <c r="R178" t="s" s="290">
        <v>2229</v>
      </c>
      <c r="S178" t="s" s="290">
        <v>2229</v>
      </c>
      <c r="T178" t="s" s="290">
        <v>2229</v>
      </c>
      <c r="U178" t="s" s="290">
        <v>2229</v>
      </c>
      <c r="V178" t="s" s="290">
        <v>2229</v>
      </c>
      <c r="W178" t="s" s="290">
        <v>2229</v>
      </c>
      <c r="X178" s="273"/>
      <c r="Y178" s="117"/>
      <c r="Z178" s="118"/>
    </row>
    <row r="179" ht="15.75" customHeight="1">
      <c r="A179" s="311">
        <v>43</v>
      </c>
      <c r="B179" s="312">
        <v>178</v>
      </c>
      <c r="C179" s="317"/>
      <c r="D179" s="318"/>
      <c r="E179" t="s" s="290">
        <v>2497</v>
      </c>
      <c r="F179" t="s" s="328">
        <v>2229</v>
      </c>
      <c r="G179" t="s" s="276">
        <v>2498</v>
      </c>
      <c r="H179" t="s" s="290">
        <v>2498</v>
      </c>
      <c r="I179" t="s" s="290">
        <v>2502</v>
      </c>
      <c r="J179" s="311">
        <v>1</v>
      </c>
      <c r="K179" t="s" s="290">
        <v>64</v>
      </c>
      <c r="L179" t="s" s="290">
        <v>55</v>
      </c>
      <c r="M179" t="s" s="290">
        <v>2229</v>
      </c>
      <c r="N179" s="319">
        <v>52446.6</v>
      </c>
      <c r="O179" t="s" s="290">
        <v>2229</v>
      </c>
      <c r="P179" t="s" s="5">
        <v>68</v>
      </c>
      <c r="Q179" t="s" s="290">
        <v>2229</v>
      </c>
      <c r="R179" t="s" s="290">
        <v>2229</v>
      </c>
      <c r="S179" t="s" s="290">
        <v>2229</v>
      </c>
      <c r="T179" t="s" s="290">
        <v>2229</v>
      </c>
      <c r="U179" t="s" s="290">
        <v>2229</v>
      </c>
      <c r="V179" t="s" s="290">
        <v>2229</v>
      </c>
      <c r="W179" t="s" s="290">
        <v>2229</v>
      </c>
      <c r="X179" s="273"/>
      <c r="Y179" s="117"/>
      <c r="Z179" s="118"/>
    </row>
    <row r="180" ht="15.75" customHeight="1">
      <c r="A180" s="311">
        <v>43</v>
      </c>
      <c r="B180" s="312">
        <v>179</v>
      </c>
      <c r="C180" s="317"/>
      <c r="D180" s="318"/>
      <c r="E180" t="s" s="290">
        <v>2497</v>
      </c>
      <c r="F180" t="s" s="328">
        <v>2229</v>
      </c>
      <c r="G180" t="s" s="276">
        <v>2498</v>
      </c>
      <c r="H180" t="s" s="290">
        <v>2498</v>
      </c>
      <c r="I180" t="s" s="290">
        <v>2503</v>
      </c>
      <c r="J180" s="311">
        <v>1</v>
      </c>
      <c r="K180" t="s" s="290">
        <v>64</v>
      </c>
      <c r="L180" t="s" s="290">
        <v>55</v>
      </c>
      <c r="M180" t="s" s="290">
        <v>2229</v>
      </c>
      <c r="N180" s="319">
        <v>52446.6</v>
      </c>
      <c r="O180" t="s" s="290">
        <v>2229</v>
      </c>
      <c r="P180" t="s" s="5">
        <v>68</v>
      </c>
      <c r="Q180" t="s" s="290">
        <v>2229</v>
      </c>
      <c r="R180" t="s" s="290">
        <v>2229</v>
      </c>
      <c r="S180" t="s" s="290">
        <v>2229</v>
      </c>
      <c r="T180" t="s" s="290">
        <v>2229</v>
      </c>
      <c r="U180" t="s" s="290">
        <v>2229</v>
      </c>
      <c r="V180" t="s" s="290">
        <v>2229</v>
      </c>
      <c r="W180" t="s" s="290">
        <v>2229</v>
      </c>
      <c r="X180" s="273"/>
      <c r="Y180" s="117"/>
      <c r="Z180" s="118"/>
    </row>
    <row r="181" ht="15.75" customHeight="1">
      <c r="A181" s="311">
        <v>43</v>
      </c>
      <c r="B181" s="312">
        <v>180</v>
      </c>
      <c r="C181" s="317"/>
      <c r="D181" s="318"/>
      <c r="E181" t="s" s="290">
        <v>2497</v>
      </c>
      <c r="F181" t="s" s="328">
        <v>2229</v>
      </c>
      <c r="G181" t="s" s="276">
        <v>2498</v>
      </c>
      <c r="H181" t="s" s="290">
        <v>2498</v>
      </c>
      <c r="I181" t="s" s="290">
        <v>2504</v>
      </c>
      <c r="J181" s="311">
        <v>1</v>
      </c>
      <c r="K181" t="s" s="290">
        <v>64</v>
      </c>
      <c r="L181" t="s" s="290">
        <v>55</v>
      </c>
      <c r="M181" t="s" s="290">
        <v>2229</v>
      </c>
      <c r="N181" s="319">
        <v>52446.6</v>
      </c>
      <c r="O181" t="s" s="290">
        <v>2229</v>
      </c>
      <c r="P181" t="s" s="5">
        <v>68</v>
      </c>
      <c r="Q181" t="s" s="290">
        <v>2229</v>
      </c>
      <c r="R181" t="s" s="290">
        <v>2229</v>
      </c>
      <c r="S181" t="s" s="290">
        <v>2229</v>
      </c>
      <c r="T181" t="s" s="290">
        <v>2229</v>
      </c>
      <c r="U181" t="s" s="290">
        <v>2229</v>
      </c>
      <c r="V181" t="s" s="290">
        <v>2229</v>
      </c>
      <c r="W181" t="s" s="290">
        <v>2229</v>
      </c>
      <c r="X181" s="273"/>
      <c r="Y181" s="117"/>
      <c r="Z181" s="118"/>
    </row>
    <row r="182" ht="15.75" customHeight="1">
      <c r="A182" s="311">
        <v>43</v>
      </c>
      <c r="B182" s="312">
        <v>181</v>
      </c>
      <c r="C182" s="317"/>
      <c r="D182" s="318"/>
      <c r="E182" t="s" s="290">
        <v>2497</v>
      </c>
      <c r="F182" t="s" s="328">
        <v>2229</v>
      </c>
      <c r="G182" t="s" s="276">
        <v>2498</v>
      </c>
      <c r="H182" t="s" s="290">
        <v>2498</v>
      </c>
      <c r="I182" t="s" s="290">
        <v>2505</v>
      </c>
      <c r="J182" s="311">
        <v>1</v>
      </c>
      <c r="K182" t="s" s="290">
        <v>64</v>
      </c>
      <c r="L182" t="s" s="290">
        <v>55</v>
      </c>
      <c r="M182" t="s" s="290">
        <v>2229</v>
      </c>
      <c r="N182" s="319">
        <v>52446.6</v>
      </c>
      <c r="O182" t="s" s="290">
        <v>2229</v>
      </c>
      <c r="P182" t="s" s="5">
        <v>68</v>
      </c>
      <c r="Q182" t="s" s="290">
        <v>2229</v>
      </c>
      <c r="R182" t="s" s="290">
        <v>2229</v>
      </c>
      <c r="S182" t="s" s="290">
        <v>2229</v>
      </c>
      <c r="T182" t="s" s="290">
        <v>2229</v>
      </c>
      <c r="U182" t="s" s="290">
        <v>2229</v>
      </c>
      <c r="V182" t="s" s="290">
        <v>2229</v>
      </c>
      <c r="W182" t="s" s="290">
        <v>2229</v>
      </c>
      <c r="X182" s="273"/>
      <c r="Y182" s="117"/>
      <c r="Z182" s="118"/>
    </row>
    <row r="183" ht="15.75" customHeight="1">
      <c r="A183" s="311">
        <v>43</v>
      </c>
      <c r="B183" s="312">
        <v>182</v>
      </c>
      <c r="C183" s="317"/>
      <c r="D183" s="318"/>
      <c r="E183" t="s" s="290">
        <v>2497</v>
      </c>
      <c r="F183" t="s" s="328">
        <v>2229</v>
      </c>
      <c r="G183" t="s" s="276">
        <v>2498</v>
      </c>
      <c r="H183" t="s" s="290">
        <v>2498</v>
      </c>
      <c r="I183" t="s" s="290">
        <v>2506</v>
      </c>
      <c r="J183" s="311">
        <v>1</v>
      </c>
      <c r="K183" t="s" s="290">
        <v>64</v>
      </c>
      <c r="L183" t="s" s="290">
        <v>55</v>
      </c>
      <c r="M183" t="s" s="290">
        <v>2229</v>
      </c>
      <c r="N183" s="319">
        <v>52446.6</v>
      </c>
      <c r="O183" t="s" s="290">
        <v>2229</v>
      </c>
      <c r="P183" t="s" s="5">
        <v>68</v>
      </c>
      <c r="Q183" t="s" s="290">
        <v>2229</v>
      </c>
      <c r="R183" t="s" s="290">
        <v>2229</v>
      </c>
      <c r="S183" t="s" s="290">
        <v>2229</v>
      </c>
      <c r="T183" t="s" s="290">
        <v>2229</v>
      </c>
      <c r="U183" t="s" s="290">
        <v>2229</v>
      </c>
      <c r="V183" t="s" s="290">
        <v>2229</v>
      </c>
      <c r="W183" t="s" s="290">
        <v>2229</v>
      </c>
      <c r="X183" s="273"/>
      <c r="Y183" s="117"/>
      <c r="Z183" s="118"/>
    </row>
    <row r="184" ht="15.75" customHeight="1">
      <c r="A184" s="311">
        <v>43</v>
      </c>
      <c r="B184" s="312">
        <v>183</v>
      </c>
      <c r="C184" s="317"/>
      <c r="D184" s="318"/>
      <c r="E184" t="s" s="290">
        <v>2497</v>
      </c>
      <c r="F184" t="s" s="328">
        <v>2229</v>
      </c>
      <c r="G184" t="s" s="276">
        <v>2498</v>
      </c>
      <c r="H184" t="s" s="290">
        <v>2498</v>
      </c>
      <c r="I184" t="s" s="290">
        <v>2507</v>
      </c>
      <c r="J184" s="311">
        <v>1</v>
      </c>
      <c r="K184" t="s" s="290">
        <v>64</v>
      </c>
      <c r="L184" t="s" s="290">
        <v>55</v>
      </c>
      <c r="M184" t="s" s="290">
        <v>2229</v>
      </c>
      <c r="N184" s="319">
        <v>52446.6</v>
      </c>
      <c r="O184" t="s" s="290">
        <v>2229</v>
      </c>
      <c r="P184" t="s" s="5">
        <v>68</v>
      </c>
      <c r="Q184" t="s" s="290">
        <v>2229</v>
      </c>
      <c r="R184" t="s" s="290">
        <v>2229</v>
      </c>
      <c r="S184" t="s" s="290">
        <v>2229</v>
      </c>
      <c r="T184" t="s" s="290">
        <v>2229</v>
      </c>
      <c r="U184" t="s" s="290">
        <v>2229</v>
      </c>
      <c r="V184" t="s" s="290">
        <v>2229</v>
      </c>
      <c r="W184" t="s" s="290">
        <v>2229</v>
      </c>
      <c r="X184" s="273"/>
      <c r="Y184" s="117"/>
      <c r="Z184" s="118"/>
    </row>
    <row r="185" ht="15.75" customHeight="1">
      <c r="A185" s="311">
        <v>43</v>
      </c>
      <c r="B185" s="312">
        <v>184</v>
      </c>
      <c r="C185" s="317"/>
      <c r="D185" s="318"/>
      <c r="E185" t="s" s="290">
        <v>2497</v>
      </c>
      <c r="F185" t="s" s="328">
        <v>2229</v>
      </c>
      <c r="G185" t="s" s="276">
        <v>2498</v>
      </c>
      <c r="H185" t="s" s="290">
        <v>2498</v>
      </c>
      <c r="I185" t="s" s="290">
        <v>2508</v>
      </c>
      <c r="J185" s="311">
        <v>1</v>
      </c>
      <c r="K185" t="s" s="290">
        <v>64</v>
      </c>
      <c r="L185" t="s" s="290">
        <v>55</v>
      </c>
      <c r="M185" t="s" s="290">
        <v>2229</v>
      </c>
      <c r="N185" s="319">
        <v>52446.6</v>
      </c>
      <c r="O185" t="s" s="290">
        <v>2229</v>
      </c>
      <c r="P185" t="s" s="5">
        <v>68</v>
      </c>
      <c r="Q185" t="s" s="290">
        <v>2229</v>
      </c>
      <c r="R185" t="s" s="290">
        <v>2229</v>
      </c>
      <c r="S185" t="s" s="290">
        <v>2229</v>
      </c>
      <c r="T185" t="s" s="290">
        <v>2229</v>
      </c>
      <c r="U185" t="s" s="290">
        <v>2229</v>
      </c>
      <c r="V185" t="s" s="290">
        <v>2229</v>
      </c>
      <c r="W185" t="s" s="290">
        <v>2229</v>
      </c>
      <c r="X185" s="273"/>
      <c r="Y185" s="117"/>
      <c r="Z185" s="118"/>
    </row>
    <row r="186" ht="15.75" customHeight="1">
      <c r="A186" s="311">
        <v>43</v>
      </c>
      <c r="B186" s="312">
        <v>185</v>
      </c>
      <c r="C186" s="317"/>
      <c r="D186" s="318"/>
      <c r="E186" t="s" s="290">
        <v>2497</v>
      </c>
      <c r="F186" t="s" s="328">
        <v>2229</v>
      </c>
      <c r="G186" t="s" s="276">
        <v>2498</v>
      </c>
      <c r="H186" t="s" s="290">
        <v>2498</v>
      </c>
      <c r="I186" t="s" s="290">
        <v>2509</v>
      </c>
      <c r="J186" s="311">
        <v>1</v>
      </c>
      <c r="K186" t="s" s="290">
        <v>64</v>
      </c>
      <c r="L186" t="s" s="290">
        <v>55</v>
      </c>
      <c r="M186" t="s" s="290">
        <v>2229</v>
      </c>
      <c r="N186" s="319">
        <v>52446.6</v>
      </c>
      <c r="O186" t="s" s="290">
        <v>2229</v>
      </c>
      <c r="P186" t="s" s="5">
        <v>68</v>
      </c>
      <c r="Q186" t="s" s="290">
        <v>2229</v>
      </c>
      <c r="R186" t="s" s="290">
        <v>2229</v>
      </c>
      <c r="S186" t="s" s="290">
        <v>2229</v>
      </c>
      <c r="T186" t="s" s="290">
        <v>2229</v>
      </c>
      <c r="U186" t="s" s="290">
        <v>2229</v>
      </c>
      <c r="V186" t="s" s="290">
        <v>2229</v>
      </c>
      <c r="W186" t="s" s="290">
        <v>2229</v>
      </c>
      <c r="X186" s="273"/>
      <c r="Y186" s="117"/>
      <c r="Z186" s="118"/>
    </row>
    <row r="187" ht="15" customHeight="1">
      <c r="A187" s="311">
        <v>43</v>
      </c>
      <c r="B187" s="312">
        <v>186</v>
      </c>
      <c r="C187" s="317"/>
      <c r="D187" s="318"/>
      <c r="E187" t="s" s="290">
        <v>2497</v>
      </c>
      <c r="F187" t="s" s="328">
        <v>2229</v>
      </c>
      <c r="G187" t="s" s="276">
        <v>97</v>
      </c>
      <c r="H187" t="s" s="290">
        <v>2498</v>
      </c>
      <c r="I187" t="s" s="290">
        <v>2510</v>
      </c>
      <c r="J187" s="311">
        <v>1</v>
      </c>
      <c r="K187" t="s" s="290">
        <v>1984</v>
      </c>
      <c r="L187" t="s" s="290">
        <v>55</v>
      </c>
      <c r="M187" t="s" s="290">
        <v>2229</v>
      </c>
      <c r="N187" s="319">
        <v>52446.6</v>
      </c>
      <c r="O187" t="s" s="290">
        <v>2229</v>
      </c>
      <c r="P187" t="s" s="5">
        <v>68</v>
      </c>
      <c r="Q187" t="s" s="290">
        <v>2229</v>
      </c>
      <c r="R187" t="s" s="290">
        <v>2229</v>
      </c>
      <c r="S187" t="s" s="290">
        <v>2229</v>
      </c>
      <c r="T187" t="s" s="290">
        <v>2229</v>
      </c>
      <c r="U187" t="s" s="290">
        <v>2229</v>
      </c>
      <c r="V187" t="s" s="290">
        <v>2229</v>
      </c>
      <c r="W187" t="s" s="290">
        <v>2229</v>
      </c>
      <c r="X187" s="273"/>
      <c r="Y187" s="117"/>
      <c r="Z187" s="118"/>
    </row>
    <row r="188" ht="15.75" customHeight="1">
      <c r="A188" s="311">
        <v>43</v>
      </c>
      <c r="B188" s="312">
        <v>187</v>
      </c>
      <c r="C188" s="317"/>
      <c r="D188" s="318"/>
      <c r="E188" t="s" s="290">
        <v>2497</v>
      </c>
      <c r="F188" t="s" s="328">
        <v>2229</v>
      </c>
      <c r="G188" t="s" s="276">
        <v>2498</v>
      </c>
      <c r="H188" t="s" s="290">
        <v>2498</v>
      </c>
      <c r="I188" t="s" s="290">
        <v>2511</v>
      </c>
      <c r="J188" s="311">
        <v>1</v>
      </c>
      <c r="K188" t="s" s="290">
        <v>64</v>
      </c>
      <c r="L188" t="s" s="290">
        <v>55</v>
      </c>
      <c r="M188" t="s" s="290">
        <v>2229</v>
      </c>
      <c r="N188" s="319">
        <v>52446.6</v>
      </c>
      <c r="O188" t="s" s="290">
        <v>2229</v>
      </c>
      <c r="P188" t="s" s="5">
        <v>68</v>
      </c>
      <c r="Q188" t="s" s="290">
        <v>2229</v>
      </c>
      <c r="R188" t="s" s="290">
        <v>2229</v>
      </c>
      <c r="S188" t="s" s="290">
        <v>2229</v>
      </c>
      <c r="T188" t="s" s="290">
        <v>2229</v>
      </c>
      <c r="U188" t="s" s="290">
        <v>2229</v>
      </c>
      <c r="V188" t="s" s="290">
        <v>2229</v>
      </c>
      <c r="W188" t="s" s="290">
        <v>2229</v>
      </c>
      <c r="X188" s="273"/>
      <c r="Y188" s="117"/>
      <c r="Z188" s="118"/>
    </row>
    <row r="189" ht="15.75" customHeight="1">
      <c r="A189" s="311">
        <v>43</v>
      </c>
      <c r="B189" s="312">
        <v>188</v>
      </c>
      <c r="C189" s="317"/>
      <c r="D189" s="318"/>
      <c r="E189" t="s" s="290">
        <v>2497</v>
      </c>
      <c r="F189" t="s" s="328">
        <v>2229</v>
      </c>
      <c r="G189" t="s" s="276">
        <v>2498</v>
      </c>
      <c r="H189" t="s" s="290">
        <v>2498</v>
      </c>
      <c r="I189" t="s" s="290">
        <v>2512</v>
      </c>
      <c r="J189" s="311">
        <v>1</v>
      </c>
      <c r="K189" t="s" s="290">
        <v>64</v>
      </c>
      <c r="L189" t="s" s="290">
        <v>55</v>
      </c>
      <c r="M189" t="s" s="290">
        <v>2229</v>
      </c>
      <c r="N189" s="319">
        <v>52446.6</v>
      </c>
      <c r="O189" t="s" s="290">
        <v>2229</v>
      </c>
      <c r="P189" t="s" s="5">
        <v>68</v>
      </c>
      <c r="Q189" t="s" s="290">
        <v>2229</v>
      </c>
      <c r="R189" t="s" s="290">
        <v>2229</v>
      </c>
      <c r="S189" t="s" s="290">
        <v>2229</v>
      </c>
      <c r="T189" t="s" s="290">
        <v>2229</v>
      </c>
      <c r="U189" t="s" s="290">
        <v>2229</v>
      </c>
      <c r="V189" t="s" s="290">
        <v>2229</v>
      </c>
      <c r="W189" t="s" s="290">
        <v>2229</v>
      </c>
      <c r="X189" s="273"/>
      <c r="Y189" s="117"/>
      <c r="Z189" s="118"/>
    </row>
    <row r="190" ht="15.75" customHeight="1">
      <c r="A190" s="311">
        <v>43</v>
      </c>
      <c r="B190" s="312">
        <v>189</v>
      </c>
      <c r="C190" s="317"/>
      <c r="D190" s="318"/>
      <c r="E190" t="s" s="290">
        <v>2497</v>
      </c>
      <c r="F190" t="s" s="328">
        <v>2229</v>
      </c>
      <c r="G190" t="s" s="276">
        <v>2498</v>
      </c>
      <c r="H190" t="s" s="290">
        <v>2498</v>
      </c>
      <c r="I190" t="s" s="290">
        <v>2513</v>
      </c>
      <c r="J190" s="311">
        <v>1</v>
      </c>
      <c r="K190" t="s" s="290">
        <v>64</v>
      </c>
      <c r="L190" t="s" s="290">
        <v>55</v>
      </c>
      <c r="M190" t="s" s="290">
        <v>2229</v>
      </c>
      <c r="N190" s="319">
        <v>52446.6</v>
      </c>
      <c r="O190" t="s" s="290">
        <v>2229</v>
      </c>
      <c r="P190" t="s" s="5">
        <v>68</v>
      </c>
      <c r="Q190" t="s" s="290">
        <v>2229</v>
      </c>
      <c r="R190" t="s" s="290">
        <v>2229</v>
      </c>
      <c r="S190" t="s" s="290">
        <v>2229</v>
      </c>
      <c r="T190" t="s" s="290">
        <v>2229</v>
      </c>
      <c r="U190" t="s" s="290">
        <v>2229</v>
      </c>
      <c r="V190" t="s" s="290">
        <v>2229</v>
      </c>
      <c r="W190" t="s" s="290">
        <v>2229</v>
      </c>
      <c r="X190" s="273"/>
      <c r="Y190" s="117"/>
      <c r="Z190" s="118"/>
    </row>
    <row r="191" ht="15.75" customHeight="1">
      <c r="A191" s="311">
        <v>43</v>
      </c>
      <c r="B191" s="312">
        <v>190</v>
      </c>
      <c r="C191" s="317"/>
      <c r="D191" s="318"/>
      <c r="E191" t="s" s="290">
        <v>2497</v>
      </c>
      <c r="F191" t="s" s="328">
        <v>2229</v>
      </c>
      <c r="G191" t="s" s="276">
        <v>2498</v>
      </c>
      <c r="H191" t="s" s="290">
        <v>2498</v>
      </c>
      <c r="I191" t="s" s="290">
        <v>2514</v>
      </c>
      <c r="J191" s="311">
        <v>1</v>
      </c>
      <c r="K191" t="s" s="290">
        <v>54</v>
      </c>
      <c r="L191" t="s" s="290">
        <v>55</v>
      </c>
      <c r="M191" t="s" s="290">
        <v>2229</v>
      </c>
      <c r="N191" s="319">
        <v>52446.6</v>
      </c>
      <c r="O191" t="s" s="290">
        <v>2229</v>
      </c>
      <c r="P191" t="s" s="5">
        <v>68</v>
      </c>
      <c r="Q191" t="s" s="290">
        <v>2229</v>
      </c>
      <c r="R191" t="s" s="290">
        <v>2229</v>
      </c>
      <c r="S191" t="s" s="290">
        <v>2229</v>
      </c>
      <c r="T191" t="s" s="290">
        <v>2229</v>
      </c>
      <c r="U191" t="s" s="290">
        <v>2229</v>
      </c>
      <c r="V191" t="s" s="290">
        <v>2229</v>
      </c>
      <c r="W191" t="s" s="290">
        <v>2229</v>
      </c>
      <c r="X191" s="273"/>
      <c r="Y191" s="117"/>
      <c r="Z191" s="118"/>
    </row>
    <row r="192" ht="15.75" customHeight="1">
      <c r="A192" s="311">
        <v>43</v>
      </c>
      <c r="B192" s="312">
        <v>191</v>
      </c>
      <c r="C192" s="317"/>
      <c r="D192" s="318"/>
      <c r="E192" t="s" s="290">
        <v>2497</v>
      </c>
      <c r="F192" t="s" s="328">
        <v>2229</v>
      </c>
      <c r="G192" t="s" s="276">
        <v>2498</v>
      </c>
      <c r="H192" t="s" s="290">
        <v>2498</v>
      </c>
      <c r="I192" t="s" s="290">
        <v>2515</v>
      </c>
      <c r="J192" s="311">
        <v>1</v>
      </c>
      <c r="K192" t="s" s="290">
        <v>64</v>
      </c>
      <c r="L192" t="s" s="290">
        <v>55</v>
      </c>
      <c r="M192" t="s" s="290">
        <v>2229</v>
      </c>
      <c r="N192" s="319">
        <v>52446.6</v>
      </c>
      <c r="O192" t="s" s="290">
        <v>2229</v>
      </c>
      <c r="P192" t="s" s="5">
        <v>68</v>
      </c>
      <c r="Q192" t="s" s="290">
        <v>2229</v>
      </c>
      <c r="R192" t="s" s="290">
        <v>2229</v>
      </c>
      <c r="S192" t="s" s="290">
        <v>2229</v>
      </c>
      <c r="T192" t="s" s="290">
        <v>2229</v>
      </c>
      <c r="U192" t="s" s="290">
        <v>2229</v>
      </c>
      <c r="V192" t="s" s="290">
        <v>2229</v>
      </c>
      <c r="W192" t="s" s="290">
        <v>2229</v>
      </c>
      <c r="X192" s="273"/>
      <c r="Y192" s="117"/>
      <c r="Z192" s="118"/>
    </row>
    <row r="193" ht="15" customHeight="1">
      <c r="A193" s="311">
        <v>43</v>
      </c>
      <c r="B193" s="312">
        <v>192</v>
      </c>
      <c r="C193" s="317"/>
      <c r="D193" s="318"/>
      <c r="E193" t="s" s="290">
        <v>2497</v>
      </c>
      <c r="F193" t="s" s="328">
        <v>2229</v>
      </c>
      <c r="G193" t="s" s="276">
        <v>97</v>
      </c>
      <c r="H193" t="s" s="290">
        <v>2498</v>
      </c>
      <c r="I193" t="s" s="290">
        <v>2468</v>
      </c>
      <c r="J193" s="311">
        <v>1</v>
      </c>
      <c r="K193" t="s" s="290">
        <v>1984</v>
      </c>
      <c r="L193" t="s" s="290">
        <v>55</v>
      </c>
      <c r="M193" t="s" s="290">
        <v>2229</v>
      </c>
      <c r="N193" s="319">
        <v>52446.6</v>
      </c>
      <c r="O193" t="s" s="290">
        <v>2229</v>
      </c>
      <c r="P193" t="s" s="5">
        <v>68</v>
      </c>
      <c r="Q193" t="s" s="290">
        <v>2229</v>
      </c>
      <c r="R193" t="s" s="290">
        <v>2229</v>
      </c>
      <c r="S193" t="s" s="290">
        <v>2229</v>
      </c>
      <c r="T193" t="s" s="290">
        <v>2229</v>
      </c>
      <c r="U193" t="s" s="290">
        <v>2229</v>
      </c>
      <c r="V193" t="s" s="290">
        <v>2229</v>
      </c>
      <c r="W193" t="s" s="290">
        <v>2229</v>
      </c>
      <c r="X193" s="273"/>
      <c r="Y193" s="117"/>
      <c r="Z193" s="118"/>
    </row>
    <row r="194" ht="15.75" customHeight="1">
      <c r="A194" s="311">
        <v>43</v>
      </c>
      <c r="B194" s="312">
        <v>193</v>
      </c>
      <c r="C194" s="317"/>
      <c r="D194" s="318"/>
      <c r="E194" t="s" s="290">
        <v>2497</v>
      </c>
      <c r="F194" t="s" s="328">
        <v>2229</v>
      </c>
      <c r="G194" t="s" s="276">
        <v>2498</v>
      </c>
      <c r="H194" t="s" s="290">
        <v>2498</v>
      </c>
      <c r="I194" t="s" s="290">
        <v>2516</v>
      </c>
      <c r="J194" s="311">
        <v>1</v>
      </c>
      <c r="K194" t="s" s="290">
        <v>64</v>
      </c>
      <c r="L194" t="s" s="290">
        <v>55</v>
      </c>
      <c r="M194" t="s" s="290">
        <v>2229</v>
      </c>
      <c r="N194" s="319">
        <v>52446.6</v>
      </c>
      <c r="O194" t="s" s="290">
        <v>2229</v>
      </c>
      <c r="P194" t="s" s="5">
        <v>68</v>
      </c>
      <c r="Q194" t="s" s="290">
        <v>2229</v>
      </c>
      <c r="R194" t="s" s="290">
        <v>2229</v>
      </c>
      <c r="S194" t="s" s="290">
        <v>2229</v>
      </c>
      <c r="T194" t="s" s="290">
        <v>2229</v>
      </c>
      <c r="U194" t="s" s="290">
        <v>2229</v>
      </c>
      <c r="V194" t="s" s="290">
        <v>2229</v>
      </c>
      <c r="W194" t="s" s="290">
        <v>2229</v>
      </c>
      <c r="X194" s="273"/>
      <c r="Y194" s="117"/>
      <c r="Z194" s="118"/>
    </row>
    <row r="195" ht="15.75" customHeight="1">
      <c r="A195" s="311">
        <v>43</v>
      </c>
      <c r="B195" s="312">
        <v>194</v>
      </c>
      <c r="C195" s="317"/>
      <c r="D195" s="318"/>
      <c r="E195" t="s" s="290">
        <v>2497</v>
      </c>
      <c r="F195" t="s" s="328">
        <v>2229</v>
      </c>
      <c r="G195" t="s" s="276">
        <v>2498</v>
      </c>
      <c r="H195" t="s" s="290">
        <v>2498</v>
      </c>
      <c r="I195" t="s" s="290">
        <v>2517</v>
      </c>
      <c r="J195" s="311">
        <v>1</v>
      </c>
      <c r="K195" t="s" s="290">
        <v>64</v>
      </c>
      <c r="L195" t="s" s="290">
        <v>55</v>
      </c>
      <c r="M195" t="s" s="290">
        <v>2229</v>
      </c>
      <c r="N195" s="319">
        <v>52446.6</v>
      </c>
      <c r="O195" t="s" s="290">
        <v>2229</v>
      </c>
      <c r="P195" t="s" s="5">
        <v>68</v>
      </c>
      <c r="Q195" t="s" s="290">
        <v>2229</v>
      </c>
      <c r="R195" t="s" s="290">
        <v>2229</v>
      </c>
      <c r="S195" t="s" s="290">
        <v>2229</v>
      </c>
      <c r="T195" t="s" s="290">
        <v>2229</v>
      </c>
      <c r="U195" t="s" s="290">
        <v>2229</v>
      </c>
      <c r="V195" t="s" s="290">
        <v>2229</v>
      </c>
      <c r="W195" t="s" s="290">
        <v>2229</v>
      </c>
      <c r="X195" s="273"/>
      <c r="Y195" s="117"/>
      <c r="Z195" s="118"/>
    </row>
    <row r="196" ht="15.75" customHeight="1">
      <c r="A196" s="311">
        <v>43</v>
      </c>
      <c r="B196" s="312">
        <v>195</v>
      </c>
      <c r="C196" s="317"/>
      <c r="D196" s="318"/>
      <c r="E196" t="s" s="290">
        <v>2497</v>
      </c>
      <c r="F196" t="s" s="328">
        <v>2229</v>
      </c>
      <c r="G196" t="s" s="276">
        <v>2498</v>
      </c>
      <c r="H196" t="s" s="290">
        <v>2498</v>
      </c>
      <c r="I196" t="s" s="290">
        <v>2518</v>
      </c>
      <c r="J196" s="311">
        <v>1</v>
      </c>
      <c r="K196" t="s" s="290">
        <v>64</v>
      </c>
      <c r="L196" t="s" s="290">
        <v>55</v>
      </c>
      <c r="M196" t="s" s="290">
        <v>2229</v>
      </c>
      <c r="N196" s="319">
        <v>52446.6</v>
      </c>
      <c r="O196" t="s" s="290">
        <v>2229</v>
      </c>
      <c r="P196" t="s" s="5">
        <v>68</v>
      </c>
      <c r="Q196" t="s" s="290">
        <v>2229</v>
      </c>
      <c r="R196" t="s" s="290">
        <v>2229</v>
      </c>
      <c r="S196" t="s" s="290">
        <v>2229</v>
      </c>
      <c r="T196" t="s" s="290">
        <v>2229</v>
      </c>
      <c r="U196" t="s" s="290">
        <v>2229</v>
      </c>
      <c r="V196" t="s" s="290">
        <v>2229</v>
      </c>
      <c r="W196" t="s" s="290">
        <v>2229</v>
      </c>
      <c r="X196" s="273"/>
      <c r="Y196" s="117"/>
      <c r="Z196" s="118"/>
    </row>
    <row r="197" ht="15.75" customHeight="1">
      <c r="A197" s="311">
        <v>43</v>
      </c>
      <c r="B197" s="312">
        <v>196</v>
      </c>
      <c r="C197" s="317"/>
      <c r="D197" s="318"/>
      <c r="E197" t="s" s="290">
        <v>2497</v>
      </c>
      <c r="F197" t="s" s="328">
        <v>2229</v>
      </c>
      <c r="G197" t="s" s="276">
        <v>2498</v>
      </c>
      <c r="H197" t="s" s="290">
        <v>2498</v>
      </c>
      <c r="I197" t="s" s="290">
        <v>2519</v>
      </c>
      <c r="J197" s="311">
        <v>1</v>
      </c>
      <c r="K197" t="s" s="290">
        <v>54</v>
      </c>
      <c r="L197" t="s" s="290">
        <v>55</v>
      </c>
      <c r="M197" t="s" s="290">
        <v>2229</v>
      </c>
      <c r="N197" s="319">
        <v>52446.6</v>
      </c>
      <c r="O197" t="s" s="290">
        <v>2229</v>
      </c>
      <c r="P197" t="s" s="5">
        <v>68</v>
      </c>
      <c r="Q197" t="s" s="290">
        <v>2229</v>
      </c>
      <c r="R197" t="s" s="290">
        <v>2229</v>
      </c>
      <c r="S197" t="s" s="290">
        <v>2229</v>
      </c>
      <c r="T197" t="s" s="290">
        <v>2229</v>
      </c>
      <c r="U197" t="s" s="290">
        <v>2229</v>
      </c>
      <c r="V197" t="s" s="290">
        <v>2229</v>
      </c>
      <c r="W197" t="s" s="290">
        <v>2229</v>
      </c>
      <c r="X197" s="273"/>
      <c r="Y197" s="117"/>
      <c r="Z197" s="118"/>
    </row>
    <row r="198" ht="15.75" customHeight="1">
      <c r="A198" s="311">
        <v>43</v>
      </c>
      <c r="B198" s="312">
        <v>197</v>
      </c>
      <c r="C198" s="317"/>
      <c r="D198" s="318"/>
      <c r="E198" t="s" s="290">
        <v>2497</v>
      </c>
      <c r="F198" t="s" s="328">
        <v>2229</v>
      </c>
      <c r="G198" t="s" s="276">
        <v>2498</v>
      </c>
      <c r="H198" t="s" s="290">
        <v>2498</v>
      </c>
      <c r="I198" t="s" s="290">
        <v>2520</v>
      </c>
      <c r="J198" s="311">
        <v>1</v>
      </c>
      <c r="K198" t="s" s="290">
        <v>54</v>
      </c>
      <c r="L198" t="s" s="290">
        <v>55</v>
      </c>
      <c r="M198" t="s" s="290">
        <v>2229</v>
      </c>
      <c r="N198" s="319">
        <v>52446.6</v>
      </c>
      <c r="O198" t="s" s="290">
        <v>2229</v>
      </c>
      <c r="P198" t="s" s="5">
        <v>68</v>
      </c>
      <c r="Q198" t="s" s="290">
        <v>2229</v>
      </c>
      <c r="R198" t="s" s="290">
        <v>2229</v>
      </c>
      <c r="S198" t="s" s="290">
        <v>2229</v>
      </c>
      <c r="T198" t="s" s="290">
        <v>2229</v>
      </c>
      <c r="U198" t="s" s="290">
        <v>2229</v>
      </c>
      <c r="V198" t="s" s="290">
        <v>2229</v>
      </c>
      <c r="W198" t="s" s="290">
        <v>2229</v>
      </c>
      <c r="X198" s="273"/>
      <c r="Y198" s="117"/>
      <c r="Z198" s="118"/>
    </row>
    <row r="199" ht="15.75" customHeight="1">
      <c r="A199" s="311">
        <v>43</v>
      </c>
      <c r="B199" s="312">
        <v>198</v>
      </c>
      <c r="C199" s="317"/>
      <c r="D199" s="318"/>
      <c r="E199" t="s" s="290">
        <v>2497</v>
      </c>
      <c r="F199" t="s" s="328">
        <v>2229</v>
      </c>
      <c r="G199" t="s" s="276">
        <v>2498</v>
      </c>
      <c r="H199" t="s" s="290">
        <v>2498</v>
      </c>
      <c r="I199" t="s" s="290">
        <v>2521</v>
      </c>
      <c r="J199" s="311">
        <v>1</v>
      </c>
      <c r="K199" t="s" s="290">
        <v>54</v>
      </c>
      <c r="L199" t="s" s="290">
        <v>55</v>
      </c>
      <c r="M199" t="s" s="290">
        <v>2229</v>
      </c>
      <c r="N199" s="319">
        <v>52446.6</v>
      </c>
      <c r="O199" t="s" s="290">
        <v>2229</v>
      </c>
      <c r="P199" t="s" s="5">
        <v>68</v>
      </c>
      <c r="Q199" t="s" s="290">
        <v>2229</v>
      </c>
      <c r="R199" t="s" s="290">
        <v>2229</v>
      </c>
      <c r="S199" t="s" s="290">
        <v>2229</v>
      </c>
      <c r="T199" t="s" s="290">
        <v>2229</v>
      </c>
      <c r="U199" t="s" s="290">
        <v>2229</v>
      </c>
      <c r="V199" t="s" s="290">
        <v>2229</v>
      </c>
      <c r="W199" t="s" s="290">
        <v>2229</v>
      </c>
      <c r="X199" s="273"/>
      <c r="Y199" s="117"/>
      <c r="Z199" s="118"/>
    </row>
    <row r="200" ht="15.75" customHeight="1">
      <c r="A200" s="311">
        <v>43</v>
      </c>
      <c r="B200" s="312">
        <v>199</v>
      </c>
      <c r="C200" s="317"/>
      <c r="D200" s="318"/>
      <c r="E200" t="s" s="290">
        <v>2497</v>
      </c>
      <c r="F200" t="s" s="328">
        <v>2229</v>
      </c>
      <c r="G200" t="s" s="276">
        <v>2498</v>
      </c>
      <c r="H200" t="s" s="290">
        <v>2498</v>
      </c>
      <c r="I200" t="s" s="290">
        <v>2522</v>
      </c>
      <c r="J200" s="311">
        <v>1</v>
      </c>
      <c r="K200" t="s" s="290">
        <v>64</v>
      </c>
      <c r="L200" t="s" s="290">
        <v>55</v>
      </c>
      <c r="M200" t="s" s="290">
        <v>2229</v>
      </c>
      <c r="N200" s="319">
        <v>52446.6</v>
      </c>
      <c r="O200" t="s" s="290">
        <v>2229</v>
      </c>
      <c r="P200" t="s" s="5">
        <v>68</v>
      </c>
      <c r="Q200" t="s" s="290">
        <v>2229</v>
      </c>
      <c r="R200" t="s" s="290">
        <v>2229</v>
      </c>
      <c r="S200" t="s" s="290">
        <v>2229</v>
      </c>
      <c r="T200" t="s" s="290">
        <v>2229</v>
      </c>
      <c r="U200" t="s" s="290">
        <v>2229</v>
      </c>
      <c r="V200" t="s" s="290">
        <v>2229</v>
      </c>
      <c r="W200" t="s" s="290">
        <v>2229</v>
      </c>
      <c r="X200" s="273"/>
      <c r="Y200" s="117"/>
      <c r="Z200" s="118"/>
    </row>
    <row r="201" ht="15.75" customHeight="1">
      <c r="A201" s="311">
        <v>43</v>
      </c>
      <c r="B201" s="312">
        <v>200</v>
      </c>
      <c r="C201" s="317"/>
      <c r="D201" s="318"/>
      <c r="E201" t="s" s="290">
        <v>2497</v>
      </c>
      <c r="F201" t="s" s="328">
        <v>2229</v>
      </c>
      <c r="G201" t="s" s="276">
        <v>2498</v>
      </c>
      <c r="H201" t="s" s="290">
        <v>2498</v>
      </c>
      <c r="I201" t="s" s="290">
        <v>2523</v>
      </c>
      <c r="J201" s="311">
        <v>1</v>
      </c>
      <c r="K201" t="s" s="290">
        <v>64</v>
      </c>
      <c r="L201" t="s" s="290">
        <v>55</v>
      </c>
      <c r="M201" t="s" s="290">
        <v>2229</v>
      </c>
      <c r="N201" s="319">
        <v>52446.6</v>
      </c>
      <c r="O201" t="s" s="290">
        <v>2229</v>
      </c>
      <c r="P201" t="s" s="5">
        <v>68</v>
      </c>
      <c r="Q201" t="s" s="290">
        <v>2229</v>
      </c>
      <c r="R201" t="s" s="290">
        <v>2229</v>
      </c>
      <c r="S201" t="s" s="290">
        <v>2229</v>
      </c>
      <c r="T201" t="s" s="290">
        <v>2229</v>
      </c>
      <c r="U201" t="s" s="290">
        <v>2229</v>
      </c>
      <c r="V201" t="s" s="290">
        <v>2229</v>
      </c>
      <c r="W201" t="s" s="290">
        <v>2229</v>
      </c>
      <c r="X201" s="273"/>
      <c r="Y201" s="117"/>
      <c r="Z201" s="118"/>
    </row>
    <row r="202" ht="15" customHeight="1">
      <c r="A202" s="311">
        <v>43</v>
      </c>
      <c r="B202" s="312">
        <v>201</v>
      </c>
      <c r="C202" s="317"/>
      <c r="D202" s="318"/>
      <c r="E202" t="s" s="290">
        <v>2497</v>
      </c>
      <c r="F202" t="s" s="328">
        <v>2229</v>
      </c>
      <c r="G202" t="s" s="276">
        <v>97</v>
      </c>
      <c r="H202" t="s" s="290">
        <v>2498</v>
      </c>
      <c r="I202" t="s" s="290">
        <v>2524</v>
      </c>
      <c r="J202" s="311">
        <v>1</v>
      </c>
      <c r="K202" t="s" s="290">
        <v>1984</v>
      </c>
      <c r="L202" t="s" s="290">
        <v>55</v>
      </c>
      <c r="M202" t="s" s="290">
        <v>2229</v>
      </c>
      <c r="N202" s="319">
        <v>52446.6</v>
      </c>
      <c r="O202" t="s" s="290">
        <v>2229</v>
      </c>
      <c r="P202" t="s" s="5">
        <v>68</v>
      </c>
      <c r="Q202" t="s" s="290">
        <v>2229</v>
      </c>
      <c r="R202" t="s" s="290">
        <v>2229</v>
      </c>
      <c r="S202" t="s" s="290">
        <v>2229</v>
      </c>
      <c r="T202" t="s" s="290">
        <v>2229</v>
      </c>
      <c r="U202" t="s" s="290">
        <v>2229</v>
      </c>
      <c r="V202" t="s" s="290">
        <v>2229</v>
      </c>
      <c r="W202" t="s" s="290">
        <v>2229</v>
      </c>
      <c r="X202" s="273"/>
      <c r="Y202" s="117"/>
      <c r="Z202" s="118"/>
    </row>
    <row r="203" ht="15.75" customHeight="1">
      <c r="A203" s="311">
        <v>43</v>
      </c>
      <c r="B203" s="312">
        <v>202</v>
      </c>
      <c r="C203" s="317"/>
      <c r="D203" s="318"/>
      <c r="E203" t="s" s="290">
        <v>2497</v>
      </c>
      <c r="F203" t="s" s="328">
        <v>2229</v>
      </c>
      <c r="G203" t="s" s="276">
        <v>2498</v>
      </c>
      <c r="H203" t="s" s="290">
        <v>2498</v>
      </c>
      <c r="I203" t="s" s="290">
        <v>2525</v>
      </c>
      <c r="J203" s="311">
        <v>1</v>
      </c>
      <c r="K203" t="s" s="290">
        <v>54</v>
      </c>
      <c r="L203" t="s" s="290">
        <v>55</v>
      </c>
      <c r="M203" t="s" s="290">
        <v>2229</v>
      </c>
      <c r="N203" s="319">
        <v>52446.6</v>
      </c>
      <c r="O203" t="s" s="290">
        <v>2229</v>
      </c>
      <c r="P203" t="s" s="5">
        <v>68</v>
      </c>
      <c r="Q203" t="s" s="290">
        <v>2229</v>
      </c>
      <c r="R203" t="s" s="290">
        <v>2229</v>
      </c>
      <c r="S203" t="s" s="290">
        <v>2229</v>
      </c>
      <c r="T203" t="s" s="290">
        <v>2229</v>
      </c>
      <c r="U203" t="s" s="290">
        <v>2229</v>
      </c>
      <c r="V203" t="s" s="290">
        <v>2229</v>
      </c>
      <c r="W203" t="s" s="290">
        <v>2229</v>
      </c>
      <c r="X203" s="273"/>
      <c r="Y203" s="117"/>
      <c r="Z203" s="118"/>
    </row>
    <row r="204" ht="15.75" customHeight="1">
      <c r="A204" s="311">
        <v>43</v>
      </c>
      <c r="B204" s="312">
        <v>203</v>
      </c>
      <c r="C204" s="343"/>
      <c r="D204" s="321"/>
      <c r="E204" t="s" s="290">
        <v>2497</v>
      </c>
      <c r="F204" t="s" s="328">
        <v>2229</v>
      </c>
      <c r="G204" t="s" s="276">
        <v>2498</v>
      </c>
      <c r="H204" t="s" s="290">
        <v>2498</v>
      </c>
      <c r="I204" t="s" s="290">
        <v>2526</v>
      </c>
      <c r="J204" s="311">
        <v>1</v>
      </c>
      <c r="K204" t="s" s="290">
        <v>77</v>
      </c>
      <c r="L204" t="s" s="290">
        <v>55</v>
      </c>
      <c r="M204" t="s" s="290">
        <v>2229</v>
      </c>
      <c r="N204" s="323">
        <v>52446.6</v>
      </c>
      <c r="O204" t="s" s="290">
        <v>2229</v>
      </c>
      <c r="P204" t="s" s="5">
        <v>68</v>
      </c>
      <c r="Q204" t="s" s="290">
        <v>2229</v>
      </c>
      <c r="R204" t="s" s="290">
        <v>2229</v>
      </c>
      <c r="S204" t="s" s="290">
        <v>2229</v>
      </c>
      <c r="T204" t="s" s="290">
        <v>2229</v>
      </c>
      <c r="U204" t="s" s="290">
        <v>2229</v>
      </c>
      <c r="V204" t="s" s="290">
        <v>2229</v>
      </c>
      <c r="W204" t="s" s="290">
        <v>2229</v>
      </c>
      <c r="X204" s="273"/>
      <c r="Y204" s="117"/>
      <c r="Z204" s="118"/>
    </row>
    <row r="205" ht="15.75" customHeight="1">
      <c r="A205" s="311">
        <v>45</v>
      </c>
      <c r="B205" s="312">
        <v>204</v>
      </c>
      <c r="C205" t="s" s="313">
        <v>857</v>
      </c>
      <c r="D205" t="s" s="314">
        <v>2527</v>
      </c>
      <c r="E205" t="s" s="290">
        <v>2169</v>
      </c>
      <c r="F205" t="s" s="328">
        <v>2229</v>
      </c>
      <c r="G205" t="s" s="276">
        <v>2170</v>
      </c>
      <c r="H205" t="s" s="290">
        <v>2170</v>
      </c>
      <c r="I205" t="s" s="290">
        <v>2528</v>
      </c>
      <c r="J205" s="311">
        <v>1</v>
      </c>
      <c r="K205" t="s" s="290">
        <v>54</v>
      </c>
      <c r="L205" t="s" s="290">
        <v>55</v>
      </c>
      <c r="M205" t="s" s="290">
        <v>52</v>
      </c>
      <c r="N205" s="324">
        <v>69650.600000000006</v>
      </c>
      <c r="O205" t="s" s="290">
        <v>2229</v>
      </c>
      <c r="P205" s="148">
        <v>1</v>
      </c>
      <c r="Q205" t="s" s="290">
        <v>2229</v>
      </c>
      <c r="R205" t="s" s="290">
        <v>2229</v>
      </c>
      <c r="S205" t="s" s="290">
        <v>2229</v>
      </c>
      <c r="T205" t="s" s="290">
        <v>2229</v>
      </c>
      <c r="U205" t="s" s="290">
        <v>2229</v>
      </c>
      <c r="V205" t="s" s="290">
        <v>2229</v>
      </c>
      <c r="W205" t="s" s="290">
        <v>2229</v>
      </c>
      <c r="X205" s="273"/>
      <c r="Y205" s="117"/>
      <c r="Z205" s="118"/>
    </row>
    <row r="206" ht="15.75" customHeight="1">
      <c r="A206" s="311">
        <v>45</v>
      </c>
      <c r="B206" s="312">
        <v>205</v>
      </c>
      <c r="C206" s="317"/>
      <c r="D206" s="320"/>
      <c r="E206" t="s" s="290">
        <v>2169</v>
      </c>
      <c r="F206" t="s" s="328">
        <v>2229</v>
      </c>
      <c r="G206" t="s" s="276">
        <v>2170</v>
      </c>
      <c r="H206" t="s" s="290">
        <v>2170</v>
      </c>
      <c r="I206" t="s" s="290">
        <v>2293</v>
      </c>
      <c r="J206" s="311">
        <v>1</v>
      </c>
      <c r="K206" t="s" s="290">
        <v>77</v>
      </c>
      <c r="L206" t="s" s="290">
        <v>55</v>
      </c>
      <c r="M206" t="s" s="290">
        <v>52</v>
      </c>
      <c r="N206" s="324">
        <v>69650.600000000006</v>
      </c>
      <c r="O206" t="s" s="290">
        <v>2229</v>
      </c>
      <c r="P206" t="s" s="5">
        <v>68</v>
      </c>
      <c r="Q206" t="s" s="290">
        <v>2229</v>
      </c>
      <c r="R206" t="s" s="290">
        <v>2229</v>
      </c>
      <c r="S206" t="s" s="290">
        <v>2229</v>
      </c>
      <c r="T206" t="s" s="290">
        <v>2229</v>
      </c>
      <c r="U206" t="s" s="290">
        <v>2229</v>
      </c>
      <c r="V206" t="s" s="290">
        <v>2229</v>
      </c>
      <c r="W206" t="s" s="290">
        <v>2229</v>
      </c>
      <c r="X206" s="273"/>
      <c r="Y206" s="117"/>
      <c r="Z206" s="118"/>
    </row>
    <row r="207" ht="15.75" customHeight="1">
      <c r="A207" s="311">
        <v>45</v>
      </c>
      <c r="B207" s="312">
        <v>206</v>
      </c>
      <c r="C207" s="321"/>
      <c r="D207" t="s" s="322">
        <v>2529</v>
      </c>
      <c r="E207" t="s" s="322">
        <v>2169</v>
      </c>
      <c r="F207" t="s" s="344">
        <v>2229</v>
      </c>
      <c r="G207" t="s" s="276">
        <v>2170</v>
      </c>
      <c r="H207" t="s" s="322">
        <v>2170</v>
      </c>
      <c r="I207" t="s" s="322">
        <v>2530</v>
      </c>
      <c r="J207" s="351">
        <v>1</v>
      </c>
      <c r="K207" t="s" s="322">
        <v>77</v>
      </c>
      <c r="L207" t="s" s="322">
        <v>55</v>
      </c>
      <c r="M207" t="s" s="290">
        <v>52</v>
      </c>
      <c r="N207" s="324">
        <v>69650.600000000006</v>
      </c>
      <c r="O207" t="s" s="290">
        <v>2229</v>
      </c>
      <c r="P207" t="s" s="5">
        <v>68</v>
      </c>
      <c r="Q207" t="s" s="290">
        <v>2229</v>
      </c>
      <c r="R207" t="s" s="290">
        <v>2229</v>
      </c>
      <c r="S207" t="s" s="290">
        <v>2229</v>
      </c>
      <c r="T207" t="s" s="290">
        <v>2229</v>
      </c>
      <c r="U207" t="s" s="290">
        <v>2229</v>
      </c>
      <c r="V207" t="s" s="290">
        <v>2229</v>
      </c>
      <c r="W207" t="s" s="290">
        <v>2229</v>
      </c>
      <c r="X207" s="273"/>
      <c r="Y207" s="117"/>
      <c r="Z207" s="118"/>
    </row>
    <row r="208" ht="16.5" customHeight="1">
      <c r="A208" s="352">
        <v>34</v>
      </c>
      <c r="B208" s="106"/>
      <c r="C208" s="353"/>
      <c r="D208" s="353"/>
      <c r="E208" s="354"/>
      <c r="F208" t="s" s="355">
        <v>2531</v>
      </c>
      <c r="G208" t="s" s="356">
        <v>97</v>
      </c>
      <c r="H208" t="s" s="357">
        <v>2532</v>
      </c>
      <c r="I208" s="353"/>
      <c r="J208" s="353"/>
      <c r="K208" s="353"/>
      <c r="L208" s="353"/>
      <c r="M208" t="s" s="358">
        <v>52</v>
      </c>
      <c r="N208" s="359">
        <v>3618.4</v>
      </c>
      <c r="O208" t="s" s="360">
        <v>196</v>
      </c>
      <c r="P208" s="341">
        <v>1</v>
      </c>
      <c r="Q208" s="258"/>
      <c r="R208" s="106"/>
      <c r="S208" s="106"/>
      <c r="T208" s="106"/>
      <c r="U208" s="106"/>
      <c r="V208" s="106"/>
      <c r="W208" s="106"/>
      <c r="X208" s="116"/>
      <c r="Y208" s="117"/>
      <c r="Z208" s="118"/>
    </row>
    <row r="209" ht="15.75" customHeight="1">
      <c r="A209" s="107"/>
      <c r="B209" s="107"/>
      <c r="C209" s="107"/>
      <c r="D209" s="107"/>
      <c r="E209" s="107"/>
      <c r="F209" s="361"/>
      <c r="G209" s="107"/>
      <c r="H209" s="107"/>
      <c r="I209" s="107"/>
      <c r="J209" s="107"/>
      <c r="K209" s="107"/>
      <c r="L209" s="107"/>
      <c r="M209" s="107"/>
      <c r="N209" s="107"/>
      <c r="O209" s="107"/>
      <c r="P209" s="107"/>
      <c r="Q209" s="107"/>
      <c r="R209" s="107"/>
      <c r="S209" s="107"/>
      <c r="T209" s="107"/>
      <c r="U209" s="107"/>
      <c r="V209" s="107"/>
      <c r="W209" s="107"/>
      <c r="X209" s="116"/>
      <c r="Y209" s="117"/>
      <c r="Z209" s="118"/>
    </row>
    <row r="210" ht="15.75" customHeight="1">
      <c r="A210" s="107"/>
      <c r="B210" s="107"/>
      <c r="C210" s="107"/>
      <c r="D210" s="107"/>
      <c r="E210" s="107"/>
      <c r="F210" s="107"/>
      <c r="G210" s="107"/>
      <c r="H210" t="s" s="108">
        <v>987</v>
      </c>
      <c r="I210" t="s" s="108">
        <v>988</v>
      </c>
      <c r="J210" t="s" s="108">
        <v>989</v>
      </c>
      <c r="K210" t="s" s="108">
        <v>1984</v>
      </c>
      <c r="L210" s="107"/>
      <c r="M210" s="107"/>
      <c r="N210" s="107"/>
      <c r="O210" s="107"/>
      <c r="P210" s="107"/>
      <c r="Q210" s="107"/>
      <c r="R210" s="107"/>
      <c r="S210" s="107"/>
      <c r="T210" s="107"/>
      <c r="U210" s="107"/>
      <c r="V210" s="107"/>
      <c r="W210" s="107"/>
      <c r="X210" s="116"/>
      <c r="Y210" s="117"/>
      <c r="Z210" s="118"/>
    </row>
    <row r="211" ht="15.75" customHeight="1">
      <c r="A211" s="107"/>
      <c r="B211" s="107"/>
      <c r="C211" s="107"/>
      <c r="D211" s="107"/>
      <c r="E211" s="107"/>
      <c r="F211" s="107"/>
      <c r="G211" s="107"/>
      <c r="H211" s="111">
        <v>42</v>
      </c>
      <c r="I211" s="111">
        <v>119</v>
      </c>
      <c r="J211" s="111">
        <v>18</v>
      </c>
      <c r="K211" s="111">
        <v>27</v>
      </c>
      <c r="L211" s="107"/>
      <c r="M211" s="107"/>
      <c r="N211" s="107"/>
      <c r="O211" s="107"/>
      <c r="P211" s="107"/>
      <c r="Q211" s="107"/>
      <c r="R211" s="107"/>
      <c r="S211" s="107"/>
      <c r="T211" s="107"/>
      <c r="U211" s="107"/>
      <c r="V211" s="107"/>
      <c r="W211" s="107"/>
      <c r="X211" s="116"/>
      <c r="Y211" s="117"/>
      <c r="Z211" s="118"/>
    </row>
    <row r="212" ht="15.75" customHeight="1">
      <c r="A212" s="261"/>
      <c r="B212" s="261"/>
      <c r="C212" s="261"/>
      <c r="D212" s="261"/>
      <c r="E212" s="107"/>
      <c r="F212" s="107"/>
      <c r="G212" s="107"/>
      <c r="H212" s="112">
        <f>H211/SUM($H$211:$J$211)</f>
        <v>0.23463687150838</v>
      </c>
      <c r="I212" s="112">
        <f>I211/SUM($H$211:$J$211)</f>
        <v>0.664804469273743</v>
      </c>
      <c r="J212" s="112">
        <f>J211/SUM($H$211:$J$211)</f>
        <v>0.100558659217877</v>
      </c>
      <c r="K212" s="107"/>
      <c r="L212" s="107"/>
      <c r="M212" s="107"/>
      <c r="N212" s="107"/>
      <c r="O212" s="107"/>
      <c r="P212" s="107"/>
      <c r="Q212" s="107"/>
      <c r="R212" s="107"/>
      <c r="S212" s="107"/>
      <c r="T212" s="107"/>
      <c r="U212" s="107"/>
      <c r="V212" s="107"/>
      <c r="W212" s="107"/>
      <c r="X212" s="116"/>
      <c r="Y212" s="117"/>
      <c r="Z212" s="118"/>
    </row>
    <row r="213" ht="15.75" customHeight="1">
      <c r="A213" s="261"/>
      <c r="B213" s="261"/>
      <c r="C213" s="261"/>
      <c r="D213" s="261"/>
      <c r="E213" s="107"/>
      <c r="F213" s="107"/>
      <c r="G213" s="107"/>
      <c r="H213" s="107"/>
      <c r="I213" s="107"/>
      <c r="J213" s="107"/>
      <c r="K213" s="107"/>
      <c r="L213" s="107"/>
      <c r="M213" s="107"/>
      <c r="N213" s="107"/>
      <c r="O213" s="107"/>
      <c r="P213" s="107"/>
      <c r="Q213" s="107"/>
      <c r="R213" s="107"/>
      <c r="S213" s="107"/>
      <c r="T213" s="107"/>
      <c r="U213" s="107"/>
      <c r="V213" s="107"/>
      <c r="W213" s="107"/>
      <c r="X213" s="116"/>
      <c r="Y213" s="117"/>
      <c r="Z213" s="118"/>
    </row>
    <row r="214" ht="15.75" customHeight="1">
      <c r="A214" s="261"/>
      <c r="B214" s="261"/>
      <c r="C214" s="261"/>
      <c r="D214" s="261"/>
      <c r="E214" s="107"/>
      <c r="F214" t="s" s="108">
        <v>992</v>
      </c>
      <c r="G214" s="107"/>
      <c r="H214" s="111">
        <v>31</v>
      </c>
      <c r="I214" s="111">
        <v>79</v>
      </c>
      <c r="J214" s="111">
        <v>7</v>
      </c>
      <c r="K214" s="107"/>
      <c r="L214" s="107"/>
      <c r="M214" s="107"/>
      <c r="N214" s="107"/>
      <c r="O214" s="107"/>
      <c r="P214" s="107"/>
      <c r="Q214" s="107"/>
      <c r="R214" s="107"/>
      <c r="S214" s="107"/>
      <c r="T214" s="107"/>
      <c r="U214" s="107"/>
      <c r="V214" s="107"/>
      <c r="W214" s="107"/>
      <c r="X214" s="116"/>
      <c r="Y214" s="117"/>
      <c r="Z214" s="118"/>
    </row>
    <row r="215" ht="15.75" customHeight="1">
      <c r="A215" s="261"/>
      <c r="B215" s="261"/>
      <c r="C215" s="261"/>
      <c r="D215" s="261"/>
      <c r="E215" s="107"/>
      <c r="F215" s="107"/>
      <c r="G215" s="107"/>
      <c r="H215" s="112">
        <f>H214/SUM($H$214:J214)</f>
        <v>0.264957264957265</v>
      </c>
      <c r="I215" s="112">
        <f>I214/SUM($H$214:K214)</f>
        <v>0.675213675213675</v>
      </c>
      <c r="J215" s="112">
        <f>J214/SUM($H$214:L214)</f>
        <v>0.0598290598290598</v>
      </c>
      <c r="K215" s="107"/>
      <c r="L215" s="107"/>
      <c r="M215" s="107"/>
      <c r="N215" s="107"/>
      <c r="O215" s="107"/>
      <c r="P215" s="107"/>
      <c r="Q215" s="107"/>
      <c r="R215" s="107"/>
      <c r="S215" s="107"/>
      <c r="T215" s="107"/>
      <c r="U215" s="107"/>
      <c r="V215" s="107"/>
      <c r="W215" s="107"/>
      <c r="X215" s="116"/>
      <c r="Y215" s="117"/>
      <c r="Z215" s="118"/>
    </row>
    <row r="216" ht="15.75" customHeight="1">
      <c r="A216" s="261"/>
      <c r="B216" s="261"/>
      <c r="C216" s="261"/>
      <c r="D216" s="261"/>
      <c r="E216" s="107"/>
      <c r="F216" t="s" s="108">
        <v>993</v>
      </c>
      <c r="G216" s="107"/>
      <c r="H216" s="111">
        <v>8</v>
      </c>
      <c r="I216" s="111">
        <v>38</v>
      </c>
      <c r="J216" s="111">
        <v>3</v>
      </c>
      <c r="K216" s="107"/>
      <c r="L216" s="107"/>
      <c r="M216" s="107"/>
      <c r="N216" s="107"/>
      <c r="O216" s="107"/>
      <c r="P216" s="107"/>
      <c r="Q216" s="107"/>
      <c r="R216" s="107"/>
      <c r="S216" s="107"/>
      <c r="T216" s="107"/>
      <c r="U216" s="107"/>
      <c r="V216" s="107"/>
      <c r="W216" s="107"/>
      <c r="X216" s="116"/>
      <c r="Y216" s="117"/>
      <c r="Z216" s="118"/>
    </row>
    <row r="217" ht="15.75" customHeight="1">
      <c r="A217" s="261"/>
      <c r="B217" s="261"/>
      <c r="C217" s="261"/>
      <c r="D217" s="261"/>
      <c r="E217" s="107"/>
      <c r="F217" s="107"/>
      <c r="G217" s="107"/>
      <c r="H217" s="112">
        <f>H216/SUM($H216:$J216)</f>
        <v>0.163265306122449</v>
      </c>
      <c r="I217" s="112">
        <f>I216/SUM($H216:$J216)</f>
        <v>0.775510204081633</v>
      </c>
      <c r="J217" s="112">
        <f>J216/SUM($H216:$J216)</f>
        <v>0.0612244897959184</v>
      </c>
      <c r="K217" s="107"/>
      <c r="L217" s="107"/>
      <c r="M217" s="107"/>
      <c r="N217" s="107"/>
      <c r="O217" s="107"/>
      <c r="P217" s="107"/>
      <c r="Q217" s="107"/>
      <c r="R217" s="107"/>
      <c r="S217" s="107"/>
      <c r="T217" s="107"/>
      <c r="U217" s="107"/>
      <c r="V217" s="107"/>
      <c r="W217" s="107"/>
      <c r="X217" s="116"/>
      <c r="Y217" s="117"/>
      <c r="Z217" s="118"/>
    </row>
    <row r="218" ht="15.75" customHeight="1">
      <c r="A218" s="261"/>
      <c r="B218" s="261"/>
      <c r="C218" s="261"/>
      <c r="D218" s="261"/>
      <c r="E218" s="107"/>
      <c r="F218" t="s" s="108">
        <v>994</v>
      </c>
      <c r="G218" s="107"/>
      <c r="H218" s="111">
        <v>3</v>
      </c>
      <c r="I218" s="111">
        <v>2</v>
      </c>
      <c r="J218" s="111">
        <v>8</v>
      </c>
      <c r="K218" s="107"/>
      <c r="L218" s="107"/>
      <c r="M218" s="107"/>
      <c r="N218" s="107"/>
      <c r="O218" s="107"/>
      <c r="P218" s="107"/>
      <c r="Q218" s="107"/>
      <c r="R218" s="107"/>
      <c r="S218" s="107"/>
      <c r="T218" s="107"/>
      <c r="U218" s="107"/>
      <c r="V218" s="107"/>
      <c r="W218" s="107"/>
      <c r="X218" s="116"/>
      <c r="Y218" s="117"/>
      <c r="Z218" s="118"/>
    </row>
    <row r="219" ht="15.75" customHeight="1">
      <c r="A219" s="261"/>
      <c r="B219" s="261"/>
      <c r="C219" s="261"/>
      <c r="D219" s="261"/>
      <c r="E219" s="107"/>
      <c r="F219" s="107"/>
      <c r="G219" s="107"/>
      <c r="H219" s="112">
        <f>H218/SUM($H218:J218)</f>
        <v>0.230769230769231</v>
      </c>
      <c r="I219" s="112">
        <f>I218/SUM($H218:K218)</f>
        <v>0.153846153846154</v>
      </c>
      <c r="J219" s="112">
        <f>J218/SUM($H218:L218)</f>
        <v>0.615384615384615</v>
      </c>
      <c r="K219" s="107"/>
      <c r="L219" s="107"/>
      <c r="M219" s="107"/>
      <c r="N219" s="107"/>
      <c r="O219" s="107"/>
      <c r="P219" s="107"/>
      <c r="Q219" s="107"/>
      <c r="R219" s="107"/>
      <c r="S219" s="107"/>
      <c r="T219" s="107"/>
      <c r="U219" s="107"/>
      <c r="V219" s="107"/>
      <c r="W219" s="107"/>
      <c r="X219" s="116"/>
      <c r="Y219" s="117"/>
      <c r="Z219" s="118"/>
    </row>
    <row r="220" ht="15.75" customHeight="1">
      <c r="A220" s="113"/>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7"/>
      <c r="Y220" s="117"/>
      <c r="Z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8"/>
    </row>
    <row r="235" ht="15.75" customHeight="1">
      <c r="A235" s="116"/>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8"/>
    </row>
    <row r="236" ht="15.75" customHeight="1">
      <c r="A236" s="116"/>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8"/>
    </row>
    <row r="237" ht="15.75" customHeight="1">
      <c r="A237" s="116"/>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8"/>
    </row>
    <row r="238" ht="15.75" customHeight="1">
      <c r="A238" s="116"/>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8"/>
    </row>
    <row r="239" ht="15.75" customHeight="1">
      <c r="A239" s="116"/>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8"/>
    </row>
    <row r="240" ht="15.75" customHeight="1">
      <c r="A240" s="116"/>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8"/>
    </row>
    <row r="241" ht="15.75" customHeight="1">
      <c r="A241" s="116"/>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8"/>
    </row>
    <row r="242" ht="15.75" customHeight="1">
      <c r="A242" s="116"/>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8"/>
    </row>
    <row r="243" ht="15.75" customHeight="1">
      <c r="A243" s="116"/>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8"/>
    </row>
    <row r="244" ht="15.75" customHeight="1">
      <c r="A244" s="116"/>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8"/>
    </row>
    <row r="245" ht="15.75" customHeight="1">
      <c r="A245" s="116"/>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8"/>
    </row>
    <row r="246" ht="15.75" customHeight="1">
      <c r="A246" s="116"/>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8"/>
    </row>
    <row r="247" ht="15.75" customHeight="1">
      <c r="A247" s="116"/>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8"/>
    </row>
    <row r="248" ht="15.75" customHeight="1">
      <c r="A248" s="116"/>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8"/>
    </row>
    <row r="249" ht="15.75" customHeight="1">
      <c r="A249" s="116"/>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8"/>
    </row>
    <row r="250" ht="15.75" customHeight="1">
      <c r="A250" s="116"/>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8"/>
    </row>
    <row r="251" ht="15.75" customHeight="1">
      <c r="A251" s="116"/>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8"/>
    </row>
    <row r="252" ht="15.75" customHeight="1">
      <c r="A252" s="116"/>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8"/>
    </row>
    <row r="253" ht="15.75" customHeight="1">
      <c r="A253" s="116"/>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8"/>
    </row>
    <row r="254" ht="15.75" customHeight="1">
      <c r="A254" s="116"/>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8"/>
    </row>
    <row r="255" ht="15.75" customHeight="1">
      <c r="A255" s="116"/>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8"/>
    </row>
    <row r="256" ht="15.75" customHeight="1">
      <c r="A256" s="116"/>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8"/>
    </row>
    <row r="257" ht="15.75" customHeight="1">
      <c r="A257" s="116"/>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8"/>
    </row>
    <row r="258" ht="15.75" customHeight="1">
      <c r="A258" s="116"/>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8"/>
    </row>
    <row r="259" ht="15.75" customHeight="1">
      <c r="A259" s="116"/>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8"/>
    </row>
    <row r="260" ht="15.75" customHeight="1">
      <c r="A260" s="116"/>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8"/>
    </row>
    <row r="261" ht="15.75" customHeight="1">
      <c r="A261" s="116"/>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8"/>
    </row>
    <row r="262" ht="15.75" customHeight="1">
      <c r="A262" s="116"/>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8"/>
    </row>
    <row r="263" ht="15.75" customHeight="1">
      <c r="A263" s="116"/>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8"/>
    </row>
    <row r="264" ht="15.75" customHeight="1">
      <c r="A264" s="116"/>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8"/>
    </row>
    <row r="265" ht="15.75" customHeight="1">
      <c r="A265" s="116"/>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8"/>
    </row>
    <row r="266" ht="15.75" customHeight="1">
      <c r="A266" s="116"/>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8"/>
    </row>
    <row r="267" ht="15.75" customHeight="1">
      <c r="A267" s="116"/>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8"/>
    </row>
    <row r="268" ht="15.75" customHeight="1">
      <c r="A268" s="116"/>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8"/>
    </row>
    <row r="269" ht="15.75" customHeight="1">
      <c r="A269" s="116"/>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8"/>
    </row>
    <row r="270" ht="15.75" customHeight="1">
      <c r="A270" s="116"/>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8"/>
    </row>
    <row r="271" ht="15.75" customHeight="1">
      <c r="A271" s="116"/>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8"/>
    </row>
    <row r="272" ht="15.75" customHeight="1">
      <c r="A272" s="116"/>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8"/>
    </row>
    <row r="273" ht="15.75" customHeight="1">
      <c r="A273" s="116"/>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8"/>
    </row>
    <row r="274" ht="15.75" customHeight="1">
      <c r="A274" s="116"/>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8"/>
    </row>
    <row r="275" ht="15.75" customHeight="1">
      <c r="A275" s="116"/>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8"/>
    </row>
    <row r="276" ht="15.75" customHeight="1">
      <c r="A276" s="116"/>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8"/>
    </row>
    <row r="277" ht="15.75" customHeight="1">
      <c r="A277" s="116"/>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8"/>
    </row>
    <row r="278" ht="15.75" customHeight="1">
      <c r="A278" s="116"/>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8"/>
    </row>
    <row r="279" ht="15.75" customHeight="1">
      <c r="A279" s="116"/>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8"/>
    </row>
    <row r="280" ht="15.75" customHeight="1">
      <c r="A280" s="116"/>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8"/>
    </row>
    <row r="281" ht="15.75" customHeight="1">
      <c r="A281" s="116"/>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8"/>
    </row>
    <row r="282" ht="15.75" customHeight="1">
      <c r="A282" s="116"/>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8"/>
    </row>
    <row r="283" ht="15.75" customHeight="1">
      <c r="A283" s="116"/>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8"/>
    </row>
    <row r="284" ht="15.75" customHeight="1">
      <c r="A284" s="116"/>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8"/>
    </row>
    <row r="285" ht="15.75" customHeight="1">
      <c r="A285" s="116"/>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8"/>
    </row>
    <row r="286" ht="15.75" customHeight="1">
      <c r="A286" s="116"/>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8"/>
    </row>
    <row r="287" ht="15.75" customHeight="1">
      <c r="A287" s="116"/>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8"/>
    </row>
    <row r="288" ht="15.75" customHeight="1">
      <c r="A288" s="116"/>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8"/>
    </row>
    <row r="289" ht="15.75" customHeight="1">
      <c r="A289" s="116"/>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8"/>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8"/>
    </row>
    <row r="291" ht="15.75" customHeight="1">
      <c r="A291" s="116"/>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8"/>
    </row>
    <row r="292" ht="15.75" customHeight="1">
      <c r="A292" s="116"/>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8"/>
    </row>
    <row r="293" ht="15.75" customHeight="1">
      <c r="A293" s="116"/>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8"/>
    </row>
    <row r="294" ht="15.75" customHeight="1">
      <c r="A294" s="116"/>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8"/>
    </row>
    <row r="295" ht="15.75" customHeight="1">
      <c r="A295" s="116"/>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8"/>
    </row>
    <row r="296" ht="15.75" customHeight="1">
      <c r="A296" s="116"/>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8"/>
    </row>
    <row r="297" ht="15.75" customHeight="1">
      <c r="A297" s="116"/>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8"/>
    </row>
    <row r="298" ht="15.75" customHeight="1">
      <c r="A298" s="116"/>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8"/>
    </row>
    <row r="299" ht="15.75" customHeight="1">
      <c r="A299" s="116"/>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8"/>
    </row>
    <row r="300" ht="15.75" customHeight="1">
      <c r="A300" s="116"/>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8"/>
    </row>
    <row r="301" ht="15.75" customHeight="1">
      <c r="A301" s="116"/>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8"/>
    </row>
    <row r="302" ht="15.75" customHeight="1">
      <c r="A302" s="116"/>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8"/>
    </row>
    <row r="303" ht="15.75" customHeight="1">
      <c r="A303" s="116"/>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8"/>
    </row>
    <row r="304" ht="15.75" customHeight="1">
      <c r="A304" s="116"/>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8"/>
    </row>
    <row r="305" ht="15.75" customHeight="1">
      <c r="A305" s="116"/>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8"/>
    </row>
    <row r="306" ht="15.75" customHeight="1">
      <c r="A306" s="116"/>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8"/>
    </row>
    <row r="307" ht="15.75" customHeight="1">
      <c r="A307" s="116"/>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8"/>
    </row>
    <row r="308" ht="15.75" customHeight="1">
      <c r="A308" s="116"/>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8"/>
    </row>
    <row r="309" ht="15.75" customHeight="1">
      <c r="A309" s="116"/>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8"/>
    </row>
    <row r="310" ht="15.75" customHeight="1">
      <c r="A310" s="116"/>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8"/>
    </row>
    <row r="311" ht="15.75" customHeight="1">
      <c r="A311" s="116"/>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8"/>
    </row>
    <row r="312" ht="15.75" customHeight="1">
      <c r="A312" s="116"/>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8"/>
    </row>
    <row r="313" ht="15.75" customHeight="1">
      <c r="A313" s="116"/>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8"/>
    </row>
    <row r="314" ht="15.75" customHeight="1">
      <c r="A314" s="116"/>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8"/>
    </row>
    <row r="315" ht="15.75" customHeight="1">
      <c r="A315" s="116"/>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8"/>
    </row>
    <row r="316" ht="15.75" customHeight="1">
      <c r="A316" s="116"/>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8"/>
    </row>
    <row r="317" ht="15.75" customHeight="1">
      <c r="A317" s="116"/>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8"/>
    </row>
    <row r="318" ht="15.75" customHeight="1">
      <c r="A318" s="116"/>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8"/>
    </row>
    <row r="319" ht="15.75" customHeight="1">
      <c r="A319" s="116"/>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8"/>
    </row>
    <row r="320" ht="15.75" customHeight="1">
      <c r="A320" s="116"/>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8"/>
    </row>
    <row r="321" ht="15.75" customHeight="1">
      <c r="A321" s="116"/>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8"/>
    </row>
    <row r="322" ht="15.75" customHeight="1">
      <c r="A322" s="116"/>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8"/>
    </row>
    <row r="323" ht="15.75" customHeight="1">
      <c r="A323" s="116"/>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8"/>
    </row>
    <row r="324" ht="15.75" customHeight="1">
      <c r="A324" s="116"/>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8"/>
    </row>
    <row r="325" ht="15.75" customHeight="1">
      <c r="A325" s="116"/>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8"/>
    </row>
    <row r="326" ht="15.75" customHeight="1">
      <c r="A326" s="116"/>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8"/>
    </row>
    <row r="327" ht="15.75" customHeight="1">
      <c r="A327" s="116"/>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8"/>
    </row>
    <row r="328" ht="15.75" customHeight="1">
      <c r="A328" s="116"/>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8"/>
    </row>
    <row r="329" ht="15.75" customHeight="1">
      <c r="A329" s="116"/>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8"/>
    </row>
    <row r="330" ht="15.75" customHeight="1">
      <c r="A330" s="116"/>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8"/>
    </row>
    <row r="331" ht="15.75" customHeight="1">
      <c r="A331" s="116"/>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8"/>
    </row>
    <row r="332" ht="15.75" customHeight="1">
      <c r="A332" s="116"/>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8"/>
    </row>
    <row r="333" ht="15.75" customHeight="1">
      <c r="A333" s="116"/>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8"/>
    </row>
    <row r="334" ht="15.75" customHeight="1">
      <c r="A334" s="116"/>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8"/>
    </row>
    <row r="335" ht="15.75" customHeight="1">
      <c r="A335" s="116"/>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8"/>
    </row>
    <row r="336" ht="15.75" customHeight="1">
      <c r="A336" s="116"/>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8"/>
    </row>
    <row r="337" ht="15.75" customHeight="1">
      <c r="A337" s="116"/>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8"/>
    </row>
    <row r="338" ht="15.75" customHeight="1">
      <c r="A338" s="116"/>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8"/>
    </row>
    <row r="339" ht="15.75" customHeight="1">
      <c r="A339" s="116"/>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8"/>
    </row>
    <row r="340" ht="15.75" customHeight="1">
      <c r="A340" s="116"/>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8"/>
    </row>
    <row r="341" ht="15.75" customHeight="1">
      <c r="A341" s="116"/>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8"/>
    </row>
    <row r="342" ht="15.75" customHeight="1">
      <c r="A342" s="116"/>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8"/>
    </row>
    <row r="343" ht="15.75" customHeight="1">
      <c r="A343" s="116"/>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8"/>
    </row>
    <row r="344" ht="15.75" customHeight="1">
      <c r="A344" s="116"/>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8"/>
    </row>
    <row r="345" ht="15.75" customHeight="1">
      <c r="A345" s="116"/>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8"/>
    </row>
    <row r="346" ht="15.75" customHeight="1">
      <c r="A346" s="116"/>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8"/>
    </row>
    <row r="347" ht="15.75" customHeight="1">
      <c r="A347" s="116"/>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8"/>
    </row>
    <row r="348" ht="15.75" customHeight="1">
      <c r="A348" s="116"/>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8"/>
    </row>
    <row r="349" ht="15.75" customHeight="1">
      <c r="A349" s="116"/>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8"/>
    </row>
    <row r="350" ht="15.75" customHeight="1">
      <c r="A350" s="116"/>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8"/>
    </row>
    <row r="351" ht="15.75" customHeight="1">
      <c r="A351" s="116"/>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8"/>
    </row>
    <row r="352" ht="15.75" customHeight="1">
      <c r="A352" s="116"/>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8"/>
    </row>
    <row r="353" ht="15.75" customHeight="1">
      <c r="A353" s="116"/>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8"/>
    </row>
    <row r="354" ht="15.75" customHeight="1">
      <c r="A354" s="116"/>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8"/>
    </row>
    <row r="355" ht="15.75" customHeight="1">
      <c r="A355" s="116"/>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8"/>
    </row>
    <row r="356" ht="15.75" customHeight="1">
      <c r="A356" s="116"/>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8"/>
    </row>
    <row r="357" ht="15.75" customHeight="1">
      <c r="A357" s="116"/>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8"/>
    </row>
    <row r="358" ht="15.75" customHeight="1">
      <c r="A358" s="116"/>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8"/>
    </row>
    <row r="359" ht="15.75" customHeight="1">
      <c r="A359" s="116"/>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8"/>
    </row>
    <row r="360" ht="15.75" customHeight="1">
      <c r="A360" s="116"/>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8"/>
    </row>
    <row r="361" ht="15.75" customHeight="1">
      <c r="A361" s="116"/>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8"/>
    </row>
    <row r="362" ht="15.75" customHeight="1">
      <c r="A362" s="116"/>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8"/>
    </row>
    <row r="363" ht="15.75" customHeight="1">
      <c r="A363" s="116"/>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8"/>
    </row>
    <row r="364" ht="15.75" customHeight="1">
      <c r="A364" s="116"/>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8"/>
    </row>
    <row r="365" ht="15.75" customHeight="1">
      <c r="A365" s="116"/>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8"/>
    </row>
    <row r="366" ht="15.75" customHeight="1">
      <c r="A366" s="116"/>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8"/>
    </row>
    <row r="367" ht="15.75" customHeight="1">
      <c r="A367" s="116"/>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8"/>
    </row>
    <row r="368" ht="15.75" customHeight="1">
      <c r="A368" s="116"/>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8"/>
    </row>
    <row r="369" ht="15.75" customHeight="1">
      <c r="A369" s="116"/>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8"/>
    </row>
    <row r="370" ht="15.75" customHeight="1">
      <c r="A370" s="116"/>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8"/>
    </row>
    <row r="371" ht="15.75" customHeight="1">
      <c r="A371" s="116"/>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8"/>
    </row>
    <row r="372" ht="15.75" customHeight="1">
      <c r="A372" s="116"/>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8"/>
    </row>
    <row r="373" ht="15.75" customHeight="1">
      <c r="A373" s="116"/>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8"/>
    </row>
    <row r="374" ht="15.75" customHeight="1">
      <c r="A374" s="116"/>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8"/>
    </row>
    <row r="375" ht="15.75" customHeight="1">
      <c r="A375" s="116"/>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8"/>
    </row>
    <row r="376" ht="15.75" customHeight="1">
      <c r="A376" s="116"/>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8"/>
    </row>
    <row r="377" ht="15.75" customHeight="1">
      <c r="A377" s="116"/>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8"/>
    </row>
    <row r="378" ht="15.75" customHeight="1">
      <c r="A378" s="116"/>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8"/>
    </row>
    <row r="379" ht="15.75" customHeight="1">
      <c r="A379" s="116"/>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8"/>
    </row>
    <row r="380" ht="15.75" customHeight="1">
      <c r="A380" s="116"/>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8"/>
    </row>
    <row r="381" ht="15.75" customHeight="1">
      <c r="A381" s="116"/>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8"/>
    </row>
    <row r="382" ht="15.75" customHeight="1">
      <c r="A382" s="116"/>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8"/>
    </row>
    <row r="383" ht="15.75" customHeight="1">
      <c r="A383" s="116"/>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8"/>
    </row>
    <row r="384" ht="15.75" customHeight="1">
      <c r="A384" s="116"/>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8"/>
    </row>
    <row r="385" ht="15.75" customHeight="1">
      <c r="A385" s="116"/>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8"/>
    </row>
    <row r="386" ht="15.75" customHeight="1">
      <c r="A386" s="116"/>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8"/>
    </row>
    <row r="387" ht="15.75" customHeight="1">
      <c r="A387" s="116"/>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8"/>
    </row>
    <row r="388" ht="15.75" customHeight="1">
      <c r="A388" s="116"/>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8"/>
    </row>
    <row r="389" ht="15.75" customHeight="1">
      <c r="A389" s="116"/>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8"/>
    </row>
    <row r="390" ht="15.75" customHeight="1">
      <c r="A390" s="116"/>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8"/>
    </row>
    <row r="391" ht="15.75" customHeight="1">
      <c r="A391" s="116"/>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8"/>
    </row>
    <row r="392" ht="15.75" customHeight="1">
      <c r="A392" s="116"/>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8"/>
    </row>
    <row r="393" ht="15.75" customHeight="1">
      <c r="A393" s="116"/>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8"/>
    </row>
    <row r="394" ht="15.75" customHeight="1">
      <c r="A394" s="116"/>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8"/>
    </row>
    <row r="395" ht="15.75" customHeight="1">
      <c r="A395" s="116"/>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8"/>
    </row>
    <row r="396" ht="15.75" customHeight="1">
      <c r="A396" s="116"/>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8"/>
    </row>
    <row r="397" ht="15.75" customHeight="1">
      <c r="A397" s="116"/>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8"/>
    </row>
    <row r="398" ht="15.75" customHeight="1">
      <c r="A398" s="116"/>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8"/>
    </row>
    <row r="399" ht="15.75" customHeight="1">
      <c r="A399" s="116"/>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8"/>
    </row>
    <row r="400" ht="15.75" customHeight="1">
      <c r="A400" s="116"/>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8"/>
    </row>
    <row r="401" ht="15.75" customHeight="1">
      <c r="A401" s="116"/>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8"/>
    </row>
    <row r="402" ht="15.75" customHeight="1">
      <c r="A402" s="116"/>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8"/>
    </row>
    <row r="403" ht="15.75" customHeight="1">
      <c r="A403" s="116"/>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8"/>
    </row>
    <row r="404" ht="15.75" customHeight="1">
      <c r="A404" s="116"/>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8"/>
    </row>
    <row r="405" ht="15.75" customHeight="1">
      <c r="A405" s="116"/>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8"/>
    </row>
    <row r="406" ht="15.75" customHeight="1">
      <c r="A406" s="116"/>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8"/>
    </row>
    <row r="407" ht="15.75" customHeight="1">
      <c r="A407" s="116"/>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8"/>
    </row>
    <row r="408" ht="15.75" customHeight="1">
      <c r="A408" s="116"/>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8"/>
    </row>
    <row r="409" ht="15.75" customHeight="1">
      <c r="A409" s="116"/>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8"/>
    </row>
    <row r="410" ht="15.75" customHeight="1">
      <c r="A410" s="116"/>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8"/>
    </row>
    <row r="411" ht="15.75" customHeight="1">
      <c r="A411" s="116"/>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8"/>
    </row>
    <row r="412" ht="15.75" customHeight="1">
      <c r="A412" s="116"/>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8"/>
    </row>
    <row r="413" ht="15.75" customHeight="1">
      <c r="A413" s="116"/>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8"/>
    </row>
    <row r="414" ht="15.75" customHeight="1">
      <c r="A414" s="116"/>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8"/>
    </row>
    <row r="415" ht="15.75" customHeight="1">
      <c r="A415" s="116"/>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8"/>
    </row>
    <row r="416" ht="15.75" customHeight="1">
      <c r="A416" s="116"/>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8"/>
    </row>
    <row r="417" ht="15.75" customHeight="1">
      <c r="A417" s="116"/>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8"/>
    </row>
    <row r="418" ht="15.75" customHeight="1">
      <c r="A418" s="116"/>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8"/>
    </row>
    <row r="419" ht="15.75" customHeight="1">
      <c r="A419" s="119"/>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Z419" s="121"/>
    </row>
  </sheetData>
  <mergeCells count="48">
    <mergeCell ref="D23:D33"/>
    <mergeCell ref="D35:D36"/>
    <mergeCell ref="D37:D38"/>
    <mergeCell ref="D39:D40"/>
    <mergeCell ref="C7:C49"/>
    <mergeCell ref="C50:C108"/>
    <mergeCell ref="C109:C128"/>
    <mergeCell ref="C129:C144"/>
    <mergeCell ref="C145:C164"/>
    <mergeCell ref="C165:C175"/>
    <mergeCell ref="C176:C204"/>
    <mergeCell ref="C205:C207"/>
    <mergeCell ref="C2:C6"/>
    <mergeCell ref="D2:D5"/>
    <mergeCell ref="D7:D8"/>
    <mergeCell ref="D9:D10"/>
    <mergeCell ref="D11:D20"/>
    <mergeCell ref="D21:D22"/>
    <mergeCell ref="D46:D48"/>
    <mergeCell ref="D42:D43"/>
    <mergeCell ref="D44:D45"/>
    <mergeCell ref="D50:D63"/>
    <mergeCell ref="D64:D66"/>
    <mergeCell ref="D68:D69"/>
    <mergeCell ref="D71:D77"/>
    <mergeCell ref="D78:D81"/>
    <mergeCell ref="D82:D83"/>
    <mergeCell ref="D85:D87"/>
    <mergeCell ref="D90:D92"/>
    <mergeCell ref="D94:D96"/>
    <mergeCell ref="D97:D101"/>
    <mergeCell ref="D102:D108"/>
    <mergeCell ref="D109:D111"/>
    <mergeCell ref="D156:D157"/>
    <mergeCell ref="D158:D160"/>
    <mergeCell ref="D161:D164"/>
    <mergeCell ref="D165:D167"/>
    <mergeCell ref="D170:D171"/>
    <mergeCell ref="D172:D175"/>
    <mergeCell ref="D176:D204"/>
    <mergeCell ref="D205:D206"/>
    <mergeCell ref="D112:D119"/>
    <mergeCell ref="D120:D127"/>
    <mergeCell ref="D130:D131"/>
    <mergeCell ref="D134:D139"/>
    <mergeCell ref="D140:D141"/>
    <mergeCell ref="D142:D143"/>
    <mergeCell ref="D145:D155"/>
  </mergeCells>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5.xml><?xml version="1.0" encoding="utf-8"?>
<worksheet xmlns:r="http://schemas.openxmlformats.org/officeDocument/2006/relationships" xmlns="http://schemas.openxmlformats.org/spreadsheetml/2006/main">
  <dimension ref="A1:AG338"/>
  <sheetViews>
    <sheetView workbookViewId="0" showGridLines="0" defaultGridColor="1"/>
  </sheetViews>
  <sheetFormatPr defaultColWidth="12.6667" defaultRowHeight="15" customHeight="1" outlineLevelRow="0" outlineLevelCol="0"/>
  <cols>
    <col min="1" max="6" width="8.85156" style="362" customWidth="1"/>
    <col min="7" max="7" width="21.3516" style="362" customWidth="1"/>
    <col min="8" max="8" width="26.5" style="362" customWidth="1"/>
    <col min="9" max="33" width="8.85156" style="362" customWidth="1"/>
    <col min="34" max="16384" width="12.6719" style="362" customWidth="1"/>
  </cols>
  <sheetData>
    <row r="1" ht="24" customHeight="1">
      <c r="A1" t="s" s="363">
        <v>4</v>
      </c>
      <c r="B1" t="s" s="364">
        <v>2533</v>
      </c>
      <c r="C1" t="s" s="364">
        <v>2534</v>
      </c>
      <c r="D1" t="s" s="364">
        <v>2535</v>
      </c>
      <c r="E1" t="s" s="365">
        <v>2536</v>
      </c>
      <c r="F1" t="s" s="366">
        <v>1002</v>
      </c>
      <c r="G1" t="s" s="366">
        <v>1961</v>
      </c>
      <c r="H1" t="s" s="367">
        <v>7</v>
      </c>
      <c r="I1" t="s" s="368">
        <v>2537</v>
      </c>
      <c r="J1" t="s" s="366">
        <v>11</v>
      </c>
      <c r="K1" t="s" s="366">
        <v>2538</v>
      </c>
      <c r="L1" t="s" s="366">
        <v>2539</v>
      </c>
      <c r="M1" t="s" s="364">
        <v>14</v>
      </c>
      <c r="N1" t="s" s="366">
        <v>15</v>
      </c>
      <c r="O1" t="s" s="366">
        <v>2540</v>
      </c>
      <c r="P1" t="s" s="366">
        <v>2541</v>
      </c>
      <c r="Q1" s="369"/>
      <c r="R1" t="s" s="368">
        <v>2542</v>
      </c>
      <c r="S1" t="s" s="366">
        <v>32</v>
      </c>
      <c r="T1" t="s" s="366">
        <v>2543</v>
      </c>
      <c r="U1" t="s" s="368">
        <v>2544</v>
      </c>
      <c r="V1" t="s" s="366">
        <v>2545</v>
      </c>
      <c r="W1" t="s" s="366">
        <v>27</v>
      </c>
      <c r="X1" t="s" s="366">
        <v>2546</v>
      </c>
      <c r="Y1" t="s" s="366">
        <v>2547</v>
      </c>
      <c r="Z1" t="s" s="366">
        <v>2548</v>
      </c>
      <c r="AA1" t="s" s="366">
        <v>2549</v>
      </c>
      <c r="AB1" t="s" s="366">
        <v>2550</v>
      </c>
      <c r="AC1" t="s" s="366">
        <v>2551</v>
      </c>
      <c r="AD1" t="s" s="366">
        <v>41</v>
      </c>
      <c r="AE1" t="s" s="366">
        <v>42</v>
      </c>
      <c r="AF1" t="s" s="366">
        <v>1016</v>
      </c>
      <c r="AG1" t="s" s="370">
        <v>2552</v>
      </c>
    </row>
    <row r="2" ht="26.25" customHeight="1">
      <c r="A2" s="371">
        <v>38</v>
      </c>
      <c r="B2" s="372">
        <v>1</v>
      </c>
      <c r="C2" s="373">
        <v>38</v>
      </c>
      <c r="D2" t="s" s="374">
        <v>48</v>
      </c>
      <c r="E2" t="s" s="375">
        <v>2553</v>
      </c>
      <c r="F2" t="s" s="376">
        <v>1697</v>
      </c>
      <c r="G2" t="s" s="376">
        <v>1698</v>
      </c>
      <c r="H2" t="s" s="377">
        <v>1698</v>
      </c>
      <c r="I2" t="s" s="378">
        <v>2554</v>
      </c>
      <c r="J2" t="s" s="379">
        <v>2555</v>
      </c>
      <c r="K2" t="s" s="376">
        <v>56</v>
      </c>
      <c r="L2" t="s" s="376">
        <v>56</v>
      </c>
      <c r="M2" s="380">
        <v>1</v>
      </c>
      <c r="N2" t="s" s="376">
        <v>64</v>
      </c>
      <c r="O2" t="s" s="376">
        <v>2556</v>
      </c>
      <c r="P2" s="380">
        <v>2021</v>
      </c>
      <c r="Q2" s="381"/>
      <c r="R2" s="381"/>
      <c r="S2" s="381"/>
      <c r="T2" s="382">
        <v>1</v>
      </c>
      <c r="U2" s="380">
        <v>471.3</v>
      </c>
      <c r="V2" s="380">
        <v>1</v>
      </c>
      <c r="W2" s="380">
        <v>1</v>
      </c>
      <c r="X2" s="381"/>
      <c r="Y2" s="381"/>
      <c r="Z2" s="380">
        <v>0</v>
      </c>
      <c r="AA2" s="380">
        <v>471.3</v>
      </c>
      <c r="AB2" s="381"/>
      <c r="AC2" s="381"/>
      <c r="AD2" s="380">
        <v>32689</v>
      </c>
      <c r="AE2" s="380">
        <v>0.7</v>
      </c>
      <c r="AF2" s="381"/>
      <c r="AG2" t="s" s="383">
        <v>2557</v>
      </c>
    </row>
    <row r="3" ht="26.25" customHeight="1">
      <c r="A3" s="371">
        <v>38</v>
      </c>
      <c r="B3" s="384">
        <v>2</v>
      </c>
      <c r="C3" s="381"/>
      <c r="D3" s="381"/>
      <c r="E3" t="s" s="375">
        <v>2558</v>
      </c>
      <c r="F3" t="s" s="376">
        <v>2559</v>
      </c>
      <c r="G3" t="s" s="376">
        <v>2560</v>
      </c>
      <c r="H3" t="s" s="385">
        <v>2560</v>
      </c>
      <c r="I3" t="s" s="378">
        <v>2561</v>
      </c>
      <c r="J3" t="s" s="379">
        <v>2555</v>
      </c>
      <c r="K3" t="s" s="376">
        <v>56</v>
      </c>
      <c r="L3" t="s" s="376">
        <v>56</v>
      </c>
      <c r="M3" s="380">
        <v>1</v>
      </c>
      <c r="N3" t="s" s="376">
        <v>54</v>
      </c>
      <c r="O3" t="s" s="376">
        <v>2562</v>
      </c>
      <c r="P3" s="380">
        <v>2015</v>
      </c>
      <c r="Q3" s="381"/>
      <c r="R3" s="381"/>
      <c r="S3" s="381"/>
      <c r="T3" s="382">
        <v>1</v>
      </c>
      <c r="U3" s="380">
        <v>4.5</v>
      </c>
      <c r="V3" s="380">
        <v>1</v>
      </c>
      <c r="W3" s="380">
        <v>0.76</v>
      </c>
      <c r="X3" s="381"/>
      <c r="Y3" s="381"/>
      <c r="Z3" s="380">
        <v>0</v>
      </c>
      <c r="AA3" s="380">
        <v>4.5</v>
      </c>
      <c r="AB3" s="381"/>
      <c r="AC3" s="381"/>
      <c r="AD3" s="380">
        <v>3227</v>
      </c>
      <c r="AE3" s="380">
        <v>3.15</v>
      </c>
      <c r="AF3" s="381"/>
      <c r="AG3" t="s" s="383">
        <v>2563</v>
      </c>
    </row>
    <row r="4" ht="15.75" customHeight="1">
      <c r="A4" s="371">
        <v>38</v>
      </c>
      <c r="B4" s="372">
        <v>3</v>
      </c>
      <c r="C4" s="381"/>
      <c r="D4" s="381"/>
      <c r="E4" t="s" s="379">
        <v>2564</v>
      </c>
      <c r="F4" t="s" s="376">
        <v>2565</v>
      </c>
      <c r="G4" t="s" s="376">
        <v>2566</v>
      </c>
      <c r="H4" t="s" s="385">
        <v>2566</v>
      </c>
      <c r="I4" t="s" s="378">
        <v>2567</v>
      </c>
      <c r="J4" t="s" s="379">
        <v>2555</v>
      </c>
      <c r="K4" t="s" s="376">
        <v>238</v>
      </c>
      <c r="L4" t="s" s="376">
        <v>56</v>
      </c>
      <c r="M4" s="380">
        <v>1</v>
      </c>
      <c r="N4" t="s" s="376">
        <v>64</v>
      </c>
      <c r="O4" t="s" s="376">
        <v>64</v>
      </c>
      <c r="P4" s="380">
        <v>2018</v>
      </c>
      <c r="Q4" s="381"/>
      <c r="R4" s="381"/>
      <c r="S4" s="381"/>
      <c r="T4" s="382">
        <v>1</v>
      </c>
      <c r="U4" s="380">
        <v>96.90000000000001</v>
      </c>
      <c r="V4" s="380">
        <v>1</v>
      </c>
      <c r="W4" s="380">
        <v>1.16</v>
      </c>
      <c r="X4" s="381"/>
      <c r="Y4" s="381"/>
      <c r="Z4" s="380">
        <v>0</v>
      </c>
      <c r="AA4" s="380">
        <v>96.90000000000001</v>
      </c>
      <c r="AB4" s="381"/>
      <c r="AC4" s="381"/>
      <c r="AD4" t="s" s="376">
        <v>2568</v>
      </c>
      <c r="AE4" s="380">
        <v>0.52</v>
      </c>
      <c r="AF4" s="381"/>
      <c r="AG4" t="s" s="383">
        <v>2563</v>
      </c>
    </row>
    <row r="5" ht="15.75" customHeight="1">
      <c r="A5" s="371">
        <v>38</v>
      </c>
      <c r="B5" s="384">
        <v>4</v>
      </c>
      <c r="C5" s="381"/>
      <c r="D5" s="381"/>
      <c r="E5" t="s" s="379">
        <v>2569</v>
      </c>
      <c r="F5" t="s" s="376">
        <v>2570</v>
      </c>
      <c r="G5" t="s" s="376">
        <v>2571</v>
      </c>
      <c r="H5" t="s" s="386">
        <v>2571</v>
      </c>
      <c r="I5" t="s" s="378">
        <v>2572</v>
      </c>
      <c r="J5" t="s" s="379">
        <v>2555</v>
      </c>
      <c r="K5" t="s" s="376">
        <v>238</v>
      </c>
      <c r="L5" t="s" s="376">
        <v>56</v>
      </c>
      <c r="M5" s="380">
        <v>1</v>
      </c>
      <c r="N5" t="s" s="376">
        <v>54</v>
      </c>
      <c r="O5" t="s" s="376">
        <v>2562</v>
      </c>
      <c r="P5" s="380">
        <v>2015</v>
      </c>
      <c r="Q5" s="381"/>
      <c r="R5" s="381"/>
      <c r="S5" s="381"/>
      <c r="T5" s="382">
        <v>1</v>
      </c>
      <c r="U5" s="380">
        <v>53.9</v>
      </c>
      <c r="V5" s="380">
        <v>1</v>
      </c>
      <c r="W5" s="380">
        <v>0.77</v>
      </c>
      <c r="X5" s="381"/>
      <c r="Y5" s="381"/>
      <c r="Z5" s="380">
        <v>0</v>
      </c>
      <c r="AA5" s="380">
        <v>53.9</v>
      </c>
      <c r="AB5" s="381"/>
      <c r="AC5" s="381"/>
      <c r="AD5" t="s" s="376">
        <v>2568</v>
      </c>
      <c r="AE5" s="380">
        <v>0.57</v>
      </c>
      <c r="AF5" s="381"/>
      <c r="AG5" t="s" s="383">
        <v>2563</v>
      </c>
    </row>
    <row r="6" ht="26.25" customHeight="1">
      <c r="A6" s="371">
        <v>36</v>
      </c>
      <c r="B6" s="372">
        <v>5</v>
      </c>
      <c r="C6" s="373">
        <v>36</v>
      </c>
      <c r="D6" t="s" s="374">
        <v>94</v>
      </c>
      <c r="E6" t="s" s="375">
        <v>2573</v>
      </c>
      <c r="F6" t="s" s="376">
        <v>108</v>
      </c>
      <c r="G6" t="s" s="376">
        <v>109</v>
      </c>
      <c r="H6" t="s" s="376">
        <v>97</v>
      </c>
      <c r="I6" t="s" s="378">
        <v>2574</v>
      </c>
      <c r="J6" t="s" s="379">
        <v>2555</v>
      </c>
      <c r="K6" t="s" s="376">
        <v>56</v>
      </c>
      <c r="L6" t="s" s="376">
        <v>56</v>
      </c>
      <c r="M6" s="380">
        <v>1</v>
      </c>
      <c r="N6" t="s" s="376">
        <v>77</v>
      </c>
      <c r="O6" t="s" s="376">
        <v>2556</v>
      </c>
      <c r="P6" s="380">
        <v>2021</v>
      </c>
      <c r="Q6" s="381"/>
      <c r="R6" s="381"/>
      <c r="S6" t="s" s="376">
        <v>102</v>
      </c>
      <c r="T6" s="382">
        <v>1</v>
      </c>
      <c r="U6" s="380">
        <v>3603.4</v>
      </c>
      <c r="V6" s="380">
        <v>1</v>
      </c>
      <c r="W6" s="380">
        <v>2.19</v>
      </c>
      <c r="X6" s="381"/>
      <c r="Y6" s="381"/>
      <c r="Z6" s="380">
        <v>0</v>
      </c>
      <c r="AA6" s="380">
        <v>3603</v>
      </c>
      <c r="AB6" s="381"/>
      <c r="AC6" t="s" s="376">
        <v>102</v>
      </c>
      <c r="AD6" s="380">
        <v>41995</v>
      </c>
      <c r="AE6" s="380">
        <v>0.45</v>
      </c>
      <c r="AF6" s="381"/>
      <c r="AG6" t="s" s="383">
        <v>2563</v>
      </c>
    </row>
    <row r="7" ht="26.25" customHeight="1">
      <c r="A7" s="371">
        <v>36</v>
      </c>
      <c r="B7" s="384">
        <v>6</v>
      </c>
      <c r="C7" s="381"/>
      <c r="D7" s="381"/>
      <c r="E7" t="s" s="375">
        <v>2575</v>
      </c>
      <c r="F7" t="s" s="376">
        <v>95</v>
      </c>
      <c r="G7" t="s" s="376">
        <v>96</v>
      </c>
      <c r="H7" t="s" s="376">
        <v>97</v>
      </c>
      <c r="I7" t="s" s="378">
        <v>2576</v>
      </c>
      <c r="J7" t="s" s="379">
        <v>2577</v>
      </c>
      <c r="K7" t="s" s="376">
        <v>238</v>
      </c>
      <c r="L7" t="s" s="376">
        <v>56</v>
      </c>
      <c r="M7" s="380">
        <v>1</v>
      </c>
      <c r="N7" t="s" s="376">
        <v>77</v>
      </c>
      <c r="O7" t="s" s="376">
        <v>2556</v>
      </c>
      <c r="P7" s="380">
        <v>2020</v>
      </c>
      <c r="Q7" s="381"/>
      <c r="R7" s="381"/>
      <c r="S7" t="s" s="376">
        <v>102</v>
      </c>
      <c r="T7" s="382">
        <v>1</v>
      </c>
      <c r="U7" s="380">
        <v>3674.6</v>
      </c>
      <c r="V7" s="380">
        <v>1</v>
      </c>
      <c r="W7" s="380">
        <v>1.6</v>
      </c>
      <c r="X7" s="381"/>
      <c r="Y7" s="381"/>
      <c r="Z7" s="380">
        <v>500</v>
      </c>
      <c r="AA7" s="380">
        <v>3675</v>
      </c>
      <c r="AB7" s="381"/>
      <c r="AC7" t="s" s="376">
        <v>102</v>
      </c>
      <c r="AD7" s="380">
        <v>35277</v>
      </c>
      <c r="AE7" s="380">
        <v>0.41</v>
      </c>
      <c r="AF7" s="381"/>
      <c r="AG7" t="s" s="383">
        <v>2557</v>
      </c>
    </row>
    <row r="8" ht="26.25" customHeight="1">
      <c r="A8" s="371">
        <v>36</v>
      </c>
      <c r="B8" s="372">
        <v>7</v>
      </c>
      <c r="C8" s="381"/>
      <c r="D8" s="381"/>
      <c r="E8" t="s" s="375">
        <v>2578</v>
      </c>
      <c r="F8" t="s" s="376">
        <v>103</v>
      </c>
      <c r="G8" t="s" s="376">
        <v>104</v>
      </c>
      <c r="H8" t="s" s="376">
        <v>97</v>
      </c>
      <c r="I8" t="s" s="378">
        <v>2579</v>
      </c>
      <c r="J8" t="s" s="379">
        <v>1991</v>
      </c>
      <c r="K8" t="s" s="376">
        <v>238</v>
      </c>
      <c r="L8" t="s" s="376">
        <v>56</v>
      </c>
      <c r="M8" s="380">
        <v>1</v>
      </c>
      <c r="N8" t="s" s="376">
        <v>64</v>
      </c>
      <c r="O8" t="s" s="376">
        <v>64</v>
      </c>
      <c r="P8" s="380">
        <v>2018</v>
      </c>
      <c r="Q8" s="381"/>
      <c r="R8" s="381"/>
      <c r="S8" t="s" s="376">
        <v>102</v>
      </c>
      <c r="T8" s="382">
        <v>1</v>
      </c>
      <c r="U8" s="380">
        <v>31787.1</v>
      </c>
      <c r="V8" s="380">
        <v>1</v>
      </c>
      <c r="W8" s="380">
        <v>1.17</v>
      </c>
      <c r="X8" s="381"/>
      <c r="Y8" s="381"/>
      <c r="Z8" s="380">
        <v>1000</v>
      </c>
      <c r="AA8" s="380">
        <v>31787</v>
      </c>
      <c r="AB8" s="381"/>
      <c r="AC8" t="s" s="376">
        <v>102</v>
      </c>
      <c r="AD8" s="380">
        <v>121298</v>
      </c>
      <c r="AE8" s="380">
        <v>0.96</v>
      </c>
      <c r="AF8" s="381"/>
      <c r="AG8" t="s" s="383">
        <v>2580</v>
      </c>
    </row>
    <row r="9" ht="26.25" customHeight="1">
      <c r="A9" s="371">
        <v>36</v>
      </c>
      <c r="B9" s="384">
        <v>8</v>
      </c>
      <c r="C9" s="381"/>
      <c r="D9" s="381"/>
      <c r="E9" t="s" s="375">
        <v>2581</v>
      </c>
      <c r="F9" t="s" s="376">
        <v>2582</v>
      </c>
      <c r="G9" t="s" s="376">
        <v>2583</v>
      </c>
      <c r="H9" t="s" s="376">
        <v>97</v>
      </c>
      <c r="I9" t="s" s="378">
        <v>2584</v>
      </c>
      <c r="J9" t="s" s="379">
        <v>2577</v>
      </c>
      <c r="K9" t="s" s="376">
        <v>238</v>
      </c>
      <c r="L9" t="s" s="376">
        <v>66</v>
      </c>
      <c r="M9" s="380">
        <v>1</v>
      </c>
      <c r="N9" t="s" s="387">
        <v>64</v>
      </c>
      <c r="O9" t="s" s="376">
        <v>2556</v>
      </c>
      <c r="P9" s="380">
        <v>2020</v>
      </c>
      <c r="Q9" s="381"/>
      <c r="R9" s="381"/>
      <c r="S9" t="s" s="376">
        <v>102</v>
      </c>
      <c r="T9" s="382">
        <v>1</v>
      </c>
      <c r="U9" s="380">
        <v>995</v>
      </c>
      <c r="V9" s="380">
        <v>1</v>
      </c>
      <c r="W9" t="s" s="376">
        <v>2568</v>
      </c>
      <c r="X9" s="381"/>
      <c r="Y9" s="381"/>
      <c r="Z9" s="380">
        <v>0</v>
      </c>
      <c r="AA9" s="380">
        <v>995</v>
      </c>
      <c r="AB9" s="381"/>
      <c r="AC9" t="s" s="376">
        <v>102</v>
      </c>
      <c r="AD9" t="s" s="376">
        <v>2568</v>
      </c>
      <c r="AE9" s="380">
        <v>0.53</v>
      </c>
      <c r="AF9" s="381"/>
      <c r="AG9" t="s" s="383">
        <v>2585</v>
      </c>
    </row>
    <row r="10" ht="26.25" customHeight="1">
      <c r="A10" s="371">
        <v>36</v>
      </c>
      <c r="B10" s="372">
        <v>9</v>
      </c>
      <c r="C10" s="381"/>
      <c r="D10" s="381"/>
      <c r="E10" t="s" s="375">
        <v>2586</v>
      </c>
      <c r="F10" t="s" s="376">
        <v>112</v>
      </c>
      <c r="G10" t="s" s="376">
        <v>113</v>
      </c>
      <c r="H10" t="s" s="376">
        <v>97</v>
      </c>
      <c r="I10" t="s" s="378">
        <v>2587</v>
      </c>
      <c r="J10" t="s" s="379">
        <v>1991</v>
      </c>
      <c r="K10" t="s" s="376">
        <v>56</v>
      </c>
      <c r="L10" t="s" s="376">
        <v>56</v>
      </c>
      <c r="M10" s="380">
        <v>1</v>
      </c>
      <c r="N10" t="s" s="376">
        <v>64</v>
      </c>
      <c r="O10" t="s" s="376">
        <v>2556</v>
      </c>
      <c r="P10" s="380">
        <v>2019</v>
      </c>
      <c r="Q10" s="381"/>
      <c r="R10" s="381"/>
      <c r="S10" t="s" s="376">
        <v>102</v>
      </c>
      <c r="T10" s="382">
        <v>1</v>
      </c>
      <c r="U10" s="380">
        <v>8199.6</v>
      </c>
      <c r="V10" s="380">
        <v>1</v>
      </c>
      <c r="W10" s="380">
        <v>0.9399999999999999</v>
      </c>
      <c r="X10" s="381"/>
      <c r="Y10" s="381"/>
      <c r="Z10" s="380">
        <v>0</v>
      </c>
      <c r="AA10" s="380">
        <v>8200</v>
      </c>
      <c r="AB10" s="381"/>
      <c r="AC10" t="s" s="376">
        <v>102</v>
      </c>
      <c r="AD10" s="380">
        <v>86833</v>
      </c>
      <c r="AE10" s="380">
        <v>1</v>
      </c>
      <c r="AF10" s="381"/>
      <c r="AG10" t="s" s="383">
        <v>2557</v>
      </c>
    </row>
    <row r="11" ht="26.25" customHeight="1">
      <c r="A11" s="371">
        <v>36</v>
      </c>
      <c r="B11" s="384">
        <v>10</v>
      </c>
      <c r="C11" s="381"/>
      <c r="D11" s="381"/>
      <c r="E11" t="s" s="375">
        <v>2588</v>
      </c>
      <c r="F11" t="s" s="376">
        <v>2589</v>
      </c>
      <c r="G11" t="s" s="376">
        <v>2590</v>
      </c>
      <c r="H11" t="s" s="376">
        <v>97</v>
      </c>
      <c r="I11" t="s" s="378">
        <v>2591</v>
      </c>
      <c r="J11" t="s" s="379">
        <v>2592</v>
      </c>
      <c r="K11" t="s" s="376">
        <v>238</v>
      </c>
      <c r="L11" t="s" s="376">
        <v>66</v>
      </c>
      <c r="M11" s="380">
        <v>2</v>
      </c>
      <c r="N11" t="s" s="376">
        <v>54</v>
      </c>
      <c r="O11" t="s" s="376">
        <v>2562</v>
      </c>
      <c r="P11" s="380">
        <v>2019</v>
      </c>
      <c r="Q11" s="381"/>
      <c r="R11" s="381"/>
      <c r="S11" t="s" s="376">
        <v>102</v>
      </c>
      <c r="T11" s="382">
        <v>1</v>
      </c>
      <c r="U11" s="380">
        <v>913.7</v>
      </c>
      <c r="V11" s="380">
        <v>1</v>
      </c>
      <c r="W11" s="380">
        <v>0.34</v>
      </c>
      <c r="X11" s="381"/>
      <c r="Y11" s="381"/>
      <c r="Z11" s="380">
        <v>900</v>
      </c>
      <c r="AA11" s="380">
        <v>913.7</v>
      </c>
      <c r="AB11" s="381"/>
      <c r="AC11" s="381"/>
      <c r="AD11" s="388">
        <v>6328</v>
      </c>
      <c r="AE11" s="380">
        <v>0.73</v>
      </c>
      <c r="AF11" s="381"/>
      <c r="AG11" t="s" s="383">
        <v>2593</v>
      </c>
    </row>
    <row r="12" ht="26.25" customHeight="1">
      <c r="A12" s="371">
        <v>36</v>
      </c>
      <c r="B12" s="372">
        <v>11</v>
      </c>
      <c r="C12" s="381"/>
      <c r="D12" s="381"/>
      <c r="E12" t="s" s="375">
        <v>2594</v>
      </c>
      <c r="F12" t="s" s="376">
        <v>1943</v>
      </c>
      <c r="G12" t="s" s="376">
        <v>1944</v>
      </c>
      <c r="H12" t="s" s="389">
        <v>1944</v>
      </c>
      <c r="I12" t="s" s="378">
        <v>2595</v>
      </c>
      <c r="J12" t="s" s="379">
        <v>2555</v>
      </c>
      <c r="K12" t="s" s="376">
        <v>56</v>
      </c>
      <c r="L12" t="s" s="376">
        <v>56</v>
      </c>
      <c r="M12" s="380">
        <v>1</v>
      </c>
      <c r="N12" t="s" s="376">
        <v>64</v>
      </c>
      <c r="O12" t="s" s="376">
        <v>2556</v>
      </c>
      <c r="P12" s="380">
        <v>2020</v>
      </c>
      <c r="Q12" s="381"/>
      <c r="R12" s="381"/>
      <c r="S12" s="381"/>
      <c r="T12" s="382">
        <v>1</v>
      </c>
      <c r="U12" s="380">
        <v>1067.7</v>
      </c>
      <c r="V12" s="380">
        <v>1</v>
      </c>
      <c r="W12" s="380">
        <v>1.08</v>
      </c>
      <c r="X12" s="381"/>
      <c r="Y12" s="381"/>
      <c r="Z12" s="380">
        <v>0</v>
      </c>
      <c r="AA12" s="380">
        <v>1068</v>
      </c>
      <c r="AB12" s="381"/>
      <c r="AC12" s="381"/>
      <c r="AD12" s="380">
        <v>12819</v>
      </c>
      <c r="AE12" s="380">
        <v>0.8</v>
      </c>
      <c r="AF12" s="381"/>
      <c r="AG12" t="s" s="383">
        <v>2557</v>
      </c>
    </row>
    <row r="13" ht="26.25" customHeight="1">
      <c r="A13" s="371">
        <v>36</v>
      </c>
      <c r="B13" s="384">
        <v>12</v>
      </c>
      <c r="C13" s="381"/>
      <c r="D13" s="381"/>
      <c r="E13" t="s" s="375">
        <v>2596</v>
      </c>
      <c r="F13" t="s" s="376">
        <v>2597</v>
      </c>
      <c r="G13" t="s" s="376">
        <v>2598</v>
      </c>
      <c r="H13" t="s" s="385">
        <v>2598</v>
      </c>
      <c r="I13" t="s" s="378">
        <v>2599</v>
      </c>
      <c r="J13" t="s" s="379">
        <v>2577</v>
      </c>
      <c r="K13" t="s" s="376">
        <v>238</v>
      </c>
      <c r="L13" t="s" s="376">
        <v>56</v>
      </c>
      <c r="M13" s="380">
        <v>1</v>
      </c>
      <c r="N13" t="s" s="376">
        <v>64</v>
      </c>
      <c r="O13" t="s" s="376">
        <v>2556</v>
      </c>
      <c r="P13" s="380">
        <v>2021</v>
      </c>
      <c r="Q13" s="381"/>
      <c r="R13" s="381"/>
      <c r="S13" s="381"/>
      <c r="T13" s="382">
        <v>1</v>
      </c>
      <c r="U13" s="380">
        <v>787.1</v>
      </c>
      <c r="V13" s="380">
        <v>1</v>
      </c>
      <c r="W13" s="380">
        <v>0.96</v>
      </c>
      <c r="X13" s="381"/>
      <c r="Y13" s="381"/>
      <c r="Z13" s="380">
        <v>0</v>
      </c>
      <c r="AA13" s="380">
        <v>787.1</v>
      </c>
      <c r="AB13" s="381"/>
      <c r="AC13" s="381"/>
      <c r="AD13" s="380">
        <v>1612</v>
      </c>
      <c r="AE13" s="380">
        <v>0.59</v>
      </c>
      <c r="AF13" s="381"/>
      <c r="AG13" t="s" s="383">
        <v>2557</v>
      </c>
    </row>
    <row r="14" ht="26.25" customHeight="1">
      <c r="A14" s="371">
        <v>36</v>
      </c>
      <c r="B14" s="372">
        <v>13</v>
      </c>
      <c r="C14" s="381"/>
      <c r="D14" s="381"/>
      <c r="E14" t="s" s="375">
        <v>2600</v>
      </c>
      <c r="F14" t="s" s="376">
        <v>1480</v>
      </c>
      <c r="G14" t="s" s="376">
        <v>1481</v>
      </c>
      <c r="H14" t="s" s="385">
        <v>1481</v>
      </c>
      <c r="I14" t="s" s="378">
        <v>2601</v>
      </c>
      <c r="J14" t="s" s="379">
        <v>1991</v>
      </c>
      <c r="K14" t="s" s="376">
        <v>238</v>
      </c>
      <c r="L14" t="s" s="376">
        <v>56</v>
      </c>
      <c r="M14" s="380">
        <v>1</v>
      </c>
      <c r="N14" t="s" s="376">
        <v>54</v>
      </c>
      <c r="O14" t="s" s="376">
        <v>64</v>
      </c>
      <c r="P14" s="380">
        <v>2016</v>
      </c>
      <c r="Q14" s="381"/>
      <c r="R14" s="381"/>
      <c r="S14" s="381"/>
      <c r="T14" s="382">
        <v>1</v>
      </c>
      <c r="U14" s="380">
        <v>531.5</v>
      </c>
      <c r="V14" s="380">
        <v>1</v>
      </c>
      <c r="W14" s="380">
        <v>0.6899999999999999</v>
      </c>
      <c r="X14" s="381"/>
      <c r="Y14" s="381"/>
      <c r="Z14" s="380">
        <v>200</v>
      </c>
      <c r="AA14" s="380">
        <v>531.5</v>
      </c>
      <c r="AB14" s="381"/>
      <c r="AC14" s="381"/>
      <c r="AD14" s="380">
        <v>3056</v>
      </c>
      <c r="AE14" s="380">
        <v>1.03</v>
      </c>
      <c r="AF14" s="381"/>
      <c r="AG14" t="s" s="383">
        <v>2557</v>
      </c>
    </row>
    <row r="15" ht="26.25" customHeight="1">
      <c r="A15" s="371">
        <v>36</v>
      </c>
      <c r="B15" s="384">
        <v>14</v>
      </c>
      <c r="C15" s="381"/>
      <c r="D15" s="381"/>
      <c r="E15" t="s" s="375">
        <v>2602</v>
      </c>
      <c r="F15" t="s" s="376">
        <v>2603</v>
      </c>
      <c r="G15" t="s" s="376">
        <v>2604</v>
      </c>
      <c r="H15" t="s" s="385">
        <v>2604</v>
      </c>
      <c r="I15" t="s" s="378">
        <v>2605</v>
      </c>
      <c r="J15" t="s" s="379">
        <v>1991</v>
      </c>
      <c r="K15" t="s" s="376">
        <v>238</v>
      </c>
      <c r="L15" t="s" s="376">
        <v>56</v>
      </c>
      <c r="M15" s="380">
        <v>1</v>
      </c>
      <c r="N15" t="s" s="376">
        <v>54</v>
      </c>
      <c r="O15" t="s" s="376">
        <v>64</v>
      </c>
      <c r="P15" s="380">
        <v>2017</v>
      </c>
      <c r="Q15" s="381"/>
      <c r="R15" s="381"/>
      <c r="S15" s="381"/>
      <c r="T15" s="382">
        <v>1</v>
      </c>
      <c r="U15" s="380">
        <v>28.5</v>
      </c>
      <c r="V15" s="380">
        <v>1</v>
      </c>
      <c r="W15" s="380">
        <v>0.58</v>
      </c>
      <c r="X15" s="381"/>
      <c r="Y15" s="381"/>
      <c r="Z15" s="380">
        <v>0</v>
      </c>
      <c r="AA15" s="380">
        <v>28.5</v>
      </c>
      <c r="AB15" s="381"/>
      <c r="AC15" s="381"/>
      <c r="AD15" s="380">
        <v>1495</v>
      </c>
      <c r="AE15" s="380">
        <v>0.65</v>
      </c>
      <c r="AF15" s="381"/>
      <c r="AG15" t="s" s="383">
        <v>2557</v>
      </c>
    </row>
    <row r="16" ht="26.25" customHeight="1">
      <c r="A16" s="371">
        <v>36</v>
      </c>
      <c r="B16" s="372">
        <v>15</v>
      </c>
      <c r="C16" s="381"/>
      <c r="D16" s="381"/>
      <c r="E16" t="s" s="375">
        <v>2606</v>
      </c>
      <c r="F16" t="s" s="376">
        <v>2607</v>
      </c>
      <c r="G16" t="s" s="376">
        <v>2608</v>
      </c>
      <c r="H16" t="s" s="385">
        <v>2608</v>
      </c>
      <c r="I16" t="s" s="378">
        <v>2609</v>
      </c>
      <c r="J16" t="s" s="379">
        <v>2610</v>
      </c>
      <c r="K16" t="s" s="376">
        <v>238</v>
      </c>
      <c r="L16" t="s" s="376">
        <v>66</v>
      </c>
      <c r="M16" s="380">
        <v>1</v>
      </c>
      <c r="N16" t="s" s="376">
        <v>64</v>
      </c>
      <c r="O16" t="s" s="376">
        <v>2556</v>
      </c>
      <c r="P16" s="380">
        <v>2020</v>
      </c>
      <c r="Q16" s="381"/>
      <c r="R16" t="s" s="376">
        <v>147</v>
      </c>
      <c r="S16" s="381"/>
      <c r="T16" s="382">
        <v>0.1</v>
      </c>
      <c r="U16" s="380">
        <v>379.89</v>
      </c>
      <c r="V16" s="380">
        <v>1</v>
      </c>
      <c r="W16" s="380">
        <v>1.05</v>
      </c>
      <c r="X16" s="380">
        <v>2865</v>
      </c>
      <c r="Y16" s="380">
        <v>1748</v>
      </c>
      <c r="Z16" s="380">
        <v>2865</v>
      </c>
      <c r="AA16" s="380">
        <v>3799</v>
      </c>
      <c r="AB16" s="381"/>
      <c r="AC16" s="381"/>
      <c r="AD16" s="380">
        <v>2254</v>
      </c>
      <c r="AE16" s="380">
        <v>0.77</v>
      </c>
      <c r="AF16" s="381"/>
      <c r="AG16" t="s" s="383">
        <v>2563</v>
      </c>
    </row>
    <row r="17" ht="26.25" customHeight="1">
      <c r="A17" s="371">
        <v>36</v>
      </c>
      <c r="B17" s="384">
        <v>16</v>
      </c>
      <c r="C17" s="381"/>
      <c r="D17" s="381"/>
      <c r="E17" t="s" s="375">
        <v>2606</v>
      </c>
      <c r="F17" t="s" s="376">
        <v>2607</v>
      </c>
      <c r="G17" t="s" s="376">
        <v>2608</v>
      </c>
      <c r="H17" t="s" s="385">
        <v>2608</v>
      </c>
      <c r="I17" t="s" s="378">
        <v>2611</v>
      </c>
      <c r="J17" t="s" s="379">
        <v>2612</v>
      </c>
      <c r="K17" t="s" s="376">
        <v>238</v>
      </c>
      <c r="L17" t="s" s="376">
        <v>66</v>
      </c>
      <c r="M17" s="380">
        <v>1</v>
      </c>
      <c r="N17" t="s" s="376">
        <v>64</v>
      </c>
      <c r="O17" t="s" s="376">
        <v>2556</v>
      </c>
      <c r="P17" s="380">
        <v>2021</v>
      </c>
      <c r="Q17" s="381"/>
      <c r="R17" t="s" s="376">
        <v>147</v>
      </c>
      <c r="S17" s="381"/>
      <c r="T17" s="382">
        <v>0.06</v>
      </c>
      <c r="U17" s="380">
        <v>227.934</v>
      </c>
      <c r="V17" t="s" s="376">
        <v>68</v>
      </c>
      <c r="W17" s="380">
        <v>0.83</v>
      </c>
      <c r="X17" s="380">
        <v>2865</v>
      </c>
      <c r="Y17" s="380">
        <v>1748</v>
      </c>
      <c r="Z17" s="380">
        <v>2865</v>
      </c>
      <c r="AA17" s="380">
        <v>3799</v>
      </c>
      <c r="AB17" s="381"/>
      <c r="AC17" s="381"/>
      <c r="AD17" s="380">
        <v>3722</v>
      </c>
      <c r="AE17" s="380">
        <v>0.95</v>
      </c>
      <c r="AF17" s="381"/>
      <c r="AG17" t="s" s="383">
        <v>2563</v>
      </c>
    </row>
    <row r="18" ht="26.25" customHeight="1">
      <c r="A18" s="371">
        <v>36</v>
      </c>
      <c r="B18" s="372">
        <v>17</v>
      </c>
      <c r="C18" s="381"/>
      <c r="D18" s="381"/>
      <c r="E18" t="s" s="375">
        <v>2613</v>
      </c>
      <c r="F18" t="s" s="376">
        <v>2614</v>
      </c>
      <c r="G18" t="s" s="376">
        <v>2615</v>
      </c>
      <c r="H18" t="s" s="385">
        <v>2615</v>
      </c>
      <c r="I18" t="s" s="378">
        <v>2616</v>
      </c>
      <c r="J18" t="s" s="379">
        <v>2617</v>
      </c>
      <c r="K18" t="s" s="376">
        <v>238</v>
      </c>
      <c r="L18" t="s" s="376">
        <v>66</v>
      </c>
      <c r="M18" s="380">
        <v>1</v>
      </c>
      <c r="N18" t="s" s="376">
        <v>77</v>
      </c>
      <c r="O18" t="s" s="376">
        <v>64</v>
      </c>
      <c r="P18" s="380">
        <v>2017</v>
      </c>
      <c r="Q18" s="381"/>
      <c r="R18" t="s" s="376">
        <v>147</v>
      </c>
      <c r="S18" s="381"/>
      <c r="T18" s="382">
        <v>0.1</v>
      </c>
      <c r="U18" s="380">
        <v>1001</v>
      </c>
      <c r="V18" s="380">
        <v>1</v>
      </c>
      <c r="W18" s="380">
        <v>1.74</v>
      </c>
      <c r="X18" s="380">
        <v>716</v>
      </c>
      <c r="Y18" s="380">
        <v>2002</v>
      </c>
      <c r="Z18" s="380">
        <v>4716</v>
      </c>
      <c r="AA18" s="380">
        <v>4054</v>
      </c>
      <c r="AB18" s="381"/>
      <c r="AC18" s="381"/>
      <c r="AD18" t="s" s="376">
        <v>2568</v>
      </c>
      <c r="AE18" s="380">
        <v>0.29</v>
      </c>
      <c r="AF18" s="381"/>
      <c r="AG18" t="s" s="383">
        <v>2563</v>
      </c>
    </row>
    <row r="19" ht="26.25" customHeight="1">
      <c r="A19" s="371">
        <v>36</v>
      </c>
      <c r="B19" s="384">
        <v>18</v>
      </c>
      <c r="C19" s="381"/>
      <c r="D19" s="381"/>
      <c r="E19" t="s" s="375">
        <v>2613</v>
      </c>
      <c r="F19" t="s" s="376">
        <v>2614</v>
      </c>
      <c r="G19" t="s" s="376">
        <v>2615</v>
      </c>
      <c r="H19" t="s" s="385">
        <v>2615</v>
      </c>
      <c r="I19" t="s" s="378">
        <v>2618</v>
      </c>
      <c r="J19" t="s" s="379">
        <v>2612</v>
      </c>
      <c r="K19" t="s" s="376">
        <v>238</v>
      </c>
      <c r="L19" t="s" s="376">
        <v>66</v>
      </c>
      <c r="M19" s="380">
        <v>1</v>
      </c>
      <c r="N19" t="s" s="376">
        <v>64</v>
      </c>
      <c r="O19" t="s" s="376">
        <v>64</v>
      </c>
      <c r="P19" s="380">
        <v>2017</v>
      </c>
      <c r="Q19" s="381"/>
      <c r="R19" t="s" s="376">
        <v>147</v>
      </c>
      <c r="S19" s="381"/>
      <c r="T19" s="382">
        <v>0.1</v>
      </c>
      <c r="U19" s="380">
        <v>1001</v>
      </c>
      <c r="V19" t="s" s="376">
        <v>68</v>
      </c>
      <c r="W19" s="380">
        <v>0.92</v>
      </c>
      <c r="X19" s="380">
        <v>716</v>
      </c>
      <c r="Y19" s="380">
        <v>2002</v>
      </c>
      <c r="Z19" s="380">
        <v>4716</v>
      </c>
      <c r="AA19" s="380">
        <v>4054</v>
      </c>
      <c r="AB19" s="381"/>
      <c r="AC19" s="381"/>
      <c r="AD19" t="s" s="376">
        <v>2568</v>
      </c>
      <c r="AE19" s="380">
        <v>0.82</v>
      </c>
      <c r="AF19" s="381"/>
      <c r="AG19" t="s" s="383">
        <v>2563</v>
      </c>
    </row>
    <row r="20" ht="26.25" customHeight="1">
      <c r="A20" s="371">
        <v>36</v>
      </c>
      <c r="B20" s="372">
        <v>19</v>
      </c>
      <c r="C20" s="381"/>
      <c r="D20" s="381"/>
      <c r="E20" t="s" s="375">
        <v>2613</v>
      </c>
      <c r="F20" t="s" s="376">
        <v>2614</v>
      </c>
      <c r="G20" t="s" s="376">
        <v>2615</v>
      </c>
      <c r="H20" t="s" s="385">
        <v>2615</v>
      </c>
      <c r="I20" t="s" s="378">
        <v>2619</v>
      </c>
      <c r="J20" t="s" s="379">
        <v>2620</v>
      </c>
      <c r="K20" t="s" s="376">
        <v>66</v>
      </c>
      <c r="L20" t="s" s="376">
        <v>66</v>
      </c>
      <c r="M20" s="380">
        <v>2</v>
      </c>
      <c r="N20" t="s" s="376">
        <v>54</v>
      </c>
      <c r="O20" t="s" s="376">
        <v>2562</v>
      </c>
      <c r="P20" s="380">
        <v>2019</v>
      </c>
      <c r="Q20" s="381"/>
      <c r="R20" t="s" s="376">
        <v>147</v>
      </c>
      <c r="S20" s="381"/>
      <c r="T20" s="382">
        <v>0.015</v>
      </c>
      <c r="U20" s="380">
        <v>697</v>
      </c>
      <c r="V20" t="s" s="376">
        <v>68</v>
      </c>
      <c r="W20" s="380">
        <v>0.73</v>
      </c>
      <c r="X20" s="380">
        <v>0</v>
      </c>
      <c r="Y20" s="380">
        <v>697.7</v>
      </c>
      <c r="Z20" s="380">
        <v>4716</v>
      </c>
      <c r="AA20" s="380">
        <v>4054</v>
      </c>
      <c r="AB20" s="381"/>
      <c r="AC20" s="381"/>
      <c r="AD20" s="380">
        <v>838</v>
      </c>
      <c r="AE20" s="380">
        <v>0.34</v>
      </c>
      <c r="AF20" s="381"/>
      <c r="AG20" t="s" s="390">
        <v>2621</v>
      </c>
    </row>
    <row r="21" ht="26.25" customHeight="1">
      <c r="A21" s="371">
        <v>36</v>
      </c>
      <c r="B21" s="384">
        <v>20</v>
      </c>
      <c r="C21" s="381"/>
      <c r="D21" s="381"/>
      <c r="E21" t="s" s="375">
        <v>2613</v>
      </c>
      <c r="F21" t="s" s="376">
        <v>2614</v>
      </c>
      <c r="G21" t="s" s="376">
        <v>2615</v>
      </c>
      <c r="H21" t="s" s="385">
        <v>2615</v>
      </c>
      <c r="I21" t="s" s="378">
        <v>2622</v>
      </c>
      <c r="J21" t="s" s="379">
        <v>2623</v>
      </c>
      <c r="K21" t="s" s="376">
        <v>238</v>
      </c>
      <c r="L21" t="s" s="376">
        <v>66</v>
      </c>
      <c r="M21" s="380">
        <v>2</v>
      </c>
      <c r="N21" t="s" s="376">
        <v>54</v>
      </c>
      <c r="O21" t="s" s="376">
        <v>2562</v>
      </c>
      <c r="P21" s="380">
        <v>2019</v>
      </c>
      <c r="Q21" s="381"/>
      <c r="R21" t="s" s="376">
        <v>147</v>
      </c>
      <c r="S21" s="381"/>
      <c r="T21" s="382">
        <v>0.18</v>
      </c>
      <c r="U21" s="380">
        <v>1029</v>
      </c>
      <c r="V21" t="s" s="376">
        <v>68</v>
      </c>
      <c r="W21" s="380">
        <v>0.4</v>
      </c>
      <c r="X21" s="380">
        <v>4000</v>
      </c>
      <c r="Y21" s="380">
        <v>1029.7</v>
      </c>
      <c r="Z21" s="380">
        <v>4716</v>
      </c>
      <c r="AA21" s="380">
        <v>4054</v>
      </c>
      <c r="AB21" s="381"/>
      <c r="AC21" s="381"/>
      <c r="AD21" s="388">
        <v>2762</v>
      </c>
      <c r="AE21" s="380">
        <v>1.09</v>
      </c>
      <c r="AF21" s="381"/>
      <c r="AG21" t="s" s="390">
        <v>2621</v>
      </c>
    </row>
    <row r="22" ht="26.25" customHeight="1">
      <c r="A22" s="371">
        <v>36</v>
      </c>
      <c r="B22" s="372">
        <v>21</v>
      </c>
      <c r="C22" s="381"/>
      <c r="D22" s="381"/>
      <c r="E22" t="s" s="375">
        <v>2613</v>
      </c>
      <c r="F22" t="s" s="376">
        <v>2614</v>
      </c>
      <c r="G22" t="s" s="376">
        <v>2615</v>
      </c>
      <c r="H22" t="s" s="385">
        <v>2615</v>
      </c>
      <c r="I22" t="s" s="378">
        <v>2624</v>
      </c>
      <c r="J22" t="s" s="379">
        <v>2625</v>
      </c>
      <c r="K22" t="s" s="376">
        <v>66</v>
      </c>
      <c r="L22" t="s" s="376">
        <v>66</v>
      </c>
      <c r="M22" s="380">
        <v>2</v>
      </c>
      <c r="N22" t="s" s="376">
        <v>77</v>
      </c>
      <c r="O22" t="s" s="376">
        <v>2562</v>
      </c>
      <c r="P22" s="380">
        <v>2019</v>
      </c>
      <c r="Q22" s="381"/>
      <c r="R22" t="s" s="376">
        <v>147</v>
      </c>
      <c r="S22" s="381"/>
      <c r="T22" s="382">
        <v>0.5600000000000001</v>
      </c>
      <c r="U22" s="380">
        <v>306</v>
      </c>
      <c r="V22" t="s" s="376">
        <v>68</v>
      </c>
      <c r="W22" s="380">
        <v>1.47</v>
      </c>
      <c r="X22" s="380">
        <v>0</v>
      </c>
      <c r="Y22" s="380">
        <v>306.2</v>
      </c>
      <c r="Z22" s="380">
        <v>4716</v>
      </c>
      <c r="AA22" s="380">
        <v>4054</v>
      </c>
      <c r="AB22" s="381"/>
      <c r="AC22" s="381"/>
      <c r="AD22" s="388">
        <v>5543</v>
      </c>
      <c r="AE22" s="380">
        <v>0.85</v>
      </c>
      <c r="AF22" s="381"/>
      <c r="AG22" t="s" s="390">
        <v>2621</v>
      </c>
    </row>
    <row r="23" ht="26.25" customHeight="1">
      <c r="A23" s="371">
        <v>36</v>
      </c>
      <c r="B23" s="384">
        <v>22</v>
      </c>
      <c r="C23" s="381"/>
      <c r="D23" s="381"/>
      <c r="E23" t="s" s="375">
        <v>2626</v>
      </c>
      <c r="F23" t="s" s="376">
        <v>2627</v>
      </c>
      <c r="G23" t="s" s="376">
        <v>2628</v>
      </c>
      <c r="H23" t="s" s="385">
        <v>2628</v>
      </c>
      <c r="I23" t="s" s="378">
        <v>2629</v>
      </c>
      <c r="J23" t="s" s="379">
        <v>2623</v>
      </c>
      <c r="K23" t="s" s="376">
        <v>66</v>
      </c>
      <c r="L23" t="s" s="376">
        <v>66</v>
      </c>
      <c r="M23" s="380">
        <v>2</v>
      </c>
      <c r="N23" t="s" s="376">
        <v>54</v>
      </c>
      <c r="O23" t="s" s="376">
        <v>2562</v>
      </c>
      <c r="P23" s="380">
        <v>2019</v>
      </c>
      <c r="Q23" s="381"/>
      <c r="R23" t="s" s="376">
        <v>147</v>
      </c>
      <c r="S23" s="381"/>
      <c r="T23" s="382">
        <v>0.91</v>
      </c>
      <c r="U23" s="380">
        <v>1364</v>
      </c>
      <c r="V23" s="380">
        <v>1</v>
      </c>
      <c r="W23" s="380">
        <v>0.4</v>
      </c>
      <c r="X23" s="380">
        <v>300</v>
      </c>
      <c r="Y23" s="380">
        <v>1364.4</v>
      </c>
      <c r="Z23" s="380">
        <v>300</v>
      </c>
      <c r="AA23" s="380">
        <v>1632</v>
      </c>
      <c r="AB23" s="381"/>
      <c r="AC23" s="381"/>
      <c r="AD23" s="388">
        <v>3015</v>
      </c>
      <c r="AE23" s="380">
        <v>1.8</v>
      </c>
      <c r="AF23" s="381"/>
      <c r="AG23" t="s" s="390">
        <v>2621</v>
      </c>
    </row>
    <row r="24" ht="26.25" customHeight="1">
      <c r="A24" s="371">
        <v>35</v>
      </c>
      <c r="B24" s="372">
        <v>23</v>
      </c>
      <c r="C24" s="373">
        <v>35</v>
      </c>
      <c r="D24" t="s" s="374">
        <v>157</v>
      </c>
      <c r="E24" t="s" s="375">
        <v>2630</v>
      </c>
      <c r="F24" t="s" s="376">
        <v>2107</v>
      </c>
      <c r="G24" t="s" s="376">
        <v>2108</v>
      </c>
      <c r="H24" t="s" s="385">
        <v>2108</v>
      </c>
      <c r="I24" t="s" s="378">
        <v>2631</v>
      </c>
      <c r="J24" t="s" s="379">
        <v>2632</v>
      </c>
      <c r="K24" t="s" s="376">
        <v>56</v>
      </c>
      <c r="L24" t="s" s="376">
        <v>56</v>
      </c>
      <c r="M24" s="380">
        <v>1</v>
      </c>
      <c r="N24" t="s" s="376">
        <v>64</v>
      </c>
      <c r="O24" t="s" s="376">
        <v>64</v>
      </c>
      <c r="P24" s="380">
        <v>2017</v>
      </c>
      <c r="Q24" s="381"/>
      <c r="R24" t="s" s="376">
        <v>147</v>
      </c>
      <c r="S24" s="381"/>
      <c r="T24" s="381"/>
      <c r="U24" s="391">
        <v>1</v>
      </c>
      <c r="V24" s="380">
        <v>1</v>
      </c>
      <c r="W24" t="s" s="376">
        <v>2633</v>
      </c>
      <c r="X24" s="380">
        <v>17170</v>
      </c>
      <c r="Y24" s="380">
        <v>0</v>
      </c>
      <c r="Z24" s="380">
        <v>17170</v>
      </c>
      <c r="AA24" s="380">
        <v>0</v>
      </c>
      <c r="AB24" s="381"/>
      <c r="AC24" s="381"/>
      <c r="AD24" t="s" s="376">
        <v>2568</v>
      </c>
      <c r="AE24" s="380">
        <v>0.55</v>
      </c>
      <c r="AF24" s="381"/>
      <c r="AG24" t="s" s="383">
        <v>2634</v>
      </c>
    </row>
    <row r="25" ht="26.25" customHeight="1">
      <c r="A25" s="371">
        <v>35</v>
      </c>
      <c r="B25" s="384">
        <v>24</v>
      </c>
      <c r="C25" s="381"/>
      <c r="D25" s="381"/>
      <c r="E25" t="s" s="375">
        <v>2635</v>
      </c>
      <c r="F25" t="s" s="376">
        <v>2636</v>
      </c>
      <c r="G25" t="s" s="376">
        <v>2637</v>
      </c>
      <c r="H25" t="s" s="385">
        <v>2637</v>
      </c>
      <c r="I25" t="s" s="378">
        <v>2638</v>
      </c>
      <c r="J25" t="s" s="379">
        <v>2639</v>
      </c>
      <c r="K25" t="s" s="376">
        <v>66</v>
      </c>
      <c r="L25" t="s" s="376">
        <v>66</v>
      </c>
      <c r="M25" s="380">
        <v>2</v>
      </c>
      <c r="N25" t="s" s="376">
        <v>64</v>
      </c>
      <c r="O25" t="s" s="376">
        <v>2562</v>
      </c>
      <c r="P25" s="380">
        <v>2019</v>
      </c>
      <c r="Q25" s="381"/>
      <c r="R25" t="s" s="376">
        <v>147</v>
      </c>
      <c r="S25" s="381"/>
      <c r="T25" s="382">
        <v>0.52</v>
      </c>
      <c r="U25" s="380">
        <v>977</v>
      </c>
      <c r="V25" s="380">
        <v>1</v>
      </c>
      <c r="W25" s="380">
        <v>0.84</v>
      </c>
      <c r="X25" s="380">
        <v>100</v>
      </c>
      <c r="Y25" s="380">
        <v>977.2</v>
      </c>
      <c r="Z25" s="380">
        <v>100</v>
      </c>
      <c r="AA25" s="380">
        <v>2077</v>
      </c>
      <c r="AB25" s="381"/>
      <c r="AC25" s="381"/>
      <c r="AD25" s="380">
        <v>9808</v>
      </c>
      <c r="AE25" s="380">
        <v>0.19</v>
      </c>
      <c r="AF25" s="381"/>
      <c r="AG25" t="s" s="390">
        <v>2640</v>
      </c>
    </row>
    <row r="26" ht="26.25" customHeight="1">
      <c r="A26" s="371">
        <v>35</v>
      </c>
      <c r="B26" s="372">
        <v>25</v>
      </c>
      <c r="C26" s="381"/>
      <c r="D26" s="381"/>
      <c r="E26" t="s" s="375">
        <v>2635</v>
      </c>
      <c r="F26" t="s" s="376">
        <v>2636</v>
      </c>
      <c r="G26" t="s" s="376">
        <v>2637</v>
      </c>
      <c r="H26" t="s" s="385">
        <v>2637</v>
      </c>
      <c r="I26" t="s" s="378">
        <v>2641</v>
      </c>
      <c r="J26" t="s" s="379">
        <v>2642</v>
      </c>
      <c r="K26" t="s" s="376">
        <v>66</v>
      </c>
      <c r="L26" t="s" s="376">
        <v>66</v>
      </c>
      <c r="M26" s="380">
        <v>2</v>
      </c>
      <c r="N26" t="s" s="376">
        <v>54</v>
      </c>
      <c r="O26" t="s" s="376">
        <v>2562</v>
      </c>
      <c r="P26" s="380">
        <v>2019</v>
      </c>
      <c r="Q26" s="381"/>
      <c r="R26" t="s" s="376">
        <v>147</v>
      </c>
      <c r="S26" s="381"/>
      <c r="T26" s="392">
        <v>0.01</v>
      </c>
      <c r="U26" s="380">
        <v>113</v>
      </c>
      <c r="V26" t="s" s="376">
        <v>68</v>
      </c>
      <c r="W26" s="380">
        <v>0.46</v>
      </c>
      <c r="X26" s="380">
        <v>0</v>
      </c>
      <c r="Y26" s="380">
        <v>113.6</v>
      </c>
      <c r="Z26" s="380">
        <v>100</v>
      </c>
      <c r="AA26" s="380">
        <v>2077</v>
      </c>
      <c r="AB26" s="381"/>
      <c r="AC26" s="381"/>
      <c r="AD26" s="388">
        <v>3221</v>
      </c>
      <c r="AE26" s="380">
        <v>0.07000000000000001</v>
      </c>
      <c r="AF26" s="381"/>
      <c r="AG26" t="s" s="390">
        <v>2621</v>
      </c>
    </row>
    <row r="27" ht="26.25" customHeight="1">
      <c r="A27" s="371">
        <v>35</v>
      </c>
      <c r="B27" s="384">
        <v>26</v>
      </c>
      <c r="C27" s="381"/>
      <c r="D27" s="381"/>
      <c r="E27" t="s" s="393">
        <v>2635</v>
      </c>
      <c r="F27" t="s" s="376">
        <v>2636</v>
      </c>
      <c r="G27" t="s" s="376">
        <v>2637</v>
      </c>
      <c r="H27" t="s" s="385">
        <v>2637</v>
      </c>
      <c r="I27" t="s" s="378">
        <v>2643</v>
      </c>
      <c r="J27" t="s" s="379">
        <v>2612</v>
      </c>
      <c r="K27" t="s" s="376">
        <v>238</v>
      </c>
      <c r="L27" t="s" s="376">
        <v>56</v>
      </c>
      <c r="M27" s="380">
        <v>2</v>
      </c>
      <c r="N27" t="s" s="376">
        <v>77</v>
      </c>
      <c r="O27" t="s" s="376">
        <v>2562</v>
      </c>
      <c r="P27" s="380">
        <v>2018</v>
      </c>
      <c r="Q27" s="381"/>
      <c r="R27" t="s" s="376">
        <v>147</v>
      </c>
      <c r="S27" s="381"/>
      <c r="T27" s="382">
        <v>0.31</v>
      </c>
      <c r="U27" s="380">
        <v>524</v>
      </c>
      <c r="V27" t="s" s="376">
        <v>68</v>
      </c>
      <c r="W27" s="380">
        <v>2.4</v>
      </c>
      <c r="X27" s="380">
        <v>0</v>
      </c>
      <c r="Y27" s="380">
        <v>524</v>
      </c>
      <c r="Z27" s="380">
        <v>100</v>
      </c>
      <c r="AA27" s="380">
        <v>2077</v>
      </c>
      <c r="AB27" s="381"/>
      <c r="AC27" s="381"/>
      <c r="AD27" s="388">
        <v>8321</v>
      </c>
      <c r="AE27" s="380">
        <v>0.01</v>
      </c>
      <c r="AF27" s="381"/>
      <c r="AG27" t="s" s="383">
        <v>2593</v>
      </c>
    </row>
    <row r="28" ht="26.25" customHeight="1">
      <c r="A28" s="371">
        <v>35</v>
      </c>
      <c r="B28" s="372">
        <v>27</v>
      </c>
      <c r="C28" s="381"/>
      <c r="D28" s="381"/>
      <c r="E28" t="s" s="375">
        <v>2644</v>
      </c>
      <c r="F28" t="s" s="376">
        <v>2645</v>
      </c>
      <c r="G28" t="s" s="376">
        <v>2646</v>
      </c>
      <c r="H28" t="s" s="385">
        <v>2646</v>
      </c>
      <c r="I28" t="s" s="378">
        <v>2647</v>
      </c>
      <c r="J28" t="s" s="379">
        <v>2612</v>
      </c>
      <c r="K28" t="s" s="376">
        <v>56</v>
      </c>
      <c r="L28" t="s" s="376">
        <v>56</v>
      </c>
      <c r="M28" s="380">
        <v>1</v>
      </c>
      <c r="N28" t="s" s="376">
        <v>77</v>
      </c>
      <c r="O28" t="s" s="376">
        <v>64</v>
      </c>
      <c r="P28" s="380">
        <v>2017</v>
      </c>
      <c r="Q28" s="381"/>
      <c r="R28" t="s" s="376">
        <v>147</v>
      </c>
      <c r="S28" s="381"/>
      <c r="T28" s="382">
        <v>1</v>
      </c>
      <c r="U28" s="380">
        <v>361040</v>
      </c>
      <c r="V28" s="380">
        <v>1</v>
      </c>
      <c r="W28" s="380">
        <v>2.83</v>
      </c>
      <c r="X28" s="394">
        <v>200000</v>
      </c>
      <c r="Y28" s="380">
        <v>361040</v>
      </c>
      <c r="Z28" s="394">
        <v>200000</v>
      </c>
      <c r="AA28" s="394">
        <v>400000</v>
      </c>
      <c r="AB28" s="381"/>
      <c r="AC28" s="381"/>
      <c r="AD28" s="380">
        <v>1642451</v>
      </c>
      <c r="AE28" s="380">
        <v>0.45</v>
      </c>
      <c r="AF28" s="381"/>
      <c r="AG28" t="s" s="383">
        <v>2634</v>
      </c>
    </row>
    <row r="29" ht="26.25" customHeight="1">
      <c r="A29" s="371">
        <v>35</v>
      </c>
      <c r="B29" s="384">
        <v>28</v>
      </c>
      <c r="C29" s="381"/>
      <c r="D29" s="381"/>
      <c r="E29" t="s" s="393">
        <v>2648</v>
      </c>
      <c r="F29" t="s" s="376">
        <v>2649</v>
      </c>
      <c r="G29" t="s" s="376">
        <v>2650</v>
      </c>
      <c r="H29" t="s" s="385">
        <v>2650</v>
      </c>
      <c r="I29" t="s" s="378">
        <v>2651</v>
      </c>
      <c r="J29" t="s" s="379">
        <v>2652</v>
      </c>
      <c r="K29" t="s" s="376">
        <v>66</v>
      </c>
      <c r="L29" t="s" s="376">
        <v>66</v>
      </c>
      <c r="M29" s="380">
        <v>2</v>
      </c>
      <c r="N29" t="s" s="376">
        <v>54</v>
      </c>
      <c r="O29" t="s" s="376">
        <v>2562</v>
      </c>
      <c r="P29" s="380">
        <v>2019</v>
      </c>
      <c r="Q29" s="381"/>
      <c r="R29" t="s" s="376">
        <v>147</v>
      </c>
      <c r="S29" s="381"/>
      <c r="T29" s="382">
        <v>0.99</v>
      </c>
      <c r="U29" s="380">
        <v>89897</v>
      </c>
      <c r="V29" s="380">
        <v>1</v>
      </c>
      <c r="W29" s="380">
        <v>0.17</v>
      </c>
      <c r="X29" s="380">
        <v>17000</v>
      </c>
      <c r="Y29" s="380">
        <v>89897</v>
      </c>
      <c r="Z29" s="380">
        <v>17000</v>
      </c>
      <c r="AA29" s="380">
        <v>90104</v>
      </c>
      <c r="AB29" s="381"/>
      <c r="AC29" s="381"/>
      <c r="AD29" s="388">
        <v>86080</v>
      </c>
      <c r="AE29" s="380">
        <v>2.86</v>
      </c>
      <c r="AF29" s="381"/>
      <c r="AG29" t="s" s="383">
        <v>2593</v>
      </c>
    </row>
    <row r="30" ht="26.25" customHeight="1">
      <c r="A30" s="395">
        <v>33</v>
      </c>
      <c r="B30" s="372">
        <v>29</v>
      </c>
      <c r="C30" t="s" s="374">
        <v>2653</v>
      </c>
      <c r="D30" t="s" s="396">
        <v>212</v>
      </c>
      <c r="E30" t="s" s="375">
        <v>2654</v>
      </c>
      <c r="F30" t="s" s="376">
        <v>2655</v>
      </c>
      <c r="G30" t="s" s="376">
        <v>2656</v>
      </c>
      <c r="H30" t="s" s="385">
        <v>2656</v>
      </c>
      <c r="I30" t="s" s="378">
        <v>2657</v>
      </c>
      <c r="J30" t="s" s="379">
        <v>2658</v>
      </c>
      <c r="K30" t="s" s="376">
        <v>238</v>
      </c>
      <c r="L30" t="s" s="376">
        <v>66</v>
      </c>
      <c r="M30" s="380">
        <v>1</v>
      </c>
      <c r="N30" t="s" s="376">
        <v>77</v>
      </c>
      <c r="O30" t="s" s="376">
        <v>2562</v>
      </c>
      <c r="P30" s="380">
        <v>2013</v>
      </c>
      <c r="Q30" s="381"/>
      <c r="R30" t="s" s="376">
        <v>147</v>
      </c>
      <c r="S30" s="381"/>
      <c r="T30" s="382">
        <v>0.25</v>
      </c>
      <c r="U30" s="380">
        <v>1708</v>
      </c>
      <c r="V30" s="380">
        <v>1</v>
      </c>
      <c r="W30" s="380">
        <v>1.74</v>
      </c>
      <c r="X30" s="380">
        <v>4000</v>
      </c>
      <c r="Y30" s="380">
        <v>2062.2</v>
      </c>
      <c r="Z30" s="380">
        <v>4000</v>
      </c>
      <c r="AA30" s="380">
        <v>8836</v>
      </c>
      <c r="AB30" s="381"/>
      <c r="AC30" s="381"/>
      <c r="AD30" s="380">
        <v>4323</v>
      </c>
      <c r="AE30" s="380">
        <v>0.48</v>
      </c>
      <c r="AF30" s="381"/>
      <c r="AG30" t="s" s="383">
        <v>2659</v>
      </c>
    </row>
    <row r="31" ht="26.25" customHeight="1">
      <c r="A31" s="395">
        <v>33</v>
      </c>
      <c r="B31" s="384">
        <v>30</v>
      </c>
      <c r="C31" s="381"/>
      <c r="D31" s="381"/>
      <c r="E31" t="s" s="375">
        <v>2654</v>
      </c>
      <c r="F31" t="s" s="376">
        <v>2655</v>
      </c>
      <c r="G31" t="s" s="376">
        <v>2656</v>
      </c>
      <c r="H31" t="s" s="385">
        <v>2656</v>
      </c>
      <c r="I31" t="s" s="378">
        <v>2660</v>
      </c>
      <c r="J31" t="s" s="379">
        <v>2661</v>
      </c>
      <c r="K31" t="s" s="376">
        <v>238</v>
      </c>
      <c r="L31" t="s" s="376">
        <v>66</v>
      </c>
      <c r="M31" s="380">
        <v>1</v>
      </c>
      <c r="N31" t="s" s="376">
        <v>77</v>
      </c>
      <c r="O31" t="s" s="376">
        <v>2562</v>
      </c>
      <c r="P31" s="380">
        <v>2013</v>
      </c>
      <c r="Q31" s="381"/>
      <c r="R31" t="s" s="376">
        <v>147</v>
      </c>
      <c r="S31" s="381"/>
      <c r="T31" s="382">
        <v>0.04</v>
      </c>
      <c r="U31" s="380">
        <v>353</v>
      </c>
      <c r="V31" t="s" s="376">
        <v>68</v>
      </c>
      <c r="W31" s="380">
        <v>1.74</v>
      </c>
      <c r="X31" s="380">
        <v>4000</v>
      </c>
      <c r="Y31" s="380">
        <v>2062.2</v>
      </c>
      <c r="Z31" s="380">
        <v>4000</v>
      </c>
      <c r="AA31" s="380">
        <v>8836</v>
      </c>
      <c r="AB31" s="381"/>
      <c r="AC31" s="381"/>
      <c r="AD31" s="380">
        <v>968</v>
      </c>
      <c r="AE31" s="380">
        <v>0.41</v>
      </c>
      <c r="AF31" s="381"/>
      <c r="AG31" t="s" s="383">
        <v>2659</v>
      </c>
    </row>
    <row r="32" ht="26.25" customHeight="1">
      <c r="A32" s="395">
        <v>33</v>
      </c>
      <c r="B32" s="372">
        <v>31</v>
      </c>
      <c r="C32" s="381"/>
      <c r="D32" s="381"/>
      <c r="E32" t="s" s="375">
        <v>2654</v>
      </c>
      <c r="F32" t="s" s="376">
        <v>2655</v>
      </c>
      <c r="G32" t="s" s="376">
        <v>2656</v>
      </c>
      <c r="H32" t="s" s="385">
        <v>2656</v>
      </c>
      <c r="I32" t="s" s="378">
        <v>2662</v>
      </c>
      <c r="J32" t="s" s="379">
        <v>2663</v>
      </c>
      <c r="K32" t="s" s="376">
        <v>238</v>
      </c>
      <c r="L32" t="s" s="376">
        <v>66</v>
      </c>
      <c r="M32" s="380">
        <v>1</v>
      </c>
      <c r="N32" t="s" s="376">
        <v>77</v>
      </c>
      <c r="O32" t="s" s="376">
        <v>2556</v>
      </c>
      <c r="P32" s="380">
        <v>2019</v>
      </c>
      <c r="Q32" s="381"/>
      <c r="R32" t="s" s="376">
        <v>147</v>
      </c>
      <c r="S32" s="381"/>
      <c r="T32" s="381"/>
      <c r="U32" s="391">
        <v>1</v>
      </c>
      <c r="V32" t="s" s="376">
        <v>68</v>
      </c>
      <c r="W32" s="380">
        <v>1.81</v>
      </c>
      <c r="X32" s="380">
        <v>4000</v>
      </c>
      <c r="Y32" s="380">
        <v>2062.2</v>
      </c>
      <c r="Z32" s="380">
        <v>4000</v>
      </c>
      <c r="AA32" s="380">
        <v>8836</v>
      </c>
      <c r="AB32" s="381"/>
      <c r="AC32" s="381"/>
      <c r="AD32" t="s" s="376">
        <v>2568</v>
      </c>
      <c r="AE32" s="380">
        <v>0.82</v>
      </c>
      <c r="AF32" s="381"/>
      <c r="AG32" t="s" s="383">
        <v>2664</v>
      </c>
    </row>
    <row r="33" ht="26.25" customHeight="1">
      <c r="A33" s="395">
        <v>33</v>
      </c>
      <c r="B33" s="384">
        <v>32</v>
      </c>
      <c r="C33" s="381"/>
      <c r="D33" s="381"/>
      <c r="E33" t="s" s="375">
        <v>2665</v>
      </c>
      <c r="F33" t="s" s="376">
        <v>2655</v>
      </c>
      <c r="G33" t="s" s="376">
        <v>2656</v>
      </c>
      <c r="H33" t="s" s="385">
        <v>2656</v>
      </c>
      <c r="I33" t="s" s="378">
        <v>2666</v>
      </c>
      <c r="J33" t="s" s="379">
        <v>2667</v>
      </c>
      <c r="K33" t="s" s="376">
        <v>66</v>
      </c>
      <c r="L33" t="s" s="376">
        <v>66</v>
      </c>
      <c r="M33" s="380">
        <v>2</v>
      </c>
      <c r="N33" t="s" s="376">
        <v>77</v>
      </c>
      <c r="O33" t="s" s="376">
        <v>2562</v>
      </c>
      <c r="P33" s="380">
        <v>2019</v>
      </c>
      <c r="Q33" s="381"/>
      <c r="R33" t="s" s="376">
        <v>147</v>
      </c>
      <c r="S33" s="381"/>
      <c r="T33" s="382">
        <v>0.44</v>
      </c>
      <c r="U33" s="380">
        <v>3819</v>
      </c>
      <c r="V33" t="s" s="376">
        <v>68</v>
      </c>
      <c r="W33" s="380">
        <v>1.32</v>
      </c>
      <c r="X33" s="380">
        <v>0</v>
      </c>
      <c r="Y33" s="380">
        <v>3819.6</v>
      </c>
      <c r="Z33" s="380">
        <v>4000</v>
      </c>
      <c r="AA33" s="380">
        <v>8836</v>
      </c>
      <c r="AB33" s="381"/>
      <c r="AC33" s="381"/>
      <c r="AD33" s="388">
        <v>5674</v>
      </c>
      <c r="AE33" s="380">
        <v>0.67</v>
      </c>
      <c r="AF33" s="381"/>
      <c r="AG33" t="s" s="383">
        <v>2668</v>
      </c>
    </row>
    <row r="34" ht="26.25" customHeight="1">
      <c r="A34" s="395">
        <v>33</v>
      </c>
      <c r="B34" s="372">
        <v>33</v>
      </c>
      <c r="C34" s="381"/>
      <c r="D34" s="381"/>
      <c r="E34" t="s" s="375">
        <v>2669</v>
      </c>
      <c r="F34" t="s" s="376">
        <v>2670</v>
      </c>
      <c r="G34" t="s" s="376">
        <v>2671</v>
      </c>
      <c r="H34" t="s" s="385">
        <v>2671</v>
      </c>
      <c r="I34" t="s" s="378">
        <v>2672</v>
      </c>
      <c r="J34" t="s" s="379">
        <v>2642</v>
      </c>
      <c r="K34" t="s" s="376">
        <v>66</v>
      </c>
      <c r="L34" t="s" s="376">
        <v>66</v>
      </c>
      <c r="M34" s="380">
        <v>2</v>
      </c>
      <c r="N34" t="s" s="376">
        <v>64</v>
      </c>
      <c r="O34" t="s" s="376">
        <v>2562</v>
      </c>
      <c r="P34" s="380">
        <v>2019</v>
      </c>
      <c r="Q34" s="381"/>
      <c r="R34" s="381"/>
      <c r="S34" s="381"/>
      <c r="T34" s="392">
        <v>0.99</v>
      </c>
      <c r="U34" s="380">
        <v>1814</v>
      </c>
      <c r="V34" s="380">
        <v>1</v>
      </c>
      <c r="W34" s="380">
        <v>1.01</v>
      </c>
      <c r="X34" s="380">
        <v>1000</v>
      </c>
      <c r="Y34" s="380">
        <v>1814.1</v>
      </c>
      <c r="Z34" s="380">
        <v>1000</v>
      </c>
      <c r="AA34" s="380">
        <v>1831</v>
      </c>
      <c r="AB34" s="381"/>
      <c r="AC34" s="381"/>
      <c r="AD34" s="380">
        <v>3052</v>
      </c>
      <c r="AE34" s="380">
        <v>0.6</v>
      </c>
      <c r="AF34" s="381"/>
      <c r="AG34" t="s" s="390">
        <v>2621</v>
      </c>
    </row>
    <row r="35" ht="15.75" customHeight="1">
      <c r="A35" s="397">
        <v>33</v>
      </c>
      <c r="B35" s="398"/>
      <c r="C35" s="399">
        <v>33</v>
      </c>
      <c r="D35" s="398"/>
      <c r="E35" t="s" s="379">
        <v>2673</v>
      </c>
      <c r="F35" t="s" s="376">
        <v>2674</v>
      </c>
      <c r="G35" t="s" s="376">
        <v>2675</v>
      </c>
      <c r="H35" t="s" s="385">
        <v>2675</v>
      </c>
      <c r="I35" s="398"/>
      <c r="J35" t="s" s="379">
        <v>2612</v>
      </c>
      <c r="K35" t="s" s="376">
        <v>66</v>
      </c>
      <c r="L35" t="s" s="376">
        <v>66</v>
      </c>
      <c r="M35" s="380">
        <v>1</v>
      </c>
      <c r="N35" t="s" s="376">
        <v>54</v>
      </c>
      <c r="O35" t="s" s="376">
        <v>2556</v>
      </c>
      <c r="P35" s="380">
        <v>2019</v>
      </c>
      <c r="Q35" s="398"/>
      <c r="R35" s="398"/>
      <c r="S35" s="398"/>
      <c r="T35" s="392">
        <v>0.2</v>
      </c>
      <c r="U35" s="398"/>
      <c r="V35" s="400">
        <v>1</v>
      </c>
      <c r="W35" s="380">
        <v>0.58</v>
      </c>
      <c r="X35" s="380">
        <v>0</v>
      </c>
      <c r="Y35" s="380">
        <v>77</v>
      </c>
      <c r="Z35" s="380">
        <v>0</v>
      </c>
      <c r="AA35" s="380">
        <v>159</v>
      </c>
      <c r="AB35" s="381"/>
      <c r="AC35" s="381"/>
      <c r="AD35" t="s" s="376">
        <v>2568</v>
      </c>
      <c r="AE35" s="380">
        <v>0.62</v>
      </c>
      <c r="AF35" s="381"/>
      <c r="AG35" t="s" s="390">
        <v>2563</v>
      </c>
    </row>
    <row r="36" ht="15.75" customHeight="1">
      <c r="A36" s="397">
        <v>33</v>
      </c>
      <c r="B36" s="398"/>
      <c r="C36" s="399">
        <v>33</v>
      </c>
      <c r="D36" s="398"/>
      <c r="E36" t="s" s="379">
        <v>2676</v>
      </c>
      <c r="F36" t="s" s="376">
        <v>2677</v>
      </c>
      <c r="G36" t="s" s="376">
        <v>2678</v>
      </c>
      <c r="H36" t="s" s="385">
        <v>2678</v>
      </c>
      <c r="I36" s="398"/>
      <c r="J36" t="s" s="379">
        <v>2661</v>
      </c>
      <c r="K36" t="s" s="376">
        <v>238</v>
      </c>
      <c r="L36" t="s" s="376">
        <v>66</v>
      </c>
      <c r="M36" s="380">
        <v>1</v>
      </c>
      <c r="N36" t="s" s="376">
        <v>77</v>
      </c>
      <c r="O36" t="s" s="376">
        <v>2562</v>
      </c>
      <c r="P36" s="380">
        <v>2015</v>
      </c>
      <c r="Q36" s="398"/>
      <c r="R36" s="398"/>
      <c r="S36" s="398"/>
      <c r="T36" s="392">
        <v>0.3</v>
      </c>
      <c r="U36" s="398"/>
      <c r="V36" s="400">
        <v>1</v>
      </c>
      <c r="W36" s="380">
        <v>1.93</v>
      </c>
      <c r="X36" s="380">
        <v>197</v>
      </c>
      <c r="Y36" s="380">
        <v>389</v>
      </c>
      <c r="Z36" s="380">
        <v>197</v>
      </c>
      <c r="AA36" s="380">
        <v>389</v>
      </c>
      <c r="AB36" s="381"/>
      <c r="AC36" s="381"/>
      <c r="AD36" s="380">
        <v>205</v>
      </c>
      <c r="AE36" s="380">
        <v>0.63</v>
      </c>
      <c r="AF36" s="381"/>
      <c r="AG36" t="s" s="390">
        <v>2563</v>
      </c>
    </row>
    <row r="37" ht="15.75" customHeight="1">
      <c r="A37" s="397">
        <v>33</v>
      </c>
      <c r="B37" s="398"/>
      <c r="C37" s="399">
        <v>33</v>
      </c>
      <c r="D37" s="398"/>
      <c r="E37" t="s" s="379">
        <v>2676</v>
      </c>
      <c r="F37" t="s" s="376">
        <v>2677</v>
      </c>
      <c r="G37" t="s" s="376">
        <v>2678</v>
      </c>
      <c r="H37" t="s" s="385">
        <v>2678</v>
      </c>
      <c r="I37" s="398"/>
      <c r="J37" t="s" s="379">
        <v>2658</v>
      </c>
      <c r="K37" t="s" s="376">
        <v>238</v>
      </c>
      <c r="L37" t="s" s="376">
        <v>66</v>
      </c>
      <c r="M37" s="380">
        <v>1</v>
      </c>
      <c r="N37" t="s" s="376">
        <v>77</v>
      </c>
      <c r="O37" t="s" s="376">
        <v>2562</v>
      </c>
      <c r="P37" s="380">
        <v>2015</v>
      </c>
      <c r="Q37" s="398"/>
      <c r="R37" s="398"/>
      <c r="S37" s="398"/>
      <c r="T37" s="392">
        <v>0.15</v>
      </c>
      <c r="U37" s="398"/>
      <c r="V37" t="s" s="401">
        <v>68</v>
      </c>
      <c r="W37" s="380">
        <v>1.59</v>
      </c>
      <c r="X37" s="380">
        <v>197</v>
      </c>
      <c r="Y37" s="380">
        <v>389</v>
      </c>
      <c r="Z37" s="380">
        <v>197</v>
      </c>
      <c r="AA37" s="380">
        <v>389</v>
      </c>
      <c r="AB37" s="381"/>
      <c r="AC37" s="381"/>
      <c r="AD37" s="380">
        <v>216</v>
      </c>
      <c r="AE37" s="380">
        <v>0.46</v>
      </c>
      <c r="AF37" s="381"/>
      <c r="AG37" t="s" s="390">
        <v>2563</v>
      </c>
    </row>
    <row r="38" ht="15.75" customHeight="1">
      <c r="A38" s="397">
        <v>33</v>
      </c>
      <c r="B38" s="398"/>
      <c r="C38" s="399">
        <v>33</v>
      </c>
      <c r="D38" s="398"/>
      <c r="E38" t="s" s="379">
        <v>2676</v>
      </c>
      <c r="F38" t="s" s="376">
        <v>2677</v>
      </c>
      <c r="G38" t="s" s="376">
        <v>2678</v>
      </c>
      <c r="H38" t="s" s="385">
        <v>2678</v>
      </c>
      <c r="I38" s="398"/>
      <c r="J38" t="s" s="379">
        <v>2663</v>
      </c>
      <c r="K38" t="s" s="376">
        <v>238</v>
      </c>
      <c r="L38" t="s" s="376">
        <v>66</v>
      </c>
      <c r="M38" s="380">
        <v>1</v>
      </c>
      <c r="N38" t="s" s="376">
        <v>77</v>
      </c>
      <c r="O38" t="s" s="376">
        <v>64</v>
      </c>
      <c r="P38" s="380">
        <v>2018</v>
      </c>
      <c r="Q38" s="398"/>
      <c r="R38" s="398"/>
      <c r="S38" s="398"/>
      <c r="T38" s="392">
        <v>0.55</v>
      </c>
      <c r="U38" s="398"/>
      <c r="V38" t="s" s="401">
        <v>68</v>
      </c>
      <c r="W38" s="380">
        <v>3.45</v>
      </c>
      <c r="X38" s="380">
        <v>197</v>
      </c>
      <c r="Y38" s="380">
        <v>389</v>
      </c>
      <c r="Z38" s="380">
        <v>197</v>
      </c>
      <c r="AA38" s="380">
        <v>389</v>
      </c>
      <c r="AB38" s="381"/>
      <c r="AC38" s="381"/>
      <c r="AD38" s="380">
        <v>720</v>
      </c>
      <c r="AE38" s="380">
        <v>0.13</v>
      </c>
      <c r="AF38" s="381"/>
      <c r="AG38" t="s" s="390">
        <v>2679</v>
      </c>
    </row>
    <row r="39" ht="26.25" customHeight="1">
      <c r="A39" s="395">
        <v>33</v>
      </c>
      <c r="B39" s="384">
        <v>34</v>
      </c>
      <c r="C39" s="381"/>
      <c r="D39" s="381"/>
      <c r="E39" t="s" s="375">
        <v>2680</v>
      </c>
      <c r="F39" t="s" s="376">
        <v>2681</v>
      </c>
      <c r="G39" t="s" s="376">
        <v>2682</v>
      </c>
      <c r="H39" t="s" s="385">
        <v>2682</v>
      </c>
      <c r="I39" t="s" s="378">
        <v>2683</v>
      </c>
      <c r="J39" t="s" s="379">
        <v>2617</v>
      </c>
      <c r="K39" t="s" s="376">
        <v>238</v>
      </c>
      <c r="L39" t="s" s="376">
        <v>66</v>
      </c>
      <c r="M39" s="380">
        <v>1</v>
      </c>
      <c r="N39" t="s" s="376">
        <v>54</v>
      </c>
      <c r="O39" t="s" s="376">
        <v>2562</v>
      </c>
      <c r="P39" s="380">
        <v>2015</v>
      </c>
      <c r="Q39" s="381"/>
      <c r="R39" s="381"/>
      <c r="S39" s="381"/>
      <c r="T39" s="382">
        <v>0.01</v>
      </c>
      <c r="U39" s="380">
        <v>17</v>
      </c>
      <c r="V39" s="380">
        <v>1</v>
      </c>
      <c r="W39" s="380">
        <v>0.29</v>
      </c>
      <c r="X39" s="380">
        <v>0</v>
      </c>
      <c r="Y39" s="380">
        <v>1587</v>
      </c>
      <c r="Z39" s="380">
        <v>2000</v>
      </c>
      <c r="AA39" s="380">
        <v>1700</v>
      </c>
      <c r="AB39" s="381"/>
      <c r="AC39" s="381"/>
      <c r="AD39" s="380">
        <v>382</v>
      </c>
      <c r="AE39" s="380">
        <v>1.5</v>
      </c>
      <c r="AF39" s="381"/>
      <c r="AG39" t="s" s="383">
        <v>2684</v>
      </c>
    </row>
    <row r="40" ht="26.25" customHeight="1">
      <c r="A40" s="395">
        <v>33</v>
      </c>
      <c r="B40" s="372">
        <v>35</v>
      </c>
      <c r="C40" s="381"/>
      <c r="D40" s="381"/>
      <c r="E40" t="s" s="375">
        <v>2680</v>
      </c>
      <c r="F40" t="s" s="376">
        <v>2681</v>
      </c>
      <c r="G40" t="s" s="376">
        <v>2682</v>
      </c>
      <c r="H40" t="s" s="385">
        <v>2682</v>
      </c>
      <c r="I40" t="s" s="378">
        <v>2685</v>
      </c>
      <c r="J40" t="s" s="379">
        <v>2612</v>
      </c>
      <c r="K40" t="s" s="376">
        <v>238</v>
      </c>
      <c r="L40" t="s" s="376">
        <v>66</v>
      </c>
      <c r="M40" s="380">
        <v>1</v>
      </c>
      <c r="N40" t="s" s="376">
        <v>64</v>
      </c>
      <c r="O40" t="s" s="376">
        <v>64</v>
      </c>
      <c r="P40" s="380">
        <v>2017</v>
      </c>
      <c r="Q40" s="381"/>
      <c r="R40" s="381"/>
      <c r="S40" s="381"/>
      <c r="T40" s="382">
        <v>0.38</v>
      </c>
      <c r="U40" s="380">
        <v>646</v>
      </c>
      <c r="V40" t="s" s="376">
        <v>68</v>
      </c>
      <c r="W40" s="380">
        <v>0.82</v>
      </c>
      <c r="X40" s="380">
        <v>0</v>
      </c>
      <c r="Y40" s="380">
        <v>1587</v>
      </c>
      <c r="Z40" s="380">
        <v>2000</v>
      </c>
      <c r="AA40" s="380">
        <v>1700</v>
      </c>
      <c r="AB40" s="381"/>
      <c r="AC40" s="381"/>
      <c r="AD40" t="s" s="376">
        <v>2568</v>
      </c>
      <c r="AE40" s="380">
        <v>0.78</v>
      </c>
      <c r="AF40" s="381"/>
      <c r="AG40" t="s" s="383">
        <v>2563</v>
      </c>
    </row>
    <row r="41" ht="26.25" customHeight="1">
      <c r="A41" s="395">
        <v>33</v>
      </c>
      <c r="B41" s="384">
        <v>36</v>
      </c>
      <c r="C41" s="381"/>
      <c r="D41" s="381"/>
      <c r="E41" t="s" s="375">
        <v>2680</v>
      </c>
      <c r="F41" t="s" s="376">
        <v>2681</v>
      </c>
      <c r="G41" t="s" s="376">
        <v>2682</v>
      </c>
      <c r="H41" t="s" s="385">
        <v>2682</v>
      </c>
      <c r="I41" t="s" s="378">
        <v>2686</v>
      </c>
      <c r="J41" t="s" s="379">
        <v>2687</v>
      </c>
      <c r="K41" t="s" s="376">
        <v>238</v>
      </c>
      <c r="L41" t="s" s="376">
        <v>66</v>
      </c>
      <c r="M41" s="380">
        <v>1</v>
      </c>
      <c r="N41" t="s" s="376">
        <v>54</v>
      </c>
      <c r="O41" t="s" s="376">
        <v>2562</v>
      </c>
      <c r="P41" s="380">
        <v>2015</v>
      </c>
      <c r="Q41" s="381"/>
      <c r="R41" s="381"/>
      <c r="S41" s="381"/>
      <c r="T41" s="382">
        <v>0.6</v>
      </c>
      <c r="U41" s="391">
        <v>1</v>
      </c>
      <c r="V41" t="s" s="376">
        <v>68</v>
      </c>
      <c r="W41" s="380">
        <v>0.23</v>
      </c>
      <c r="X41" s="381"/>
      <c r="Y41" s="381"/>
      <c r="Z41" s="380">
        <v>2000</v>
      </c>
      <c r="AA41" s="380">
        <v>1700</v>
      </c>
      <c r="AB41" s="381"/>
      <c r="AC41" s="381"/>
      <c r="AD41" s="380">
        <v>17631</v>
      </c>
      <c r="AE41" s="380">
        <v>0.82</v>
      </c>
      <c r="AF41" s="381"/>
      <c r="AG41" t="s" s="383">
        <v>2688</v>
      </c>
    </row>
    <row r="42" ht="26.25" customHeight="1">
      <c r="A42" s="395">
        <v>33</v>
      </c>
      <c r="B42" s="372">
        <v>37</v>
      </c>
      <c r="C42" s="381"/>
      <c r="D42" s="381"/>
      <c r="E42" t="s" s="375">
        <v>2689</v>
      </c>
      <c r="F42" t="s" s="376">
        <v>2690</v>
      </c>
      <c r="G42" t="s" s="376">
        <v>2691</v>
      </c>
      <c r="H42" t="s" s="385">
        <v>2691</v>
      </c>
      <c r="I42" t="s" s="378">
        <v>2692</v>
      </c>
      <c r="J42" t="s" s="379">
        <v>2617</v>
      </c>
      <c r="K42" t="s" s="376">
        <v>238</v>
      </c>
      <c r="L42" t="s" s="376">
        <v>66</v>
      </c>
      <c r="M42" s="380">
        <v>1</v>
      </c>
      <c r="N42" t="s" s="376">
        <v>54</v>
      </c>
      <c r="O42" t="s" s="376">
        <v>2556</v>
      </c>
      <c r="P42" s="380">
        <v>2019</v>
      </c>
      <c r="Q42" s="381"/>
      <c r="R42" s="381"/>
      <c r="S42" s="381"/>
      <c r="T42" s="382">
        <v>0.2</v>
      </c>
      <c r="U42" s="380">
        <v>72.8</v>
      </c>
      <c r="V42" s="380">
        <v>1</v>
      </c>
      <c r="W42" s="380">
        <v>0.15</v>
      </c>
      <c r="X42" s="380">
        <v>0</v>
      </c>
      <c r="Y42" s="380">
        <v>364</v>
      </c>
      <c r="Z42" s="380">
        <v>0</v>
      </c>
      <c r="AA42" s="380">
        <v>364</v>
      </c>
      <c r="AB42" s="381"/>
      <c r="AC42" s="381"/>
      <c r="AD42" s="380">
        <v>576</v>
      </c>
      <c r="AE42" s="380">
        <v>2.15</v>
      </c>
      <c r="AF42" s="381"/>
      <c r="AG42" t="s" s="383">
        <v>2634</v>
      </c>
    </row>
    <row r="43" ht="26.25" customHeight="1">
      <c r="A43" s="395">
        <v>33</v>
      </c>
      <c r="B43" s="384">
        <v>38</v>
      </c>
      <c r="C43" s="381"/>
      <c r="D43" s="381"/>
      <c r="E43" t="s" s="375">
        <v>2689</v>
      </c>
      <c r="F43" t="s" s="376">
        <v>2690</v>
      </c>
      <c r="G43" t="s" s="376">
        <v>2691</v>
      </c>
      <c r="H43" t="s" s="385">
        <v>2691</v>
      </c>
      <c r="I43" t="s" s="378">
        <v>2693</v>
      </c>
      <c r="J43" t="s" s="379">
        <v>2612</v>
      </c>
      <c r="K43" t="s" s="376">
        <v>238</v>
      </c>
      <c r="L43" t="s" s="376">
        <v>66</v>
      </c>
      <c r="M43" s="380">
        <v>1</v>
      </c>
      <c r="N43" t="s" s="376">
        <v>54</v>
      </c>
      <c r="O43" t="s" s="376">
        <v>2556</v>
      </c>
      <c r="P43" s="380">
        <v>2019</v>
      </c>
      <c r="Q43" s="381"/>
      <c r="R43" s="381"/>
      <c r="S43" s="381"/>
      <c r="T43" s="382">
        <v>0.8</v>
      </c>
      <c r="U43" s="380">
        <v>291.2</v>
      </c>
      <c r="V43" t="s" s="376">
        <v>68</v>
      </c>
      <c r="W43" s="380">
        <v>0.08</v>
      </c>
      <c r="X43" s="380">
        <v>0</v>
      </c>
      <c r="Y43" s="380">
        <v>364</v>
      </c>
      <c r="Z43" s="380">
        <v>0</v>
      </c>
      <c r="AA43" s="380">
        <v>364</v>
      </c>
      <c r="AB43" s="381"/>
      <c r="AC43" s="381"/>
      <c r="AD43" s="380">
        <v>4227</v>
      </c>
      <c r="AE43" s="380">
        <v>2.78</v>
      </c>
      <c r="AF43" s="381"/>
      <c r="AG43" t="s" s="383">
        <v>2694</v>
      </c>
    </row>
    <row r="44" ht="26.25" customHeight="1">
      <c r="A44" s="395">
        <v>33</v>
      </c>
      <c r="B44" s="372">
        <v>39</v>
      </c>
      <c r="C44" s="381"/>
      <c r="D44" s="381"/>
      <c r="E44" t="s" s="375">
        <v>2695</v>
      </c>
      <c r="F44" t="s" s="376">
        <v>2696</v>
      </c>
      <c r="G44" t="s" s="376">
        <v>2697</v>
      </c>
      <c r="H44" t="s" s="385">
        <v>2697</v>
      </c>
      <c r="I44" t="s" s="378">
        <v>2698</v>
      </c>
      <c r="J44" t="s" s="379">
        <v>2612</v>
      </c>
      <c r="K44" t="s" s="376">
        <v>238</v>
      </c>
      <c r="L44" t="s" s="376">
        <v>66</v>
      </c>
      <c r="M44" s="380">
        <v>1</v>
      </c>
      <c r="N44" t="s" s="376">
        <v>54</v>
      </c>
      <c r="O44" t="s" s="376">
        <v>2562</v>
      </c>
      <c r="P44" s="380">
        <v>2014</v>
      </c>
      <c r="Q44" s="381"/>
      <c r="R44" s="381"/>
      <c r="S44" s="381"/>
      <c r="T44" s="382">
        <v>0.54</v>
      </c>
      <c r="U44" s="380">
        <v>47.52</v>
      </c>
      <c r="V44" s="380">
        <v>1</v>
      </c>
      <c r="W44" t="s" s="376">
        <v>2568</v>
      </c>
      <c r="X44" s="380">
        <v>0</v>
      </c>
      <c r="Y44" s="380">
        <v>88</v>
      </c>
      <c r="Z44" s="380">
        <v>0</v>
      </c>
      <c r="AA44" s="380">
        <v>132</v>
      </c>
      <c r="AB44" s="381"/>
      <c r="AC44" s="381"/>
      <c r="AD44" t="s" s="376">
        <v>2568</v>
      </c>
      <c r="AE44" t="s" s="376">
        <v>2568</v>
      </c>
      <c r="AF44" s="381"/>
      <c r="AG44" t="s" s="383">
        <v>2699</v>
      </c>
    </row>
    <row r="45" ht="26.25" customHeight="1">
      <c r="A45" s="395">
        <v>33</v>
      </c>
      <c r="B45" s="384">
        <v>40</v>
      </c>
      <c r="C45" s="381"/>
      <c r="D45" s="381"/>
      <c r="E45" t="s" s="375">
        <v>2695</v>
      </c>
      <c r="F45" t="s" s="376">
        <v>2696</v>
      </c>
      <c r="G45" t="s" s="376">
        <v>2697</v>
      </c>
      <c r="H45" t="s" s="385">
        <v>2697</v>
      </c>
      <c r="I45" t="s" s="378">
        <v>2700</v>
      </c>
      <c r="J45" t="s" s="379">
        <v>2617</v>
      </c>
      <c r="K45" t="s" s="376">
        <v>66</v>
      </c>
      <c r="L45" t="s" s="376">
        <v>66</v>
      </c>
      <c r="M45" s="380">
        <v>1</v>
      </c>
      <c r="N45" t="s" s="376">
        <v>54</v>
      </c>
      <c r="O45" t="s" s="376">
        <v>64</v>
      </c>
      <c r="P45" s="380">
        <v>2018</v>
      </c>
      <c r="Q45" s="381"/>
      <c r="R45" s="381"/>
      <c r="S45" s="381"/>
      <c r="T45" s="382">
        <v>0.45</v>
      </c>
      <c r="U45" s="380">
        <v>39.6</v>
      </c>
      <c r="V45" t="s" s="376">
        <v>68</v>
      </c>
      <c r="W45" s="380">
        <v>0.36</v>
      </c>
      <c r="X45" s="380">
        <v>0</v>
      </c>
      <c r="Y45" s="380">
        <v>88</v>
      </c>
      <c r="Z45" s="380">
        <v>0</v>
      </c>
      <c r="AA45" s="380">
        <v>132</v>
      </c>
      <c r="AB45" s="381"/>
      <c r="AC45" s="381"/>
      <c r="AD45" s="380">
        <v>193</v>
      </c>
      <c r="AE45" s="380">
        <v>1.13</v>
      </c>
      <c r="AF45" s="381"/>
      <c r="AG45" t="s" s="383">
        <v>2634</v>
      </c>
    </row>
    <row r="46" ht="15.75" customHeight="1">
      <c r="A46" s="397">
        <v>33</v>
      </c>
      <c r="B46" s="398"/>
      <c r="C46" s="399">
        <v>33</v>
      </c>
      <c r="D46" s="398"/>
      <c r="E46" t="s" s="379">
        <v>2701</v>
      </c>
      <c r="F46" t="s" s="376">
        <v>2702</v>
      </c>
      <c r="G46" t="s" s="376">
        <v>2703</v>
      </c>
      <c r="H46" t="s" s="385">
        <v>2703</v>
      </c>
      <c r="I46" s="398"/>
      <c r="J46" t="s" s="379">
        <v>2612</v>
      </c>
      <c r="K46" t="s" s="376">
        <v>238</v>
      </c>
      <c r="L46" t="s" s="376">
        <v>66</v>
      </c>
      <c r="M46" s="380">
        <v>1</v>
      </c>
      <c r="N46" t="s" s="376">
        <v>77</v>
      </c>
      <c r="O46" t="s" s="376">
        <v>2556</v>
      </c>
      <c r="P46" s="380">
        <v>2020</v>
      </c>
      <c r="Q46" s="398"/>
      <c r="R46" s="398"/>
      <c r="S46" s="398"/>
      <c r="T46" s="382">
        <v>1</v>
      </c>
      <c r="U46" s="398"/>
      <c r="V46" s="400">
        <v>1</v>
      </c>
      <c r="W46" s="380">
        <v>1.62</v>
      </c>
      <c r="X46" s="380">
        <v>0</v>
      </c>
      <c r="Y46" s="380">
        <v>85</v>
      </c>
      <c r="Z46" s="380">
        <v>0</v>
      </c>
      <c r="AA46" s="380">
        <v>85</v>
      </c>
      <c r="AB46" s="381"/>
      <c r="AC46" s="381"/>
      <c r="AD46" s="380">
        <v>138</v>
      </c>
      <c r="AE46" s="380">
        <v>0.54</v>
      </c>
      <c r="AF46" s="381"/>
      <c r="AG46" t="s" s="383">
        <v>2694</v>
      </c>
    </row>
    <row r="47" ht="26.25" customHeight="1">
      <c r="A47" s="395">
        <v>33</v>
      </c>
      <c r="B47" s="372">
        <v>41</v>
      </c>
      <c r="C47" s="381"/>
      <c r="D47" s="381"/>
      <c r="E47" t="s" s="375">
        <v>2704</v>
      </c>
      <c r="F47" t="s" s="376">
        <v>2064</v>
      </c>
      <c r="G47" t="s" s="376">
        <v>2065</v>
      </c>
      <c r="H47" t="s" s="385">
        <v>2065</v>
      </c>
      <c r="I47" t="s" s="378">
        <v>2705</v>
      </c>
      <c r="J47" t="s" s="379">
        <v>2617</v>
      </c>
      <c r="K47" t="s" s="376">
        <v>238</v>
      </c>
      <c r="L47" t="s" s="376">
        <v>66</v>
      </c>
      <c r="M47" s="380">
        <v>1</v>
      </c>
      <c r="N47" t="s" s="376">
        <v>54</v>
      </c>
      <c r="O47" t="s" s="376">
        <v>2556</v>
      </c>
      <c r="P47" s="380">
        <v>2021</v>
      </c>
      <c r="Q47" s="381"/>
      <c r="R47" s="381"/>
      <c r="S47" s="381"/>
      <c r="T47" s="382">
        <v>1</v>
      </c>
      <c r="U47" s="380">
        <v>26</v>
      </c>
      <c r="V47" s="380">
        <v>1</v>
      </c>
      <c r="W47" s="380">
        <v>0.2</v>
      </c>
      <c r="X47" s="380">
        <v>150</v>
      </c>
      <c r="Y47" s="380">
        <v>26</v>
      </c>
      <c r="Z47" s="380">
        <v>150</v>
      </c>
      <c r="AA47" s="380">
        <v>26</v>
      </c>
      <c r="AB47" s="381"/>
      <c r="AC47" s="381"/>
      <c r="AD47" s="380">
        <v>435</v>
      </c>
      <c r="AE47" s="380">
        <v>2.18</v>
      </c>
      <c r="AF47" s="381"/>
      <c r="AG47" t="s" s="383">
        <v>2634</v>
      </c>
    </row>
    <row r="48" ht="26.25" customHeight="1">
      <c r="A48" s="395">
        <v>33</v>
      </c>
      <c r="B48" s="384">
        <v>42</v>
      </c>
      <c r="C48" s="381"/>
      <c r="D48" s="381"/>
      <c r="E48" t="s" s="375">
        <v>2706</v>
      </c>
      <c r="F48" t="s" s="376">
        <v>2707</v>
      </c>
      <c r="G48" t="s" s="376">
        <v>2708</v>
      </c>
      <c r="H48" t="s" s="385">
        <v>97</v>
      </c>
      <c r="I48" t="s" s="378">
        <v>2709</v>
      </c>
      <c r="J48" t="s" s="379">
        <v>2617</v>
      </c>
      <c r="K48" t="s" s="376">
        <v>238</v>
      </c>
      <c r="L48" t="s" s="376">
        <v>66</v>
      </c>
      <c r="M48" s="380">
        <v>1</v>
      </c>
      <c r="N48" t="s" s="376">
        <v>830</v>
      </c>
      <c r="O48" t="s" s="376">
        <v>2562</v>
      </c>
      <c r="P48" s="380">
        <v>2013</v>
      </c>
      <c r="Q48" s="381"/>
      <c r="R48" s="381"/>
      <c r="S48" s="381"/>
      <c r="T48" s="382">
        <v>0.11</v>
      </c>
      <c r="U48" s="380">
        <v>1.76</v>
      </c>
      <c r="V48" s="380">
        <v>1</v>
      </c>
      <c r="W48" t="s" s="376">
        <v>2568</v>
      </c>
      <c r="X48" s="380">
        <v>1123</v>
      </c>
      <c r="Y48" s="380">
        <v>16</v>
      </c>
      <c r="Z48" s="380">
        <v>1123</v>
      </c>
      <c r="AA48" s="380">
        <v>16</v>
      </c>
      <c r="AB48" s="381"/>
      <c r="AC48" s="381"/>
      <c r="AD48" t="s" s="376">
        <v>2568</v>
      </c>
      <c r="AE48" s="380">
        <v>1.8</v>
      </c>
      <c r="AF48" s="381"/>
      <c r="AG48" t="s" s="383">
        <v>2664</v>
      </c>
    </row>
    <row r="49" ht="26.25" customHeight="1">
      <c r="A49" s="395">
        <v>33</v>
      </c>
      <c r="B49" s="372">
        <v>43</v>
      </c>
      <c r="C49" s="381"/>
      <c r="D49" s="381"/>
      <c r="E49" t="s" s="375">
        <v>2706</v>
      </c>
      <c r="F49" t="s" s="376">
        <v>2707</v>
      </c>
      <c r="G49" t="s" s="376">
        <v>2708</v>
      </c>
      <c r="H49" t="s" s="385">
        <v>2708</v>
      </c>
      <c r="I49" t="s" s="378">
        <v>2710</v>
      </c>
      <c r="J49" t="s" s="379">
        <v>2711</v>
      </c>
      <c r="K49" t="s" s="376">
        <v>238</v>
      </c>
      <c r="L49" t="s" s="376">
        <v>66</v>
      </c>
      <c r="M49" s="380">
        <v>1</v>
      </c>
      <c r="N49" t="s" s="376">
        <v>77</v>
      </c>
      <c r="O49" t="s" s="376">
        <v>2556</v>
      </c>
      <c r="P49" s="380">
        <v>2019</v>
      </c>
      <c r="Q49" s="381"/>
      <c r="R49" s="381"/>
      <c r="S49" s="381"/>
      <c r="T49" t="s" s="376">
        <v>2568</v>
      </c>
      <c r="U49" s="380">
        <v>7</v>
      </c>
      <c r="V49" t="s" s="376">
        <v>68</v>
      </c>
      <c r="W49" s="380">
        <v>2.11</v>
      </c>
      <c r="X49" s="380">
        <v>1123</v>
      </c>
      <c r="Y49" s="380">
        <v>16</v>
      </c>
      <c r="Z49" s="380">
        <v>1123</v>
      </c>
      <c r="AA49" s="380">
        <v>16</v>
      </c>
      <c r="AB49" s="381"/>
      <c r="AC49" s="381"/>
      <c r="AD49" s="380">
        <v>1585</v>
      </c>
      <c r="AE49" s="380">
        <v>0.7</v>
      </c>
      <c r="AF49" s="381"/>
      <c r="AG49" t="s" s="383">
        <v>2694</v>
      </c>
    </row>
    <row r="50" ht="26.25" customHeight="1">
      <c r="A50" s="395">
        <v>33</v>
      </c>
      <c r="B50" s="384">
        <v>44</v>
      </c>
      <c r="C50" s="381"/>
      <c r="D50" s="381"/>
      <c r="E50" t="s" s="375">
        <v>2706</v>
      </c>
      <c r="F50" t="s" s="376">
        <v>2707</v>
      </c>
      <c r="G50" t="s" s="376">
        <v>2708</v>
      </c>
      <c r="H50" t="s" s="385">
        <v>2708</v>
      </c>
      <c r="I50" t="s" s="378">
        <v>2712</v>
      </c>
      <c r="J50" t="s" s="379">
        <v>2713</v>
      </c>
      <c r="K50" t="s" s="376">
        <v>238</v>
      </c>
      <c r="L50" t="s" s="376">
        <v>66</v>
      </c>
      <c r="M50" s="380">
        <v>1</v>
      </c>
      <c r="N50" t="s" s="376">
        <v>77</v>
      </c>
      <c r="O50" t="s" s="376">
        <v>2556</v>
      </c>
      <c r="P50" s="380">
        <v>2019</v>
      </c>
      <c r="Q50" s="381"/>
      <c r="R50" s="381"/>
      <c r="S50" s="381"/>
      <c r="T50" t="s" s="376">
        <v>2568</v>
      </c>
      <c r="U50" s="380">
        <v>7</v>
      </c>
      <c r="V50" t="s" s="376">
        <v>68</v>
      </c>
      <c r="W50" s="380">
        <v>1.6</v>
      </c>
      <c r="X50" s="380">
        <v>1123</v>
      </c>
      <c r="Y50" s="380">
        <v>16</v>
      </c>
      <c r="Z50" s="380">
        <v>1123</v>
      </c>
      <c r="AA50" s="380">
        <v>16</v>
      </c>
      <c r="AB50" s="381"/>
      <c r="AC50" s="381"/>
      <c r="AD50" s="380">
        <v>2163</v>
      </c>
      <c r="AE50" s="380">
        <v>0.2</v>
      </c>
      <c r="AF50" s="381"/>
      <c r="AG50" t="s" s="383">
        <v>2694</v>
      </c>
    </row>
    <row r="51" ht="26.25" customHeight="1">
      <c r="A51" s="395">
        <v>33</v>
      </c>
      <c r="B51" s="372">
        <v>45</v>
      </c>
      <c r="C51" s="381"/>
      <c r="D51" s="381"/>
      <c r="E51" t="s" s="375">
        <v>2714</v>
      </c>
      <c r="F51" t="s" s="376">
        <v>2715</v>
      </c>
      <c r="G51" t="s" s="376">
        <v>2716</v>
      </c>
      <c r="H51" t="s" s="385">
        <v>2716</v>
      </c>
      <c r="I51" t="s" s="378">
        <v>2717</v>
      </c>
      <c r="J51" t="s" s="379">
        <v>2632</v>
      </c>
      <c r="K51" t="s" s="376">
        <v>238</v>
      </c>
      <c r="L51" t="s" s="376">
        <v>66</v>
      </c>
      <c r="M51" s="380">
        <v>1</v>
      </c>
      <c r="N51" t="s" s="376">
        <v>54</v>
      </c>
      <c r="O51" t="s" s="376">
        <v>64</v>
      </c>
      <c r="P51" s="380">
        <v>2017</v>
      </c>
      <c r="Q51" s="381"/>
      <c r="R51" s="381"/>
      <c r="S51" s="381"/>
      <c r="T51" s="382">
        <v>1</v>
      </c>
      <c r="U51" s="380">
        <v>2</v>
      </c>
      <c r="V51" s="380">
        <v>1</v>
      </c>
      <c r="W51" s="380">
        <v>0.31</v>
      </c>
      <c r="X51" s="380">
        <v>716</v>
      </c>
      <c r="Y51" s="380">
        <v>2</v>
      </c>
      <c r="Z51" s="380">
        <v>716</v>
      </c>
      <c r="AA51" s="380">
        <v>2</v>
      </c>
      <c r="AB51" s="381"/>
      <c r="AC51" s="381"/>
      <c r="AD51" s="380">
        <v>8823</v>
      </c>
      <c r="AE51" s="380">
        <v>1.01</v>
      </c>
      <c r="AF51" s="381"/>
      <c r="AG51" t="s" s="383">
        <v>2634</v>
      </c>
    </row>
    <row r="52" ht="26.25" customHeight="1">
      <c r="A52" s="395">
        <v>33</v>
      </c>
      <c r="B52" s="384">
        <v>46</v>
      </c>
      <c r="C52" s="381"/>
      <c r="D52" s="381"/>
      <c r="E52" t="s" s="375">
        <v>2718</v>
      </c>
      <c r="F52" t="s" s="376">
        <v>2719</v>
      </c>
      <c r="G52" t="s" s="376">
        <v>2720</v>
      </c>
      <c r="H52" t="s" s="385">
        <v>2720</v>
      </c>
      <c r="I52" t="s" s="378">
        <v>2721</v>
      </c>
      <c r="J52" t="s" s="379">
        <v>2663</v>
      </c>
      <c r="K52" t="s" s="376">
        <v>238</v>
      </c>
      <c r="L52" t="s" s="376">
        <v>66</v>
      </c>
      <c r="M52" s="380">
        <v>1</v>
      </c>
      <c r="N52" t="s" s="376">
        <v>54</v>
      </c>
      <c r="O52" t="s" s="376">
        <v>2556</v>
      </c>
      <c r="P52" s="380">
        <v>2020</v>
      </c>
      <c r="Q52" s="381"/>
      <c r="R52" s="381"/>
      <c r="S52" s="381"/>
      <c r="T52" s="382">
        <v>0.03</v>
      </c>
      <c r="U52" s="380">
        <v>12</v>
      </c>
      <c r="V52" s="380">
        <v>1</v>
      </c>
      <c r="W52" s="380">
        <v>0.64</v>
      </c>
      <c r="X52" s="380">
        <v>2908</v>
      </c>
      <c r="Y52" s="380">
        <v>17</v>
      </c>
      <c r="Z52" s="380">
        <v>2908</v>
      </c>
      <c r="AA52" s="380">
        <v>403.9</v>
      </c>
      <c r="AB52" s="381"/>
      <c r="AC52" s="381"/>
      <c r="AD52" s="380">
        <v>1503</v>
      </c>
      <c r="AE52" s="380">
        <v>1.03</v>
      </c>
      <c r="AF52" s="381"/>
      <c r="AG52" t="s" s="383">
        <v>2664</v>
      </c>
    </row>
    <row r="53" ht="26.25" customHeight="1">
      <c r="A53" s="395">
        <v>33</v>
      </c>
      <c r="B53" s="372">
        <v>47</v>
      </c>
      <c r="C53" s="381"/>
      <c r="D53" s="381"/>
      <c r="E53" t="s" s="375">
        <v>2718</v>
      </c>
      <c r="F53" t="s" s="376">
        <v>2719</v>
      </c>
      <c r="G53" t="s" s="376">
        <v>2720</v>
      </c>
      <c r="H53" t="s" s="385">
        <v>2720</v>
      </c>
      <c r="I53" t="s" s="378">
        <v>2722</v>
      </c>
      <c r="J53" t="s" s="379">
        <v>2723</v>
      </c>
      <c r="K53" t="s" s="376">
        <v>238</v>
      </c>
      <c r="L53" t="s" s="376">
        <v>66</v>
      </c>
      <c r="M53" s="380">
        <v>1</v>
      </c>
      <c r="N53" t="s" s="376">
        <v>64</v>
      </c>
      <c r="O53" t="s" s="376">
        <v>64</v>
      </c>
      <c r="P53" s="380">
        <v>2016</v>
      </c>
      <c r="Q53" s="381"/>
      <c r="R53" s="381"/>
      <c r="S53" s="381"/>
      <c r="T53" s="382">
        <v>0.01</v>
      </c>
      <c r="U53" s="380">
        <v>5</v>
      </c>
      <c r="V53" t="s" s="376">
        <v>68</v>
      </c>
      <c r="W53" s="380">
        <v>0.9</v>
      </c>
      <c r="X53" s="380">
        <v>2908</v>
      </c>
      <c r="Y53" s="380">
        <v>17</v>
      </c>
      <c r="Z53" s="380">
        <v>2908</v>
      </c>
      <c r="AA53" s="380">
        <v>403.9</v>
      </c>
      <c r="AB53" s="381"/>
      <c r="AC53" s="381"/>
      <c r="AD53" t="s" s="376">
        <v>2568</v>
      </c>
      <c r="AE53" t="s" s="376">
        <v>2568</v>
      </c>
      <c r="AF53" s="381"/>
      <c r="AG53" t="s" s="383">
        <v>2724</v>
      </c>
    </row>
    <row r="54" ht="28.5" customHeight="1">
      <c r="A54" s="395">
        <v>33</v>
      </c>
      <c r="B54" s="384">
        <v>48</v>
      </c>
      <c r="C54" s="381"/>
      <c r="D54" s="381"/>
      <c r="E54" t="s" s="375">
        <v>2725</v>
      </c>
      <c r="F54" t="s" s="376">
        <v>2719</v>
      </c>
      <c r="G54" t="s" s="376">
        <v>2720</v>
      </c>
      <c r="H54" t="s" s="385">
        <v>2720</v>
      </c>
      <c r="I54" t="s" s="402">
        <v>2726</v>
      </c>
      <c r="J54" t="s" s="375">
        <v>2727</v>
      </c>
      <c r="K54" t="s" s="376">
        <v>66</v>
      </c>
      <c r="L54" t="s" s="376">
        <v>66</v>
      </c>
      <c r="M54" s="380">
        <v>2</v>
      </c>
      <c r="N54" t="s" s="376">
        <v>54</v>
      </c>
      <c r="O54" t="s" s="376">
        <v>2562</v>
      </c>
      <c r="P54" s="380">
        <v>2019</v>
      </c>
      <c r="Q54" s="381"/>
      <c r="R54" s="381"/>
      <c r="S54" s="381"/>
      <c r="T54" s="382">
        <v>0.96</v>
      </c>
      <c r="U54" s="380">
        <v>386</v>
      </c>
      <c r="V54" t="s" s="376">
        <v>68</v>
      </c>
      <c r="W54" s="380">
        <v>0.33</v>
      </c>
      <c r="X54" s="380">
        <v>0</v>
      </c>
      <c r="Y54" s="380">
        <v>386.9</v>
      </c>
      <c r="Z54" s="380">
        <v>2908</v>
      </c>
      <c r="AA54" s="380">
        <v>403.9</v>
      </c>
      <c r="AB54" s="381"/>
      <c r="AC54" s="381"/>
      <c r="AD54" s="388">
        <v>1721</v>
      </c>
      <c r="AE54" s="380">
        <v>1.16</v>
      </c>
      <c r="AF54" s="381"/>
      <c r="AG54" t="s" s="390">
        <v>2621</v>
      </c>
    </row>
    <row r="55" ht="26.25" customHeight="1">
      <c r="A55" s="395">
        <v>33</v>
      </c>
      <c r="B55" s="372">
        <v>49</v>
      </c>
      <c r="C55" s="381"/>
      <c r="D55" s="381"/>
      <c r="E55" t="s" s="375">
        <v>2728</v>
      </c>
      <c r="F55" t="s" s="376">
        <v>2729</v>
      </c>
      <c r="G55" t="s" s="376">
        <v>2730</v>
      </c>
      <c r="H55" t="s" s="385">
        <v>2730</v>
      </c>
      <c r="I55" t="s" s="378">
        <v>2731</v>
      </c>
      <c r="J55" t="s" s="379">
        <v>2663</v>
      </c>
      <c r="K55" t="s" s="376">
        <v>238</v>
      </c>
      <c r="L55" t="s" s="376">
        <v>66</v>
      </c>
      <c r="M55" s="380">
        <v>1</v>
      </c>
      <c r="N55" t="s" s="376">
        <v>77</v>
      </c>
      <c r="O55" t="s" s="376">
        <v>64</v>
      </c>
      <c r="P55" s="380">
        <v>2018</v>
      </c>
      <c r="Q55" s="381"/>
      <c r="R55" s="381"/>
      <c r="S55" s="381"/>
      <c r="T55" s="382">
        <v>0.88</v>
      </c>
      <c r="U55" s="380">
        <v>931</v>
      </c>
      <c r="V55" s="380">
        <v>1</v>
      </c>
      <c r="W55" s="380">
        <v>2.47</v>
      </c>
      <c r="X55" s="380">
        <v>528</v>
      </c>
      <c r="Y55" s="380">
        <v>1046</v>
      </c>
      <c r="Z55" s="380">
        <v>528</v>
      </c>
      <c r="AA55" s="380">
        <v>1058</v>
      </c>
      <c r="AB55" s="381"/>
      <c r="AC55" s="381"/>
      <c r="AD55" s="380">
        <v>1189</v>
      </c>
      <c r="AE55" s="380">
        <v>0.38</v>
      </c>
      <c r="AF55" s="381"/>
      <c r="AG55" t="s" s="383">
        <v>2724</v>
      </c>
    </row>
    <row r="56" ht="15.75" customHeight="1">
      <c r="A56" s="395">
        <v>33</v>
      </c>
      <c r="B56" s="384">
        <v>50</v>
      </c>
      <c r="C56" s="381"/>
      <c r="D56" s="381"/>
      <c r="E56" t="s" s="379">
        <v>2732</v>
      </c>
      <c r="F56" t="s" s="376">
        <v>2729</v>
      </c>
      <c r="G56" t="s" s="376">
        <v>2730</v>
      </c>
      <c r="H56" t="s" s="385">
        <v>2730</v>
      </c>
      <c r="I56" t="s" s="378">
        <v>2733</v>
      </c>
      <c r="J56" t="s" s="379">
        <v>2667</v>
      </c>
      <c r="K56" t="s" s="376">
        <v>66</v>
      </c>
      <c r="L56" t="s" s="376">
        <v>66</v>
      </c>
      <c r="M56" s="380">
        <v>2</v>
      </c>
      <c r="N56" t="s" s="376">
        <v>54</v>
      </c>
      <c r="O56" t="s" s="376">
        <v>2562</v>
      </c>
      <c r="P56" s="380">
        <v>2019</v>
      </c>
      <c r="Q56" s="381"/>
      <c r="R56" s="381"/>
      <c r="S56" s="381"/>
      <c r="T56" s="380">
        <v>0.11</v>
      </c>
      <c r="U56" s="380">
        <v>12</v>
      </c>
      <c r="V56" t="s" s="376">
        <v>68</v>
      </c>
      <c r="W56" s="380">
        <v>0.34</v>
      </c>
      <c r="X56" s="380">
        <v>0</v>
      </c>
      <c r="Y56" s="380">
        <v>12.2</v>
      </c>
      <c r="Z56" s="380">
        <v>528</v>
      </c>
      <c r="AA56" s="380">
        <v>1058</v>
      </c>
      <c r="AB56" s="381"/>
      <c r="AC56" s="381"/>
      <c r="AD56" s="380">
        <v>853</v>
      </c>
      <c r="AE56" s="380">
        <v>1.05</v>
      </c>
      <c r="AF56" s="381"/>
      <c r="AG56" t="s" s="390">
        <v>2621</v>
      </c>
    </row>
    <row r="57" ht="26.25" customHeight="1">
      <c r="A57" s="395">
        <v>33</v>
      </c>
      <c r="B57" s="372">
        <v>51</v>
      </c>
      <c r="C57" s="381"/>
      <c r="D57" s="381"/>
      <c r="E57" t="s" s="375">
        <v>2734</v>
      </c>
      <c r="F57" t="s" s="376">
        <v>2735</v>
      </c>
      <c r="G57" t="s" s="376">
        <v>2736</v>
      </c>
      <c r="H57" t="s" s="385">
        <v>2736</v>
      </c>
      <c r="I57" t="s" s="378">
        <v>2737</v>
      </c>
      <c r="J57" t="s" s="379">
        <v>2642</v>
      </c>
      <c r="K57" t="s" s="376">
        <v>66</v>
      </c>
      <c r="L57" t="s" s="376">
        <v>66</v>
      </c>
      <c r="M57" s="380">
        <v>2</v>
      </c>
      <c r="N57" t="s" s="376">
        <v>64</v>
      </c>
      <c r="O57" t="s" s="376">
        <v>2562</v>
      </c>
      <c r="P57" s="380">
        <v>2019</v>
      </c>
      <c r="Q57" s="381"/>
      <c r="R57" s="381"/>
      <c r="S57" s="381"/>
      <c r="T57" s="380">
        <v>0.89</v>
      </c>
      <c r="U57" s="380">
        <v>2012</v>
      </c>
      <c r="V57" s="380">
        <v>1</v>
      </c>
      <c r="W57" s="380">
        <v>1.04</v>
      </c>
      <c r="X57" s="380">
        <v>1000</v>
      </c>
      <c r="Y57" s="380">
        <v>2012</v>
      </c>
      <c r="Z57" s="380">
        <v>1000</v>
      </c>
      <c r="AA57" s="380">
        <v>7487</v>
      </c>
      <c r="AB57" s="381"/>
      <c r="AC57" s="381"/>
      <c r="AD57" s="380">
        <v>1400</v>
      </c>
      <c r="AE57" s="380">
        <v>1.04</v>
      </c>
      <c r="AF57" s="381"/>
      <c r="AG57" t="s" s="390">
        <v>2621</v>
      </c>
    </row>
    <row r="58" ht="26.25" customHeight="1">
      <c r="A58" s="395">
        <v>33</v>
      </c>
      <c r="B58" s="384">
        <v>52</v>
      </c>
      <c r="C58" s="381"/>
      <c r="D58" s="381"/>
      <c r="E58" t="s" s="375">
        <v>2738</v>
      </c>
      <c r="F58" t="s" s="376">
        <v>2739</v>
      </c>
      <c r="G58" t="s" s="376">
        <v>2740</v>
      </c>
      <c r="H58" t="s" s="385">
        <v>2740</v>
      </c>
      <c r="I58" t="s" s="378">
        <v>2741</v>
      </c>
      <c r="J58" t="s" s="379">
        <v>2667</v>
      </c>
      <c r="K58" t="s" s="376">
        <v>66</v>
      </c>
      <c r="L58" t="s" s="376">
        <v>66</v>
      </c>
      <c r="M58" s="380">
        <v>2</v>
      </c>
      <c r="N58" t="s" s="376">
        <v>54</v>
      </c>
      <c r="O58" t="s" s="376">
        <v>2562</v>
      </c>
      <c r="P58" s="380">
        <v>2019</v>
      </c>
      <c r="Q58" s="381"/>
      <c r="R58" s="381"/>
      <c r="S58" t="s" s="376">
        <v>196</v>
      </c>
      <c r="T58" s="382">
        <v>0.91</v>
      </c>
      <c r="U58" s="380">
        <v>668</v>
      </c>
      <c r="V58" s="380">
        <v>1</v>
      </c>
      <c r="W58" s="380">
        <v>0.55</v>
      </c>
      <c r="X58" s="380">
        <v>0</v>
      </c>
      <c r="Y58" s="380">
        <v>668.3</v>
      </c>
      <c r="Z58" s="380">
        <v>200</v>
      </c>
      <c r="AA58" s="380">
        <v>1345</v>
      </c>
      <c r="AB58" s="381"/>
      <c r="AC58" s="381"/>
      <c r="AD58" s="388">
        <v>5989</v>
      </c>
      <c r="AE58" s="380">
        <v>1.8</v>
      </c>
      <c r="AF58" s="381"/>
      <c r="AG58" t="s" s="383">
        <v>2742</v>
      </c>
    </row>
    <row r="59" ht="26.25" customHeight="1">
      <c r="A59" s="395">
        <v>33</v>
      </c>
      <c r="B59" s="372">
        <v>53</v>
      </c>
      <c r="C59" s="381"/>
      <c r="D59" s="381"/>
      <c r="E59" t="s" s="375">
        <v>2743</v>
      </c>
      <c r="F59" s="381"/>
      <c r="G59" s="381"/>
      <c r="H59" t="s" s="385">
        <v>2744</v>
      </c>
      <c r="I59" t="s" s="378">
        <v>2745</v>
      </c>
      <c r="J59" t="s" s="379">
        <v>2746</v>
      </c>
      <c r="K59" t="s" s="376">
        <v>66</v>
      </c>
      <c r="L59" t="s" s="376">
        <v>66</v>
      </c>
      <c r="M59" s="380">
        <v>2</v>
      </c>
      <c r="N59" t="s" s="376">
        <v>77</v>
      </c>
      <c r="O59" t="s" s="376">
        <v>2562</v>
      </c>
      <c r="P59" s="380">
        <v>2019</v>
      </c>
      <c r="Q59" s="381"/>
      <c r="R59" s="381"/>
      <c r="S59" s="381"/>
      <c r="T59" s="382">
        <v>1</v>
      </c>
      <c r="U59" s="391">
        <v>1</v>
      </c>
      <c r="V59" s="380">
        <v>1</v>
      </c>
      <c r="W59" s="380">
        <v>1.8</v>
      </c>
      <c r="X59" s="381"/>
      <c r="Y59" s="381"/>
      <c r="Z59" s="380">
        <v>1800</v>
      </c>
      <c r="AA59" s="380">
        <v>252</v>
      </c>
      <c r="AB59" s="381"/>
      <c r="AC59" s="381"/>
      <c r="AD59" s="388">
        <v>11410</v>
      </c>
      <c r="AE59" s="380">
        <v>0.01</v>
      </c>
      <c r="AF59" s="381"/>
      <c r="AG59" t="s" s="383">
        <v>2747</v>
      </c>
    </row>
    <row r="60" ht="26.25" customHeight="1">
      <c r="A60" s="395">
        <v>33</v>
      </c>
      <c r="B60" s="384">
        <v>54</v>
      </c>
      <c r="C60" s="381"/>
      <c r="D60" s="381"/>
      <c r="E60" t="s" s="375">
        <v>2748</v>
      </c>
      <c r="F60" t="s" s="376">
        <v>2749</v>
      </c>
      <c r="G60" t="s" s="376">
        <v>2750</v>
      </c>
      <c r="H60" t="s" s="385">
        <v>2750</v>
      </c>
      <c r="I60" t="s" s="378">
        <v>2751</v>
      </c>
      <c r="J60" t="s" s="379">
        <v>2612</v>
      </c>
      <c r="K60" t="s" s="376">
        <v>56</v>
      </c>
      <c r="L60" t="s" s="376">
        <v>56</v>
      </c>
      <c r="M60" s="380">
        <v>2</v>
      </c>
      <c r="N60" t="s" s="376">
        <v>64</v>
      </c>
      <c r="O60" t="s" s="376">
        <v>2562</v>
      </c>
      <c r="P60" s="380">
        <v>2019</v>
      </c>
      <c r="Q60" s="381"/>
      <c r="R60" s="381"/>
      <c r="S60" s="381"/>
      <c r="T60" s="382">
        <v>0.32</v>
      </c>
      <c r="U60" s="380">
        <v>74</v>
      </c>
      <c r="V60" s="380">
        <v>1</v>
      </c>
      <c r="W60" s="380">
        <v>0.97</v>
      </c>
      <c r="X60" s="380">
        <v>1432</v>
      </c>
      <c r="Y60" s="380">
        <v>74</v>
      </c>
      <c r="Z60" s="380">
        <v>1432</v>
      </c>
      <c r="AA60" s="380">
        <v>289</v>
      </c>
      <c r="AB60" s="381"/>
      <c r="AC60" s="381"/>
      <c r="AD60" s="380">
        <v>3860</v>
      </c>
      <c r="AE60" s="380">
        <v>0.2</v>
      </c>
      <c r="AF60" s="381"/>
      <c r="AG60" t="s" s="383">
        <v>2752</v>
      </c>
    </row>
    <row r="61" ht="26.25" customHeight="1">
      <c r="A61" s="395">
        <v>33</v>
      </c>
      <c r="B61" s="372">
        <v>55</v>
      </c>
      <c r="C61" s="381"/>
      <c r="D61" s="381"/>
      <c r="E61" t="s" s="375">
        <v>2748</v>
      </c>
      <c r="F61" t="s" s="376">
        <v>2749</v>
      </c>
      <c r="G61" t="s" s="376">
        <v>2750</v>
      </c>
      <c r="H61" t="s" s="385">
        <v>2750</v>
      </c>
      <c r="I61" t="s" s="378">
        <v>2753</v>
      </c>
      <c r="J61" t="s" s="379">
        <v>2667</v>
      </c>
      <c r="K61" t="s" s="376">
        <v>66</v>
      </c>
      <c r="L61" t="s" s="376">
        <v>66</v>
      </c>
      <c r="M61" s="380">
        <v>2</v>
      </c>
      <c r="N61" t="s" s="376">
        <v>54</v>
      </c>
      <c r="O61" t="s" s="376">
        <v>2562</v>
      </c>
      <c r="P61" s="380">
        <v>2019</v>
      </c>
      <c r="Q61" s="381"/>
      <c r="R61" s="381"/>
      <c r="S61" s="381"/>
      <c r="T61" s="382">
        <v>0.67</v>
      </c>
      <c r="U61" s="380">
        <v>193</v>
      </c>
      <c r="V61" t="s" s="376">
        <v>68</v>
      </c>
      <c r="W61" s="380">
        <v>0.34</v>
      </c>
      <c r="X61" s="380">
        <v>0</v>
      </c>
      <c r="Y61" s="380">
        <v>215</v>
      </c>
      <c r="Z61" s="380">
        <v>1432</v>
      </c>
      <c r="AA61" s="380">
        <v>289</v>
      </c>
      <c r="AB61" s="381"/>
      <c r="AC61" s="381"/>
      <c r="AD61" s="380">
        <v>508</v>
      </c>
      <c r="AE61" s="380">
        <v>1.25</v>
      </c>
      <c r="AF61" s="381"/>
      <c r="AG61" t="s" s="390">
        <v>2754</v>
      </c>
    </row>
    <row r="62" ht="26.25" customHeight="1">
      <c r="A62" s="395">
        <v>33</v>
      </c>
      <c r="B62" s="384">
        <v>56</v>
      </c>
      <c r="C62" s="381"/>
      <c r="D62" s="381"/>
      <c r="E62" t="s" s="375">
        <v>2755</v>
      </c>
      <c r="F62" t="s" s="376">
        <v>2756</v>
      </c>
      <c r="G62" t="s" s="376">
        <v>2757</v>
      </c>
      <c r="H62" t="s" s="385">
        <v>2757</v>
      </c>
      <c r="I62" t="s" s="378">
        <v>2758</v>
      </c>
      <c r="J62" t="s" s="379">
        <v>2642</v>
      </c>
      <c r="K62" t="s" s="376">
        <v>66</v>
      </c>
      <c r="L62" t="s" s="376">
        <v>66</v>
      </c>
      <c r="M62" s="380">
        <v>2</v>
      </c>
      <c r="N62" t="s" s="376">
        <v>54</v>
      </c>
      <c r="O62" t="s" s="376">
        <v>2562</v>
      </c>
      <c r="P62" s="380">
        <v>2019</v>
      </c>
      <c r="Q62" s="381"/>
      <c r="R62" s="381"/>
      <c r="S62" s="381"/>
      <c r="T62" s="382">
        <v>1</v>
      </c>
      <c r="U62" s="380">
        <v>2144.7</v>
      </c>
      <c r="V62" s="380">
        <v>1</v>
      </c>
      <c r="W62" s="380">
        <v>0.55</v>
      </c>
      <c r="X62" s="380">
        <v>0</v>
      </c>
      <c r="Y62" s="380">
        <v>2144.7</v>
      </c>
      <c r="Z62" s="380">
        <v>0</v>
      </c>
      <c r="AA62" s="380">
        <v>2145</v>
      </c>
      <c r="AB62" s="381"/>
      <c r="AC62" s="381"/>
      <c r="AD62" s="388">
        <v>3230</v>
      </c>
      <c r="AE62" s="380">
        <v>1.05</v>
      </c>
      <c r="AF62" s="381"/>
      <c r="AG62" t="s" s="390">
        <v>2759</v>
      </c>
    </row>
    <row r="63" ht="26.25" customHeight="1">
      <c r="A63" s="395">
        <v>33</v>
      </c>
      <c r="B63" s="372">
        <v>57</v>
      </c>
      <c r="C63" s="381"/>
      <c r="D63" s="381"/>
      <c r="E63" t="s" s="375">
        <v>2760</v>
      </c>
      <c r="F63" t="s" s="376">
        <v>2761</v>
      </c>
      <c r="G63" t="s" s="376">
        <v>2762</v>
      </c>
      <c r="H63" t="s" s="385">
        <v>2762</v>
      </c>
      <c r="I63" t="s" s="378">
        <v>2763</v>
      </c>
      <c r="J63" t="s" s="379">
        <v>2764</v>
      </c>
      <c r="K63" t="s" s="376">
        <v>238</v>
      </c>
      <c r="L63" t="s" s="376">
        <v>66</v>
      </c>
      <c r="M63" s="380">
        <v>1</v>
      </c>
      <c r="N63" t="s" s="376">
        <v>64</v>
      </c>
      <c r="O63" t="s" s="376">
        <v>2562</v>
      </c>
      <c r="P63" s="380">
        <v>2013</v>
      </c>
      <c r="Q63" s="381"/>
      <c r="R63" s="381"/>
      <c r="S63" s="381"/>
      <c r="T63" s="382">
        <v>0.84</v>
      </c>
      <c r="U63" s="380">
        <v>56</v>
      </c>
      <c r="V63" s="380">
        <v>1</v>
      </c>
      <c r="W63" s="380">
        <v>1.13</v>
      </c>
      <c r="X63" s="380">
        <v>0</v>
      </c>
      <c r="Y63" s="380">
        <v>56</v>
      </c>
      <c r="Z63" s="380">
        <v>0</v>
      </c>
      <c r="AA63" s="380">
        <v>185.7</v>
      </c>
      <c r="AB63" s="381"/>
      <c r="AC63" s="381"/>
      <c r="AD63" s="380">
        <v>380</v>
      </c>
      <c r="AE63" s="380">
        <v>0.67</v>
      </c>
      <c r="AF63" s="381"/>
      <c r="AG63" t="s" s="383">
        <v>2664</v>
      </c>
    </row>
    <row r="64" ht="26.25" customHeight="1">
      <c r="A64" s="395">
        <v>33</v>
      </c>
      <c r="B64" s="384">
        <v>58</v>
      </c>
      <c r="C64" s="381"/>
      <c r="D64" s="381"/>
      <c r="E64" t="s" s="375">
        <v>2765</v>
      </c>
      <c r="F64" t="s" s="376">
        <v>2766</v>
      </c>
      <c r="G64" t="s" s="376">
        <v>2767</v>
      </c>
      <c r="H64" t="s" s="385">
        <v>2767</v>
      </c>
      <c r="I64" t="s" s="378">
        <v>2768</v>
      </c>
      <c r="J64" t="s" s="379">
        <v>2617</v>
      </c>
      <c r="K64" t="s" s="376">
        <v>238</v>
      </c>
      <c r="L64" t="s" s="376">
        <v>66</v>
      </c>
      <c r="M64" s="380">
        <v>1</v>
      </c>
      <c r="N64" t="s" s="376">
        <v>54</v>
      </c>
      <c r="O64" t="s" s="376">
        <v>2556</v>
      </c>
      <c r="P64" s="380">
        <v>2019</v>
      </c>
      <c r="Q64" s="381"/>
      <c r="R64" s="381"/>
      <c r="S64" s="381"/>
      <c r="T64" s="382">
        <v>0.01</v>
      </c>
      <c r="U64" s="380">
        <v>86.039</v>
      </c>
      <c r="V64" s="380">
        <v>1</v>
      </c>
      <c r="W64" s="380">
        <v>0.44</v>
      </c>
      <c r="X64" s="380">
        <v>3242</v>
      </c>
      <c r="Y64" s="380">
        <v>3495</v>
      </c>
      <c r="Z64" s="380">
        <v>3242</v>
      </c>
      <c r="AA64" s="380">
        <v>8604</v>
      </c>
      <c r="AB64" s="381"/>
      <c r="AC64" s="381"/>
      <c r="AD64" t="s" s="376">
        <v>2568</v>
      </c>
      <c r="AE64" s="380">
        <v>2.19</v>
      </c>
      <c r="AF64" s="381"/>
      <c r="AG64" t="s" s="383">
        <v>2634</v>
      </c>
    </row>
    <row r="65" ht="26.25" customHeight="1">
      <c r="A65" s="395">
        <v>33</v>
      </c>
      <c r="B65" s="372">
        <v>59</v>
      </c>
      <c r="C65" s="381"/>
      <c r="D65" s="381"/>
      <c r="E65" t="s" s="375">
        <v>2765</v>
      </c>
      <c r="F65" t="s" s="376">
        <v>2766</v>
      </c>
      <c r="G65" t="s" s="376">
        <v>2767</v>
      </c>
      <c r="H65" t="s" s="385">
        <v>2767</v>
      </c>
      <c r="I65" t="s" s="378">
        <v>2769</v>
      </c>
      <c r="J65" t="s" s="379">
        <v>2612</v>
      </c>
      <c r="K65" t="s" s="376">
        <v>238</v>
      </c>
      <c r="L65" t="s" s="376">
        <v>66</v>
      </c>
      <c r="M65" s="380">
        <v>1</v>
      </c>
      <c r="N65" t="s" s="376">
        <v>54</v>
      </c>
      <c r="O65" t="s" s="376">
        <v>64</v>
      </c>
      <c r="P65" s="380">
        <v>2016</v>
      </c>
      <c r="Q65" s="381"/>
      <c r="R65" s="381"/>
      <c r="S65" s="381"/>
      <c r="T65" s="382">
        <v>0.37</v>
      </c>
      <c r="U65" s="380">
        <v>3183.443</v>
      </c>
      <c r="V65" t="s" s="376">
        <v>68</v>
      </c>
      <c r="W65" s="380">
        <v>0.7</v>
      </c>
      <c r="X65" s="380">
        <v>3242</v>
      </c>
      <c r="Y65" s="380">
        <v>3495</v>
      </c>
      <c r="Z65" s="380">
        <v>3242</v>
      </c>
      <c r="AA65" s="380">
        <v>8604</v>
      </c>
      <c r="AB65" s="381"/>
      <c r="AC65" s="381"/>
      <c r="AD65" t="s" s="376">
        <v>2568</v>
      </c>
      <c r="AE65" s="380">
        <v>0.82</v>
      </c>
      <c r="AF65" s="381"/>
      <c r="AG65" t="s" s="383">
        <v>2770</v>
      </c>
    </row>
    <row r="66" ht="26.25" customHeight="1">
      <c r="A66" s="395">
        <v>33</v>
      </c>
      <c r="B66" s="384">
        <v>60</v>
      </c>
      <c r="C66" s="381"/>
      <c r="D66" s="381"/>
      <c r="E66" t="s" s="375">
        <v>2771</v>
      </c>
      <c r="F66" t="s" s="376">
        <v>2766</v>
      </c>
      <c r="G66" t="s" s="376">
        <v>2767</v>
      </c>
      <c r="H66" t="s" s="385">
        <v>2767</v>
      </c>
      <c r="I66" t="s" s="378">
        <v>2772</v>
      </c>
      <c r="J66" t="s" s="379">
        <v>2667</v>
      </c>
      <c r="K66" t="s" s="376">
        <v>238</v>
      </c>
      <c r="L66" t="s" s="376">
        <v>66</v>
      </c>
      <c r="M66" s="380">
        <v>2</v>
      </c>
      <c r="N66" t="s" s="376">
        <v>64</v>
      </c>
      <c r="O66" t="s" s="376">
        <v>2562</v>
      </c>
      <c r="P66" s="380">
        <v>2019</v>
      </c>
      <c r="Q66" s="381"/>
      <c r="R66" s="381"/>
      <c r="S66" s="381"/>
      <c r="T66" s="382">
        <v>0.53</v>
      </c>
      <c r="U66" s="380">
        <v>4560.067</v>
      </c>
      <c r="V66" t="s" s="376">
        <v>68</v>
      </c>
      <c r="W66" s="380">
        <v>0.87</v>
      </c>
      <c r="X66" s="380">
        <v>0</v>
      </c>
      <c r="Y66" s="380">
        <v>5108.9</v>
      </c>
      <c r="Z66" s="380">
        <v>3242</v>
      </c>
      <c r="AA66" s="380">
        <v>8604</v>
      </c>
      <c r="AB66" s="381"/>
      <c r="AC66" s="381"/>
      <c r="AD66" s="380">
        <v>3331</v>
      </c>
      <c r="AE66" s="380">
        <v>1.35</v>
      </c>
      <c r="AF66" s="381"/>
      <c r="AG66" t="s" s="383">
        <v>2752</v>
      </c>
    </row>
    <row r="67" ht="26.25" customHeight="1">
      <c r="A67" s="395">
        <v>33</v>
      </c>
      <c r="B67" s="372">
        <v>61</v>
      </c>
      <c r="C67" s="381"/>
      <c r="D67" s="381"/>
      <c r="E67" t="s" s="375">
        <v>2773</v>
      </c>
      <c r="F67" t="s" s="376">
        <v>2774</v>
      </c>
      <c r="G67" t="s" s="376">
        <v>2775</v>
      </c>
      <c r="H67" t="s" s="385">
        <v>2775</v>
      </c>
      <c r="I67" t="s" s="378">
        <v>2776</v>
      </c>
      <c r="J67" t="s" s="379">
        <v>2617</v>
      </c>
      <c r="K67" t="s" s="376">
        <v>66</v>
      </c>
      <c r="L67" t="s" s="376">
        <v>66</v>
      </c>
      <c r="M67" s="380">
        <v>1</v>
      </c>
      <c r="N67" t="s" s="376">
        <v>64</v>
      </c>
      <c r="O67" t="s" s="376">
        <v>64</v>
      </c>
      <c r="P67" s="380">
        <v>2017</v>
      </c>
      <c r="Q67" s="381"/>
      <c r="R67" s="381"/>
      <c r="S67" s="381"/>
      <c r="T67" s="382">
        <v>0.1</v>
      </c>
      <c r="U67" s="380">
        <v>57</v>
      </c>
      <c r="V67" s="380">
        <v>1</v>
      </c>
      <c r="W67" s="380">
        <v>1.13</v>
      </c>
      <c r="X67" s="380">
        <v>0</v>
      </c>
      <c r="Y67" s="380">
        <v>573</v>
      </c>
      <c r="Z67" s="380">
        <v>0</v>
      </c>
      <c r="AA67" s="380">
        <v>3829</v>
      </c>
      <c r="AB67" s="381"/>
      <c r="AC67" s="381"/>
      <c r="AD67" t="s" s="376">
        <v>2568</v>
      </c>
      <c r="AE67" s="380">
        <v>0.61</v>
      </c>
      <c r="AF67" s="381"/>
      <c r="AG67" t="s" s="383">
        <v>2634</v>
      </c>
    </row>
    <row r="68" ht="26.25" customHeight="1">
      <c r="A68" s="395">
        <v>33</v>
      </c>
      <c r="B68" s="384">
        <v>62</v>
      </c>
      <c r="C68" s="381"/>
      <c r="D68" s="381"/>
      <c r="E68" t="s" s="375">
        <v>2773</v>
      </c>
      <c r="F68" t="s" s="376">
        <v>2774</v>
      </c>
      <c r="G68" t="s" s="376">
        <v>2775</v>
      </c>
      <c r="H68" t="s" s="385">
        <v>2775</v>
      </c>
      <c r="I68" t="s" s="378">
        <v>2777</v>
      </c>
      <c r="J68" t="s" s="379">
        <v>2612</v>
      </c>
      <c r="K68" t="s" s="376">
        <v>238</v>
      </c>
      <c r="L68" t="s" s="376">
        <v>66</v>
      </c>
      <c r="M68" s="380">
        <v>1</v>
      </c>
      <c r="N68" t="s" s="376">
        <v>77</v>
      </c>
      <c r="O68" t="s" s="376">
        <v>64</v>
      </c>
      <c r="P68" s="380">
        <v>2017</v>
      </c>
      <c r="Q68" s="381"/>
      <c r="R68" s="381"/>
      <c r="S68" s="381"/>
      <c r="T68" s="382">
        <v>0.27</v>
      </c>
      <c r="U68" s="380">
        <v>516</v>
      </c>
      <c r="V68" t="s" s="376">
        <v>68</v>
      </c>
      <c r="W68" s="380">
        <v>1.75</v>
      </c>
      <c r="X68" s="380">
        <v>0</v>
      </c>
      <c r="Y68" s="380">
        <v>573</v>
      </c>
      <c r="Z68" s="380">
        <v>0</v>
      </c>
      <c r="AA68" s="380">
        <v>3829</v>
      </c>
      <c r="AB68" s="381"/>
      <c r="AC68" s="381"/>
      <c r="AD68" t="s" s="376">
        <v>2568</v>
      </c>
      <c r="AE68" s="380">
        <v>0.5600000000000001</v>
      </c>
      <c r="AF68" s="381"/>
      <c r="AG68" t="s" s="403">
        <v>2770</v>
      </c>
    </row>
    <row r="69" ht="26.25" customHeight="1">
      <c r="A69" s="395">
        <v>33</v>
      </c>
      <c r="B69" s="372">
        <v>63</v>
      </c>
      <c r="C69" s="381"/>
      <c r="D69" s="381"/>
      <c r="E69" t="s" s="375">
        <v>2778</v>
      </c>
      <c r="F69" t="s" s="376">
        <v>2779</v>
      </c>
      <c r="G69" t="s" s="376">
        <v>2780</v>
      </c>
      <c r="H69" t="s" s="385">
        <v>2780</v>
      </c>
      <c r="I69" t="s" s="378">
        <v>2781</v>
      </c>
      <c r="J69" t="s" s="379">
        <v>2625</v>
      </c>
      <c r="K69" t="s" s="376">
        <v>66</v>
      </c>
      <c r="L69" t="s" s="376">
        <v>66</v>
      </c>
      <c r="M69" s="380">
        <v>2</v>
      </c>
      <c r="N69" t="s" s="376">
        <v>54</v>
      </c>
      <c r="O69" t="s" s="376">
        <v>2562</v>
      </c>
      <c r="P69" s="380">
        <v>2019</v>
      </c>
      <c r="Q69" s="381"/>
      <c r="R69" s="381"/>
      <c r="S69" s="381"/>
      <c r="T69" s="382">
        <v>0.07000000000000001</v>
      </c>
      <c r="U69" s="380">
        <v>94</v>
      </c>
      <c r="V69" s="380">
        <v>1</v>
      </c>
      <c r="W69" s="380">
        <v>0.61</v>
      </c>
      <c r="X69" s="380">
        <v>0</v>
      </c>
      <c r="Y69" s="380">
        <v>94.3</v>
      </c>
      <c r="Z69" s="380">
        <v>0</v>
      </c>
      <c r="AA69" s="380">
        <v>1378</v>
      </c>
      <c r="AB69" s="381"/>
      <c r="AC69" s="381"/>
      <c r="AD69" s="380">
        <v>3900</v>
      </c>
      <c r="AE69" s="380">
        <v>0.07000000000000001</v>
      </c>
      <c r="AF69" s="381"/>
      <c r="AG69" t="s" s="390">
        <v>2754</v>
      </c>
    </row>
    <row r="70" ht="26.25" customHeight="1">
      <c r="A70" s="395">
        <v>33</v>
      </c>
      <c r="B70" s="384">
        <v>64</v>
      </c>
      <c r="C70" s="381"/>
      <c r="D70" s="381"/>
      <c r="E70" t="s" s="375">
        <v>2778</v>
      </c>
      <c r="F70" t="s" s="376">
        <v>2779</v>
      </c>
      <c r="G70" t="s" s="376">
        <v>2780</v>
      </c>
      <c r="H70" t="s" s="385">
        <v>2780</v>
      </c>
      <c r="I70" t="s" s="378">
        <v>2782</v>
      </c>
      <c r="J70" t="s" s="379">
        <v>2639</v>
      </c>
      <c r="K70" t="s" s="376">
        <v>238</v>
      </c>
      <c r="L70" t="s" s="376">
        <v>66</v>
      </c>
      <c r="M70" s="380">
        <v>2</v>
      </c>
      <c r="N70" t="s" s="376">
        <v>54</v>
      </c>
      <c r="O70" t="s" s="376">
        <v>2562</v>
      </c>
      <c r="P70" s="380">
        <v>2019</v>
      </c>
      <c r="Q70" s="381"/>
      <c r="R70" s="381"/>
      <c r="S70" s="381"/>
      <c r="T70" s="382">
        <v>0.45</v>
      </c>
      <c r="U70" s="380">
        <v>619.92</v>
      </c>
      <c r="V70" t="s" s="376">
        <v>68</v>
      </c>
      <c r="W70" s="380">
        <v>0.36</v>
      </c>
      <c r="X70" s="380">
        <v>0</v>
      </c>
      <c r="Y70" s="380">
        <v>668.8</v>
      </c>
      <c r="Z70" s="380">
        <v>0</v>
      </c>
      <c r="AA70" s="380">
        <v>1378</v>
      </c>
      <c r="AB70" s="381"/>
      <c r="AC70" s="381"/>
      <c r="AD70" s="380">
        <v>2269</v>
      </c>
      <c r="AE70" s="380">
        <v>1.63</v>
      </c>
      <c r="AF70" s="381"/>
      <c r="AG70" t="s" s="390">
        <v>2783</v>
      </c>
    </row>
    <row r="71" ht="26.25" customHeight="1">
      <c r="A71" s="395">
        <v>33</v>
      </c>
      <c r="B71" s="372">
        <v>65</v>
      </c>
      <c r="C71" s="381"/>
      <c r="D71" s="381"/>
      <c r="E71" t="s" s="375">
        <v>2784</v>
      </c>
      <c r="F71" t="s" s="376">
        <v>2785</v>
      </c>
      <c r="G71" t="s" s="376">
        <v>2786</v>
      </c>
      <c r="H71" t="s" s="385">
        <v>2786</v>
      </c>
      <c r="I71" t="s" s="378">
        <v>2787</v>
      </c>
      <c r="J71" t="s" s="379">
        <v>2612</v>
      </c>
      <c r="K71" t="s" s="376">
        <v>238</v>
      </c>
      <c r="L71" t="s" s="376">
        <v>66</v>
      </c>
      <c r="M71" s="380">
        <v>1</v>
      </c>
      <c r="N71" t="s" s="376">
        <v>77</v>
      </c>
      <c r="O71" t="s" s="376">
        <v>2556</v>
      </c>
      <c r="P71" s="380">
        <v>2020</v>
      </c>
      <c r="Q71" s="381"/>
      <c r="R71" s="381"/>
      <c r="S71" s="381"/>
      <c r="T71" s="382">
        <v>0.15</v>
      </c>
      <c r="U71" s="380">
        <v>75</v>
      </c>
      <c r="V71" s="380">
        <v>1</v>
      </c>
      <c r="W71" s="380">
        <v>1.6</v>
      </c>
      <c r="X71" s="380">
        <v>0</v>
      </c>
      <c r="Y71" s="380">
        <v>75</v>
      </c>
      <c r="Z71" s="380">
        <v>0</v>
      </c>
      <c r="AA71" s="380">
        <v>335.4</v>
      </c>
      <c r="AB71" s="381"/>
      <c r="AC71" s="381"/>
      <c r="AD71" s="380">
        <v>868</v>
      </c>
      <c r="AE71" s="380">
        <v>0.66</v>
      </c>
      <c r="AF71" s="381"/>
      <c r="AG71" t="s" s="383">
        <v>2770</v>
      </c>
    </row>
    <row r="72" ht="15.75" customHeight="1">
      <c r="A72" s="395">
        <v>33</v>
      </c>
      <c r="B72" s="384">
        <v>66</v>
      </c>
      <c r="C72" s="381"/>
      <c r="D72" s="381"/>
      <c r="E72" t="s" s="379">
        <v>2788</v>
      </c>
      <c r="F72" t="s" s="376">
        <v>2789</v>
      </c>
      <c r="G72" t="s" s="376">
        <v>2790</v>
      </c>
      <c r="H72" t="s" s="385">
        <v>2790</v>
      </c>
      <c r="I72" t="s" s="378">
        <v>2791</v>
      </c>
      <c r="J72" t="s" s="379">
        <v>2617</v>
      </c>
      <c r="K72" t="s" s="376">
        <v>66</v>
      </c>
      <c r="L72" t="s" s="376">
        <v>66</v>
      </c>
      <c r="M72" s="380">
        <v>1</v>
      </c>
      <c r="N72" t="s" s="376">
        <v>77</v>
      </c>
      <c r="O72" t="s" s="376">
        <v>2556</v>
      </c>
      <c r="P72" s="380">
        <v>2020</v>
      </c>
      <c r="Q72" s="381"/>
      <c r="R72" s="381"/>
      <c r="S72" s="381"/>
      <c r="T72" s="382">
        <v>0.15</v>
      </c>
      <c r="U72" s="380">
        <v>747</v>
      </c>
      <c r="V72" s="380">
        <v>1</v>
      </c>
      <c r="W72" s="380">
        <v>1.47</v>
      </c>
      <c r="X72" s="380">
        <v>157</v>
      </c>
      <c r="Y72" s="380">
        <v>747</v>
      </c>
      <c r="Z72" s="380">
        <v>157</v>
      </c>
      <c r="AA72" s="380">
        <v>2084</v>
      </c>
      <c r="AB72" s="381"/>
      <c r="AC72" s="381"/>
      <c r="AD72" s="380">
        <v>822</v>
      </c>
      <c r="AE72" s="380">
        <v>0.68</v>
      </c>
      <c r="AF72" s="381"/>
      <c r="AG72" t="s" s="383">
        <v>2770</v>
      </c>
    </row>
    <row r="73" ht="26.25" customHeight="1">
      <c r="A73" s="395">
        <v>33</v>
      </c>
      <c r="B73" s="372">
        <v>67</v>
      </c>
      <c r="C73" s="381"/>
      <c r="D73" s="381"/>
      <c r="E73" t="s" s="375">
        <v>2792</v>
      </c>
      <c r="F73" t="s" s="376">
        <v>2789</v>
      </c>
      <c r="G73" t="s" s="376">
        <v>2790</v>
      </c>
      <c r="H73" t="s" s="385">
        <v>2790</v>
      </c>
      <c r="I73" t="s" s="378">
        <v>2793</v>
      </c>
      <c r="J73" t="s" s="379">
        <v>2625</v>
      </c>
      <c r="K73" t="s" s="376">
        <v>66</v>
      </c>
      <c r="L73" t="s" s="376">
        <v>66</v>
      </c>
      <c r="M73" s="380">
        <v>2</v>
      </c>
      <c r="N73" t="s" s="376">
        <v>64</v>
      </c>
      <c r="O73" t="s" s="376">
        <v>2562</v>
      </c>
      <c r="P73" s="380">
        <v>2019</v>
      </c>
      <c r="Q73" s="381"/>
      <c r="R73" s="381"/>
      <c r="S73" s="381"/>
      <c r="T73" s="382">
        <v>0.23</v>
      </c>
      <c r="U73" s="380">
        <v>479.274</v>
      </c>
      <c r="V73" t="s" s="376">
        <v>68</v>
      </c>
      <c r="W73" s="380">
        <v>1.13</v>
      </c>
      <c r="X73" s="380">
        <v>0</v>
      </c>
      <c r="Y73" s="380">
        <v>485</v>
      </c>
      <c r="Z73" s="380">
        <v>157</v>
      </c>
      <c r="AA73" s="380">
        <v>2084</v>
      </c>
      <c r="AB73" s="381"/>
      <c r="AC73" s="381"/>
      <c r="AD73" s="388">
        <v>3431</v>
      </c>
      <c r="AE73" s="380">
        <v>0.52</v>
      </c>
      <c r="AF73" s="381"/>
      <c r="AG73" t="s" s="390">
        <v>2794</v>
      </c>
    </row>
    <row r="74" ht="26.25" customHeight="1">
      <c r="A74" s="395">
        <v>33</v>
      </c>
      <c r="B74" s="384">
        <v>68</v>
      </c>
      <c r="C74" s="381"/>
      <c r="D74" s="381"/>
      <c r="E74" t="s" s="375">
        <v>2792</v>
      </c>
      <c r="F74" t="s" s="376">
        <v>2789</v>
      </c>
      <c r="G74" t="s" s="376">
        <v>2790</v>
      </c>
      <c r="H74" t="s" s="385">
        <v>2790</v>
      </c>
      <c r="I74" t="s" s="378">
        <v>2795</v>
      </c>
      <c r="J74" t="s" s="379">
        <v>2639</v>
      </c>
      <c r="K74" t="s" s="376">
        <v>66</v>
      </c>
      <c r="L74" t="s" s="376">
        <v>66</v>
      </c>
      <c r="M74" s="380">
        <v>2</v>
      </c>
      <c r="N74" t="s" s="376">
        <v>54</v>
      </c>
      <c r="O74" t="s" s="376">
        <v>2562</v>
      </c>
      <c r="P74" s="380">
        <v>2019</v>
      </c>
      <c r="Q74" s="381"/>
      <c r="R74" s="381"/>
      <c r="S74" s="381"/>
      <c r="T74" s="382">
        <v>0.04</v>
      </c>
      <c r="U74" s="380">
        <v>149</v>
      </c>
      <c r="V74" t="s" s="376">
        <v>68</v>
      </c>
      <c r="W74" s="380">
        <v>0.49</v>
      </c>
      <c r="X74" s="380">
        <v>0</v>
      </c>
      <c r="Y74" s="380">
        <v>149.2</v>
      </c>
      <c r="Z74" s="380">
        <v>157</v>
      </c>
      <c r="AA74" s="380">
        <v>2084</v>
      </c>
      <c r="AB74" s="381"/>
      <c r="AC74" s="381"/>
      <c r="AD74" s="380">
        <v>1720</v>
      </c>
      <c r="AE74" s="380">
        <v>0.27</v>
      </c>
      <c r="AF74" s="381"/>
      <c r="AG74" t="s" s="390">
        <v>2783</v>
      </c>
    </row>
    <row r="75" ht="26.25" customHeight="1">
      <c r="A75" s="395">
        <v>33</v>
      </c>
      <c r="B75" s="372">
        <v>69</v>
      </c>
      <c r="C75" s="381"/>
      <c r="D75" s="381"/>
      <c r="E75" t="s" s="375">
        <v>2792</v>
      </c>
      <c r="F75" t="s" s="376">
        <v>2789</v>
      </c>
      <c r="G75" t="s" s="376">
        <v>2790</v>
      </c>
      <c r="H75" t="s" s="385">
        <v>2790</v>
      </c>
      <c r="I75" t="s" s="378">
        <v>2796</v>
      </c>
      <c r="J75" t="s" s="379">
        <v>2642</v>
      </c>
      <c r="K75" t="s" s="376">
        <v>66</v>
      </c>
      <c r="L75" t="s" s="376">
        <v>66</v>
      </c>
      <c r="M75" s="380">
        <v>2</v>
      </c>
      <c r="N75" t="s" s="376">
        <v>54</v>
      </c>
      <c r="O75" t="s" s="376">
        <v>2562</v>
      </c>
      <c r="P75" s="380">
        <v>2019</v>
      </c>
      <c r="Q75" s="381"/>
      <c r="R75" s="381"/>
      <c r="S75" s="381"/>
      <c r="T75" s="382">
        <v>0.04</v>
      </c>
      <c r="U75" s="380">
        <v>90</v>
      </c>
      <c r="V75" t="s" s="376">
        <v>68</v>
      </c>
      <c r="W75" s="380">
        <v>0.2</v>
      </c>
      <c r="X75" s="380">
        <v>0</v>
      </c>
      <c r="Y75" s="380">
        <v>90.90000000000001</v>
      </c>
      <c r="Z75" s="380">
        <v>157</v>
      </c>
      <c r="AA75" s="380">
        <v>2084</v>
      </c>
      <c r="AB75" s="381"/>
      <c r="AC75" s="381"/>
      <c r="AD75" s="388">
        <v>275</v>
      </c>
      <c r="AE75" s="380">
        <v>1.35</v>
      </c>
      <c r="AF75" s="381"/>
      <c r="AG75" t="s" s="390">
        <v>2797</v>
      </c>
    </row>
    <row r="76" ht="26.25" customHeight="1">
      <c r="A76" s="395">
        <v>37</v>
      </c>
      <c r="B76" s="384">
        <v>70</v>
      </c>
      <c r="C76" s="404">
        <v>37</v>
      </c>
      <c r="D76" t="s" s="374">
        <v>610</v>
      </c>
      <c r="E76" t="s" s="375">
        <v>2798</v>
      </c>
      <c r="F76" t="s" s="376">
        <v>1220</v>
      </c>
      <c r="G76" t="s" s="376">
        <v>1221</v>
      </c>
      <c r="H76" t="s" s="385">
        <v>1221</v>
      </c>
      <c r="I76" t="s" s="378">
        <v>2799</v>
      </c>
      <c r="J76" t="s" s="379">
        <v>2592</v>
      </c>
      <c r="K76" t="s" s="376">
        <v>238</v>
      </c>
      <c r="L76" t="s" s="376">
        <v>66</v>
      </c>
      <c r="M76" s="380">
        <v>2</v>
      </c>
      <c r="N76" t="s" s="376">
        <v>77</v>
      </c>
      <c r="O76" t="s" s="376">
        <v>2562</v>
      </c>
      <c r="P76" s="380">
        <v>2019</v>
      </c>
      <c r="Q76" s="381"/>
      <c r="R76" s="381"/>
      <c r="S76" s="381"/>
      <c r="T76" s="382">
        <v>1</v>
      </c>
      <c r="U76" s="380">
        <v>3169.9</v>
      </c>
      <c r="V76" s="380">
        <v>1</v>
      </c>
      <c r="W76" s="380">
        <v>1.44</v>
      </c>
      <c r="X76" s="380">
        <v>1003</v>
      </c>
      <c r="Y76" s="380">
        <v>3169.9</v>
      </c>
      <c r="Z76" s="380">
        <v>1003</v>
      </c>
      <c r="AA76" s="380">
        <v>3170</v>
      </c>
      <c r="AB76" s="381"/>
      <c r="AC76" s="381"/>
      <c r="AD76" s="380">
        <v>14419</v>
      </c>
      <c r="AE76" s="380">
        <v>0.5600000000000001</v>
      </c>
      <c r="AF76" s="381"/>
      <c r="AG76" t="s" s="383">
        <v>2752</v>
      </c>
    </row>
    <row r="77" ht="15.75" customHeight="1">
      <c r="A77" s="397">
        <v>37</v>
      </c>
      <c r="B77" s="398"/>
      <c r="C77" s="399">
        <v>37</v>
      </c>
      <c r="D77" s="398"/>
      <c r="E77" t="s" s="379">
        <v>2800</v>
      </c>
      <c r="F77" t="s" s="376">
        <v>2801</v>
      </c>
      <c r="G77" t="s" s="376">
        <v>2802</v>
      </c>
      <c r="H77" t="s" s="385">
        <v>2802</v>
      </c>
      <c r="I77" s="398"/>
      <c r="J77" t="s" s="379">
        <v>2612</v>
      </c>
      <c r="K77" t="s" s="376">
        <v>66</v>
      </c>
      <c r="L77" t="s" s="376">
        <v>66</v>
      </c>
      <c r="M77" s="380">
        <v>1</v>
      </c>
      <c r="N77" t="s" s="376">
        <v>54</v>
      </c>
      <c r="O77" t="s" s="376">
        <v>64</v>
      </c>
      <c r="P77" s="380">
        <v>2018</v>
      </c>
      <c r="Q77" s="398"/>
      <c r="R77" s="398"/>
      <c r="S77" s="398"/>
      <c r="T77" s="382">
        <v>0.39</v>
      </c>
      <c r="U77" s="398"/>
      <c r="V77" s="400">
        <v>1</v>
      </c>
      <c r="W77" s="380">
        <v>0.34</v>
      </c>
      <c r="X77" s="380">
        <v>0</v>
      </c>
      <c r="Y77" s="380">
        <v>327</v>
      </c>
      <c r="Z77" s="380">
        <v>0</v>
      </c>
      <c r="AA77" s="380">
        <v>375</v>
      </c>
      <c r="AB77" s="381"/>
      <c r="AC77" s="381"/>
      <c r="AD77" s="380">
        <v>3559</v>
      </c>
      <c r="AE77" s="380">
        <v>1.73</v>
      </c>
      <c r="AF77" s="381"/>
      <c r="AG77" t="s" s="383">
        <v>2563</v>
      </c>
    </row>
    <row r="78" ht="15.75" customHeight="1">
      <c r="A78" s="397">
        <v>37</v>
      </c>
      <c r="B78" s="398"/>
      <c r="C78" s="399">
        <v>37</v>
      </c>
      <c r="D78" s="398"/>
      <c r="E78" t="s" s="379">
        <v>2800</v>
      </c>
      <c r="F78" t="s" s="376">
        <v>2801</v>
      </c>
      <c r="G78" t="s" s="376">
        <v>2802</v>
      </c>
      <c r="H78" t="s" s="385">
        <v>2802</v>
      </c>
      <c r="I78" s="398"/>
      <c r="J78" t="s" s="379">
        <v>2610</v>
      </c>
      <c r="K78" t="s" s="376">
        <v>66</v>
      </c>
      <c r="L78" t="s" s="376">
        <v>66</v>
      </c>
      <c r="M78" s="380">
        <v>1</v>
      </c>
      <c r="N78" t="s" s="376">
        <v>77</v>
      </c>
      <c r="O78" t="s" s="376">
        <v>64</v>
      </c>
      <c r="P78" s="380">
        <v>2017</v>
      </c>
      <c r="Q78" s="398"/>
      <c r="R78" s="398"/>
      <c r="S78" s="398"/>
      <c r="T78" s="382">
        <v>0.5</v>
      </c>
      <c r="U78" s="398"/>
      <c r="V78" t="s" s="401">
        <v>68</v>
      </c>
      <c r="W78" s="380">
        <v>2.1</v>
      </c>
      <c r="X78" s="381"/>
      <c r="Y78" s="381"/>
      <c r="Z78" s="380">
        <v>0</v>
      </c>
      <c r="AA78" s="380">
        <v>375</v>
      </c>
      <c r="AB78" s="381"/>
      <c r="AC78" s="381"/>
      <c r="AD78" s="380">
        <v>1063</v>
      </c>
      <c r="AE78" s="380">
        <v>0.4</v>
      </c>
      <c r="AF78" s="381"/>
      <c r="AG78" t="s" s="383">
        <v>2634</v>
      </c>
    </row>
    <row r="79" ht="26.25" customHeight="1">
      <c r="A79" s="395">
        <v>42</v>
      </c>
      <c r="B79" s="372">
        <v>71</v>
      </c>
      <c r="C79" s="404">
        <v>42</v>
      </c>
      <c r="D79" t="s" s="374">
        <v>801</v>
      </c>
      <c r="E79" t="s" s="375">
        <v>2803</v>
      </c>
      <c r="F79" t="s" s="376">
        <v>2804</v>
      </c>
      <c r="G79" t="s" s="376">
        <v>2805</v>
      </c>
      <c r="H79" t="s" s="385">
        <v>2805</v>
      </c>
      <c r="I79" t="s" s="378">
        <v>2806</v>
      </c>
      <c r="J79" t="s" s="379">
        <v>2663</v>
      </c>
      <c r="K79" t="s" s="376">
        <v>238</v>
      </c>
      <c r="L79" t="s" s="376">
        <v>66</v>
      </c>
      <c r="M79" s="380">
        <v>1</v>
      </c>
      <c r="N79" t="s" s="376">
        <v>77</v>
      </c>
      <c r="O79" t="s" s="376">
        <v>2556</v>
      </c>
      <c r="P79" s="380">
        <v>2021</v>
      </c>
      <c r="Q79" s="381"/>
      <c r="R79" s="381"/>
      <c r="S79" s="381"/>
      <c r="T79" s="382">
        <v>0.37</v>
      </c>
      <c r="U79" s="380">
        <v>13192.68</v>
      </c>
      <c r="V79" s="380">
        <v>1</v>
      </c>
      <c r="W79" s="380">
        <v>2.56</v>
      </c>
      <c r="X79" s="380">
        <v>17895</v>
      </c>
      <c r="Y79" s="380">
        <v>29410</v>
      </c>
      <c r="Z79" s="380">
        <v>17895</v>
      </c>
      <c r="AA79" s="380">
        <v>35656</v>
      </c>
      <c r="AB79" s="381"/>
      <c r="AC79" s="381"/>
      <c r="AD79" s="380">
        <v>9566</v>
      </c>
      <c r="AE79" s="380">
        <v>0.41</v>
      </c>
      <c r="AF79" s="381"/>
      <c r="AG79" t="s" s="383">
        <v>2807</v>
      </c>
    </row>
    <row r="80" ht="26.25" customHeight="1">
      <c r="A80" s="395">
        <v>42</v>
      </c>
      <c r="B80" s="384">
        <v>72</v>
      </c>
      <c r="C80" s="381"/>
      <c r="D80" s="381"/>
      <c r="E80" t="s" s="375">
        <v>2803</v>
      </c>
      <c r="F80" t="s" s="376">
        <v>2804</v>
      </c>
      <c r="G80" t="s" s="376">
        <v>2805</v>
      </c>
      <c r="H80" t="s" s="385">
        <v>2805</v>
      </c>
      <c r="I80" t="s" s="378">
        <v>2808</v>
      </c>
      <c r="J80" t="s" s="379">
        <v>2642</v>
      </c>
      <c r="K80" t="s" s="376">
        <v>66</v>
      </c>
      <c r="L80" t="s" s="376">
        <v>66</v>
      </c>
      <c r="M80" s="380">
        <v>2</v>
      </c>
      <c r="N80" t="s" s="376">
        <v>54</v>
      </c>
      <c r="O80" t="s" s="376">
        <v>2562</v>
      </c>
      <c r="P80" s="380">
        <v>2019</v>
      </c>
      <c r="Q80" s="381"/>
      <c r="R80" s="381"/>
      <c r="S80" s="381"/>
      <c r="T80" s="382">
        <v>0.15</v>
      </c>
      <c r="U80" s="380">
        <v>5348.385</v>
      </c>
      <c r="V80" t="s" s="376">
        <v>68</v>
      </c>
      <c r="W80" s="394">
        <v>3.22e-10</v>
      </c>
      <c r="X80" s="380">
        <v>0</v>
      </c>
      <c r="Y80" s="380">
        <v>5218.1</v>
      </c>
      <c r="Z80" s="380">
        <v>17895</v>
      </c>
      <c r="AA80" s="380">
        <v>35656</v>
      </c>
      <c r="AB80" s="381"/>
      <c r="AC80" s="381"/>
      <c r="AD80" s="388">
        <v>7795</v>
      </c>
      <c r="AE80" t="s" s="376">
        <v>2568</v>
      </c>
      <c r="AF80" s="381"/>
      <c r="AG80" t="s" s="383">
        <v>2747</v>
      </c>
    </row>
    <row r="81" ht="26.25" customHeight="1">
      <c r="A81" s="395">
        <v>42</v>
      </c>
      <c r="B81" s="372">
        <v>73</v>
      </c>
      <c r="C81" s="381"/>
      <c r="D81" s="381"/>
      <c r="E81" t="s" s="375">
        <v>2803</v>
      </c>
      <c r="F81" t="s" s="376">
        <v>2804</v>
      </c>
      <c r="G81" t="s" s="376">
        <v>2805</v>
      </c>
      <c r="H81" t="s" s="385">
        <v>2805</v>
      </c>
      <c r="I81" t="s" s="378">
        <v>2809</v>
      </c>
      <c r="J81" t="s" s="379">
        <v>2625</v>
      </c>
      <c r="K81" t="s" s="376">
        <v>66</v>
      </c>
      <c r="L81" t="s" s="376">
        <v>66</v>
      </c>
      <c r="M81" s="380">
        <v>2</v>
      </c>
      <c r="N81" t="s" s="376">
        <v>77</v>
      </c>
      <c r="O81" t="s" s="376">
        <v>2562</v>
      </c>
      <c r="P81" s="380">
        <v>2019</v>
      </c>
      <c r="Q81" s="381"/>
      <c r="R81" s="381"/>
      <c r="S81" s="381"/>
      <c r="T81" s="382">
        <v>0.24</v>
      </c>
      <c r="U81" s="380">
        <v>8557.415999999999</v>
      </c>
      <c r="V81" t="s" s="376">
        <v>68</v>
      </c>
      <c r="W81" s="380">
        <v>1.32</v>
      </c>
      <c r="X81" s="380">
        <v>0</v>
      </c>
      <c r="Y81" s="380">
        <v>8557</v>
      </c>
      <c r="Z81" s="380">
        <v>17895</v>
      </c>
      <c r="AA81" s="380">
        <v>35656</v>
      </c>
      <c r="AB81" s="381"/>
      <c r="AC81" s="381"/>
      <c r="AD81" s="380">
        <v>18048</v>
      </c>
      <c r="AE81" s="380">
        <v>0.61</v>
      </c>
      <c r="AF81" s="381"/>
      <c r="AG81" t="s" s="390">
        <v>2754</v>
      </c>
    </row>
    <row r="82" ht="26.25" customHeight="1">
      <c r="A82" s="395">
        <v>43</v>
      </c>
      <c r="B82" s="384">
        <v>74</v>
      </c>
      <c r="C82" s="404">
        <v>43</v>
      </c>
      <c r="D82" t="s" s="374">
        <v>815</v>
      </c>
      <c r="E82" t="s" s="375">
        <v>2810</v>
      </c>
      <c r="F82" t="s" s="376">
        <v>2811</v>
      </c>
      <c r="G82" t="s" s="376">
        <v>2812</v>
      </c>
      <c r="H82" t="s" s="385">
        <v>2812</v>
      </c>
      <c r="I82" t="s" s="378">
        <v>2813</v>
      </c>
      <c r="J82" t="s" s="379">
        <v>2814</v>
      </c>
      <c r="K82" t="s" s="376">
        <v>66</v>
      </c>
      <c r="L82" t="s" s="376">
        <v>66</v>
      </c>
      <c r="M82" s="380">
        <v>1</v>
      </c>
      <c r="N82" t="s" s="376">
        <v>77</v>
      </c>
      <c r="O82" t="s" s="376">
        <v>64</v>
      </c>
      <c r="P82" s="380">
        <v>2016</v>
      </c>
      <c r="Q82" s="381"/>
      <c r="R82" t="s" s="376">
        <v>147</v>
      </c>
      <c r="S82" s="381"/>
      <c r="T82" s="382">
        <v>0.006</v>
      </c>
      <c r="U82" s="380">
        <v>140.5284</v>
      </c>
      <c r="V82" s="380">
        <v>1</v>
      </c>
      <c r="W82" s="380">
        <v>1.34</v>
      </c>
      <c r="X82" s="380">
        <v>0</v>
      </c>
      <c r="Y82" s="380">
        <v>144</v>
      </c>
      <c r="Z82" s="380">
        <v>2557</v>
      </c>
      <c r="AA82" s="380">
        <v>23421</v>
      </c>
      <c r="AB82" s="381"/>
      <c r="AC82" s="381"/>
      <c r="AD82" t="s" s="376">
        <v>2568</v>
      </c>
      <c r="AE82" s="380">
        <v>0.83</v>
      </c>
      <c r="AF82" s="381"/>
      <c r="AG82" t="s" s="383">
        <v>2770</v>
      </c>
    </row>
    <row r="83" ht="26.25" customHeight="1">
      <c r="A83" s="395">
        <v>43</v>
      </c>
      <c r="B83" s="372">
        <v>75</v>
      </c>
      <c r="C83" s="381"/>
      <c r="D83" s="381"/>
      <c r="E83" t="s" s="375">
        <v>2810</v>
      </c>
      <c r="F83" t="s" s="376">
        <v>2811</v>
      </c>
      <c r="G83" t="s" s="376">
        <v>2812</v>
      </c>
      <c r="H83" t="s" s="385">
        <v>2812</v>
      </c>
      <c r="I83" t="s" s="378">
        <v>2815</v>
      </c>
      <c r="J83" t="s" s="379">
        <v>2816</v>
      </c>
      <c r="K83" t="s" s="376">
        <v>66</v>
      </c>
      <c r="L83" t="s" s="376">
        <v>66</v>
      </c>
      <c r="M83" s="380">
        <v>1</v>
      </c>
      <c r="N83" t="s" s="376">
        <v>77</v>
      </c>
      <c r="O83" t="s" s="376">
        <v>64</v>
      </c>
      <c r="P83" s="380">
        <v>2016</v>
      </c>
      <c r="Q83" s="381"/>
      <c r="R83" t="s" s="376">
        <v>147</v>
      </c>
      <c r="S83" s="381"/>
      <c r="T83" s="381"/>
      <c r="U83" s="391">
        <v>1</v>
      </c>
      <c r="V83" t="s" s="376">
        <v>68</v>
      </c>
      <c r="W83" s="380">
        <v>1.96</v>
      </c>
      <c r="X83" s="381"/>
      <c r="Y83" s="381"/>
      <c r="Z83" s="380">
        <v>2557</v>
      </c>
      <c r="AA83" s="380">
        <v>23421</v>
      </c>
      <c r="AB83" s="381"/>
      <c r="AC83" s="381"/>
      <c r="AD83" t="s" s="376">
        <v>2568</v>
      </c>
      <c r="AE83" s="380">
        <v>0.18</v>
      </c>
      <c r="AF83" s="381"/>
      <c r="AG83" t="s" s="383">
        <v>2770</v>
      </c>
    </row>
    <row r="84" ht="26.25" customHeight="1">
      <c r="A84" s="395">
        <v>43</v>
      </c>
      <c r="B84" s="384">
        <v>76</v>
      </c>
      <c r="C84" s="381"/>
      <c r="D84" s="381"/>
      <c r="E84" t="s" s="375">
        <v>2810</v>
      </c>
      <c r="F84" t="s" s="376">
        <v>2811</v>
      </c>
      <c r="G84" t="s" s="376">
        <v>2812</v>
      </c>
      <c r="H84" t="s" s="385">
        <v>2812</v>
      </c>
      <c r="I84" t="s" s="378">
        <v>2817</v>
      </c>
      <c r="J84" t="s" s="379">
        <v>2818</v>
      </c>
      <c r="K84" t="s" s="376">
        <v>66</v>
      </c>
      <c r="L84" t="s" s="376">
        <v>66</v>
      </c>
      <c r="M84" s="380">
        <v>1</v>
      </c>
      <c r="N84" t="s" s="376">
        <v>77</v>
      </c>
      <c r="O84" t="s" s="376">
        <v>64</v>
      </c>
      <c r="P84" s="380">
        <v>2016</v>
      </c>
      <c r="Q84" s="381"/>
      <c r="R84" t="s" s="376">
        <v>147</v>
      </c>
      <c r="S84" s="381"/>
      <c r="T84" s="381"/>
      <c r="U84" s="391">
        <v>1</v>
      </c>
      <c r="V84" t="s" s="376">
        <v>68</v>
      </c>
      <c r="W84" s="380">
        <v>1.55</v>
      </c>
      <c r="X84" s="381"/>
      <c r="Y84" s="381"/>
      <c r="Z84" s="380">
        <v>2557</v>
      </c>
      <c r="AA84" s="380">
        <v>23421</v>
      </c>
      <c r="AB84" s="381"/>
      <c r="AC84" s="381"/>
      <c r="AD84" t="s" s="376">
        <v>2568</v>
      </c>
      <c r="AE84" s="380">
        <v>0.68</v>
      </c>
      <c r="AF84" s="381"/>
      <c r="AG84" t="s" s="383">
        <v>2770</v>
      </c>
    </row>
    <row r="85" ht="26.25" customHeight="1">
      <c r="A85" s="395">
        <v>43</v>
      </c>
      <c r="B85" s="372">
        <v>77</v>
      </c>
      <c r="C85" s="381"/>
      <c r="D85" s="381"/>
      <c r="E85" t="s" s="375">
        <v>2810</v>
      </c>
      <c r="F85" t="s" s="376">
        <v>2811</v>
      </c>
      <c r="G85" t="s" s="376">
        <v>2812</v>
      </c>
      <c r="H85" t="s" s="385">
        <v>2812</v>
      </c>
      <c r="I85" t="s" s="378">
        <v>2819</v>
      </c>
      <c r="J85" t="s" s="379">
        <v>2639</v>
      </c>
      <c r="K85" t="s" s="376">
        <v>66</v>
      </c>
      <c r="L85" t="s" s="376">
        <v>66</v>
      </c>
      <c r="M85" s="380">
        <v>1</v>
      </c>
      <c r="N85" t="s" s="376">
        <v>54</v>
      </c>
      <c r="O85" t="s" s="376">
        <v>2562</v>
      </c>
      <c r="P85" s="380">
        <v>2015</v>
      </c>
      <c r="Q85" s="381"/>
      <c r="R85" t="s" s="376">
        <v>147</v>
      </c>
      <c r="S85" s="381"/>
      <c r="T85" s="382">
        <v>0.17</v>
      </c>
      <c r="U85" s="380">
        <v>3588.7</v>
      </c>
      <c r="V85" t="s" s="376">
        <v>68</v>
      </c>
      <c r="W85" t="s" s="376">
        <v>2820</v>
      </c>
      <c r="X85" s="380">
        <v>1000</v>
      </c>
      <c r="Y85" s="380">
        <v>3588.7</v>
      </c>
      <c r="Z85" s="380">
        <v>2557</v>
      </c>
      <c r="AA85" s="380">
        <v>23421</v>
      </c>
      <c r="AB85" s="381"/>
      <c r="AC85" s="381"/>
      <c r="AD85" s="380">
        <v>9845</v>
      </c>
      <c r="AE85" s="380">
        <v>0.61</v>
      </c>
      <c r="AF85" s="381"/>
      <c r="AG85" t="s" s="383">
        <v>2664</v>
      </c>
    </row>
    <row r="86" ht="26.25" customHeight="1">
      <c r="A86" s="395">
        <v>43</v>
      </c>
      <c r="B86" s="384">
        <v>78</v>
      </c>
      <c r="C86" s="381"/>
      <c r="D86" s="381"/>
      <c r="E86" t="s" s="375">
        <v>2810</v>
      </c>
      <c r="F86" t="s" s="376">
        <v>2811</v>
      </c>
      <c r="G86" t="s" s="376">
        <v>2812</v>
      </c>
      <c r="H86" t="s" s="385">
        <v>2812</v>
      </c>
      <c r="I86" t="s" s="378">
        <v>2821</v>
      </c>
      <c r="J86" t="s" s="379">
        <v>2822</v>
      </c>
      <c r="K86" t="s" s="376">
        <v>66</v>
      </c>
      <c r="L86" t="s" s="376">
        <v>66</v>
      </c>
      <c r="M86" s="380">
        <v>2</v>
      </c>
      <c r="N86" t="s" s="376">
        <v>77</v>
      </c>
      <c r="O86" t="s" s="376">
        <v>2562</v>
      </c>
      <c r="P86" s="380">
        <v>2019</v>
      </c>
      <c r="Q86" s="381"/>
      <c r="R86" t="s" s="376">
        <v>147</v>
      </c>
      <c r="S86" s="381"/>
      <c r="T86" s="382">
        <v>0.25</v>
      </c>
      <c r="U86" s="380">
        <v>2500</v>
      </c>
      <c r="V86" t="s" s="376">
        <v>68</v>
      </c>
      <c r="W86" s="380">
        <v>1.6</v>
      </c>
      <c r="X86" s="381"/>
      <c r="Y86" s="381"/>
      <c r="Z86" s="380">
        <v>2557</v>
      </c>
      <c r="AA86" s="380">
        <v>23421</v>
      </c>
      <c r="AB86" s="381"/>
      <c r="AC86" s="381"/>
      <c r="AD86" s="388">
        <v>12631</v>
      </c>
      <c r="AE86" s="380">
        <v>0.25</v>
      </c>
      <c r="AF86" s="381"/>
      <c r="AG86" t="s" s="405">
        <v>2823</v>
      </c>
    </row>
    <row r="87" ht="26.25" customHeight="1">
      <c r="A87" s="395">
        <v>43</v>
      </c>
      <c r="B87" s="372">
        <v>79</v>
      </c>
      <c r="C87" s="381"/>
      <c r="D87" s="381"/>
      <c r="E87" t="s" s="375">
        <v>2810</v>
      </c>
      <c r="F87" t="s" s="376">
        <v>2811</v>
      </c>
      <c r="G87" t="s" s="376">
        <v>2812</v>
      </c>
      <c r="H87" t="s" s="385">
        <v>2812</v>
      </c>
      <c r="I87" t="s" s="378">
        <v>2824</v>
      </c>
      <c r="J87" t="s" s="379">
        <v>2825</v>
      </c>
      <c r="K87" t="s" s="376">
        <v>238</v>
      </c>
      <c r="L87" t="s" s="376">
        <v>66</v>
      </c>
      <c r="M87" s="380">
        <v>2</v>
      </c>
      <c r="N87" t="s" s="376">
        <v>64</v>
      </c>
      <c r="O87" t="s" s="376">
        <v>2562</v>
      </c>
      <c r="P87" s="380">
        <v>2019</v>
      </c>
      <c r="Q87" s="381"/>
      <c r="R87" t="s" s="376">
        <v>147</v>
      </c>
      <c r="S87" s="381"/>
      <c r="T87" s="382">
        <v>0.4</v>
      </c>
      <c r="U87" s="380">
        <v>4000</v>
      </c>
      <c r="V87" t="s" s="376">
        <v>68</v>
      </c>
      <c r="W87" s="380">
        <v>0.8</v>
      </c>
      <c r="X87" s="381"/>
      <c r="Y87" s="381"/>
      <c r="Z87" s="380">
        <v>2557</v>
      </c>
      <c r="AA87" s="380">
        <v>23421</v>
      </c>
      <c r="AB87" s="381"/>
      <c r="AC87" s="381"/>
      <c r="AD87" s="388">
        <v>10704</v>
      </c>
      <c r="AE87" s="380">
        <v>0.7</v>
      </c>
      <c r="AF87" s="381"/>
      <c r="AG87" t="s" s="405">
        <v>2823</v>
      </c>
    </row>
    <row r="88" ht="26.25" customHeight="1">
      <c r="A88" s="395">
        <v>43</v>
      </c>
      <c r="B88" s="384">
        <v>80</v>
      </c>
      <c r="C88" s="381"/>
      <c r="D88" s="381"/>
      <c r="E88" t="s" s="375">
        <v>2810</v>
      </c>
      <c r="F88" t="s" s="376">
        <v>2811</v>
      </c>
      <c r="G88" t="s" s="376">
        <v>2812</v>
      </c>
      <c r="H88" t="s" s="385">
        <v>2812</v>
      </c>
      <c r="I88" t="s" s="378">
        <v>2826</v>
      </c>
      <c r="J88" t="s" s="379">
        <v>2827</v>
      </c>
      <c r="K88" t="s" s="376">
        <v>238</v>
      </c>
      <c r="L88" t="s" s="376">
        <v>66</v>
      </c>
      <c r="M88" s="380">
        <v>2</v>
      </c>
      <c r="N88" t="s" s="376">
        <v>64</v>
      </c>
      <c r="O88" t="s" s="376">
        <v>2562</v>
      </c>
      <c r="P88" s="380">
        <v>2019</v>
      </c>
      <c r="Q88" s="381"/>
      <c r="R88" t="s" s="376">
        <v>147</v>
      </c>
      <c r="S88" s="381"/>
      <c r="T88" s="382">
        <v>0.23</v>
      </c>
      <c r="U88" s="380">
        <v>2300</v>
      </c>
      <c r="V88" t="s" s="376">
        <v>68</v>
      </c>
      <c r="W88" s="380">
        <v>1.05</v>
      </c>
      <c r="X88" s="381"/>
      <c r="Y88" s="381"/>
      <c r="Z88" s="380">
        <v>2557</v>
      </c>
      <c r="AA88" s="380">
        <v>23421</v>
      </c>
      <c r="AB88" s="381"/>
      <c r="AC88" s="381"/>
      <c r="AD88" s="380">
        <v>21182</v>
      </c>
      <c r="AE88" s="380">
        <v>0.3</v>
      </c>
      <c r="AF88" s="381"/>
      <c r="AG88" t="s" s="405">
        <v>2828</v>
      </c>
    </row>
    <row r="89" ht="26.25" customHeight="1">
      <c r="A89" s="395">
        <v>45</v>
      </c>
      <c r="B89" s="384">
        <v>84</v>
      </c>
      <c r="C89" s="373">
        <v>45</v>
      </c>
      <c r="D89" t="s" s="374">
        <v>2829</v>
      </c>
      <c r="E89" t="s" s="375">
        <v>2830</v>
      </c>
      <c r="F89" t="s" s="376">
        <v>2831</v>
      </c>
      <c r="G89" t="s" s="376">
        <v>2832</v>
      </c>
      <c r="H89" t="s" s="385">
        <v>2832</v>
      </c>
      <c r="I89" t="s" s="378">
        <v>2833</v>
      </c>
      <c r="J89" t="s" s="379">
        <v>2834</v>
      </c>
      <c r="K89" t="s" s="376">
        <v>238</v>
      </c>
      <c r="L89" t="s" s="376">
        <v>56</v>
      </c>
      <c r="M89" s="380">
        <v>1</v>
      </c>
      <c r="N89" t="s" s="376">
        <v>64</v>
      </c>
      <c r="O89" t="s" s="376">
        <v>64</v>
      </c>
      <c r="P89" s="380">
        <v>2018</v>
      </c>
      <c r="Q89" s="381"/>
      <c r="R89" t="s" s="376">
        <v>147</v>
      </c>
      <c r="S89" s="381"/>
      <c r="T89" s="382">
        <v>0.26</v>
      </c>
      <c r="U89" s="380">
        <v>6800</v>
      </c>
      <c r="V89" s="380">
        <v>1</v>
      </c>
      <c r="W89" s="380">
        <v>1</v>
      </c>
      <c r="X89" s="380">
        <v>0</v>
      </c>
      <c r="Y89" s="380">
        <v>6800</v>
      </c>
      <c r="Z89" s="380">
        <v>0</v>
      </c>
      <c r="AA89" s="380">
        <v>17858</v>
      </c>
      <c r="AB89" s="381"/>
      <c r="AC89" s="381"/>
      <c r="AD89" t="s" s="376">
        <v>2568</v>
      </c>
      <c r="AE89" s="380">
        <v>1.5</v>
      </c>
      <c r="AF89" s="381"/>
      <c r="AG89" t="s" s="383">
        <v>2835</v>
      </c>
    </row>
    <row r="90" ht="26.25" customHeight="1">
      <c r="A90" s="395">
        <v>45</v>
      </c>
      <c r="B90" s="372">
        <v>85</v>
      </c>
      <c r="C90" s="381"/>
      <c r="D90" s="381"/>
      <c r="E90" t="s" s="375">
        <v>2830</v>
      </c>
      <c r="F90" t="s" s="376">
        <v>2831</v>
      </c>
      <c r="G90" t="s" s="376">
        <v>2832</v>
      </c>
      <c r="H90" t="s" s="385">
        <v>2832</v>
      </c>
      <c r="I90" t="s" s="378">
        <v>2836</v>
      </c>
      <c r="J90" t="s" s="379">
        <v>2837</v>
      </c>
      <c r="K90" t="s" s="376">
        <v>238</v>
      </c>
      <c r="L90" t="s" s="376">
        <v>56</v>
      </c>
      <c r="M90" s="380">
        <v>1</v>
      </c>
      <c r="N90" t="s" s="376">
        <v>77</v>
      </c>
      <c r="O90" t="s" s="376">
        <v>64</v>
      </c>
      <c r="P90" s="380">
        <v>2018</v>
      </c>
      <c r="Q90" s="381"/>
      <c r="R90" t="s" s="376">
        <v>147</v>
      </c>
      <c r="S90" s="381"/>
      <c r="T90" s="382">
        <v>0.5</v>
      </c>
      <c r="U90" s="380">
        <v>9165</v>
      </c>
      <c r="V90" t="s" s="376">
        <v>68</v>
      </c>
      <c r="W90" s="380">
        <v>1.5</v>
      </c>
      <c r="X90" s="380">
        <v>0</v>
      </c>
      <c r="Y90" s="380">
        <v>9165</v>
      </c>
      <c r="Z90" s="380">
        <v>0</v>
      </c>
      <c r="AA90" s="380">
        <v>17858</v>
      </c>
      <c r="AB90" s="381"/>
      <c r="AC90" s="381"/>
      <c r="AD90" t="s" s="376">
        <v>2568</v>
      </c>
      <c r="AE90" s="380">
        <v>1</v>
      </c>
      <c r="AF90" s="381"/>
      <c r="AG90" t="s" s="383">
        <v>2835</v>
      </c>
    </row>
    <row r="91" ht="26.25" customHeight="1">
      <c r="A91" s="395">
        <v>45</v>
      </c>
      <c r="B91" s="384">
        <v>86</v>
      </c>
      <c r="C91" s="381"/>
      <c r="D91" s="381"/>
      <c r="E91" t="s" s="375">
        <v>2838</v>
      </c>
      <c r="F91" t="s" s="376">
        <v>2839</v>
      </c>
      <c r="G91" t="s" s="376">
        <v>2840</v>
      </c>
      <c r="H91" t="s" s="385">
        <v>2840</v>
      </c>
      <c r="I91" t="s" s="378">
        <v>2841</v>
      </c>
      <c r="J91" t="s" s="379">
        <v>2612</v>
      </c>
      <c r="K91" t="s" s="376">
        <v>56</v>
      </c>
      <c r="L91" t="s" s="376">
        <v>56</v>
      </c>
      <c r="M91" s="380">
        <v>1</v>
      </c>
      <c r="N91" t="s" s="376">
        <v>77</v>
      </c>
      <c r="O91" t="s" s="376">
        <v>64</v>
      </c>
      <c r="P91" s="380">
        <v>2017</v>
      </c>
      <c r="Q91" s="381"/>
      <c r="R91" t="s" s="376">
        <v>147</v>
      </c>
      <c r="S91" s="381"/>
      <c r="T91" s="382">
        <v>0.75</v>
      </c>
      <c r="U91" s="380">
        <v>23341.5</v>
      </c>
      <c r="V91" s="380">
        <v>1</v>
      </c>
      <c r="W91" s="380">
        <v>4.39</v>
      </c>
      <c r="X91" s="380">
        <v>48668</v>
      </c>
      <c r="Y91" s="380">
        <v>31122</v>
      </c>
      <c r="Z91" s="380">
        <v>48668</v>
      </c>
      <c r="AA91" s="380">
        <v>44671</v>
      </c>
      <c r="AB91" s="381"/>
      <c r="AC91" s="381"/>
      <c r="AD91" t="s" s="376">
        <v>2568</v>
      </c>
      <c r="AE91" s="380">
        <v>0.19</v>
      </c>
      <c r="AF91" s="381"/>
      <c r="AG91" t="s" s="383">
        <v>2770</v>
      </c>
    </row>
    <row r="92" ht="26.25" customHeight="1">
      <c r="A92" s="406">
        <v>45</v>
      </c>
      <c r="B92" s="372">
        <v>87</v>
      </c>
      <c r="C92" s="381"/>
      <c r="D92" s="381"/>
      <c r="E92" t="s" s="375">
        <v>2838</v>
      </c>
      <c r="F92" t="s" s="376">
        <v>2839</v>
      </c>
      <c r="G92" t="s" s="376">
        <v>2840</v>
      </c>
      <c r="H92" t="s" s="385">
        <v>2840</v>
      </c>
      <c r="I92" t="s" s="378">
        <v>2842</v>
      </c>
      <c r="J92" t="s" s="379">
        <v>2610</v>
      </c>
      <c r="K92" t="s" s="376">
        <v>56</v>
      </c>
      <c r="L92" t="s" s="376">
        <v>56</v>
      </c>
      <c r="M92" s="380">
        <v>1</v>
      </c>
      <c r="N92" t="s" s="376">
        <v>77</v>
      </c>
      <c r="O92" t="s" s="376">
        <v>64</v>
      </c>
      <c r="P92" s="380">
        <v>2017</v>
      </c>
      <c r="Q92" s="381"/>
      <c r="R92" t="s" s="376">
        <v>147</v>
      </c>
      <c r="S92" s="381"/>
      <c r="T92" s="381"/>
      <c r="U92" s="380">
        <v>7780.5</v>
      </c>
      <c r="V92" t="s" s="376">
        <v>68</v>
      </c>
      <c r="W92" s="380">
        <v>6.65</v>
      </c>
      <c r="X92" s="381"/>
      <c r="Y92" s="381"/>
      <c r="Z92" s="381"/>
      <c r="AA92" s="381"/>
      <c r="AB92" s="381"/>
      <c r="AC92" s="381"/>
      <c r="AD92" t="s" s="376">
        <v>2568</v>
      </c>
      <c r="AE92" s="380">
        <v>0.34</v>
      </c>
      <c r="AF92" s="381"/>
      <c r="AG92" t="s" s="383">
        <v>2843</v>
      </c>
    </row>
    <row r="93" ht="26.25" customHeight="1">
      <c r="A93" s="395">
        <v>45</v>
      </c>
      <c r="B93" s="384">
        <v>88</v>
      </c>
      <c r="C93" s="381"/>
      <c r="D93" s="381"/>
      <c r="E93" t="s" s="375">
        <v>2844</v>
      </c>
      <c r="F93" t="s" s="376">
        <v>2845</v>
      </c>
      <c r="G93" t="s" s="376">
        <v>2846</v>
      </c>
      <c r="H93" t="s" s="385">
        <v>2846</v>
      </c>
      <c r="I93" t="s" s="378">
        <v>2847</v>
      </c>
      <c r="J93" t="s" s="379">
        <v>2612</v>
      </c>
      <c r="K93" t="s" s="376">
        <v>56</v>
      </c>
      <c r="L93" t="s" s="376">
        <v>56</v>
      </c>
      <c r="M93" s="380">
        <v>1</v>
      </c>
      <c r="N93" t="s" s="376">
        <v>77</v>
      </c>
      <c r="O93" t="s" s="376">
        <v>64</v>
      </c>
      <c r="P93" s="380">
        <v>2016</v>
      </c>
      <c r="Q93" s="381"/>
      <c r="R93" t="s" s="376">
        <v>147</v>
      </c>
      <c r="S93" s="381"/>
      <c r="T93" s="382">
        <v>0.97</v>
      </c>
      <c r="U93" s="380">
        <v>48313.76</v>
      </c>
      <c r="V93" s="380">
        <v>1</v>
      </c>
      <c r="W93" s="380">
        <v>1.76</v>
      </c>
      <c r="X93" s="380">
        <v>27323</v>
      </c>
      <c r="Y93" s="380">
        <v>49808</v>
      </c>
      <c r="Z93" s="380">
        <v>27323</v>
      </c>
      <c r="AA93" s="380">
        <v>50975</v>
      </c>
      <c r="AB93" s="381"/>
      <c r="AC93" s="381"/>
      <c r="AD93" t="s" s="376">
        <v>2568</v>
      </c>
      <c r="AE93" s="380">
        <v>0.45</v>
      </c>
      <c r="AF93" s="381"/>
      <c r="AG93" t="s" s="383">
        <v>2770</v>
      </c>
    </row>
    <row r="94" ht="26.25" customHeight="1">
      <c r="A94" s="395">
        <v>45</v>
      </c>
      <c r="B94" s="372">
        <v>89</v>
      </c>
      <c r="C94" s="381"/>
      <c r="D94" s="381"/>
      <c r="E94" t="s" s="375">
        <v>2844</v>
      </c>
      <c r="F94" t="s" s="376">
        <v>2845</v>
      </c>
      <c r="G94" t="s" s="376">
        <v>2846</v>
      </c>
      <c r="H94" t="s" s="385">
        <v>2846</v>
      </c>
      <c r="I94" t="s" s="378">
        <v>2848</v>
      </c>
      <c r="J94" t="s" s="379">
        <v>2610</v>
      </c>
      <c r="K94" t="s" s="376">
        <v>56</v>
      </c>
      <c r="L94" t="s" s="376">
        <v>56</v>
      </c>
      <c r="M94" s="380">
        <v>1</v>
      </c>
      <c r="N94" t="s" s="376">
        <v>77</v>
      </c>
      <c r="O94" t="s" s="376">
        <v>64</v>
      </c>
      <c r="P94" s="380">
        <v>2017</v>
      </c>
      <c r="Q94" s="381"/>
      <c r="R94" t="s" s="376">
        <v>147</v>
      </c>
      <c r="S94" s="381"/>
      <c r="T94" s="381"/>
      <c r="U94" s="380">
        <v>1494.2</v>
      </c>
      <c r="V94" t="s" s="376">
        <v>68</v>
      </c>
      <c r="W94" s="380">
        <v>8.33</v>
      </c>
      <c r="X94" s="381"/>
      <c r="Y94" s="381"/>
      <c r="Z94" s="381"/>
      <c r="AA94" s="381"/>
      <c r="AB94" s="381"/>
      <c r="AC94" s="381"/>
      <c r="AD94" t="s" s="376">
        <v>2568</v>
      </c>
      <c r="AE94" s="380">
        <v>0.8100000000000001</v>
      </c>
      <c r="AF94" s="381"/>
      <c r="AG94" t="s" s="383">
        <v>2843</v>
      </c>
    </row>
    <row r="95" ht="15.75" customHeight="1">
      <c r="A95" s="395">
        <v>45</v>
      </c>
      <c r="B95" s="384">
        <v>90</v>
      </c>
      <c r="C95" s="381"/>
      <c r="D95" s="381"/>
      <c r="E95" t="s" s="379">
        <v>2849</v>
      </c>
      <c r="F95" t="s" s="376">
        <v>2850</v>
      </c>
      <c r="G95" t="s" s="376">
        <v>2851</v>
      </c>
      <c r="H95" t="s" s="385">
        <v>2851</v>
      </c>
      <c r="I95" t="s" s="378">
        <v>2852</v>
      </c>
      <c r="J95" t="s" s="379">
        <v>2612</v>
      </c>
      <c r="K95" t="s" s="376">
        <v>56</v>
      </c>
      <c r="L95" t="s" s="376">
        <v>56</v>
      </c>
      <c r="M95" s="380">
        <v>1</v>
      </c>
      <c r="N95" t="s" s="376">
        <v>77</v>
      </c>
      <c r="O95" t="s" s="376">
        <v>64</v>
      </c>
      <c r="P95" s="380">
        <v>2017</v>
      </c>
      <c r="Q95" s="381"/>
      <c r="R95" t="s" s="376">
        <v>147</v>
      </c>
      <c r="S95" s="381"/>
      <c r="T95" s="382">
        <v>0.66</v>
      </c>
      <c r="U95" s="380">
        <v>3680.82</v>
      </c>
      <c r="V95" s="380">
        <v>1</v>
      </c>
      <c r="W95" s="380">
        <v>2.65</v>
      </c>
      <c r="X95" s="380">
        <v>9392</v>
      </c>
      <c r="Y95" s="380">
        <v>5577</v>
      </c>
      <c r="Z95" s="380">
        <v>9392</v>
      </c>
      <c r="AA95" s="380">
        <v>6897</v>
      </c>
      <c r="AB95" s="381"/>
      <c r="AC95" s="381"/>
      <c r="AD95" t="s" s="376">
        <v>2568</v>
      </c>
      <c r="AE95" s="380">
        <v>0.25</v>
      </c>
      <c r="AF95" s="381"/>
      <c r="AG95" t="s" s="383">
        <v>2770</v>
      </c>
    </row>
    <row r="96" ht="15.75" customHeight="1">
      <c r="A96" s="395">
        <v>45</v>
      </c>
      <c r="B96" s="372">
        <v>91</v>
      </c>
      <c r="C96" s="381"/>
      <c r="D96" s="381"/>
      <c r="E96" t="s" s="379">
        <v>2849</v>
      </c>
      <c r="F96" t="s" s="376">
        <v>2850</v>
      </c>
      <c r="G96" t="s" s="376">
        <v>2851</v>
      </c>
      <c r="H96" t="s" s="407">
        <v>2851</v>
      </c>
      <c r="I96" t="s" s="378">
        <v>2853</v>
      </c>
      <c r="J96" t="s" s="379">
        <v>2610</v>
      </c>
      <c r="K96" t="s" s="376">
        <v>56</v>
      </c>
      <c r="L96" t="s" s="376">
        <v>56</v>
      </c>
      <c r="M96" s="380">
        <v>1</v>
      </c>
      <c r="N96" t="s" s="376">
        <v>77</v>
      </c>
      <c r="O96" t="s" s="376">
        <v>64</v>
      </c>
      <c r="P96" s="380">
        <v>2017</v>
      </c>
      <c r="Q96" s="381"/>
      <c r="R96" t="s" s="376">
        <v>147</v>
      </c>
      <c r="S96" s="381"/>
      <c r="T96" s="381"/>
      <c r="U96" s="380">
        <v>1896.1</v>
      </c>
      <c r="V96" t="s" s="376">
        <v>68</v>
      </c>
      <c r="W96" s="380">
        <v>5.39</v>
      </c>
      <c r="X96" s="381"/>
      <c r="Y96" s="381"/>
      <c r="Z96" s="381"/>
      <c r="AA96" s="381"/>
      <c r="AB96" s="381"/>
      <c r="AC96" s="381"/>
      <c r="AD96" t="s" s="376">
        <v>2568</v>
      </c>
      <c r="AE96" s="380">
        <v>0.21</v>
      </c>
      <c r="AF96" s="381"/>
      <c r="AG96" t="s" s="383">
        <v>2843</v>
      </c>
    </row>
    <row r="97" ht="26.25" customHeight="1">
      <c r="A97" s="395">
        <v>52</v>
      </c>
      <c r="B97" s="384">
        <v>92</v>
      </c>
      <c r="C97" s="384">
        <v>52</v>
      </c>
      <c r="D97" t="s" s="408">
        <v>833</v>
      </c>
      <c r="E97" t="s" s="375">
        <v>2854</v>
      </c>
      <c r="F97" s="381"/>
      <c r="G97" s="381"/>
      <c r="H97" t="s" s="409">
        <v>2855</v>
      </c>
      <c r="I97" t="s" s="378">
        <v>2856</v>
      </c>
      <c r="J97" t="s" s="379">
        <v>2857</v>
      </c>
      <c r="K97" t="s" s="376">
        <v>238</v>
      </c>
      <c r="L97" t="s" s="376">
        <v>66</v>
      </c>
      <c r="M97" s="380">
        <v>2</v>
      </c>
      <c r="N97" t="s" s="376">
        <v>54</v>
      </c>
      <c r="O97" t="s" s="376">
        <v>2562</v>
      </c>
      <c r="P97" s="380">
        <v>2019</v>
      </c>
      <c r="Q97" s="381"/>
      <c r="R97" t="s" s="376">
        <v>2858</v>
      </c>
      <c r="S97" s="381"/>
      <c r="T97" s="382">
        <v>0.016</v>
      </c>
      <c r="U97" s="391">
        <v>3150</v>
      </c>
      <c r="V97" s="380">
        <v>1</v>
      </c>
      <c r="W97" s="380">
        <v>0.75</v>
      </c>
      <c r="X97" s="380">
        <v>0</v>
      </c>
      <c r="Y97" s="380">
        <v>3150</v>
      </c>
      <c r="Z97" s="380">
        <v>643</v>
      </c>
      <c r="AA97" s="380">
        <v>36422</v>
      </c>
      <c r="AB97" s="381"/>
      <c r="AC97" s="381"/>
      <c r="AD97" s="388">
        <v>12434</v>
      </c>
      <c r="AE97" s="380">
        <v>0.05</v>
      </c>
      <c r="AF97" s="381"/>
      <c r="AG97" t="s" s="390">
        <v>2794</v>
      </c>
    </row>
    <row r="98" ht="26.25" customHeight="1">
      <c r="A98" s="395">
        <v>52</v>
      </c>
      <c r="B98" s="372">
        <v>93</v>
      </c>
      <c r="C98" s="381"/>
      <c r="D98" s="381"/>
      <c r="E98" t="s" s="375">
        <v>2854</v>
      </c>
      <c r="F98" s="381"/>
      <c r="G98" s="381"/>
      <c r="H98" t="s" s="409">
        <v>2855</v>
      </c>
      <c r="I98" t="s" s="378">
        <v>2859</v>
      </c>
      <c r="J98" t="s" s="379">
        <v>2620</v>
      </c>
      <c r="K98" t="s" s="376">
        <v>66</v>
      </c>
      <c r="L98" t="s" s="376">
        <v>66</v>
      </c>
      <c r="M98" s="380">
        <v>2</v>
      </c>
      <c r="N98" t="s" s="376">
        <v>64</v>
      </c>
      <c r="O98" t="s" s="376">
        <v>2562</v>
      </c>
      <c r="P98" s="380">
        <v>2019</v>
      </c>
      <c r="Q98" s="381"/>
      <c r="R98" t="s" s="376">
        <v>2858</v>
      </c>
      <c r="S98" s="381"/>
      <c r="T98" s="382">
        <v>0.09</v>
      </c>
      <c r="U98" s="391">
        <v>1516</v>
      </c>
      <c r="V98" t="s" s="376">
        <v>68</v>
      </c>
      <c r="W98" s="380">
        <v>0.97</v>
      </c>
      <c r="X98" s="380">
        <v>0</v>
      </c>
      <c r="Y98" s="380">
        <v>1516</v>
      </c>
      <c r="Z98" s="380">
        <v>643</v>
      </c>
      <c r="AA98" s="380">
        <v>36422</v>
      </c>
      <c r="AB98" s="381"/>
      <c r="AC98" s="381"/>
      <c r="AD98" s="388">
        <v>11299</v>
      </c>
      <c r="AE98" s="380">
        <v>0.14</v>
      </c>
      <c r="AF98" s="381"/>
      <c r="AG98" t="s" s="390">
        <v>2794</v>
      </c>
    </row>
    <row r="99" ht="26.25" customHeight="1">
      <c r="A99" s="395">
        <v>52</v>
      </c>
      <c r="B99" s="384">
        <v>94</v>
      </c>
      <c r="C99" s="381"/>
      <c r="D99" s="381"/>
      <c r="E99" t="s" s="375">
        <v>2854</v>
      </c>
      <c r="F99" s="381"/>
      <c r="G99" s="381"/>
      <c r="H99" t="s" s="409">
        <v>2855</v>
      </c>
      <c r="I99" t="s" s="378">
        <v>2860</v>
      </c>
      <c r="J99" t="s" s="379">
        <v>2861</v>
      </c>
      <c r="K99" t="s" s="376">
        <v>238</v>
      </c>
      <c r="L99" t="s" s="376">
        <v>66</v>
      </c>
      <c r="M99" s="380">
        <v>2</v>
      </c>
      <c r="N99" t="s" s="376">
        <v>64</v>
      </c>
      <c r="O99" t="s" s="376">
        <v>2562</v>
      </c>
      <c r="P99" s="380">
        <v>2019</v>
      </c>
      <c r="Q99" s="381"/>
      <c r="R99" t="s" s="376">
        <v>2858</v>
      </c>
      <c r="S99" s="381"/>
      <c r="T99" s="382">
        <v>0.43</v>
      </c>
      <c r="U99" s="391">
        <v>16411.7</v>
      </c>
      <c r="V99" t="s" s="376">
        <v>68</v>
      </c>
      <c r="W99" s="380">
        <v>1</v>
      </c>
      <c r="X99" s="380">
        <v>0</v>
      </c>
      <c r="Y99" s="380">
        <v>16412</v>
      </c>
      <c r="Z99" s="380">
        <v>643</v>
      </c>
      <c r="AA99" s="380">
        <v>36422</v>
      </c>
      <c r="AB99" s="381"/>
      <c r="AC99" s="381"/>
      <c r="AD99" s="380">
        <v>7061</v>
      </c>
      <c r="AE99" s="380">
        <v>1.66</v>
      </c>
      <c r="AF99" s="381"/>
      <c r="AG99" t="s" s="390">
        <v>2828</v>
      </c>
    </row>
    <row r="100" ht="26.25" customHeight="1">
      <c r="A100" s="395">
        <v>52</v>
      </c>
      <c r="B100" s="372">
        <v>95</v>
      </c>
      <c r="C100" s="381"/>
      <c r="D100" s="381"/>
      <c r="E100" t="s" s="375">
        <v>2854</v>
      </c>
      <c r="F100" s="381"/>
      <c r="G100" s="381"/>
      <c r="H100" t="s" s="409">
        <v>2855</v>
      </c>
      <c r="I100" t="s" s="378">
        <v>2862</v>
      </c>
      <c r="J100" t="s" s="379">
        <v>2863</v>
      </c>
      <c r="K100" t="s" s="376">
        <v>66</v>
      </c>
      <c r="L100" t="s" s="376">
        <v>66</v>
      </c>
      <c r="M100" s="380">
        <v>2</v>
      </c>
      <c r="N100" t="s" s="376">
        <v>77</v>
      </c>
      <c r="O100" t="s" s="376">
        <v>2562</v>
      </c>
      <c r="P100" s="380">
        <v>2019</v>
      </c>
      <c r="Q100" s="381"/>
      <c r="R100" t="s" s="376">
        <v>2858</v>
      </c>
      <c r="S100" s="381"/>
      <c r="T100" s="382">
        <v>0.15</v>
      </c>
      <c r="U100" s="391">
        <v>4000</v>
      </c>
      <c r="V100" t="s" s="376">
        <v>68</v>
      </c>
      <c r="W100" s="380">
        <v>1.36</v>
      </c>
      <c r="X100" s="380">
        <v>100</v>
      </c>
      <c r="Y100" s="380">
        <v>4000</v>
      </c>
      <c r="Z100" s="380">
        <v>643</v>
      </c>
      <c r="AA100" s="380">
        <v>36422</v>
      </c>
      <c r="AB100" s="381"/>
      <c r="AC100" s="381"/>
      <c r="AD100" s="380">
        <v>3176</v>
      </c>
      <c r="AE100" s="380">
        <v>1.03</v>
      </c>
      <c r="AF100" s="381"/>
      <c r="AG100" t="s" s="390">
        <v>2828</v>
      </c>
    </row>
    <row r="101" ht="26.25" customHeight="1">
      <c r="A101" s="395">
        <v>52</v>
      </c>
      <c r="B101" s="384">
        <v>96</v>
      </c>
      <c r="C101" s="381"/>
      <c r="D101" s="381"/>
      <c r="E101" t="s" s="375">
        <v>2854</v>
      </c>
      <c r="F101" s="381"/>
      <c r="G101" s="381"/>
      <c r="H101" t="s" s="409">
        <v>2855</v>
      </c>
      <c r="I101" t="s" s="378">
        <v>2864</v>
      </c>
      <c r="J101" t="s" s="379">
        <v>2865</v>
      </c>
      <c r="K101" t="s" s="376">
        <v>66</v>
      </c>
      <c r="L101" t="s" s="376">
        <v>66</v>
      </c>
      <c r="M101" s="380">
        <v>2</v>
      </c>
      <c r="N101" t="s" s="376">
        <v>54</v>
      </c>
      <c r="O101" t="s" s="376">
        <v>2562</v>
      </c>
      <c r="P101" s="380">
        <v>2019</v>
      </c>
      <c r="Q101" s="381"/>
      <c r="R101" t="s" s="376">
        <v>2858</v>
      </c>
      <c r="S101" s="381"/>
      <c r="T101" s="382">
        <v>0.07199999999999999</v>
      </c>
      <c r="U101" s="391">
        <v>2625</v>
      </c>
      <c r="V101" t="s" s="376">
        <v>68</v>
      </c>
      <c r="W101" s="380">
        <v>0.4</v>
      </c>
      <c r="X101" s="380">
        <v>0</v>
      </c>
      <c r="Y101" s="380">
        <v>2625</v>
      </c>
      <c r="Z101" s="380">
        <v>643</v>
      </c>
      <c r="AA101" s="380">
        <v>36422</v>
      </c>
      <c r="AB101" s="381"/>
      <c r="AC101" s="381"/>
      <c r="AD101" t="s" s="376">
        <v>2568</v>
      </c>
      <c r="AE101" s="380">
        <v>0.11</v>
      </c>
      <c r="AF101" s="381"/>
      <c r="AG101" t="s" s="383">
        <v>2752</v>
      </c>
    </row>
    <row r="102" ht="26.25" customHeight="1">
      <c r="A102" s="395">
        <v>52</v>
      </c>
      <c r="B102" s="372">
        <v>97</v>
      </c>
      <c r="C102" s="381"/>
      <c r="D102" s="381"/>
      <c r="E102" t="s" s="375">
        <v>2854</v>
      </c>
      <c r="F102" s="381"/>
      <c r="G102" s="381"/>
      <c r="H102" t="s" s="409">
        <v>2855</v>
      </c>
      <c r="I102" t="s" s="378">
        <v>2866</v>
      </c>
      <c r="J102" t="s" s="379">
        <v>2625</v>
      </c>
      <c r="K102" t="s" s="376">
        <v>66</v>
      </c>
      <c r="L102" t="s" s="376">
        <v>66</v>
      </c>
      <c r="M102" s="380">
        <v>2</v>
      </c>
      <c r="N102" t="s" s="376">
        <v>77</v>
      </c>
      <c r="O102" t="s" s="376">
        <v>2562</v>
      </c>
      <c r="P102" s="380">
        <v>2014</v>
      </c>
      <c r="Q102" s="381"/>
      <c r="R102" t="s" s="376">
        <v>2858</v>
      </c>
      <c r="S102" s="381"/>
      <c r="T102" s="382">
        <v>0</v>
      </c>
      <c r="U102" s="391">
        <v>756.6</v>
      </c>
      <c r="V102" t="s" s="376">
        <v>68</v>
      </c>
      <c r="W102" s="380">
        <v>1.89</v>
      </c>
      <c r="X102" s="380">
        <v>0</v>
      </c>
      <c r="Y102" s="380">
        <v>756.6</v>
      </c>
      <c r="Z102" s="380">
        <v>643</v>
      </c>
      <c r="AA102" s="380">
        <v>36422</v>
      </c>
      <c r="AB102" s="381"/>
      <c r="AC102" s="381"/>
      <c r="AD102" s="388">
        <v>3063</v>
      </c>
      <c r="AE102" s="380">
        <v>0.03</v>
      </c>
      <c r="AF102" s="381"/>
      <c r="AG102" t="s" s="383">
        <v>2747</v>
      </c>
    </row>
    <row r="103" ht="26.25" customHeight="1">
      <c r="A103" s="395">
        <v>52</v>
      </c>
      <c r="B103" s="384">
        <v>98</v>
      </c>
      <c r="C103" s="381"/>
      <c r="D103" s="381"/>
      <c r="E103" t="s" s="375">
        <v>2854</v>
      </c>
      <c r="F103" s="381"/>
      <c r="G103" s="381"/>
      <c r="H103" t="s" s="409">
        <v>2855</v>
      </c>
      <c r="I103" t="s" s="378">
        <v>2867</v>
      </c>
      <c r="J103" t="s" s="379">
        <v>2868</v>
      </c>
      <c r="K103" t="s" s="376">
        <v>66</v>
      </c>
      <c r="L103" t="s" s="376">
        <v>66</v>
      </c>
      <c r="M103" s="380">
        <v>2</v>
      </c>
      <c r="N103" t="s" s="376">
        <v>77</v>
      </c>
      <c r="O103" t="s" s="376">
        <v>2562</v>
      </c>
      <c r="P103" s="380">
        <v>2019</v>
      </c>
      <c r="Q103" s="381"/>
      <c r="R103" t="s" s="376">
        <v>2858</v>
      </c>
      <c r="S103" s="381"/>
      <c r="T103" s="382">
        <v>0.04</v>
      </c>
      <c r="U103" s="391">
        <v>2109</v>
      </c>
      <c r="V103" t="s" s="376">
        <v>68</v>
      </c>
      <c r="W103" s="380">
        <v>1.77</v>
      </c>
      <c r="X103" s="380">
        <v>530</v>
      </c>
      <c r="Y103" s="380">
        <v>2109</v>
      </c>
      <c r="Z103" s="380">
        <v>643</v>
      </c>
      <c r="AA103" s="380">
        <v>36422</v>
      </c>
      <c r="AB103" s="381"/>
      <c r="AC103" s="381"/>
      <c r="AD103" s="388">
        <v>6394</v>
      </c>
      <c r="AE103" s="380">
        <v>0.1</v>
      </c>
      <c r="AF103" s="381"/>
      <c r="AG103" t="s" s="383">
        <v>2747</v>
      </c>
    </row>
    <row r="104" ht="26.25" customHeight="1">
      <c r="A104" s="395">
        <v>52</v>
      </c>
      <c r="B104" s="372">
        <v>99</v>
      </c>
      <c r="C104" s="381"/>
      <c r="D104" s="381"/>
      <c r="E104" t="s" s="375">
        <v>2854</v>
      </c>
      <c r="F104" s="381"/>
      <c r="G104" s="381"/>
      <c r="H104" t="s" s="409">
        <v>2855</v>
      </c>
      <c r="I104" t="s" s="378">
        <v>2869</v>
      </c>
      <c r="J104" t="s" s="379">
        <v>2870</v>
      </c>
      <c r="K104" t="s" s="376">
        <v>66</v>
      </c>
      <c r="L104" t="s" s="376">
        <v>66</v>
      </c>
      <c r="M104" s="380">
        <v>2</v>
      </c>
      <c r="N104" t="s" s="376">
        <v>54</v>
      </c>
      <c r="O104" t="s" s="376">
        <v>2562</v>
      </c>
      <c r="P104" s="380">
        <v>2019</v>
      </c>
      <c r="Q104" s="381"/>
      <c r="R104" t="s" s="376">
        <v>2858</v>
      </c>
      <c r="S104" s="381"/>
      <c r="T104" s="382">
        <v>0.05</v>
      </c>
      <c r="U104" s="391">
        <v>184.6</v>
      </c>
      <c r="V104" t="s" s="376">
        <v>68</v>
      </c>
      <c r="W104" s="394">
        <v>1.9</v>
      </c>
      <c r="X104" s="380">
        <v>0</v>
      </c>
      <c r="Y104" s="380">
        <v>184.6</v>
      </c>
      <c r="Z104" s="380">
        <v>643</v>
      </c>
      <c r="AA104" s="380">
        <v>36422</v>
      </c>
      <c r="AB104" s="381"/>
      <c r="AC104" s="381"/>
      <c r="AD104" s="388">
        <v>923</v>
      </c>
      <c r="AE104" s="380">
        <v>0.01</v>
      </c>
      <c r="AF104" s="381"/>
      <c r="AG104" t="s" s="383">
        <v>2742</v>
      </c>
    </row>
    <row r="105" ht="26.25" customHeight="1">
      <c r="A105" s="395">
        <v>52</v>
      </c>
      <c r="B105" s="384">
        <v>100</v>
      </c>
      <c r="C105" s="381"/>
      <c r="D105" s="381"/>
      <c r="E105" t="s" s="375">
        <v>2854</v>
      </c>
      <c r="F105" s="381"/>
      <c r="G105" s="381"/>
      <c r="H105" t="s" s="409">
        <v>2855</v>
      </c>
      <c r="I105" t="s" s="378">
        <v>2871</v>
      </c>
      <c r="J105" t="s" s="379">
        <v>2872</v>
      </c>
      <c r="K105" t="s" s="376">
        <v>66</v>
      </c>
      <c r="L105" t="s" s="376">
        <v>66</v>
      </c>
      <c r="M105" s="380">
        <v>2</v>
      </c>
      <c r="N105" t="s" s="376">
        <v>77</v>
      </c>
      <c r="O105" t="s" s="376">
        <v>2562</v>
      </c>
      <c r="P105" s="380">
        <v>2019</v>
      </c>
      <c r="Q105" s="381"/>
      <c r="R105" t="s" s="376">
        <v>2858</v>
      </c>
      <c r="S105" s="381"/>
      <c r="T105" s="382">
        <v>0.05</v>
      </c>
      <c r="U105" s="391">
        <v>1543.8</v>
      </c>
      <c r="V105" t="s" s="376">
        <v>68</v>
      </c>
      <c r="W105" s="380">
        <v>1.69</v>
      </c>
      <c r="X105" s="380">
        <v>0</v>
      </c>
      <c r="Y105" s="380">
        <v>1543.8</v>
      </c>
      <c r="Z105" s="380">
        <v>643</v>
      </c>
      <c r="AA105" s="380">
        <v>36422</v>
      </c>
      <c r="AB105" s="381"/>
      <c r="AC105" s="381"/>
      <c r="AD105" s="388">
        <v>14721</v>
      </c>
      <c r="AE105" s="380">
        <v>0.11</v>
      </c>
      <c r="AF105" s="381"/>
      <c r="AG105" t="s" s="383">
        <v>2747</v>
      </c>
    </row>
    <row r="106" ht="26.25" customHeight="1">
      <c r="A106" s="395">
        <v>52</v>
      </c>
      <c r="B106" s="372">
        <v>101</v>
      </c>
      <c r="C106" s="381"/>
      <c r="D106" s="381"/>
      <c r="E106" t="s" s="375">
        <v>2854</v>
      </c>
      <c r="F106" s="381"/>
      <c r="G106" s="381"/>
      <c r="H106" t="s" s="409">
        <v>2855</v>
      </c>
      <c r="I106" t="s" s="378">
        <v>2873</v>
      </c>
      <c r="J106" t="s" s="379">
        <v>2814</v>
      </c>
      <c r="K106" t="s" s="376">
        <v>66</v>
      </c>
      <c r="L106" t="s" s="376">
        <v>66</v>
      </c>
      <c r="M106" s="380">
        <v>2</v>
      </c>
      <c r="N106" t="s" s="376">
        <v>77</v>
      </c>
      <c r="O106" t="s" s="376">
        <v>2562</v>
      </c>
      <c r="P106" s="380">
        <v>2019</v>
      </c>
      <c r="Q106" s="381"/>
      <c r="R106" t="s" s="376">
        <v>2858</v>
      </c>
      <c r="S106" s="381"/>
      <c r="T106" s="382">
        <v>0.03</v>
      </c>
      <c r="U106" s="391">
        <v>892</v>
      </c>
      <c r="V106" t="s" s="376">
        <v>68</v>
      </c>
      <c r="W106" s="380">
        <v>1.73</v>
      </c>
      <c r="X106" s="380">
        <v>0</v>
      </c>
      <c r="Y106" s="380">
        <v>892</v>
      </c>
      <c r="Z106" s="380">
        <v>643</v>
      </c>
      <c r="AA106" s="380">
        <v>36422</v>
      </c>
      <c r="AB106" s="381"/>
      <c r="AC106" s="381"/>
      <c r="AD106" s="388">
        <v>2481</v>
      </c>
      <c r="AE106" s="380">
        <v>0.15</v>
      </c>
      <c r="AF106" s="381"/>
      <c r="AG106" t="s" s="383">
        <v>2747</v>
      </c>
    </row>
    <row r="107" ht="26.25" customHeight="1">
      <c r="A107" s="395">
        <v>53</v>
      </c>
      <c r="B107" s="384">
        <v>102</v>
      </c>
      <c r="C107" s="373">
        <v>53</v>
      </c>
      <c r="D107" t="s" s="374">
        <v>2874</v>
      </c>
      <c r="E107" t="s" s="375">
        <v>2875</v>
      </c>
      <c r="F107" t="s" s="376">
        <v>2876</v>
      </c>
      <c r="G107" t="s" s="376">
        <v>2877</v>
      </c>
      <c r="H107" t="s" s="410">
        <v>2877</v>
      </c>
      <c r="I107" t="s" s="378">
        <v>2878</v>
      </c>
      <c r="J107" t="s" s="379">
        <v>2879</v>
      </c>
      <c r="K107" t="s" s="376">
        <v>238</v>
      </c>
      <c r="L107" t="s" s="376">
        <v>56</v>
      </c>
      <c r="M107" s="380">
        <v>1</v>
      </c>
      <c r="N107" t="s" s="376">
        <v>54</v>
      </c>
      <c r="O107" t="s" s="376">
        <v>2556</v>
      </c>
      <c r="P107" s="380">
        <v>2022</v>
      </c>
      <c r="Q107" s="381"/>
      <c r="R107" t="s" s="376">
        <v>147</v>
      </c>
      <c r="S107" s="381"/>
      <c r="T107" s="382">
        <v>0.08</v>
      </c>
      <c r="U107" s="391">
        <v>1</v>
      </c>
      <c r="V107" s="380">
        <v>1</v>
      </c>
      <c r="W107" s="380">
        <v>0.21</v>
      </c>
      <c r="X107" s="380">
        <v>43120</v>
      </c>
      <c r="Y107" s="380">
        <v>0</v>
      </c>
      <c r="Z107" s="380">
        <v>43120</v>
      </c>
      <c r="AA107" s="380">
        <v>0</v>
      </c>
      <c r="AB107" s="381"/>
      <c r="AC107" s="381"/>
      <c r="AD107" t="s" s="376">
        <v>2568</v>
      </c>
      <c r="AE107" t="s" s="376">
        <v>2568</v>
      </c>
      <c r="AF107" s="381"/>
      <c r="AG107" t="s" s="383">
        <v>2843</v>
      </c>
    </row>
    <row r="108" ht="26.25" customHeight="1">
      <c r="A108" s="395">
        <v>53</v>
      </c>
      <c r="B108" s="372">
        <v>103</v>
      </c>
      <c r="C108" s="381"/>
      <c r="D108" s="381"/>
      <c r="E108" t="s" s="375">
        <v>2875</v>
      </c>
      <c r="F108" t="s" s="376">
        <v>2876</v>
      </c>
      <c r="G108" t="s" s="376">
        <v>2877</v>
      </c>
      <c r="H108" t="s" s="385">
        <v>2877</v>
      </c>
      <c r="I108" t="s" s="378">
        <v>2880</v>
      </c>
      <c r="J108" t="s" s="379">
        <v>2625</v>
      </c>
      <c r="K108" t="s" s="376">
        <v>66</v>
      </c>
      <c r="L108" t="s" s="376">
        <v>66</v>
      </c>
      <c r="M108" s="380">
        <v>2</v>
      </c>
      <c r="N108" t="s" s="376">
        <v>64</v>
      </c>
      <c r="O108" t="s" s="376">
        <v>2562</v>
      </c>
      <c r="P108" s="380">
        <v>2019</v>
      </c>
      <c r="Q108" s="381"/>
      <c r="R108" t="s" s="376">
        <v>147</v>
      </c>
      <c r="S108" s="381"/>
      <c r="T108" s="382">
        <v>0.92</v>
      </c>
      <c r="U108" s="391">
        <v>1</v>
      </c>
      <c r="V108" t="s" s="376">
        <v>68</v>
      </c>
      <c r="W108" s="380">
        <v>1.1</v>
      </c>
      <c r="X108" s="380">
        <v>0</v>
      </c>
      <c r="Y108" s="380">
        <v>13061</v>
      </c>
      <c r="Z108" s="380">
        <v>43120</v>
      </c>
      <c r="AA108" s="380">
        <v>0</v>
      </c>
      <c r="AB108" s="381"/>
      <c r="AC108" s="381"/>
      <c r="AD108" s="380">
        <v>53068</v>
      </c>
      <c r="AE108" s="380">
        <v>0.77</v>
      </c>
      <c r="AF108" s="381"/>
      <c r="AG108" t="s" s="390">
        <v>2754</v>
      </c>
    </row>
    <row r="109" ht="26.25" customHeight="1">
      <c r="A109" s="395">
        <v>56</v>
      </c>
      <c r="B109" s="384">
        <v>104</v>
      </c>
      <c r="C109" s="384">
        <v>56</v>
      </c>
      <c r="D109" t="s" s="411">
        <v>846</v>
      </c>
      <c r="E109" t="s" s="393">
        <v>2881</v>
      </c>
      <c r="F109" t="s" s="376">
        <v>2882</v>
      </c>
      <c r="G109" t="s" s="376">
        <v>2883</v>
      </c>
      <c r="H109" t="s" s="407">
        <v>2883</v>
      </c>
      <c r="I109" t="s" s="378">
        <v>2884</v>
      </c>
      <c r="J109" t="s" s="379">
        <v>2642</v>
      </c>
      <c r="K109" t="s" s="376">
        <v>66</v>
      </c>
      <c r="L109" t="s" s="376">
        <v>66</v>
      </c>
      <c r="M109" s="380">
        <v>2</v>
      </c>
      <c r="N109" t="s" s="376">
        <v>64</v>
      </c>
      <c r="O109" t="s" s="376">
        <v>2562</v>
      </c>
      <c r="P109" s="380">
        <v>2019</v>
      </c>
      <c r="Q109" s="381"/>
      <c r="R109" s="381"/>
      <c r="S109" s="381"/>
      <c r="T109" s="382">
        <v>1</v>
      </c>
      <c r="U109" s="380">
        <v>21312</v>
      </c>
      <c r="V109" s="380">
        <v>1</v>
      </c>
      <c r="W109" s="380">
        <v>0.96</v>
      </c>
      <c r="X109" s="380">
        <v>1000</v>
      </c>
      <c r="Y109" s="380">
        <v>21312</v>
      </c>
      <c r="Z109" s="380">
        <v>1000</v>
      </c>
      <c r="AA109" s="380">
        <v>21312</v>
      </c>
      <c r="AB109" s="381"/>
      <c r="AC109" s="381"/>
      <c r="AD109" s="388">
        <v>35089</v>
      </c>
      <c r="AE109" s="380">
        <v>0.24</v>
      </c>
      <c r="AF109" s="381"/>
      <c r="AG109" t="s" s="390">
        <v>2885</v>
      </c>
    </row>
    <row r="110" ht="15.75" customHeight="1">
      <c r="A110" s="395">
        <v>57</v>
      </c>
      <c r="B110" s="372">
        <v>105</v>
      </c>
      <c r="C110" s="384">
        <v>57</v>
      </c>
      <c r="D110" t="s" s="411">
        <v>909</v>
      </c>
      <c r="E110" t="s" s="376">
        <v>912</v>
      </c>
      <c r="F110" t="s" s="376">
        <v>2886</v>
      </c>
      <c r="G110" t="s" s="376">
        <v>2887</v>
      </c>
      <c r="H110" t="s" s="409">
        <v>2887</v>
      </c>
      <c r="I110" t="s" s="378">
        <v>2888</v>
      </c>
      <c r="J110" t="s" s="379">
        <v>2625</v>
      </c>
      <c r="K110" t="s" s="376">
        <v>238</v>
      </c>
      <c r="L110" t="s" s="376">
        <v>66</v>
      </c>
      <c r="M110" s="380">
        <v>2</v>
      </c>
      <c r="N110" t="s" s="376">
        <v>54</v>
      </c>
      <c r="O110" t="s" s="376">
        <v>2562</v>
      </c>
      <c r="P110" s="380">
        <v>2019</v>
      </c>
      <c r="Q110" s="381"/>
      <c r="R110" s="381"/>
      <c r="S110" s="381"/>
      <c r="T110" s="382">
        <v>1</v>
      </c>
      <c r="U110" s="380">
        <v>46749.93</v>
      </c>
      <c r="V110" s="380">
        <v>1</v>
      </c>
      <c r="W110" s="394">
        <v>0.9</v>
      </c>
      <c r="X110" s="380">
        <v>0</v>
      </c>
      <c r="Y110" s="380">
        <v>46670</v>
      </c>
      <c r="Z110" s="380">
        <v>3</v>
      </c>
      <c r="AA110" s="380">
        <v>46988</v>
      </c>
      <c r="AB110" s="381"/>
      <c r="AC110" s="381"/>
      <c r="AD110" s="388">
        <v>31178</v>
      </c>
      <c r="AE110" s="380">
        <v>1.1</v>
      </c>
      <c r="AF110" s="381"/>
      <c r="AG110" t="s" s="383">
        <v>2742</v>
      </c>
    </row>
    <row r="111" ht="15.75" customHeight="1">
      <c r="A111" s="412">
        <v>76</v>
      </c>
      <c r="B111" s="413">
        <v>106</v>
      </c>
      <c r="C111" s="413">
        <v>76</v>
      </c>
      <c r="D111" t="s" s="414">
        <v>1369</v>
      </c>
      <c r="E111" t="s" s="415">
        <v>2889</v>
      </c>
      <c r="F111" t="s" s="416">
        <v>2890</v>
      </c>
      <c r="G111" t="s" s="416">
        <v>1374</v>
      </c>
      <c r="H111" t="s" s="410">
        <v>1374</v>
      </c>
      <c r="I111" t="s" s="417">
        <v>2891</v>
      </c>
      <c r="J111" t="s" s="418">
        <v>2861</v>
      </c>
      <c r="K111" t="s" s="416">
        <v>238</v>
      </c>
      <c r="L111" t="s" s="416">
        <v>66</v>
      </c>
      <c r="M111" s="419">
        <v>2</v>
      </c>
      <c r="N111" t="s" s="416">
        <v>64</v>
      </c>
      <c r="O111" t="s" s="416">
        <v>2562</v>
      </c>
      <c r="P111" s="419">
        <v>2019</v>
      </c>
      <c r="Q111" s="420"/>
      <c r="R111" s="421"/>
      <c r="S111" s="421"/>
      <c r="T111" s="422">
        <v>0.79</v>
      </c>
      <c r="U111" s="419">
        <v>5532.5</v>
      </c>
      <c r="V111" s="419">
        <v>1</v>
      </c>
      <c r="W111" s="419">
        <v>0.99</v>
      </c>
      <c r="X111" s="419">
        <v>0</v>
      </c>
      <c r="Y111" s="419">
        <v>5532.5</v>
      </c>
      <c r="Z111" s="423">
        <v>0</v>
      </c>
      <c r="AA111" s="419">
        <v>6350</v>
      </c>
      <c r="AB111" s="421"/>
      <c r="AC111" s="421"/>
      <c r="AD111" s="419">
        <v>6038</v>
      </c>
      <c r="AE111" s="419">
        <v>1.26</v>
      </c>
      <c r="AF111" s="421"/>
      <c r="AG111" t="s" s="424">
        <v>2752</v>
      </c>
    </row>
    <row r="112" ht="15.75" customHeight="1">
      <c r="A112" s="30">
        <v>55</v>
      </c>
      <c r="B112" s="425"/>
      <c r="C112" s="425"/>
      <c r="D112" s="425"/>
      <c r="E112" s="425"/>
      <c r="F112" t="s" s="426">
        <v>2892</v>
      </c>
      <c r="G112" t="s" s="101">
        <v>2893</v>
      </c>
      <c r="H112" t="s" s="239">
        <v>97</v>
      </c>
      <c r="I112" s="425"/>
      <c r="J112" s="425"/>
      <c r="K112" s="425"/>
      <c r="L112" s="425"/>
      <c r="M112" s="425"/>
      <c r="N112" s="425"/>
      <c r="O112" s="425"/>
      <c r="P112" s="427"/>
      <c r="Q112" s="428"/>
      <c r="R112" t="s" s="248">
        <v>147</v>
      </c>
      <c r="S112" s="427"/>
      <c r="T112" s="427"/>
      <c r="U112" s="427"/>
      <c r="V112" s="104">
        <v>1</v>
      </c>
      <c r="W112" s="427"/>
      <c r="X112" s="427"/>
      <c r="Y112" s="427"/>
      <c r="Z112" s="428"/>
      <c r="AA112" s="104">
        <v>0</v>
      </c>
      <c r="AB112" s="427"/>
      <c r="AC112" s="427"/>
      <c r="AD112" s="427"/>
      <c r="AE112" s="427"/>
      <c r="AF112" s="427"/>
      <c r="AG112" s="429"/>
    </row>
    <row r="113" ht="15.75" customHeight="1">
      <c r="A113" s="30">
        <v>33</v>
      </c>
      <c r="B113" s="425"/>
      <c r="C113" s="425"/>
      <c r="D113" s="425"/>
      <c r="E113" s="425"/>
      <c r="F113" t="s" s="430">
        <v>2894</v>
      </c>
      <c r="G113" t="s" s="101">
        <v>556</v>
      </c>
      <c r="H113" t="s" s="239">
        <v>97</v>
      </c>
      <c r="I113" s="425"/>
      <c r="J113" s="425"/>
      <c r="K113" s="425"/>
      <c r="L113" s="425"/>
      <c r="M113" s="425"/>
      <c r="N113" s="425"/>
      <c r="O113" s="425"/>
      <c r="P113" s="427"/>
      <c r="Q113" s="431"/>
      <c r="R113" t="s" s="248">
        <v>147</v>
      </c>
      <c r="S113" s="427"/>
      <c r="T113" s="427"/>
      <c r="U113" s="427"/>
      <c r="V113" s="104">
        <v>1</v>
      </c>
      <c r="W113" s="427"/>
      <c r="X113" s="427"/>
      <c r="Y113" s="427"/>
      <c r="Z113" s="431"/>
      <c r="AA113" s="104">
        <v>6459.5</v>
      </c>
      <c r="AB113" s="427"/>
      <c r="AC113" s="427"/>
      <c r="AD113" s="427"/>
      <c r="AE113" s="427"/>
      <c r="AF113" s="427"/>
      <c r="AG113" s="260"/>
    </row>
    <row r="114" ht="15.75" customHeight="1">
      <c r="A114" s="30">
        <v>33</v>
      </c>
      <c r="B114" s="425"/>
      <c r="C114" s="425"/>
      <c r="D114" s="425"/>
      <c r="E114" s="425"/>
      <c r="F114" t="s" s="430">
        <v>959</v>
      </c>
      <c r="G114" t="s" s="101">
        <v>960</v>
      </c>
      <c r="H114" t="s" s="239">
        <v>97</v>
      </c>
      <c r="I114" s="425"/>
      <c r="J114" s="425"/>
      <c r="K114" s="425"/>
      <c r="L114" s="425"/>
      <c r="M114" s="425"/>
      <c r="N114" s="425"/>
      <c r="O114" s="425"/>
      <c r="P114" s="427"/>
      <c r="Q114" s="431"/>
      <c r="R114" t="s" s="248">
        <v>147</v>
      </c>
      <c r="S114" t="s" s="290">
        <v>196</v>
      </c>
      <c r="T114" s="427"/>
      <c r="U114" s="427"/>
      <c r="V114" s="104">
        <v>1</v>
      </c>
      <c r="W114" s="427"/>
      <c r="X114" s="427"/>
      <c r="Y114" s="427"/>
      <c r="Z114" s="431"/>
      <c r="AA114" s="104">
        <v>977.5</v>
      </c>
      <c r="AB114" s="427"/>
      <c r="AC114" s="427"/>
      <c r="AD114" s="427"/>
      <c r="AE114" s="427"/>
      <c r="AF114" s="427"/>
      <c r="AG114" s="260"/>
    </row>
    <row r="115" ht="15.75" customHeight="1">
      <c r="A115" s="283">
        <v>45</v>
      </c>
      <c r="B115" s="425"/>
      <c r="C115" s="425"/>
      <c r="D115" s="425"/>
      <c r="E115" s="425"/>
      <c r="F115" t="s" s="430">
        <v>2895</v>
      </c>
      <c r="G115" t="s" s="101">
        <v>2896</v>
      </c>
      <c r="H115" t="s" s="239">
        <v>97</v>
      </c>
      <c r="I115" s="425"/>
      <c r="J115" s="425"/>
      <c r="K115" s="425"/>
      <c r="L115" s="425"/>
      <c r="M115" s="425"/>
      <c r="N115" s="425"/>
      <c r="O115" s="425"/>
      <c r="P115" s="427"/>
      <c r="Q115" s="431"/>
      <c r="R115" t="s" s="248">
        <v>147</v>
      </c>
      <c r="S115" s="427"/>
      <c r="T115" s="427"/>
      <c r="U115" s="427"/>
      <c r="V115" s="104">
        <v>1</v>
      </c>
      <c r="W115" s="427"/>
      <c r="X115" s="427"/>
      <c r="Y115" s="427"/>
      <c r="Z115" s="431"/>
      <c r="AA115" s="104">
        <v>0</v>
      </c>
      <c r="AB115" s="427"/>
      <c r="AC115" s="427"/>
      <c r="AD115" s="427"/>
      <c r="AE115" s="427"/>
      <c r="AF115" s="427"/>
      <c r="AG115" s="260"/>
    </row>
    <row r="116" ht="15.75" customHeight="1">
      <c r="A116" s="30">
        <v>45</v>
      </c>
      <c r="B116" s="425"/>
      <c r="C116" s="425"/>
      <c r="D116" s="425"/>
      <c r="E116" s="425"/>
      <c r="F116" t="s" s="430">
        <v>2897</v>
      </c>
      <c r="G116" t="s" s="101">
        <v>900</v>
      </c>
      <c r="H116" t="s" s="239">
        <v>97</v>
      </c>
      <c r="I116" s="425"/>
      <c r="J116" s="425"/>
      <c r="K116" s="425"/>
      <c r="L116" s="425"/>
      <c r="M116" s="425"/>
      <c r="N116" s="425"/>
      <c r="O116" s="425"/>
      <c r="P116" s="427"/>
      <c r="Q116" s="431"/>
      <c r="R116" t="s" s="248">
        <v>147</v>
      </c>
      <c r="S116" t="s" s="290">
        <v>196</v>
      </c>
      <c r="T116" s="427"/>
      <c r="U116" s="427"/>
      <c r="V116" s="104">
        <v>1</v>
      </c>
      <c r="W116" s="427"/>
      <c r="X116" s="427"/>
      <c r="Y116" s="427"/>
      <c r="Z116" s="431"/>
      <c r="AA116" s="104">
        <v>4290.1</v>
      </c>
      <c r="AB116" s="427"/>
      <c r="AC116" s="427"/>
      <c r="AD116" s="427"/>
      <c r="AE116" s="427"/>
      <c r="AF116" s="427"/>
      <c r="AG116" s="260"/>
    </row>
    <row r="117" ht="15.75" customHeight="1">
      <c r="A117" s="283">
        <v>45</v>
      </c>
      <c r="B117" s="425"/>
      <c r="C117" s="425"/>
      <c r="D117" s="425"/>
      <c r="E117" s="425"/>
      <c r="F117" t="s" s="432">
        <v>2898</v>
      </c>
      <c r="G117" t="s" s="101">
        <v>2899</v>
      </c>
      <c r="H117" t="s" s="239">
        <v>97</v>
      </c>
      <c r="I117" s="425"/>
      <c r="J117" s="425"/>
      <c r="K117" s="425"/>
      <c r="L117" s="425"/>
      <c r="M117" s="425"/>
      <c r="N117" s="425"/>
      <c r="O117" s="425"/>
      <c r="P117" s="427"/>
      <c r="Q117" s="431"/>
      <c r="R117" t="s" s="248">
        <v>147</v>
      </c>
      <c r="S117" s="427"/>
      <c r="T117" s="427"/>
      <c r="U117" s="427"/>
      <c r="V117" s="104">
        <v>1</v>
      </c>
      <c r="W117" s="427"/>
      <c r="X117" s="427"/>
      <c r="Y117" s="427"/>
      <c r="Z117" s="431"/>
      <c r="AA117" s="104">
        <v>169</v>
      </c>
      <c r="AB117" s="427"/>
      <c r="AC117" s="427"/>
      <c r="AD117" s="427"/>
      <c r="AE117" s="427"/>
      <c r="AF117" s="427"/>
      <c r="AG117" s="260"/>
    </row>
    <row r="118" ht="15.75" customHeight="1">
      <c r="A118" s="283">
        <v>36</v>
      </c>
      <c r="B118" s="425"/>
      <c r="C118" s="425"/>
      <c r="D118" s="425"/>
      <c r="E118" s="425"/>
      <c r="F118" t="s" s="430">
        <v>2900</v>
      </c>
      <c r="G118" t="s" s="101">
        <v>2901</v>
      </c>
      <c r="H118" t="s" s="239">
        <v>97</v>
      </c>
      <c r="I118" s="425"/>
      <c r="J118" s="425"/>
      <c r="K118" s="425"/>
      <c r="L118" s="425"/>
      <c r="M118" s="425"/>
      <c r="N118" s="425"/>
      <c r="O118" s="425"/>
      <c r="P118" s="427"/>
      <c r="Q118" s="431"/>
      <c r="R118" t="s" s="248">
        <v>147</v>
      </c>
      <c r="S118" s="427"/>
      <c r="T118" s="427"/>
      <c r="U118" s="427"/>
      <c r="V118" s="104">
        <v>1</v>
      </c>
      <c r="W118" s="427"/>
      <c r="X118" s="427"/>
      <c r="Y118" s="427"/>
      <c r="Z118" s="431"/>
      <c r="AA118" s="104">
        <v>1467.9</v>
      </c>
      <c r="AB118" s="427"/>
      <c r="AC118" s="427"/>
      <c r="AD118" s="427"/>
      <c r="AE118" s="427"/>
      <c r="AF118" s="427"/>
      <c r="AG118" s="260"/>
    </row>
    <row r="119" ht="15.75" customHeight="1">
      <c r="A119" s="283">
        <v>36</v>
      </c>
      <c r="B119" s="425"/>
      <c r="C119" s="425"/>
      <c r="D119" s="425"/>
      <c r="E119" s="425"/>
      <c r="F119" t="s" s="432">
        <v>2902</v>
      </c>
      <c r="G119" t="s" s="101">
        <v>2903</v>
      </c>
      <c r="H119" t="s" s="239">
        <v>97</v>
      </c>
      <c r="I119" s="425"/>
      <c r="J119" s="425"/>
      <c r="K119" s="425"/>
      <c r="L119" s="425"/>
      <c r="M119" s="425"/>
      <c r="N119" s="425"/>
      <c r="O119" s="425"/>
      <c r="P119" s="427"/>
      <c r="Q119" s="431"/>
      <c r="R119" t="s" s="248">
        <v>147</v>
      </c>
      <c r="S119" s="427"/>
      <c r="T119" s="427"/>
      <c r="U119" s="427"/>
      <c r="V119" s="104">
        <v>1</v>
      </c>
      <c r="W119" s="427"/>
      <c r="X119" s="427"/>
      <c r="Y119" s="427"/>
      <c r="Z119" s="431"/>
      <c r="AA119" s="104">
        <v>164.1</v>
      </c>
      <c r="AB119" s="427"/>
      <c r="AC119" s="427"/>
      <c r="AD119" s="427"/>
      <c r="AE119" s="427"/>
      <c r="AF119" s="427"/>
      <c r="AG119" s="260"/>
    </row>
    <row r="120" ht="15.75" customHeight="1">
      <c r="A120" s="283">
        <v>45</v>
      </c>
      <c r="B120" s="425"/>
      <c r="C120" s="425"/>
      <c r="D120" s="425"/>
      <c r="E120" s="425"/>
      <c r="F120" t="s" s="432">
        <v>2904</v>
      </c>
      <c r="G120" t="s" s="101">
        <v>2905</v>
      </c>
      <c r="H120" t="s" s="225">
        <v>97</v>
      </c>
      <c r="I120" s="425"/>
      <c r="J120" s="425"/>
      <c r="K120" s="425"/>
      <c r="L120" s="425"/>
      <c r="M120" s="425"/>
      <c r="N120" s="425"/>
      <c r="O120" s="425"/>
      <c r="P120" s="427"/>
      <c r="Q120" s="431"/>
      <c r="R120" t="s" s="248">
        <v>147</v>
      </c>
      <c r="S120" s="427"/>
      <c r="T120" s="427"/>
      <c r="U120" s="427"/>
      <c r="V120" s="104">
        <v>1</v>
      </c>
      <c r="W120" s="427"/>
      <c r="X120" s="427"/>
      <c r="Y120" s="427"/>
      <c r="Z120" s="433"/>
      <c r="AA120" s="104">
        <v>957</v>
      </c>
      <c r="AB120" s="427"/>
      <c r="AC120" s="427"/>
      <c r="AD120" s="427"/>
      <c r="AE120" s="427"/>
      <c r="AF120" s="427"/>
      <c r="AG120" s="260"/>
    </row>
    <row r="121" ht="15.75" customHeight="1">
      <c r="A121" s="434"/>
      <c r="B121" s="425"/>
      <c r="C121" s="425"/>
      <c r="D121" s="425"/>
      <c r="E121" s="425"/>
      <c r="F121" s="425"/>
      <c r="G121" s="434"/>
      <c r="H121" s="435"/>
      <c r="I121" s="425"/>
      <c r="J121" s="425"/>
      <c r="K121" s="425"/>
      <c r="L121" s="425"/>
      <c r="M121" s="425"/>
      <c r="N121" s="425"/>
      <c r="O121" s="425"/>
      <c r="P121" s="427"/>
      <c r="Q121" s="431"/>
      <c r="R121" s="427"/>
      <c r="S121" s="427"/>
      <c r="T121" s="427"/>
      <c r="U121" s="427"/>
      <c r="V121" s="427"/>
      <c r="W121" s="427"/>
      <c r="X121" s="427"/>
      <c r="Y121" s="427"/>
      <c r="Z121" s="427"/>
      <c r="AA121" s="427"/>
      <c r="AB121" s="427"/>
      <c r="AC121" s="427"/>
      <c r="AD121" s="427"/>
      <c r="AE121" s="427"/>
      <c r="AF121" s="427"/>
      <c r="AG121" s="260"/>
    </row>
    <row r="122" ht="16.5" customHeight="1">
      <c r="A122" s="436"/>
      <c r="B122" s="106"/>
      <c r="C122" s="106"/>
      <c r="D122" s="106"/>
      <c r="E122" s="106"/>
      <c r="F122" s="106"/>
      <c r="G122" s="436"/>
      <c r="H122" s="107"/>
      <c r="I122" s="106"/>
      <c r="J122" s="106"/>
      <c r="K122" s="106"/>
      <c r="L122" s="106"/>
      <c r="M122" s="106"/>
      <c r="N122" s="106"/>
      <c r="O122" s="106"/>
      <c r="P122" s="106"/>
      <c r="Q122" s="107"/>
      <c r="R122" s="106"/>
      <c r="S122" s="106"/>
      <c r="T122" s="106"/>
      <c r="U122" s="106"/>
      <c r="V122" s="106"/>
      <c r="W122" s="106"/>
      <c r="X122" s="106"/>
      <c r="Y122" s="106"/>
      <c r="Z122" s="106"/>
      <c r="AA122" s="106"/>
      <c r="AB122" s="106"/>
      <c r="AC122" s="106"/>
      <c r="AD122" s="106"/>
      <c r="AE122" s="106"/>
      <c r="AF122" s="106"/>
      <c r="AG122" s="107"/>
    </row>
    <row r="123" ht="15.75" customHeight="1">
      <c r="A123" s="107"/>
      <c r="B123" t="s" s="108">
        <v>2906</v>
      </c>
      <c r="C123" t="s" s="108">
        <v>1955</v>
      </c>
      <c r="D123" t="s" s="108">
        <v>988</v>
      </c>
      <c r="E123" t="s" s="108">
        <v>989</v>
      </c>
      <c r="F123" t="s" s="108">
        <v>990</v>
      </c>
      <c r="G123" s="107"/>
      <c r="H123" s="107"/>
      <c r="I123" s="107"/>
      <c r="J123" s="107"/>
      <c r="K123" s="107"/>
      <c r="L123" t="s" s="108">
        <v>2907</v>
      </c>
      <c r="M123" t="s" s="108">
        <v>1955</v>
      </c>
      <c r="N123" t="s" s="108">
        <v>988</v>
      </c>
      <c r="O123" t="s" s="108">
        <v>989</v>
      </c>
      <c r="P123" t="s" s="108">
        <v>990</v>
      </c>
      <c r="Q123" s="107"/>
      <c r="R123" s="107"/>
      <c r="S123" s="107"/>
      <c r="T123" s="107"/>
      <c r="U123" s="107"/>
      <c r="V123" s="107"/>
      <c r="W123" s="107"/>
      <c r="X123" s="107"/>
      <c r="Y123" s="107"/>
      <c r="Z123" s="107"/>
      <c r="AA123" s="107"/>
      <c r="AB123" s="107"/>
      <c r="AC123" s="107"/>
      <c r="AD123" s="107"/>
      <c r="AE123" s="107"/>
      <c r="AF123" s="107"/>
      <c r="AG123" s="107"/>
    </row>
    <row r="124" ht="15.75" customHeight="1">
      <c r="A124" s="107"/>
      <c r="B124" s="107"/>
      <c r="C124" s="111">
        <f>C127+C129</f>
        <v>39</v>
      </c>
      <c r="D124" s="111">
        <f>D127+D129</f>
        <v>26</v>
      </c>
      <c r="E124" s="111">
        <f>E127+E129</f>
        <v>39</v>
      </c>
      <c r="F124" s="111">
        <v>1</v>
      </c>
      <c r="G124" s="111">
        <f>SUM(C124:E124)</f>
        <v>104</v>
      </c>
      <c r="H124" s="107"/>
      <c r="I124" s="107"/>
      <c r="J124" s="107"/>
      <c r="K124" s="107"/>
      <c r="L124" s="107"/>
      <c r="M124" s="111">
        <v>39</v>
      </c>
      <c r="N124" s="111">
        <v>30</v>
      </c>
      <c r="O124" s="111">
        <v>35</v>
      </c>
      <c r="P124" s="111">
        <v>11</v>
      </c>
      <c r="Q124" s="107"/>
      <c r="R124" s="107"/>
      <c r="S124" s="107"/>
      <c r="T124" s="107"/>
      <c r="U124" s="107"/>
      <c r="V124" s="107"/>
      <c r="W124" s="107"/>
      <c r="X124" s="107"/>
      <c r="Y124" s="107"/>
      <c r="Z124" s="107"/>
      <c r="AA124" s="107"/>
      <c r="AB124" s="107"/>
      <c r="AC124" s="107"/>
      <c r="AD124" s="107"/>
      <c r="AE124" s="107"/>
      <c r="AF124" s="107"/>
      <c r="AG124" s="107"/>
    </row>
    <row r="125" ht="15.75" customHeight="1">
      <c r="A125" s="107"/>
      <c r="B125" s="107"/>
      <c r="C125" s="112">
        <f>C124/SUM($C$124:$E$124)</f>
        <v>0.375</v>
      </c>
      <c r="D125" s="112">
        <f>D124/SUM($C$124:$E$124)</f>
        <v>0.25</v>
      </c>
      <c r="E125" s="112">
        <f>E124/SUM($C$124:$E$124)</f>
        <v>0.375</v>
      </c>
      <c r="F125" s="107"/>
      <c r="G125" s="107"/>
      <c r="H125" s="107"/>
      <c r="I125" s="107"/>
      <c r="J125" s="107"/>
      <c r="K125" s="107"/>
      <c r="L125" s="107"/>
      <c r="M125" s="112">
        <f>M124/SUM($M$124:$O$124)</f>
        <v>0.375</v>
      </c>
      <c r="N125" s="112">
        <f>N124/SUM($C$124:$E$124)</f>
        <v>0.288461538461538</v>
      </c>
      <c r="O125" s="112">
        <f>O124/SUM($C$124:$E$124)</f>
        <v>0.336538461538462</v>
      </c>
      <c r="P125" s="107"/>
      <c r="Q125" s="107"/>
      <c r="R125" s="107"/>
      <c r="S125" s="107"/>
      <c r="T125" s="107"/>
      <c r="U125" s="107"/>
      <c r="V125" s="107"/>
      <c r="W125" s="107"/>
      <c r="X125" s="107"/>
      <c r="Y125" s="107"/>
      <c r="Z125" s="107"/>
      <c r="AA125" s="107"/>
      <c r="AB125" s="107"/>
      <c r="AC125" s="107"/>
      <c r="AD125" s="107"/>
      <c r="AE125" s="107"/>
      <c r="AF125" s="107"/>
      <c r="AG125" s="107"/>
    </row>
    <row r="126" ht="15.75" customHeight="1">
      <c r="A126" s="107"/>
      <c r="B126" s="107"/>
      <c r="C126" s="107"/>
      <c r="D126" s="107"/>
      <c r="E126" s="107"/>
      <c r="F126" s="107"/>
      <c r="G126" s="107"/>
      <c r="H126" s="107"/>
      <c r="I126" s="107"/>
      <c r="J126" s="107"/>
      <c r="K126" s="107"/>
      <c r="L126" s="107"/>
      <c r="M126" s="107"/>
      <c r="N126" s="107"/>
      <c r="O126" s="107"/>
      <c r="P126" s="107"/>
      <c r="Q126" s="107"/>
      <c r="R126" s="107"/>
      <c r="S126" s="107"/>
      <c r="T126" s="107"/>
      <c r="U126" s="107"/>
      <c r="V126" s="107"/>
      <c r="W126" s="107"/>
      <c r="X126" s="107"/>
      <c r="Y126" s="107"/>
      <c r="Z126" s="107"/>
      <c r="AA126" s="107"/>
      <c r="AB126" s="107"/>
      <c r="AC126" s="107"/>
      <c r="AD126" s="107"/>
      <c r="AE126" s="107"/>
      <c r="AF126" s="107"/>
      <c r="AG126" s="107"/>
    </row>
    <row r="127" ht="15.75" customHeight="1">
      <c r="A127" s="107"/>
      <c r="B127" t="s" s="108">
        <v>992</v>
      </c>
      <c r="C127" s="111">
        <v>19</v>
      </c>
      <c r="D127" s="111">
        <v>13</v>
      </c>
      <c r="E127" s="111">
        <v>27</v>
      </c>
      <c r="F127" s="111">
        <v>1</v>
      </c>
      <c r="G127" s="107"/>
      <c r="H127" s="107"/>
      <c r="I127" s="107"/>
      <c r="J127" s="107"/>
      <c r="K127" s="107"/>
      <c r="L127" t="s" s="108">
        <v>992</v>
      </c>
      <c r="M127" s="111">
        <v>18</v>
      </c>
      <c r="N127" s="111">
        <v>16</v>
      </c>
      <c r="O127" s="111">
        <v>22</v>
      </c>
      <c r="P127" s="111">
        <v>2</v>
      </c>
      <c r="Q127" s="107"/>
      <c r="R127" s="107"/>
      <c r="S127" s="107"/>
      <c r="T127" s="107"/>
      <c r="U127" s="107"/>
      <c r="V127" s="107"/>
      <c r="W127" s="107"/>
      <c r="X127" s="107"/>
      <c r="Y127" s="107"/>
      <c r="Z127" s="107"/>
      <c r="AA127" s="107"/>
      <c r="AB127" s="107"/>
      <c r="AC127" s="107"/>
      <c r="AD127" s="107"/>
      <c r="AE127" s="107"/>
      <c r="AF127" s="107"/>
      <c r="AG127" s="107"/>
    </row>
    <row r="128" ht="15.75" customHeight="1">
      <c r="A128" s="107"/>
      <c r="B128" s="107"/>
      <c r="C128" s="112">
        <f>C127/SUM($C127:$E127)</f>
        <v>0.322033898305085</v>
      </c>
      <c r="D128" s="112">
        <f>D127/SUM($C127:$E127)</f>
        <v>0.220338983050847</v>
      </c>
      <c r="E128" s="112">
        <f>E127/SUM($C127:$E127)</f>
        <v>0.457627118644068</v>
      </c>
      <c r="F128" s="107"/>
      <c r="G128" s="107"/>
      <c r="H128" s="107"/>
      <c r="I128" s="107"/>
      <c r="J128" s="107"/>
      <c r="K128" s="107"/>
      <c r="L128" s="107"/>
      <c r="M128" s="112">
        <f>M127/SUM($M127:$O127)</f>
        <v>0.321428571428571</v>
      </c>
      <c r="N128" s="112">
        <f>N127/SUM($M127:$O127)</f>
        <v>0.285714285714286</v>
      </c>
      <c r="O128" s="112">
        <f>O127/SUM($M127:$O127)</f>
        <v>0.392857142857143</v>
      </c>
      <c r="P128" s="107"/>
      <c r="Q128" s="107"/>
      <c r="R128" s="107"/>
      <c r="S128" s="107"/>
      <c r="T128" s="107"/>
      <c r="U128" s="107"/>
      <c r="V128" s="107"/>
      <c r="W128" s="107"/>
      <c r="X128" s="107"/>
      <c r="Y128" s="107"/>
      <c r="Z128" s="107"/>
      <c r="AA128" s="107"/>
      <c r="AB128" s="107"/>
      <c r="AC128" s="107"/>
      <c r="AD128" s="107"/>
      <c r="AE128" s="107"/>
      <c r="AF128" s="107"/>
      <c r="AG128" s="107"/>
    </row>
    <row r="129" ht="15.75" customHeight="1">
      <c r="A129" s="107"/>
      <c r="B129" t="s" s="108">
        <v>993</v>
      </c>
      <c r="C129" s="111">
        <v>20</v>
      </c>
      <c r="D129" s="111">
        <v>13</v>
      </c>
      <c r="E129" s="111">
        <v>12</v>
      </c>
      <c r="F129" s="107"/>
      <c r="G129" s="107"/>
      <c r="H129" s="107"/>
      <c r="I129" s="107"/>
      <c r="J129" s="107"/>
      <c r="K129" s="107"/>
      <c r="L129" t="s" s="108">
        <v>993</v>
      </c>
      <c r="M129" s="111">
        <v>21</v>
      </c>
      <c r="N129" s="111">
        <v>14</v>
      </c>
      <c r="O129" s="111">
        <v>13</v>
      </c>
      <c r="P129" s="107"/>
      <c r="Q129" s="107"/>
      <c r="R129" s="107"/>
      <c r="S129" s="107"/>
      <c r="T129" s="107"/>
      <c r="U129" s="107"/>
      <c r="V129" s="107"/>
      <c r="W129" s="107"/>
      <c r="X129" s="107"/>
      <c r="Y129" s="107"/>
      <c r="Z129" s="107"/>
      <c r="AA129" s="107"/>
      <c r="AB129" s="107"/>
      <c r="AC129" s="107"/>
      <c r="AD129" s="107"/>
      <c r="AE129" s="107"/>
      <c r="AF129" s="107"/>
      <c r="AG129" s="107"/>
    </row>
    <row r="130" ht="15.75" customHeight="1">
      <c r="A130" s="107"/>
      <c r="B130" s="107"/>
      <c r="C130" s="112">
        <f>C129/SUM($C129:$E129)</f>
        <v>0.444444444444444</v>
      </c>
      <c r="D130" s="112">
        <f>D129/SUM($C129:$E129)</f>
        <v>0.288888888888889</v>
      </c>
      <c r="E130" s="112">
        <f>E129/SUM($C129:$E129)</f>
        <v>0.266666666666667</v>
      </c>
      <c r="F130" s="107"/>
      <c r="G130" s="107"/>
      <c r="H130" s="107"/>
      <c r="I130" s="107"/>
      <c r="J130" s="107"/>
      <c r="K130" s="107"/>
      <c r="L130" s="107"/>
      <c r="M130" s="112">
        <f>M129/SUM($M129:$O129)</f>
        <v>0.4375</v>
      </c>
      <c r="N130" s="112">
        <f>N129/SUM($M129:$O129)</f>
        <v>0.291666666666667</v>
      </c>
      <c r="O130" s="112">
        <f>O129/SUM($M129:$O129)</f>
        <v>0.270833333333333</v>
      </c>
      <c r="P130" s="107"/>
      <c r="Q130" s="107"/>
      <c r="R130" s="107"/>
      <c r="S130" s="107"/>
      <c r="T130" s="107"/>
      <c r="U130" s="107"/>
      <c r="V130" s="107"/>
      <c r="W130" s="107"/>
      <c r="X130" s="107"/>
      <c r="Y130" s="107"/>
      <c r="Z130" s="107"/>
      <c r="AA130" s="107"/>
      <c r="AB130" s="107"/>
      <c r="AC130" s="107"/>
      <c r="AD130" s="107"/>
      <c r="AE130" s="107"/>
      <c r="AF130" s="107"/>
      <c r="AG130" s="107"/>
    </row>
    <row r="131" ht="15.75" customHeight="1">
      <c r="A131" s="107"/>
      <c r="B131" s="107"/>
      <c r="C131" s="107"/>
      <c r="D131" s="107"/>
      <c r="E131" s="107"/>
      <c r="F131" s="107"/>
      <c r="G131" s="107"/>
      <c r="H131" s="107"/>
      <c r="I131" s="107"/>
      <c r="J131" s="107"/>
      <c r="K131" s="107"/>
      <c r="L131" s="107"/>
      <c r="M131" s="107"/>
      <c r="N131" s="107"/>
      <c r="O131" s="107"/>
      <c r="P131" s="107"/>
      <c r="Q131" s="107"/>
      <c r="R131" s="107"/>
      <c r="S131" s="107"/>
      <c r="T131" s="107"/>
      <c r="U131" s="107"/>
      <c r="V131" s="107"/>
      <c r="W131" s="107"/>
      <c r="X131" s="107"/>
      <c r="Y131" s="107"/>
      <c r="Z131" s="107"/>
      <c r="AA131" s="107"/>
      <c r="AB131" s="107"/>
      <c r="AC131" s="107"/>
      <c r="AD131" s="107"/>
      <c r="AE131" s="107"/>
      <c r="AF131" s="107"/>
      <c r="AG131" s="107"/>
    </row>
    <row r="132" ht="15.75" customHeight="1">
      <c r="A132" s="107"/>
      <c r="B132" s="107"/>
      <c r="C132" s="107"/>
      <c r="D132" s="107"/>
      <c r="E132" s="107"/>
      <c r="F132" s="107"/>
      <c r="G132" s="107"/>
      <c r="H132" s="107"/>
      <c r="I132" s="107"/>
      <c r="J132" s="107"/>
      <c r="K132" s="107"/>
      <c r="L132" s="107"/>
      <c r="M132" s="107"/>
      <c r="N132" s="107"/>
      <c r="O132" s="107"/>
      <c r="P132" s="107"/>
      <c r="Q132" s="107"/>
      <c r="R132" s="107"/>
      <c r="S132" s="107"/>
      <c r="T132" s="107"/>
      <c r="U132" s="107"/>
      <c r="V132" s="107"/>
      <c r="W132" s="107"/>
      <c r="X132" s="107"/>
      <c r="Y132" s="107"/>
      <c r="Z132" s="107"/>
      <c r="AA132" s="107"/>
      <c r="AB132" s="107"/>
      <c r="AC132" s="107"/>
      <c r="AD132" s="107"/>
      <c r="AE132" s="107"/>
      <c r="AF132" s="107"/>
      <c r="AG132" s="107"/>
    </row>
    <row r="133" ht="15.75" customHeight="1">
      <c r="A133" s="107"/>
      <c r="B133" s="107"/>
      <c r="C133" s="107"/>
      <c r="D133" t="s" s="108">
        <v>2908</v>
      </c>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row>
    <row r="134" ht="15.75" customHeight="1">
      <c r="A134" s="107"/>
      <c r="B134" s="107"/>
      <c r="C134" s="107"/>
      <c r="D134" s="107"/>
      <c r="E134" s="107"/>
      <c r="F134" s="107"/>
      <c r="G134" s="107"/>
      <c r="H134" s="107"/>
      <c r="I134" s="107"/>
      <c r="J134" s="107"/>
      <c r="K134" s="107"/>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row>
    <row r="135" ht="15.75" customHeight="1">
      <c r="A135" s="107"/>
      <c r="B135" s="107"/>
      <c r="C135" s="107"/>
      <c r="D135" s="107"/>
      <c r="E135" s="437"/>
      <c r="F135" s="107"/>
      <c r="G135" s="107"/>
      <c r="H135" s="107"/>
      <c r="I135" s="107"/>
      <c r="J135" s="107"/>
      <c r="K135" s="107"/>
      <c r="L135" s="107"/>
      <c r="M135" s="107"/>
      <c r="N135" s="107"/>
      <c r="O135" s="107"/>
      <c r="P135" s="107"/>
      <c r="Q135" s="107"/>
      <c r="R135" s="107"/>
      <c r="S135" s="107"/>
      <c r="T135" s="107"/>
      <c r="U135" s="107"/>
      <c r="V135" s="107"/>
      <c r="W135" s="107"/>
      <c r="X135" s="107"/>
      <c r="Y135" s="107"/>
      <c r="Z135" s="107"/>
      <c r="AA135" s="107"/>
      <c r="AB135" s="107"/>
      <c r="AC135" s="107"/>
      <c r="AD135" s="107"/>
      <c r="AE135" s="107"/>
      <c r="AF135" s="107"/>
      <c r="AG135" s="107"/>
    </row>
    <row r="136" ht="15.75" customHeight="1">
      <c r="A136" s="107"/>
      <c r="B136" s="107"/>
      <c r="C136" s="107"/>
      <c r="D136" t="s" s="330">
        <v>2909</v>
      </c>
      <c r="E136" t="s" s="438">
        <v>2811</v>
      </c>
      <c r="F136" s="260"/>
      <c r="G136" s="107"/>
      <c r="H136" s="107"/>
      <c r="I136" t="s" s="108">
        <v>2910</v>
      </c>
      <c r="J136" s="107"/>
      <c r="K136" s="107"/>
      <c r="L136" s="107"/>
      <c r="M136" s="107"/>
      <c r="N136" s="107"/>
      <c r="O136" s="107"/>
      <c r="P136" s="107"/>
      <c r="Q136" s="107"/>
      <c r="R136" s="107"/>
      <c r="S136" s="107"/>
      <c r="T136" s="107"/>
      <c r="U136" s="107"/>
      <c r="V136" s="107"/>
      <c r="W136" s="107"/>
      <c r="X136" s="107"/>
      <c r="Y136" s="107"/>
      <c r="Z136" s="107"/>
      <c r="AA136" s="107"/>
      <c r="AB136" s="107"/>
      <c r="AC136" s="107"/>
      <c r="AD136" s="107"/>
      <c r="AE136" s="107"/>
      <c r="AF136" s="107"/>
      <c r="AG136" s="107"/>
    </row>
    <row r="137" ht="16.5" customHeight="1">
      <c r="A137" s="107"/>
      <c r="B137" s="107"/>
      <c r="C137" s="107"/>
      <c r="D137" s="439"/>
      <c r="E137" s="106"/>
      <c r="F137" s="107"/>
      <c r="G137" s="107"/>
      <c r="H137" s="107"/>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row>
    <row r="138" ht="15.75" customHeight="1">
      <c r="A138" s="107"/>
      <c r="B138" s="107"/>
      <c r="C138" s="440"/>
      <c r="D138" t="s" s="441">
        <v>2911</v>
      </c>
      <c r="E138" s="442"/>
      <c r="F138" s="107"/>
      <c r="G138" s="107"/>
      <c r="H138" s="107"/>
      <c r="I138" s="107"/>
      <c r="J138" s="107"/>
      <c r="K138" s="107"/>
      <c r="L138" s="107"/>
      <c r="M138" s="107"/>
      <c r="N138" s="107"/>
      <c r="O138" s="107"/>
      <c r="P138" s="107"/>
      <c r="Q138" s="107"/>
      <c r="R138" s="107"/>
      <c r="S138" s="107"/>
      <c r="T138" s="107"/>
      <c r="U138" s="107"/>
      <c r="V138" s="107"/>
      <c r="W138" s="107"/>
      <c r="X138" s="107"/>
      <c r="Y138" s="107"/>
      <c r="Z138" s="107"/>
      <c r="AA138" s="107"/>
      <c r="AB138" s="107"/>
      <c r="AC138" s="107"/>
      <c r="AD138" s="107"/>
      <c r="AE138" s="107"/>
      <c r="AF138" s="107"/>
      <c r="AG138" s="107"/>
    </row>
    <row r="139" ht="15.75" customHeight="1">
      <c r="A139" s="107"/>
      <c r="B139" s="107"/>
      <c r="C139" s="107"/>
      <c r="D139" s="361"/>
      <c r="E139" s="107"/>
      <c r="F139" s="107"/>
      <c r="G139" s="107"/>
      <c r="H139" s="107"/>
      <c r="I139" s="107"/>
      <c r="J139" s="107"/>
      <c r="K139" s="107"/>
      <c r="L139" s="107"/>
      <c r="M139" s="107"/>
      <c r="N139" s="107"/>
      <c r="O139" s="107"/>
      <c r="P139" s="107"/>
      <c r="Q139" s="107"/>
      <c r="R139" s="107"/>
      <c r="S139" s="107"/>
      <c r="T139" s="107"/>
      <c r="U139" s="107"/>
      <c r="V139" s="107"/>
      <c r="W139" s="107"/>
      <c r="X139" s="107"/>
      <c r="Y139" s="107"/>
      <c r="Z139" s="107"/>
      <c r="AA139" s="107"/>
      <c r="AB139" s="107"/>
      <c r="AC139" s="107"/>
      <c r="AD139" s="107"/>
      <c r="AE139" s="107"/>
      <c r="AF139" s="107"/>
      <c r="AG139" s="107"/>
    </row>
    <row r="140" ht="15.75" customHeight="1">
      <c r="A140" s="107"/>
      <c r="B140" s="107"/>
      <c r="C140" s="107"/>
      <c r="D140" s="107"/>
      <c r="E140" s="107"/>
      <c r="F140" s="107"/>
      <c r="G140" s="107"/>
      <c r="H140" s="107"/>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c r="AF140" s="107"/>
      <c r="AG140" s="107"/>
    </row>
    <row r="141" ht="15.75" customHeight="1">
      <c r="A141" s="107"/>
      <c r="B141" s="107"/>
      <c r="C141" s="107"/>
      <c r="D141" s="107"/>
      <c r="E141" s="107"/>
      <c r="F141" s="107"/>
      <c r="G141" s="107"/>
      <c r="H141" s="107"/>
      <c r="I141" s="107"/>
      <c r="J141" s="107"/>
      <c r="K141" s="107"/>
      <c r="L141" s="107"/>
      <c r="M141" s="107"/>
      <c r="N141" s="107"/>
      <c r="O141" s="107"/>
      <c r="P141" s="107"/>
      <c r="Q141" s="107"/>
      <c r="R141" s="107"/>
      <c r="S141" s="107"/>
      <c r="T141" s="107"/>
      <c r="U141" s="107"/>
      <c r="V141" s="107"/>
      <c r="W141" s="107"/>
      <c r="X141" s="107"/>
      <c r="Y141" s="107"/>
      <c r="Z141" s="107"/>
      <c r="AA141" s="107"/>
      <c r="AB141" s="107"/>
      <c r="AC141" s="107"/>
      <c r="AD141" s="107"/>
      <c r="AE141" s="107"/>
      <c r="AF141" s="107"/>
      <c r="AG141" s="107"/>
    </row>
    <row r="142" ht="15.75" customHeight="1">
      <c r="A142" s="107"/>
      <c r="B142" s="107"/>
      <c r="C142" s="107"/>
      <c r="D142" s="107"/>
      <c r="E142" s="107"/>
      <c r="F142" s="107"/>
      <c r="G142" s="107"/>
      <c r="H142" s="107"/>
      <c r="I142" s="107"/>
      <c r="J142" s="107"/>
      <c r="K142" s="107"/>
      <c r="L142" s="107"/>
      <c r="M142" s="107"/>
      <c r="N142" s="107"/>
      <c r="O142" s="107"/>
      <c r="P142" s="107"/>
      <c r="Q142" s="107"/>
      <c r="R142" s="107"/>
      <c r="S142" s="107"/>
      <c r="T142" s="107"/>
      <c r="U142" s="107"/>
      <c r="V142" s="107"/>
      <c r="W142" s="107"/>
      <c r="X142" s="107"/>
      <c r="Y142" s="107"/>
      <c r="Z142" s="107"/>
      <c r="AA142" s="107"/>
      <c r="AB142" s="107"/>
      <c r="AC142" s="107"/>
      <c r="AD142" s="107"/>
      <c r="AE142" s="107"/>
      <c r="AF142" s="107"/>
      <c r="AG142" s="107"/>
    </row>
    <row r="143" ht="15.75" customHeight="1">
      <c r="A143" s="107"/>
      <c r="B143" s="107"/>
      <c r="C143" s="107"/>
      <c r="D143" s="107"/>
      <c r="E143" s="107"/>
      <c r="F143" s="107"/>
      <c r="G143" s="107"/>
      <c r="H143" s="107"/>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row>
    <row r="144" ht="15.75" customHeight="1">
      <c r="A144" s="107"/>
      <c r="B144" s="107"/>
      <c r="C144" s="107"/>
      <c r="D144" s="107"/>
      <c r="E144" s="107"/>
      <c r="F144" s="107"/>
      <c r="G144" s="107"/>
      <c r="H144" s="107"/>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c r="AF144" s="107"/>
      <c r="AG144" s="107"/>
    </row>
    <row r="145" ht="15.75" customHeight="1">
      <c r="A145" s="107"/>
      <c r="B145" s="107"/>
      <c r="C145" s="107"/>
      <c r="D145" s="107"/>
      <c r="E145" s="107"/>
      <c r="F145" s="107"/>
      <c r="G145" s="107"/>
      <c r="H145" s="107"/>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row>
    <row r="146" ht="15.75" customHeight="1">
      <c r="A146" s="107"/>
      <c r="B146" s="107"/>
      <c r="C146" s="107"/>
      <c r="D146" s="107"/>
      <c r="E146" s="107"/>
      <c r="F146" s="107"/>
      <c r="G146" s="107"/>
      <c r="H146" s="107"/>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row>
    <row r="147" ht="15.75" customHeight="1">
      <c r="A147" s="107"/>
      <c r="B147" s="107"/>
      <c r="C147" s="107"/>
      <c r="D147" s="107"/>
      <c r="E147" s="107"/>
      <c r="F147" s="107"/>
      <c r="G147" s="107"/>
      <c r="H147" s="107"/>
      <c r="I147" s="107"/>
      <c r="J147" s="107"/>
      <c r="K147" s="107"/>
      <c r="L147" s="107"/>
      <c r="M147" s="107"/>
      <c r="N147" s="107"/>
      <c r="O147" s="107"/>
      <c r="P147" s="107"/>
      <c r="Q147" s="107"/>
      <c r="R147" s="107"/>
      <c r="S147" s="107"/>
      <c r="T147" s="107"/>
      <c r="U147" s="107"/>
      <c r="V147" s="107"/>
      <c r="W147" s="107"/>
      <c r="X147" s="107"/>
      <c r="Y147" s="107"/>
      <c r="Z147" s="107"/>
      <c r="AA147" s="107"/>
      <c r="AB147" s="107"/>
      <c r="AC147" s="107"/>
      <c r="AD147" s="107"/>
      <c r="AE147" s="107"/>
      <c r="AF147" s="107"/>
      <c r="AG147" s="107"/>
    </row>
    <row r="148" ht="15.75" customHeight="1">
      <c r="A148" s="107"/>
      <c r="B148" s="107"/>
      <c r="C148" s="107"/>
      <c r="D148" s="107"/>
      <c r="E148" s="107"/>
      <c r="F148" s="107"/>
      <c r="G148" s="107"/>
      <c r="H148" s="107"/>
      <c r="I148" s="107"/>
      <c r="J148" s="107"/>
      <c r="K148" s="107"/>
      <c r="L148" s="107"/>
      <c r="M148" s="107"/>
      <c r="N148" s="107"/>
      <c r="O148" s="107"/>
      <c r="P148" s="107"/>
      <c r="Q148" s="107"/>
      <c r="R148" s="107"/>
      <c r="S148" s="107"/>
      <c r="T148" s="107"/>
      <c r="U148" s="107"/>
      <c r="V148" s="107"/>
      <c r="W148" s="107"/>
      <c r="X148" s="107"/>
      <c r="Y148" s="107"/>
      <c r="Z148" s="107"/>
      <c r="AA148" s="107"/>
      <c r="AB148" s="107"/>
      <c r="AC148" s="107"/>
      <c r="AD148" s="107"/>
      <c r="AE148" s="107"/>
      <c r="AF148" s="107"/>
      <c r="AG148" s="107"/>
    </row>
    <row r="149" ht="15.75" customHeight="1">
      <c r="A149" s="107"/>
      <c r="B149" s="107"/>
      <c r="C149" s="107"/>
      <c r="D149" s="107"/>
      <c r="E149" s="107"/>
      <c r="F149" s="107"/>
      <c r="G149" s="107"/>
      <c r="H149" s="107"/>
      <c r="I149" s="107"/>
      <c r="J149" s="107"/>
      <c r="K149" s="107"/>
      <c r="L149" s="107"/>
      <c r="M149" s="107"/>
      <c r="N149" s="107"/>
      <c r="O149" s="107"/>
      <c r="P149" s="107"/>
      <c r="Q149" s="107"/>
      <c r="R149" s="107"/>
      <c r="S149" s="107"/>
      <c r="T149" s="107"/>
      <c r="U149" s="107"/>
      <c r="V149" s="107"/>
      <c r="W149" s="107"/>
      <c r="X149" s="107"/>
      <c r="Y149" s="107"/>
      <c r="Z149" s="107"/>
      <c r="AA149" s="107"/>
      <c r="AB149" s="107"/>
      <c r="AC149" s="107"/>
      <c r="AD149" s="107"/>
      <c r="AE149" s="107"/>
      <c r="AF149" s="107"/>
      <c r="AG149" s="107"/>
    </row>
    <row r="150" ht="15.75" customHeight="1">
      <c r="A150" s="107"/>
      <c r="B150" s="107"/>
      <c r="C150" s="107"/>
      <c r="D150" s="107"/>
      <c r="E150" s="107"/>
      <c r="F150" s="107"/>
      <c r="G150" s="107"/>
      <c r="H150" s="107"/>
      <c r="I150" s="107"/>
      <c r="J150" s="107"/>
      <c r="K150" s="107"/>
      <c r="L150" s="107"/>
      <c r="M150" s="107"/>
      <c r="N150" s="107"/>
      <c r="O150" s="107"/>
      <c r="P150" s="107"/>
      <c r="Q150" s="107"/>
      <c r="R150" s="107"/>
      <c r="S150" s="107"/>
      <c r="T150" s="107"/>
      <c r="U150" s="107"/>
      <c r="V150" s="107"/>
      <c r="W150" s="107"/>
      <c r="X150" s="107"/>
      <c r="Y150" s="107"/>
      <c r="Z150" s="107"/>
      <c r="AA150" s="107"/>
      <c r="AB150" s="107"/>
      <c r="AC150" s="107"/>
      <c r="AD150" s="107"/>
      <c r="AE150" s="107"/>
      <c r="AF150" s="107"/>
      <c r="AG150" s="107"/>
    </row>
    <row r="151" ht="15.75" customHeight="1">
      <c r="A151" s="107"/>
      <c r="B151" s="107"/>
      <c r="C151" s="107"/>
      <c r="D151" s="107"/>
      <c r="E151" s="107"/>
      <c r="F151" s="107"/>
      <c r="G151" s="107"/>
      <c r="H151" s="107"/>
      <c r="I151" s="107"/>
      <c r="J151" s="107"/>
      <c r="K151" s="107"/>
      <c r="L151" s="107"/>
      <c r="M151" s="107"/>
      <c r="N151" s="107"/>
      <c r="O151" s="107"/>
      <c r="P151" s="107"/>
      <c r="Q151" s="107"/>
      <c r="R151" s="107"/>
      <c r="S151" s="107"/>
      <c r="T151" s="107"/>
      <c r="U151" s="107"/>
      <c r="V151" s="107"/>
      <c r="W151" s="107"/>
      <c r="X151" s="107"/>
      <c r="Y151" s="107"/>
      <c r="Z151" s="107"/>
      <c r="AA151" s="107"/>
      <c r="AB151" s="107"/>
      <c r="AC151" s="107"/>
      <c r="AD151" s="107"/>
      <c r="AE151" s="107"/>
      <c r="AF151" s="107"/>
      <c r="AG151" s="107"/>
    </row>
    <row r="152" ht="15.75" customHeight="1">
      <c r="A152" s="107"/>
      <c r="B152" s="107"/>
      <c r="C152" s="107"/>
      <c r="D152" s="107"/>
      <c r="E152" s="107"/>
      <c r="F152" s="107"/>
      <c r="G152" s="107"/>
      <c r="H152" s="107"/>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row>
    <row r="153" ht="15.75" customHeight="1">
      <c r="A153" s="107"/>
      <c r="B153" s="107"/>
      <c r="C153" s="107"/>
      <c r="D153" s="107"/>
      <c r="E153" s="107"/>
      <c r="F153" s="107"/>
      <c r="G153" s="107"/>
      <c r="H153" s="107"/>
      <c r="I153" s="107"/>
      <c r="J153" s="107"/>
      <c r="K153" s="107"/>
      <c r="L153" s="107"/>
      <c r="M153" s="107"/>
      <c r="N153" s="107"/>
      <c r="O153" s="107"/>
      <c r="P153" s="107"/>
      <c r="Q153" s="107"/>
      <c r="R153" s="107"/>
      <c r="S153" s="107"/>
      <c r="T153" s="107"/>
      <c r="U153" s="107"/>
      <c r="V153" s="107"/>
      <c r="W153" s="107"/>
      <c r="X153" s="107"/>
      <c r="Y153" s="107"/>
      <c r="Z153" s="107"/>
      <c r="AA153" s="107"/>
      <c r="AB153" s="107"/>
      <c r="AC153" s="107"/>
      <c r="AD153" s="107"/>
      <c r="AE153" s="107"/>
      <c r="AF153" s="107"/>
      <c r="AG153" s="107"/>
    </row>
    <row r="154" ht="15.75" customHeight="1">
      <c r="A154" s="107"/>
      <c r="B154" s="107"/>
      <c r="C154" s="107"/>
      <c r="D154" s="107"/>
      <c r="E154" s="107"/>
      <c r="F154" s="107"/>
      <c r="G154" s="107"/>
      <c r="H154" s="107"/>
      <c r="I154" s="107"/>
      <c r="J154" s="107"/>
      <c r="K154" s="107"/>
      <c r="L154" s="107"/>
      <c r="M154" s="107"/>
      <c r="N154" s="107"/>
      <c r="O154" s="107"/>
      <c r="P154" s="107"/>
      <c r="Q154" s="107"/>
      <c r="R154" s="107"/>
      <c r="S154" s="107"/>
      <c r="T154" s="107"/>
      <c r="U154" s="107"/>
      <c r="V154" s="107"/>
      <c r="W154" s="107"/>
      <c r="X154" s="107"/>
      <c r="Y154" s="107"/>
      <c r="Z154" s="107"/>
      <c r="AA154" s="107"/>
      <c r="AB154" s="107"/>
      <c r="AC154" s="107"/>
      <c r="AD154" s="107"/>
      <c r="AE154" s="107"/>
      <c r="AF154" s="107"/>
      <c r="AG154" s="107"/>
    </row>
    <row r="155" ht="15.75" customHeight="1">
      <c r="A155" s="107"/>
      <c r="B155" s="107"/>
      <c r="C155" s="107"/>
      <c r="D155" s="107"/>
      <c r="E155" s="107"/>
      <c r="F155" s="107"/>
      <c r="G155" s="107"/>
      <c r="H155" s="107"/>
      <c r="I155" s="107"/>
      <c r="J155" s="107"/>
      <c r="K155" s="107"/>
      <c r="L155" s="107"/>
      <c r="M155" s="107"/>
      <c r="N155" s="107"/>
      <c r="O155" s="107"/>
      <c r="P155" s="107"/>
      <c r="Q155" s="107"/>
      <c r="R155" s="107"/>
      <c r="S155" s="107"/>
      <c r="T155" s="107"/>
      <c r="U155" s="107"/>
      <c r="V155" s="107"/>
      <c r="W155" s="107"/>
      <c r="X155" s="107"/>
      <c r="Y155" s="107"/>
      <c r="Z155" s="107"/>
      <c r="AA155" s="107"/>
      <c r="AB155" s="107"/>
      <c r="AC155" s="107"/>
      <c r="AD155" s="107"/>
      <c r="AE155" s="107"/>
      <c r="AF155" s="107"/>
      <c r="AG155" s="107"/>
    </row>
    <row r="156" ht="15.75" customHeight="1">
      <c r="A156" s="113"/>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c r="AE156" s="114"/>
      <c r="AF156" s="114"/>
      <c r="AG156" s="115"/>
    </row>
    <row r="157" ht="15.75" customHeight="1">
      <c r="A157" s="116"/>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8"/>
    </row>
    <row r="158" ht="15.75" customHeight="1">
      <c r="A158" s="116"/>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8"/>
    </row>
    <row r="159" ht="15.75" customHeight="1">
      <c r="A159" s="116"/>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8"/>
    </row>
    <row r="160" ht="15.75" customHeight="1">
      <c r="A160" s="116"/>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8"/>
    </row>
    <row r="161" ht="15.75" customHeight="1">
      <c r="A161" s="116"/>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8"/>
    </row>
    <row r="162" ht="15.75" customHeight="1">
      <c r="A162" s="116"/>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8"/>
    </row>
    <row r="163" ht="15.75" customHeight="1">
      <c r="A163" s="116"/>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8"/>
    </row>
    <row r="164" ht="15.75" customHeight="1">
      <c r="A164" s="116"/>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8"/>
    </row>
    <row r="165" ht="15.75" customHeight="1">
      <c r="A165" s="116"/>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8"/>
    </row>
    <row r="166" ht="15.75" customHeight="1">
      <c r="A166" s="116"/>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8"/>
    </row>
    <row r="167" ht="15.75" customHeight="1">
      <c r="A167" s="116"/>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8"/>
    </row>
    <row r="168" ht="15.75" customHeight="1">
      <c r="A168" s="116"/>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8"/>
    </row>
    <row r="169" ht="15.75" customHeight="1">
      <c r="A169" s="116"/>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8"/>
    </row>
    <row r="170" ht="15.75" customHeight="1">
      <c r="A170" s="116"/>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8"/>
    </row>
    <row r="171" ht="15.75" customHeight="1">
      <c r="A171" s="116"/>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8"/>
    </row>
    <row r="172" ht="15.75" customHeight="1">
      <c r="A172" s="116"/>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8"/>
    </row>
    <row r="173" ht="15.75" customHeight="1">
      <c r="A173" s="116"/>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8"/>
    </row>
    <row r="174" ht="15.75" customHeight="1">
      <c r="A174" s="116"/>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8"/>
    </row>
    <row r="175" ht="15.75" customHeight="1">
      <c r="A175" s="116"/>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8"/>
    </row>
    <row r="176" ht="15.75" customHeight="1">
      <c r="A176" s="116"/>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8"/>
    </row>
    <row r="177" ht="15.75" customHeight="1">
      <c r="A177" s="116"/>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8"/>
    </row>
    <row r="178" ht="15.75" customHeight="1">
      <c r="A178" s="116"/>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8"/>
    </row>
    <row r="179" ht="15.75" customHeight="1">
      <c r="A179" s="116"/>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8"/>
    </row>
    <row r="180" ht="15.75" customHeight="1">
      <c r="A180" s="116"/>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8"/>
    </row>
    <row r="181" ht="15.75" customHeight="1">
      <c r="A181" s="116"/>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8"/>
    </row>
    <row r="182" ht="15.75" customHeight="1">
      <c r="A182" s="116"/>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8"/>
    </row>
    <row r="183" ht="15.75" customHeight="1">
      <c r="A183" s="116"/>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8"/>
    </row>
    <row r="184" ht="15.75" customHeight="1">
      <c r="A184" s="116"/>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8"/>
    </row>
    <row r="185" ht="15.75" customHeight="1">
      <c r="A185" s="116"/>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8"/>
    </row>
    <row r="186" ht="15.75" customHeight="1">
      <c r="A186" s="116"/>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8"/>
    </row>
    <row r="187" ht="15.75" customHeight="1">
      <c r="A187" s="116"/>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8"/>
    </row>
    <row r="188" ht="15.75" customHeight="1">
      <c r="A188" s="116"/>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8"/>
    </row>
    <row r="189" ht="15.75" customHeight="1">
      <c r="A189" s="116"/>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8"/>
    </row>
    <row r="190" ht="15.75" customHeight="1">
      <c r="A190" s="116"/>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8"/>
    </row>
    <row r="191" ht="15.75" customHeight="1">
      <c r="A191" s="116"/>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8"/>
    </row>
    <row r="192" ht="15.75" customHeight="1">
      <c r="A192" s="116"/>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8"/>
    </row>
    <row r="193" ht="15.75" customHeight="1">
      <c r="A193" s="116"/>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8"/>
    </row>
    <row r="194" ht="15.75" customHeight="1">
      <c r="A194" s="116"/>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8"/>
    </row>
    <row r="195" ht="15.75" customHeight="1">
      <c r="A195" s="116"/>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8"/>
    </row>
    <row r="196" ht="15.75" customHeight="1">
      <c r="A196" s="116"/>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8"/>
    </row>
    <row r="197" ht="15.75" customHeight="1">
      <c r="A197" s="116"/>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8"/>
    </row>
    <row r="198" ht="15.75" customHeight="1">
      <c r="A198" s="116"/>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8"/>
    </row>
    <row r="199" ht="15.75" customHeight="1">
      <c r="A199" s="116"/>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8"/>
    </row>
    <row r="200" ht="15.75" customHeight="1">
      <c r="A200" s="116"/>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8"/>
    </row>
    <row r="201" ht="15.75" customHeight="1">
      <c r="A201" s="116"/>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8"/>
    </row>
    <row r="202" ht="15.75" customHeight="1">
      <c r="A202" s="116"/>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8"/>
    </row>
    <row r="203" ht="15.75" customHeight="1">
      <c r="A203" s="116"/>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8"/>
    </row>
    <row r="204" ht="15.75" customHeight="1">
      <c r="A204" s="116"/>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8"/>
    </row>
    <row r="205" ht="15.75" customHeight="1">
      <c r="A205" s="116"/>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8"/>
    </row>
    <row r="206" ht="15.75" customHeight="1">
      <c r="A206" s="116"/>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8"/>
    </row>
    <row r="207" ht="15.75" customHeight="1">
      <c r="A207" s="116"/>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8"/>
    </row>
    <row r="208" ht="15.75" customHeight="1">
      <c r="A208" s="116"/>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8"/>
    </row>
    <row r="209" ht="15.75" customHeight="1">
      <c r="A209" s="116"/>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8"/>
    </row>
    <row r="210" ht="15.75" customHeight="1">
      <c r="A210" s="116"/>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8"/>
    </row>
    <row r="211" ht="15.75" customHeight="1">
      <c r="A211" s="116"/>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8"/>
    </row>
    <row r="212" ht="15.75" customHeight="1">
      <c r="A212" s="116"/>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8"/>
    </row>
    <row r="213" ht="15.75" customHeight="1">
      <c r="A213" s="116"/>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8"/>
    </row>
    <row r="214" ht="15.75" customHeight="1">
      <c r="A214" s="116"/>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8"/>
    </row>
    <row r="215" ht="15.75" customHeight="1">
      <c r="A215" s="116"/>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8"/>
    </row>
    <row r="216" ht="15.75" customHeight="1">
      <c r="A216" s="116"/>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8"/>
    </row>
    <row r="217" ht="15.75" customHeight="1">
      <c r="A217" s="116"/>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8"/>
    </row>
    <row r="218" ht="15.75" customHeight="1">
      <c r="A218" s="116"/>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8"/>
    </row>
    <row r="219" ht="15.75" customHeight="1">
      <c r="A219" s="116"/>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8"/>
    </row>
    <row r="220" ht="15.75" customHeight="1">
      <c r="A220" s="116"/>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8"/>
    </row>
    <row r="235" ht="15.75" customHeight="1">
      <c r="A235" s="116"/>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8"/>
    </row>
    <row r="236" ht="15.75" customHeight="1">
      <c r="A236" s="116"/>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8"/>
    </row>
    <row r="237" ht="15.75" customHeight="1">
      <c r="A237" s="116"/>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8"/>
    </row>
    <row r="238" ht="15.75" customHeight="1">
      <c r="A238" s="116"/>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8"/>
    </row>
    <row r="239" ht="15.75" customHeight="1">
      <c r="A239" s="116"/>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8"/>
    </row>
    <row r="240" ht="15.75" customHeight="1">
      <c r="A240" s="116"/>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8"/>
    </row>
    <row r="241" ht="15.75" customHeight="1">
      <c r="A241" s="116"/>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8"/>
    </row>
    <row r="242" ht="15.75" customHeight="1">
      <c r="A242" s="116"/>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8"/>
    </row>
    <row r="243" ht="15.75" customHeight="1">
      <c r="A243" s="116"/>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8"/>
    </row>
    <row r="244" ht="15.75" customHeight="1">
      <c r="A244" s="116"/>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8"/>
    </row>
    <row r="245" ht="15.75" customHeight="1">
      <c r="A245" s="116"/>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8"/>
    </row>
    <row r="246" ht="15.75" customHeight="1">
      <c r="A246" s="116"/>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8"/>
    </row>
    <row r="247" ht="15.75" customHeight="1">
      <c r="A247" s="116"/>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8"/>
    </row>
    <row r="248" ht="15.75" customHeight="1">
      <c r="A248" s="116"/>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8"/>
    </row>
    <row r="249" ht="15.75" customHeight="1">
      <c r="A249" s="116"/>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8"/>
    </row>
    <row r="250" ht="15.75" customHeight="1">
      <c r="A250" s="116"/>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8"/>
    </row>
    <row r="251" ht="15.75" customHeight="1">
      <c r="A251" s="116"/>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8"/>
    </row>
    <row r="252" ht="15.75" customHeight="1">
      <c r="A252" s="116"/>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8"/>
    </row>
    <row r="253" ht="15.75" customHeight="1">
      <c r="A253" s="116"/>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8"/>
    </row>
    <row r="254" ht="15.75" customHeight="1">
      <c r="A254" s="116"/>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8"/>
    </row>
    <row r="255" ht="15.75" customHeight="1">
      <c r="A255" s="116"/>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8"/>
    </row>
    <row r="256" ht="15.75" customHeight="1">
      <c r="A256" s="116"/>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8"/>
    </row>
    <row r="257" ht="15.75" customHeight="1">
      <c r="A257" s="116"/>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8"/>
    </row>
    <row r="258" ht="15.75" customHeight="1">
      <c r="A258" s="116"/>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8"/>
    </row>
    <row r="259" ht="15.75" customHeight="1">
      <c r="A259" s="116"/>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8"/>
    </row>
    <row r="260" ht="15.75" customHeight="1">
      <c r="A260" s="116"/>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8"/>
    </row>
    <row r="261" ht="15.75" customHeight="1">
      <c r="A261" s="116"/>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8"/>
    </row>
    <row r="262" ht="15.75" customHeight="1">
      <c r="A262" s="116"/>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8"/>
    </row>
    <row r="263" ht="15.75" customHeight="1">
      <c r="A263" s="116"/>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8"/>
    </row>
    <row r="264" ht="15.75" customHeight="1">
      <c r="A264" s="116"/>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8"/>
    </row>
    <row r="265" ht="15.75" customHeight="1">
      <c r="A265" s="116"/>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8"/>
    </row>
    <row r="266" ht="15.75" customHeight="1">
      <c r="A266" s="116"/>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8"/>
    </row>
    <row r="267" ht="15.75" customHeight="1">
      <c r="A267" s="116"/>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8"/>
    </row>
    <row r="268" ht="15.75" customHeight="1">
      <c r="A268" s="116"/>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8"/>
    </row>
    <row r="269" ht="15.75" customHeight="1">
      <c r="A269" s="116"/>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8"/>
    </row>
    <row r="270" ht="15.75" customHeight="1">
      <c r="A270" s="116"/>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8"/>
    </row>
    <row r="271" ht="15.75" customHeight="1">
      <c r="A271" s="116"/>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8"/>
    </row>
    <row r="272" ht="15.75" customHeight="1">
      <c r="A272" s="116"/>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8"/>
    </row>
    <row r="273" ht="15.75" customHeight="1">
      <c r="A273" s="116"/>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8"/>
    </row>
    <row r="274" ht="15.75" customHeight="1">
      <c r="A274" s="116"/>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8"/>
    </row>
    <row r="275" ht="15.75" customHeight="1">
      <c r="A275" s="116"/>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8"/>
    </row>
    <row r="276" ht="15.75" customHeight="1">
      <c r="A276" s="116"/>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8"/>
    </row>
    <row r="277" ht="15.75" customHeight="1">
      <c r="A277" s="116"/>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8"/>
    </row>
    <row r="278" ht="15.75" customHeight="1">
      <c r="A278" s="116"/>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8"/>
    </row>
    <row r="279" ht="15.75" customHeight="1">
      <c r="A279" s="116"/>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8"/>
    </row>
    <row r="280" ht="15.75" customHeight="1">
      <c r="A280" s="116"/>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8"/>
    </row>
    <row r="281" ht="15.75" customHeight="1">
      <c r="A281" s="116"/>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8"/>
    </row>
    <row r="282" ht="15.75" customHeight="1">
      <c r="A282" s="116"/>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8"/>
    </row>
    <row r="283" ht="15.75" customHeight="1">
      <c r="A283" s="116"/>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8"/>
    </row>
    <row r="284" ht="15.75" customHeight="1">
      <c r="A284" s="116"/>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8"/>
    </row>
    <row r="285" ht="15.75" customHeight="1">
      <c r="A285" s="116"/>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8"/>
    </row>
    <row r="286" ht="15.75" customHeight="1">
      <c r="A286" s="116"/>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8"/>
    </row>
    <row r="287" ht="15.75" customHeight="1">
      <c r="A287" s="116"/>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8"/>
    </row>
    <row r="288" ht="15.75" customHeight="1">
      <c r="A288" s="116"/>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8"/>
    </row>
    <row r="289" ht="15.75" customHeight="1">
      <c r="A289" s="116"/>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8"/>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8"/>
    </row>
    <row r="291" ht="15.75" customHeight="1">
      <c r="A291" s="116"/>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8"/>
    </row>
    <row r="292" ht="15.75" customHeight="1">
      <c r="A292" s="116"/>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8"/>
    </row>
    <row r="293" ht="15.75" customHeight="1">
      <c r="A293" s="116"/>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8"/>
    </row>
    <row r="294" ht="15.75" customHeight="1">
      <c r="A294" s="116"/>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8"/>
    </row>
    <row r="295" ht="15.75" customHeight="1">
      <c r="A295" s="116"/>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8"/>
    </row>
    <row r="296" ht="15.75" customHeight="1">
      <c r="A296" s="116"/>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8"/>
    </row>
    <row r="297" ht="15.75" customHeight="1">
      <c r="A297" s="116"/>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8"/>
    </row>
    <row r="298" ht="15.75" customHeight="1">
      <c r="A298" s="116"/>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8"/>
    </row>
    <row r="299" ht="15.75" customHeight="1">
      <c r="A299" s="116"/>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8"/>
    </row>
    <row r="300" ht="15.75" customHeight="1">
      <c r="A300" s="116"/>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8"/>
    </row>
    <row r="301" ht="15.75" customHeight="1">
      <c r="A301" s="116"/>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8"/>
    </row>
    <row r="302" ht="15.75" customHeight="1">
      <c r="A302" s="116"/>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8"/>
    </row>
    <row r="303" ht="15.75" customHeight="1">
      <c r="A303" s="116"/>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8"/>
    </row>
    <row r="304" ht="15.75" customHeight="1">
      <c r="A304" s="116"/>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8"/>
    </row>
    <row r="305" ht="15.75" customHeight="1">
      <c r="A305" s="116"/>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8"/>
    </row>
    <row r="306" ht="15.75" customHeight="1">
      <c r="A306" s="116"/>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8"/>
    </row>
    <row r="307" ht="15.75" customHeight="1">
      <c r="A307" s="116"/>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8"/>
    </row>
    <row r="308" ht="15.75" customHeight="1">
      <c r="A308" s="116"/>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8"/>
    </row>
    <row r="309" ht="15.75" customHeight="1">
      <c r="A309" s="116"/>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8"/>
    </row>
    <row r="310" ht="15.75" customHeight="1">
      <c r="A310" s="116"/>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8"/>
    </row>
    <row r="311" ht="15.75" customHeight="1">
      <c r="A311" s="116"/>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8"/>
    </row>
    <row r="312" ht="15.75" customHeight="1">
      <c r="A312" s="116"/>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8"/>
    </row>
    <row r="313" ht="15.75" customHeight="1">
      <c r="A313" s="116"/>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8"/>
    </row>
    <row r="314" ht="15.75" customHeight="1">
      <c r="A314" s="116"/>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8"/>
    </row>
    <row r="315" ht="15.75" customHeight="1">
      <c r="A315" s="116"/>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8"/>
    </row>
    <row r="316" ht="15.75" customHeight="1">
      <c r="A316" s="116"/>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8"/>
    </row>
    <row r="317" ht="15.75" customHeight="1">
      <c r="A317" s="116"/>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8"/>
    </row>
    <row r="318" ht="15.75" customHeight="1">
      <c r="A318" s="116"/>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8"/>
    </row>
    <row r="319" ht="15.75" customHeight="1">
      <c r="A319" s="116"/>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8"/>
    </row>
    <row r="320" ht="15.75" customHeight="1">
      <c r="A320" s="116"/>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8"/>
    </row>
    <row r="321" ht="15.75" customHeight="1">
      <c r="A321" s="116"/>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8"/>
    </row>
    <row r="322" ht="15.75" customHeight="1">
      <c r="A322" s="116"/>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8"/>
    </row>
    <row r="323" ht="15.75" customHeight="1">
      <c r="A323" s="116"/>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8"/>
    </row>
    <row r="324" ht="15.75" customHeight="1">
      <c r="A324" s="116"/>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8"/>
    </row>
    <row r="325" ht="15.75" customHeight="1">
      <c r="A325" s="116"/>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8"/>
    </row>
    <row r="326" ht="15.75" customHeight="1">
      <c r="A326" s="116"/>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8"/>
    </row>
    <row r="327" ht="15.75" customHeight="1">
      <c r="A327" s="116"/>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8"/>
    </row>
    <row r="328" ht="15.75" customHeight="1">
      <c r="A328" s="116"/>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8"/>
    </row>
    <row r="329" ht="15.75" customHeight="1">
      <c r="A329" s="116"/>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8"/>
    </row>
    <row r="330" ht="15.75" customHeight="1">
      <c r="A330" s="116"/>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8"/>
    </row>
    <row r="331" ht="15.75" customHeight="1">
      <c r="A331" s="116"/>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8"/>
    </row>
    <row r="332" ht="15.75" customHeight="1">
      <c r="A332" s="116"/>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8"/>
    </row>
    <row r="333" ht="15.75" customHeight="1">
      <c r="A333" s="116"/>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8"/>
    </row>
    <row r="334" ht="15.75" customHeight="1">
      <c r="A334" s="116"/>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8"/>
    </row>
    <row r="335" ht="15.75" customHeight="1">
      <c r="A335" s="116"/>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8"/>
    </row>
    <row r="336" ht="15.75" customHeight="1">
      <c r="A336" s="116"/>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8"/>
    </row>
    <row r="337" ht="15.75" customHeight="1">
      <c r="A337" s="116"/>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8"/>
    </row>
    <row r="338" ht="15.75" customHeight="1">
      <c r="A338" s="119"/>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Z338" s="120"/>
      <c r="AA338" s="120"/>
      <c r="AB338" s="120"/>
      <c r="AC338" s="120"/>
      <c r="AD338" s="120"/>
      <c r="AE338" s="120"/>
      <c r="AF338" s="120"/>
      <c r="AG338"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6.xml><?xml version="1.0" encoding="utf-8"?>
<worksheet xmlns:r="http://schemas.openxmlformats.org/officeDocument/2006/relationships" xmlns="http://schemas.openxmlformats.org/spreadsheetml/2006/main">
  <dimension ref="A1:AJ372"/>
  <sheetViews>
    <sheetView workbookViewId="0" showGridLines="0" defaultGridColor="1"/>
  </sheetViews>
  <sheetFormatPr defaultColWidth="12.6667" defaultRowHeight="15" customHeight="1" outlineLevelRow="0" outlineLevelCol="0"/>
  <cols>
    <col min="1" max="1" width="3.67188" style="443" customWidth="1"/>
    <col min="2" max="2" width="4.35156" style="443" customWidth="1"/>
    <col min="3" max="3" width="8.35156" style="443" customWidth="1"/>
    <col min="4" max="4" width="28.1719" style="443" customWidth="1"/>
    <col min="5" max="6" width="20.1719" style="443" customWidth="1"/>
    <col min="7" max="8" width="8.85156" style="443" customWidth="1"/>
    <col min="9" max="9" width="6" style="443" customWidth="1"/>
    <col min="10" max="12" width="8.85156" style="443" customWidth="1"/>
    <col min="13" max="14" width="4" style="443" customWidth="1"/>
    <col min="15" max="15" width="8.85156" style="443" customWidth="1"/>
    <col min="16" max="19" width="9.17188" style="443" customWidth="1"/>
    <col min="20" max="36" width="8.85156" style="443" customWidth="1"/>
    <col min="37" max="16384" width="12.6719" style="443" customWidth="1"/>
  </cols>
  <sheetData>
    <row r="1" ht="15.75" customHeight="1">
      <c r="A1" t="s" s="444">
        <v>995</v>
      </c>
      <c r="B1" t="s" s="445">
        <v>2912</v>
      </c>
      <c r="C1" t="s" s="444">
        <v>1000</v>
      </c>
      <c r="D1" t="s" s="446">
        <v>2913</v>
      </c>
      <c r="E1" t="s" s="13">
        <v>2914</v>
      </c>
      <c r="F1" t="s" s="13">
        <v>7</v>
      </c>
      <c r="G1" t="s" s="13">
        <v>2915</v>
      </c>
      <c r="H1" t="s" s="447">
        <v>2916</v>
      </c>
      <c r="I1" t="s" s="13">
        <v>2917</v>
      </c>
      <c r="J1" t="s" s="13">
        <v>1009</v>
      </c>
      <c r="K1" t="s" s="13">
        <v>2918</v>
      </c>
      <c r="L1" t="s" s="13">
        <v>2919</v>
      </c>
      <c r="M1" t="s" s="13">
        <v>1010</v>
      </c>
      <c r="N1" t="s" s="13">
        <v>1011</v>
      </c>
      <c r="O1" t="s" s="13">
        <v>2920</v>
      </c>
      <c r="P1" t="s" s="448">
        <v>2542</v>
      </c>
      <c r="Q1" t="s" s="13">
        <v>2921</v>
      </c>
      <c r="R1" t="s" s="13">
        <v>32</v>
      </c>
      <c r="S1" t="s" s="449">
        <v>2540</v>
      </c>
      <c r="T1" s="450"/>
      <c r="U1" t="s" s="447">
        <v>2922</v>
      </c>
      <c r="V1" t="s" s="13">
        <v>27</v>
      </c>
      <c r="W1" t="s" s="13">
        <v>1016</v>
      </c>
      <c r="X1" t="s" s="13">
        <v>2923</v>
      </c>
      <c r="Y1" t="s" s="13">
        <v>2924</v>
      </c>
      <c r="Z1" t="s" s="447">
        <v>2925</v>
      </c>
      <c r="AA1" t="s" s="13">
        <v>41</v>
      </c>
      <c r="AB1" t="s" s="13">
        <v>42</v>
      </c>
      <c r="AC1" t="s" s="197">
        <v>2926</v>
      </c>
      <c r="AD1" t="s" s="13">
        <v>2927</v>
      </c>
      <c r="AE1" t="s" s="13">
        <v>2928</v>
      </c>
      <c r="AF1" t="s" s="13">
        <v>2929</v>
      </c>
      <c r="AG1" t="s" s="13">
        <v>2930</v>
      </c>
      <c r="AH1" t="s" s="13">
        <v>2931</v>
      </c>
      <c r="AI1" t="s" s="13">
        <v>2932</v>
      </c>
      <c r="AJ1" t="s" s="197">
        <v>2933</v>
      </c>
    </row>
    <row r="2" ht="15.75" customHeight="1">
      <c r="A2" s="451">
        <v>38</v>
      </c>
      <c r="B2" s="452">
        <v>1</v>
      </c>
      <c r="C2" t="s" s="453">
        <v>48</v>
      </c>
      <c r="D2" t="s" s="5">
        <v>949</v>
      </c>
      <c r="E2" t="s" s="149">
        <v>73</v>
      </c>
      <c r="F2" t="s" s="228">
        <v>73</v>
      </c>
      <c r="G2" s="99"/>
      <c r="H2" s="99"/>
      <c r="I2" s="99"/>
      <c r="J2" s="144">
        <v>2021</v>
      </c>
      <c r="K2" s="99"/>
      <c r="L2" s="99"/>
      <c r="M2" s="454">
        <v>2</v>
      </c>
      <c r="N2" t="s" s="455">
        <v>54</v>
      </c>
      <c r="O2" t="s" s="137">
        <v>52</v>
      </c>
      <c r="P2" s="99"/>
      <c r="Q2" s="142">
        <v>1</v>
      </c>
      <c r="R2" t="s" s="137">
        <v>196</v>
      </c>
      <c r="S2" s="246"/>
      <c r="T2" s="99"/>
      <c r="U2" s="99"/>
      <c r="V2" s="99"/>
      <c r="W2" s="99"/>
      <c r="X2" s="99"/>
      <c r="Y2" s="142">
        <v>24593.9</v>
      </c>
      <c r="Z2" s="99"/>
      <c r="AA2" s="99"/>
      <c r="AB2" s="99"/>
      <c r="AC2" s="456"/>
      <c r="AD2" s="99"/>
      <c r="AE2" s="99"/>
      <c r="AF2" s="99"/>
      <c r="AG2" s="144">
        <v>97</v>
      </c>
      <c r="AH2" t="s" s="5">
        <v>2227</v>
      </c>
      <c r="AI2" s="99"/>
      <c r="AJ2" t="s" s="79">
        <v>73</v>
      </c>
    </row>
    <row r="3" ht="15.75" customHeight="1">
      <c r="A3" s="451">
        <v>38</v>
      </c>
      <c r="B3" s="452">
        <v>2</v>
      </c>
      <c r="C3" s="457"/>
      <c r="D3" t="s" s="5">
        <v>974</v>
      </c>
      <c r="E3" t="s" s="5">
        <v>975</v>
      </c>
      <c r="F3" t="s" s="239">
        <v>975</v>
      </c>
      <c r="G3" s="99"/>
      <c r="H3" s="99"/>
      <c r="I3" s="99"/>
      <c r="J3" s="144">
        <v>2021</v>
      </c>
      <c r="K3" s="99"/>
      <c r="L3" s="99"/>
      <c r="M3" s="144">
        <v>2</v>
      </c>
      <c r="N3" t="s" s="5">
        <v>64</v>
      </c>
      <c r="O3" t="s" s="137">
        <v>52</v>
      </c>
      <c r="P3" s="99"/>
      <c r="Q3" s="142">
        <v>1</v>
      </c>
      <c r="R3" t="s" s="137">
        <v>196</v>
      </c>
      <c r="S3" s="246"/>
      <c r="T3" s="99"/>
      <c r="U3" s="99"/>
      <c r="V3" s="99"/>
      <c r="W3" s="99"/>
      <c r="X3" s="99"/>
      <c r="Y3" s="142">
        <v>15670.5</v>
      </c>
      <c r="Z3" s="99"/>
      <c r="AA3" s="99"/>
      <c r="AB3" s="99"/>
      <c r="AC3" t="s" s="458">
        <v>2934</v>
      </c>
      <c r="AD3" s="459"/>
      <c r="AE3" s="99"/>
      <c r="AF3" s="99"/>
      <c r="AG3" s="144">
        <v>112</v>
      </c>
      <c r="AH3" t="s" s="5">
        <v>2227</v>
      </c>
      <c r="AI3" s="99"/>
      <c r="AJ3" t="s" s="5">
        <v>975</v>
      </c>
    </row>
    <row r="4" ht="15.75" customHeight="1">
      <c r="A4" s="460">
        <v>36</v>
      </c>
      <c r="B4" s="452">
        <v>3</v>
      </c>
      <c r="C4" t="s" s="461">
        <v>94</v>
      </c>
      <c r="D4" t="s" s="5">
        <v>138</v>
      </c>
      <c r="E4" t="s" s="149">
        <v>139</v>
      </c>
      <c r="F4" t="s" s="239">
        <v>139</v>
      </c>
      <c r="G4" s="99"/>
      <c r="H4" s="99"/>
      <c r="I4" s="99"/>
      <c r="J4" s="144">
        <v>2021</v>
      </c>
      <c r="K4" s="99"/>
      <c r="L4" s="99"/>
      <c r="M4" s="144">
        <v>2</v>
      </c>
      <c r="N4" t="s" s="5">
        <v>54</v>
      </c>
      <c r="O4" t="s" s="137">
        <v>52</v>
      </c>
      <c r="P4" s="99"/>
      <c r="Q4" s="142">
        <v>1</v>
      </c>
      <c r="R4" s="99"/>
      <c r="S4" s="99"/>
      <c r="T4" s="142">
        <v>144</v>
      </c>
      <c r="U4" s="99"/>
      <c r="V4" s="99"/>
      <c r="W4" s="99"/>
      <c r="X4" s="99"/>
      <c r="Y4" s="142">
        <v>7197.6</v>
      </c>
      <c r="Z4" s="99"/>
      <c r="AA4" s="99"/>
      <c r="AB4" s="99"/>
      <c r="AC4" t="s" s="149">
        <v>1955</v>
      </c>
      <c r="AD4" s="99"/>
      <c r="AE4" s="99"/>
      <c r="AF4" s="99"/>
      <c r="AG4" s="144">
        <v>91</v>
      </c>
      <c r="AH4" t="s" s="5">
        <v>52</v>
      </c>
      <c r="AI4" s="99"/>
      <c r="AJ4" t="s" s="5">
        <v>139</v>
      </c>
    </row>
    <row r="5" ht="15.75" customHeight="1">
      <c r="A5" s="460">
        <v>36</v>
      </c>
      <c r="B5" s="452">
        <v>4</v>
      </c>
      <c r="C5" s="462"/>
      <c r="D5" t="s" s="5">
        <v>2935</v>
      </c>
      <c r="E5" t="s" s="5">
        <v>2936</v>
      </c>
      <c r="F5" t="s" s="239">
        <v>2936</v>
      </c>
      <c r="G5" s="99"/>
      <c r="H5" s="99"/>
      <c r="I5" s="99"/>
      <c r="J5" s="144">
        <v>2021</v>
      </c>
      <c r="K5" s="99"/>
      <c r="L5" s="99"/>
      <c r="M5" s="144">
        <v>2</v>
      </c>
      <c r="N5" t="s" s="5">
        <v>54</v>
      </c>
      <c r="O5" t="s" s="137">
        <v>52</v>
      </c>
      <c r="P5" s="99"/>
      <c r="Q5" s="142">
        <v>1</v>
      </c>
      <c r="R5" s="99"/>
      <c r="S5" s="99"/>
      <c r="T5" s="142">
        <v>179</v>
      </c>
      <c r="U5" s="99"/>
      <c r="V5" s="99"/>
      <c r="W5" s="99"/>
      <c r="X5" s="99"/>
      <c r="Y5" s="142">
        <v>192</v>
      </c>
      <c r="Z5" s="99"/>
      <c r="AA5" s="99"/>
      <c r="AB5" s="99"/>
      <c r="AC5" t="s" s="458">
        <v>1955</v>
      </c>
      <c r="AD5" s="459"/>
      <c r="AE5" s="99"/>
      <c r="AF5" s="99"/>
      <c r="AG5" s="144">
        <v>103</v>
      </c>
      <c r="AH5" t="s" s="5">
        <v>52</v>
      </c>
      <c r="AI5" s="99"/>
      <c r="AJ5" t="s" s="79">
        <v>2936</v>
      </c>
    </row>
    <row r="6" ht="15.75" customHeight="1">
      <c r="A6" s="463">
        <v>35</v>
      </c>
      <c r="B6" s="452">
        <v>5</v>
      </c>
      <c r="C6" t="s" s="464">
        <v>157</v>
      </c>
      <c r="D6" t="s" s="5">
        <v>2461</v>
      </c>
      <c r="E6" t="s" s="5">
        <v>2462</v>
      </c>
      <c r="F6" t="s" s="239">
        <v>2462</v>
      </c>
      <c r="G6" t="s" s="137">
        <v>2937</v>
      </c>
      <c r="H6" t="s" s="79">
        <v>2938</v>
      </c>
      <c r="I6" s="99"/>
      <c r="J6" s="144">
        <v>2022</v>
      </c>
      <c r="K6" s="144">
        <v>2021</v>
      </c>
      <c r="L6" s="465"/>
      <c r="M6" s="161">
        <v>1</v>
      </c>
      <c r="N6" t="s" s="149">
        <v>54</v>
      </c>
      <c r="O6" t="s" s="137">
        <v>52</v>
      </c>
      <c r="P6" t="s" s="137">
        <v>147</v>
      </c>
      <c r="Q6" s="142">
        <v>1</v>
      </c>
      <c r="R6" s="99"/>
      <c r="S6" s="99"/>
      <c r="T6" s="142">
        <v>106</v>
      </c>
      <c r="U6" s="99"/>
      <c r="V6" s="144">
        <v>0.62</v>
      </c>
      <c r="W6" s="99"/>
      <c r="X6" s="142">
        <v>77281.2</v>
      </c>
      <c r="Y6" s="142">
        <v>124279.9</v>
      </c>
      <c r="Z6" s="99"/>
      <c r="AA6" s="144">
        <v>73.2</v>
      </c>
      <c r="AB6" s="99"/>
      <c r="AC6" t="s" s="5">
        <v>2939</v>
      </c>
      <c r="AD6" s="144">
        <v>141</v>
      </c>
      <c r="AE6" s="144">
        <v>0.519</v>
      </c>
      <c r="AF6" s="144">
        <v>1.48</v>
      </c>
      <c r="AG6" s="144">
        <v>14</v>
      </c>
      <c r="AH6" t="s" s="5">
        <v>52</v>
      </c>
      <c r="AI6" s="99"/>
      <c r="AJ6" t="s" s="79">
        <v>2462</v>
      </c>
    </row>
    <row r="7" ht="15.75" customHeight="1">
      <c r="A7" s="463">
        <v>35</v>
      </c>
      <c r="B7" s="452">
        <v>6</v>
      </c>
      <c r="C7" s="466"/>
      <c r="D7" t="s" s="467">
        <v>2461</v>
      </c>
      <c r="E7" t="s" s="467">
        <v>2462</v>
      </c>
      <c r="F7" t="s" s="239">
        <v>2462</v>
      </c>
      <c r="G7" s="99"/>
      <c r="H7" t="s" s="79">
        <v>2940</v>
      </c>
      <c r="I7" s="99"/>
      <c r="J7" s="144">
        <v>2022</v>
      </c>
      <c r="K7" s="144">
        <v>2021</v>
      </c>
      <c r="L7" s="465"/>
      <c r="M7" s="144">
        <v>1</v>
      </c>
      <c r="N7" t="s" s="5">
        <v>64</v>
      </c>
      <c r="O7" t="s" s="137">
        <v>52</v>
      </c>
      <c r="P7" t="s" s="137">
        <v>147</v>
      </c>
      <c r="Q7" t="s" s="137">
        <v>68</v>
      </c>
      <c r="R7" s="99"/>
      <c r="S7" s="99"/>
      <c r="T7" s="142">
        <v>132</v>
      </c>
      <c r="U7" s="99"/>
      <c r="V7" s="144">
        <v>66</v>
      </c>
      <c r="W7" s="99"/>
      <c r="X7" s="99"/>
      <c r="Y7" s="142">
        <v>124279.9</v>
      </c>
      <c r="Z7" s="99"/>
      <c r="AA7" s="144">
        <v>6324</v>
      </c>
      <c r="AB7" s="99"/>
      <c r="AC7" t="s" s="5">
        <v>2941</v>
      </c>
      <c r="AD7" s="144">
        <v>2974</v>
      </c>
      <c r="AE7" s="144">
        <v>2.13</v>
      </c>
      <c r="AF7" s="99"/>
      <c r="AG7" s="144">
        <v>15</v>
      </c>
      <c r="AH7" t="s" s="5">
        <v>52</v>
      </c>
      <c r="AI7" s="99"/>
      <c r="AJ7" t="s" s="79">
        <v>2462</v>
      </c>
    </row>
    <row r="8" ht="15.75" customHeight="1">
      <c r="A8" s="463">
        <v>35</v>
      </c>
      <c r="B8" s="452">
        <v>7</v>
      </c>
      <c r="C8" s="466"/>
      <c r="D8" t="s" s="468">
        <v>2461</v>
      </c>
      <c r="E8" t="s" s="469">
        <v>2462</v>
      </c>
      <c r="F8" t="s" s="330">
        <v>2462</v>
      </c>
      <c r="G8" s="99"/>
      <c r="H8" t="s" s="79">
        <v>2942</v>
      </c>
      <c r="I8" s="99"/>
      <c r="J8" s="144">
        <v>2022</v>
      </c>
      <c r="K8" s="144">
        <v>2021</v>
      </c>
      <c r="L8" s="465"/>
      <c r="M8" s="144">
        <v>1</v>
      </c>
      <c r="N8" t="s" s="5">
        <v>64</v>
      </c>
      <c r="O8" t="s" s="137">
        <v>52</v>
      </c>
      <c r="P8" t="s" s="137">
        <v>147</v>
      </c>
      <c r="Q8" t="s" s="137">
        <v>68</v>
      </c>
      <c r="R8" s="99"/>
      <c r="S8" s="99"/>
      <c r="T8" s="142">
        <v>114</v>
      </c>
      <c r="U8" s="99"/>
      <c r="V8" s="99"/>
      <c r="W8" s="99"/>
      <c r="X8" s="99"/>
      <c r="Y8" s="142">
        <v>124279.9</v>
      </c>
      <c r="Z8" s="99"/>
      <c r="AA8" s="99"/>
      <c r="AB8" s="99"/>
      <c r="AC8" t="s" s="458">
        <v>2941</v>
      </c>
      <c r="AD8" s="459"/>
      <c r="AE8" s="99"/>
      <c r="AF8" s="99"/>
      <c r="AG8" s="144">
        <v>32</v>
      </c>
      <c r="AH8" t="s" s="5">
        <v>52</v>
      </c>
      <c r="AI8" s="99"/>
      <c r="AJ8" t="s" s="79">
        <v>2462</v>
      </c>
    </row>
    <row r="9" ht="15.75" customHeight="1">
      <c r="A9" s="463">
        <v>35</v>
      </c>
      <c r="B9" s="452">
        <v>8</v>
      </c>
      <c r="C9" s="466"/>
      <c r="D9" t="s" s="5">
        <v>2943</v>
      </c>
      <c r="E9" t="s" s="5">
        <v>2944</v>
      </c>
      <c r="F9" t="s" s="239">
        <v>2944</v>
      </c>
      <c r="G9" t="s" s="137">
        <v>2945</v>
      </c>
      <c r="H9" t="s" s="79">
        <v>2946</v>
      </c>
      <c r="I9" s="99"/>
      <c r="J9" s="144">
        <v>2022</v>
      </c>
      <c r="K9" s="144">
        <v>2021</v>
      </c>
      <c r="L9" s="465"/>
      <c r="M9" s="144">
        <v>1</v>
      </c>
      <c r="N9" t="s" s="5">
        <v>64</v>
      </c>
      <c r="O9" t="s" s="137">
        <v>52</v>
      </c>
      <c r="P9" t="s" s="137">
        <v>147</v>
      </c>
      <c r="Q9" s="142">
        <v>1</v>
      </c>
      <c r="R9" s="99"/>
      <c r="S9" s="99"/>
      <c r="T9" s="142">
        <v>61</v>
      </c>
      <c r="U9" s="99"/>
      <c r="V9" s="144">
        <v>134</v>
      </c>
      <c r="W9" s="99"/>
      <c r="X9" s="142">
        <v>84000</v>
      </c>
      <c r="Y9" s="142">
        <v>365269.9</v>
      </c>
      <c r="Z9" s="99"/>
      <c r="AA9" s="144">
        <v>96631</v>
      </c>
      <c r="AB9" s="99"/>
      <c r="AC9" t="s" s="5">
        <v>2941</v>
      </c>
      <c r="AD9" s="144">
        <v>60222</v>
      </c>
      <c r="AE9" s="144">
        <v>1.6</v>
      </c>
      <c r="AF9" s="99"/>
      <c r="AG9" s="144">
        <v>10</v>
      </c>
      <c r="AH9" t="s" s="5">
        <v>52</v>
      </c>
      <c r="AI9" s="99"/>
      <c r="AJ9" t="s" s="79">
        <v>2944</v>
      </c>
    </row>
    <row r="10" ht="15.75" customHeight="1">
      <c r="A10" s="463">
        <v>35</v>
      </c>
      <c r="B10" s="452">
        <v>9</v>
      </c>
      <c r="C10" s="466"/>
      <c r="D10" t="s" s="5">
        <v>2943</v>
      </c>
      <c r="E10" t="s" s="5">
        <v>2944</v>
      </c>
      <c r="F10" t="s" s="239">
        <v>2944</v>
      </c>
      <c r="G10" t="s" s="137">
        <v>2947</v>
      </c>
      <c r="H10" t="s" s="79">
        <v>2948</v>
      </c>
      <c r="I10" s="99"/>
      <c r="J10" s="144">
        <v>2022</v>
      </c>
      <c r="K10" s="144">
        <v>2021</v>
      </c>
      <c r="L10" s="465"/>
      <c r="M10" s="144">
        <v>1</v>
      </c>
      <c r="N10" t="s" s="5">
        <v>54</v>
      </c>
      <c r="O10" t="s" s="137">
        <v>52</v>
      </c>
      <c r="P10" t="s" s="137">
        <v>147</v>
      </c>
      <c r="Q10" t="s" s="137">
        <v>68</v>
      </c>
      <c r="R10" s="99"/>
      <c r="S10" s="99"/>
      <c r="T10" s="142">
        <v>68</v>
      </c>
      <c r="U10" s="99"/>
      <c r="V10" s="144">
        <v>27</v>
      </c>
      <c r="W10" s="99"/>
      <c r="X10" s="142">
        <v>1335.4</v>
      </c>
      <c r="Y10" s="142">
        <v>365269.9</v>
      </c>
      <c r="Z10" s="99"/>
      <c r="AA10" s="144">
        <v>621</v>
      </c>
      <c r="AB10" s="99"/>
      <c r="AC10" t="s" s="5">
        <v>2939</v>
      </c>
      <c r="AD10" s="144">
        <v>1418</v>
      </c>
      <c r="AE10" s="144">
        <v>0.44</v>
      </c>
      <c r="AF10" s="99"/>
      <c r="AG10" s="144">
        <v>11</v>
      </c>
      <c r="AH10" t="s" s="5">
        <v>52</v>
      </c>
      <c r="AI10" s="99"/>
      <c r="AJ10" t="s" s="79">
        <v>2944</v>
      </c>
    </row>
    <row r="11" ht="15.75" customHeight="1">
      <c r="A11" s="463">
        <v>35</v>
      </c>
      <c r="B11" s="452">
        <v>10</v>
      </c>
      <c r="C11" s="466"/>
      <c r="D11" t="s" s="5">
        <v>2943</v>
      </c>
      <c r="E11" t="s" s="5">
        <v>2944</v>
      </c>
      <c r="F11" t="s" s="239">
        <v>2944</v>
      </c>
      <c r="G11" t="s" s="137">
        <v>2949</v>
      </c>
      <c r="H11" t="s" s="79">
        <v>2950</v>
      </c>
      <c r="I11" s="99"/>
      <c r="J11" s="144">
        <v>2022</v>
      </c>
      <c r="K11" s="144">
        <v>2021</v>
      </c>
      <c r="L11" s="465"/>
      <c r="M11" s="144">
        <v>1</v>
      </c>
      <c r="N11" t="s" s="5">
        <v>54</v>
      </c>
      <c r="O11" t="s" s="137">
        <v>52</v>
      </c>
      <c r="P11" t="s" s="137">
        <v>147</v>
      </c>
      <c r="Q11" t="s" s="137">
        <v>68</v>
      </c>
      <c r="R11" s="99"/>
      <c r="S11" s="99"/>
      <c r="T11" s="142">
        <v>495</v>
      </c>
      <c r="U11" s="99"/>
      <c r="V11" s="144">
        <v>0.705</v>
      </c>
      <c r="W11" s="99"/>
      <c r="X11" s="142">
        <v>138797</v>
      </c>
      <c r="Y11" s="142">
        <v>365269.9</v>
      </c>
      <c r="Z11" s="99"/>
      <c r="AA11" s="144">
        <v>32.5</v>
      </c>
      <c r="AB11" s="99"/>
      <c r="AC11" t="s" s="5">
        <v>2939</v>
      </c>
      <c r="AD11" s="144">
        <v>54.5</v>
      </c>
      <c r="AE11" s="144">
        <v>0.596</v>
      </c>
      <c r="AF11" s="144">
        <v>1.78</v>
      </c>
      <c r="AG11" s="144">
        <v>12</v>
      </c>
      <c r="AH11" t="s" s="5">
        <v>52</v>
      </c>
      <c r="AI11" s="99"/>
      <c r="AJ11" t="s" s="79">
        <v>2944</v>
      </c>
    </row>
    <row r="12" ht="15.75" customHeight="1">
      <c r="A12" s="463">
        <v>35</v>
      </c>
      <c r="B12" s="452">
        <v>11</v>
      </c>
      <c r="C12" s="466"/>
      <c r="D12" t="s" s="5">
        <v>2943</v>
      </c>
      <c r="E12" t="s" s="5">
        <v>2944</v>
      </c>
      <c r="F12" t="s" s="239">
        <v>2944</v>
      </c>
      <c r="G12" s="99"/>
      <c r="H12" t="s" s="79">
        <v>2951</v>
      </c>
      <c r="I12" s="99"/>
      <c r="J12" s="144">
        <v>2022</v>
      </c>
      <c r="K12" s="144">
        <v>2021</v>
      </c>
      <c r="L12" s="465"/>
      <c r="M12" s="144">
        <v>1</v>
      </c>
      <c r="N12" t="s" s="5">
        <v>64</v>
      </c>
      <c r="O12" t="s" s="137">
        <v>52</v>
      </c>
      <c r="P12" t="s" s="137">
        <v>147</v>
      </c>
      <c r="Q12" t="s" s="137">
        <v>68</v>
      </c>
      <c r="R12" s="99"/>
      <c r="S12" s="99"/>
      <c r="T12" s="142">
        <v>313</v>
      </c>
      <c r="U12" s="99"/>
      <c r="V12" s="144">
        <v>73</v>
      </c>
      <c r="W12" s="99"/>
      <c r="X12" s="104">
        <v>7205</v>
      </c>
      <c r="Y12" s="142">
        <v>365269.9</v>
      </c>
      <c r="Z12" s="99"/>
      <c r="AA12" s="144">
        <v>15807</v>
      </c>
      <c r="AB12" s="99"/>
      <c r="AC12" t="s" s="5">
        <v>2941</v>
      </c>
      <c r="AD12" s="144">
        <v>13774</v>
      </c>
      <c r="AE12" s="144">
        <v>1.15</v>
      </c>
      <c r="AF12" s="99"/>
      <c r="AG12" s="144">
        <v>13</v>
      </c>
      <c r="AH12" t="s" s="5">
        <v>52</v>
      </c>
      <c r="AI12" s="99"/>
      <c r="AJ12" t="s" s="79">
        <v>2944</v>
      </c>
    </row>
    <row r="13" ht="15.75" customHeight="1">
      <c r="A13" s="463">
        <v>35</v>
      </c>
      <c r="B13" s="452">
        <v>12</v>
      </c>
      <c r="C13" s="466"/>
      <c r="D13" t="s" s="5">
        <v>2943</v>
      </c>
      <c r="E13" t="s" s="5">
        <v>2944</v>
      </c>
      <c r="F13" t="s" s="239">
        <v>2944</v>
      </c>
      <c r="G13" t="s" s="5">
        <v>2952</v>
      </c>
      <c r="H13" t="s" s="79">
        <v>2953</v>
      </c>
      <c r="I13" s="99"/>
      <c r="J13" s="144">
        <v>2022</v>
      </c>
      <c r="K13" s="144">
        <v>2021</v>
      </c>
      <c r="L13" s="465"/>
      <c r="M13" s="144">
        <v>1</v>
      </c>
      <c r="N13" t="s" s="5">
        <v>54</v>
      </c>
      <c r="O13" t="s" s="137">
        <v>52</v>
      </c>
      <c r="P13" t="s" s="137">
        <v>147</v>
      </c>
      <c r="Q13" t="s" s="137">
        <v>68</v>
      </c>
      <c r="R13" s="470"/>
      <c r="S13" s="470"/>
      <c r="T13" s="470"/>
      <c r="U13" s="99"/>
      <c r="V13" s="99"/>
      <c r="W13" s="99"/>
      <c r="X13" s="142">
        <v>48011.5</v>
      </c>
      <c r="Y13" s="142">
        <v>365269.9</v>
      </c>
      <c r="Z13" s="99"/>
      <c r="AA13" s="99"/>
      <c r="AB13" s="99"/>
      <c r="AC13" t="s" s="458">
        <v>2939</v>
      </c>
      <c r="AD13" s="459"/>
      <c r="AE13" s="99"/>
      <c r="AF13" s="99"/>
      <c r="AG13" s="144">
        <v>33</v>
      </c>
      <c r="AH13" t="s" s="5">
        <v>52</v>
      </c>
      <c r="AI13" s="99"/>
      <c r="AJ13" t="s" s="79">
        <v>2944</v>
      </c>
    </row>
    <row r="14" ht="15.75" customHeight="1">
      <c r="A14" s="463">
        <v>35</v>
      </c>
      <c r="B14" s="452">
        <v>13</v>
      </c>
      <c r="C14" s="466"/>
      <c r="D14" t="s" s="5">
        <v>2466</v>
      </c>
      <c r="E14" t="s" s="5">
        <v>2467</v>
      </c>
      <c r="F14" t="s" s="239">
        <v>2467</v>
      </c>
      <c r="G14" s="99"/>
      <c r="H14" t="s" s="79">
        <v>2954</v>
      </c>
      <c r="I14" s="99"/>
      <c r="J14" s="144">
        <v>2022</v>
      </c>
      <c r="K14" s="144">
        <v>2021</v>
      </c>
      <c r="L14" s="465"/>
      <c r="M14" s="144">
        <v>1</v>
      </c>
      <c r="N14" t="s" s="5">
        <v>77</v>
      </c>
      <c r="O14" t="s" s="137">
        <v>52</v>
      </c>
      <c r="P14" t="s" s="137">
        <v>147</v>
      </c>
      <c r="Q14" s="142">
        <v>1</v>
      </c>
      <c r="R14" s="99"/>
      <c r="S14" s="99"/>
      <c r="T14" s="142">
        <v>169</v>
      </c>
      <c r="U14" s="99"/>
      <c r="V14" s="144">
        <v>168</v>
      </c>
      <c r="W14" s="99"/>
      <c r="X14" s="99"/>
      <c r="Y14" s="142">
        <v>1146028.8</v>
      </c>
      <c r="Z14" s="99"/>
      <c r="AA14" s="144">
        <v>587043</v>
      </c>
      <c r="AB14" s="99"/>
      <c r="AC14" t="s" s="5">
        <v>2955</v>
      </c>
      <c r="AD14" s="144">
        <v>1064488</v>
      </c>
      <c r="AE14" s="144">
        <v>0.55</v>
      </c>
      <c r="AF14" s="99"/>
      <c r="AG14" s="144">
        <v>23</v>
      </c>
      <c r="AH14" t="s" s="5">
        <v>52</v>
      </c>
      <c r="AI14" s="99"/>
      <c r="AJ14" t="s" s="79">
        <v>2467</v>
      </c>
    </row>
    <row r="15" ht="15.75" customHeight="1">
      <c r="A15" s="463">
        <v>35</v>
      </c>
      <c r="B15" s="452">
        <v>14</v>
      </c>
      <c r="C15" s="466"/>
      <c r="D15" t="s" s="5">
        <v>2466</v>
      </c>
      <c r="E15" t="s" s="5">
        <v>2467</v>
      </c>
      <c r="F15" t="s" s="239">
        <v>2467</v>
      </c>
      <c r="G15" s="99"/>
      <c r="H15" t="s" s="79">
        <v>2956</v>
      </c>
      <c r="I15" s="99"/>
      <c r="J15" s="144">
        <v>2022</v>
      </c>
      <c r="K15" s="144">
        <v>2021</v>
      </c>
      <c r="L15" s="465"/>
      <c r="M15" s="144">
        <v>1</v>
      </c>
      <c r="N15" t="s" s="5">
        <v>77</v>
      </c>
      <c r="O15" t="s" s="137">
        <v>52</v>
      </c>
      <c r="P15" t="s" s="137">
        <v>147</v>
      </c>
      <c r="Q15" t="s" s="137">
        <v>68</v>
      </c>
      <c r="R15" s="99"/>
      <c r="S15" s="99"/>
      <c r="T15" s="142">
        <v>269</v>
      </c>
      <c r="U15" s="99"/>
      <c r="V15" s="144">
        <v>149</v>
      </c>
      <c r="W15" s="99"/>
      <c r="X15" s="99"/>
      <c r="Y15" s="142">
        <v>1146028.8</v>
      </c>
      <c r="Z15" s="99"/>
      <c r="AA15" s="144">
        <v>1055475</v>
      </c>
      <c r="AB15" s="99"/>
      <c r="AC15" t="s" s="5">
        <v>2955</v>
      </c>
      <c r="AD15" s="144">
        <v>2285000</v>
      </c>
      <c r="AE15" s="144">
        <v>0.46</v>
      </c>
      <c r="AF15" s="99"/>
      <c r="AG15" s="144">
        <v>24</v>
      </c>
      <c r="AH15" t="s" s="5">
        <v>52</v>
      </c>
      <c r="AI15" s="99"/>
      <c r="AJ15" t="s" s="79">
        <v>2467</v>
      </c>
    </row>
    <row r="16" ht="15.75" customHeight="1">
      <c r="A16" s="463">
        <v>35</v>
      </c>
      <c r="B16" s="452">
        <v>15</v>
      </c>
      <c r="C16" s="466"/>
      <c r="D16" t="s" s="5">
        <v>2649</v>
      </c>
      <c r="E16" t="s" s="5">
        <v>2650</v>
      </c>
      <c r="F16" t="s" s="239">
        <v>2650</v>
      </c>
      <c r="G16" t="s" s="137">
        <v>2957</v>
      </c>
      <c r="H16" t="s" s="79">
        <v>2958</v>
      </c>
      <c r="I16" s="99"/>
      <c r="J16" s="144">
        <v>2022</v>
      </c>
      <c r="K16" s="144">
        <v>2021</v>
      </c>
      <c r="L16" s="465"/>
      <c r="M16" s="144">
        <v>1</v>
      </c>
      <c r="N16" t="s" s="5">
        <v>64</v>
      </c>
      <c r="O16" t="s" s="137">
        <v>52</v>
      </c>
      <c r="P16" t="s" s="137">
        <v>147</v>
      </c>
      <c r="Q16" s="142">
        <v>1</v>
      </c>
      <c r="R16" s="99"/>
      <c r="S16" s="99"/>
      <c r="T16" s="142">
        <v>85</v>
      </c>
      <c r="U16" s="99"/>
      <c r="V16" s="144">
        <v>138</v>
      </c>
      <c r="W16" s="99"/>
      <c r="X16" s="142">
        <v>568.3</v>
      </c>
      <c r="Y16" s="142">
        <v>106987.2</v>
      </c>
      <c r="Z16" s="99"/>
      <c r="AA16" s="144">
        <v>41251</v>
      </c>
      <c r="AB16" s="99"/>
      <c r="AC16" t="s" s="5">
        <v>2941</v>
      </c>
      <c r="AD16" s="144">
        <v>275006</v>
      </c>
      <c r="AE16" s="144">
        <v>0.15</v>
      </c>
      <c r="AF16" s="99"/>
      <c r="AG16" s="144">
        <v>1</v>
      </c>
      <c r="AH16" t="s" s="5">
        <v>52</v>
      </c>
      <c r="AI16" s="99"/>
      <c r="AJ16" t="s" s="79">
        <v>2650</v>
      </c>
    </row>
    <row r="17" ht="15.75" customHeight="1">
      <c r="A17" s="463">
        <v>35</v>
      </c>
      <c r="B17" s="452">
        <v>16</v>
      </c>
      <c r="C17" s="466"/>
      <c r="D17" t="s" s="5">
        <v>2649</v>
      </c>
      <c r="E17" t="s" s="5">
        <v>2650</v>
      </c>
      <c r="F17" t="s" s="239">
        <v>2650</v>
      </c>
      <c r="G17" t="s" s="137">
        <v>2937</v>
      </c>
      <c r="H17" t="s" s="79">
        <v>2938</v>
      </c>
      <c r="I17" s="99"/>
      <c r="J17" s="144">
        <v>2022</v>
      </c>
      <c r="K17" s="144">
        <v>2021</v>
      </c>
      <c r="L17" s="465"/>
      <c r="M17" s="144">
        <v>1</v>
      </c>
      <c r="N17" t="s" s="5">
        <v>54</v>
      </c>
      <c r="O17" t="s" s="137">
        <v>52</v>
      </c>
      <c r="P17" t="s" s="137">
        <v>147</v>
      </c>
      <c r="Q17" t="s" s="137">
        <v>68</v>
      </c>
      <c r="R17" s="99"/>
      <c r="S17" s="99"/>
      <c r="T17" s="142">
        <v>78</v>
      </c>
      <c r="U17" s="99"/>
      <c r="V17" s="144">
        <v>21</v>
      </c>
      <c r="W17" s="99"/>
      <c r="X17" s="142">
        <v>34956.3</v>
      </c>
      <c r="Y17" s="142">
        <v>106987.2</v>
      </c>
      <c r="Z17" s="99"/>
      <c r="AA17" s="144">
        <v>72673</v>
      </c>
      <c r="AB17" s="99"/>
      <c r="AC17" t="s" s="5">
        <v>2939</v>
      </c>
      <c r="AD17" s="144">
        <v>157509</v>
      </c>
      <c r="AE17" s="144">
        <v>0.46</v>
      </c>
      <c r="AF17" s="99"/>
      <c r="AG17" s="144">
        <v>2</v>
      </c>
      <c r="AH17" t="s" s="5">
        <v>52</v>
      </c>
      <c r="AI17" s="99"/>
      <c r="AJ17" t="s" s="79">
        <v>2650</v>
      </c>
    </row>
    <row r="18" ht="15.75" customHeight="1">
      <c r="A18" s="463">
        <v>35</v>
      </c>
      <c r="B18" s="452">
        <v>17</v>
      </c>
      <c r="C18" s="466"/>
      <c r="D18" t="s" s="5">
        <v>2649</v>
      </c>
      <c r="E18" t="s" s="5">
        <v>2650</v>
      </c>
      <c r="F18" t="s" s="239">
        <v>2650</v>
      </c>
      <c r="G18" t="s" s="137">
        <v>2959</v>
      </c>
      <c r="H18" t="s" s="79">
        <v>2960</v>
      </c>
      <c r="I18" s="99"/>
      <c r="J18" s="144">
        <v>2022</v>
      </c>
      <c r="K18" s="144">
        <v>2021</v>
      </c>
      <c r="L18" s="465"/>
      <c r="M18" s="144">
        <v>1</v>
      </c>
      <c r="N18" t="s" s="5">
        <v>54</v>
      </c>
      <c r="O18" t="s" s="137">
        <v>52</v>
      </c>
      <c r="P18" t="s" s="137">
        <v>147</v>
      </c>
      <c r="Q18" t="s" s="137">
        <v>68</v>
      </c>
      <c r="R18" s="99"/>
      <c r="S18" s="99"/>
      <c r="T18" s="142">
        <v>98</v>
      </c>
      <c r="U18" s="99"/>
      <c r="V18" s="144">
        <v>0.59</v>
      </c>
      <c r="W18" s="99"/>
      <c r="X18" s="99"/>
      <c r="Y18" s="142">
        <v>106987.2</v>
      </c>
      <c r="Z18" s="99"/>
      <c r="AA18" s="144">
        <v>68.90000000000001</v>
      </c>
      <c r="AB18" s="99"/>
      <c r="AC18" t="s" s="5">
        <v>2939</v>
      </c>
      <c r="AD18" s="144">
        <v>116</v>
      </c>
      <c r="AE18" s="144">
        <v>0.6</v>
      </c>
      <c r="AF18" s="144">
        <v>1.24</v>
      </c>
      <c r="AG18" s="144">
        <v>3</v>
      </c>
      <c r="AH18" t="s" s="5">
        <v>52</v>
      </c>
      <c r="AI18" s="99"/>
      <c r="AJ18" t="s" s="79">
        <v>2650</v>
      </c>
    </row>
    <row r="19" ht="15.75" customHeight="1">
      <c r="A19" s="463">
        <v>35</v>
      </c>
      <c r="B19" s="452">
        <v>18</v>
      </c>
      <c r="C19" s="466"/>
      <c r="D19" t="s" s="5">
        <v>2649</v>
      </c>
      <c r="E19" t="s" s="5">
        <v>2650</v>
      </c>
      <c r="F19" t="s" s="239">
        <v>2650</v>
      </c>
      <c r="G19" s="99"/>
      <c r="H19" t="s" s="79">
        <v>2940</v>
      </c>
      <c r="I19" s="99"/>
      <c r="J19" s="144">
        <v>2022</v>
      </c>
      <c r="K19" s="144">
        <v>2021</v>
      </c>
      <c r="L19" s="465"/>
      <c r="M19" s="144">
        <v>1</v>
      </c>
      <c r="N19" t="s" s="5">
        <v>54</v>
      </c>
      <c r="O19" t="s" s="137">
        <v>52</v>
      </c>
      <c r="P19" t="s" s="137">
        <v>147</v>
      </c>
      <c r="Q19" t="s" s="137">
        <v>68</v>
      </c>
      <c r="R19" s="99"/>
      <c r="S19" s="99"/>
      <c r="T19" s="142">
        <v>24</v>
      </c>
      <c r="U19" s="99"/>
      <c r="V19" s="144">
        <v>96</v>
      </c>
      <c r="W19" s="99"/>
      <c r="X19" s="99"/>
      <c r="Y19" s="142">
        <v>106987.2</v>
      </c>
      <c r="Z19" s="99"/>
      <c r="AA19" s="144">
        <v>8825</v>
      </c>
      <c r="AB19" s="99"/>
      <c r="AC19" t="s" s="5">
        <v>2939</v>
      </c>
      <c r="AD19" s="144">
        <v>15746</v>
      </c>
      <c r="AE19" s="144">
        <v>0.5600000000000001</v>
      </c>
      <c r="AF19" s="99"/>
      <c r="AG19" s="144">
        <v>4</v>
      </c>
      <c r="AH19" t="s" s="5">
        <v>52</v>
      </c>
      <c r="AI19" s="99"/>
      <c r="AJ19" t="s" s="79">
        <v>2650</v>
      </c>
    </row>
    <row r="20" ht="15.75" customHeight="1">
      <c r="A20" s="463">
        <v>35</v>
      </c>
      <c r="B20" s="452">
        <v>19</v>
      </c>
      <c r="C20" s="466"/>
      <c r="D20" t="s" s="5">
        <v>2649</v>
      </c>
      <c r="E20" t="s" s="5">
        <v>2650</v>
      </c>
      <c r="F20" t="s" s="239">
        <v>2650</v>
      </c>
      <c r="G20" s="99"/>
      <c r="H20" t="s" s="79">
        <v>2961</v>
      </c>
      <c r="I20" s="99"/>
      <c r="J20" s="144">
        <v>2022</v>
      </c>
      <c r="K20" s="144">
        <v>2021</v>
      </c>
      <c r="L20" s="465"/>
      <c r="M20" s="144">
        <v>1</v>
      </c>
      <c r="N20" t="s" s="5">
        <v>54</v>
      </c>
      <c r="O20" t="s" s="137">
        <v>52</v>
      </c>
      <c r="P20" t="s" s="137">
        <v>147</v>
      </c>
      <c r="Q20" t="s" s="137">
        <v>68</v>
      </c>
      <c r="R20" s="99"/>
      <c r="S20" s="99"/>
      <c r="T20" s="99"/>
      <c r="U20" s="99"/>
      <c r="V20" s="99"/>
      <c r="W20" s="99"/>
      <c r="X20" s="99"/>
      <c r="Y20" s="142">
        <v>106987.2</v>
      </c>
      <c r="Z20" s="99"/>
      <c r="AA20" s="99"/>
      <c r="AB20" s="99"/>
      <c r="AC20" t="s" s="458">
        <v>2939</v>
      </c>
      <c r="AD20" s="459"/>
      <c r="AE20" s="99"/>
      <c r="AF20" s="99"/>
      <c r="AG20" s="144">
        <v>25</v>
      </c>
      <c r="AH20" t="s" s="5">
        <v>52</v>
      </c>
      <c r="AI20" s="99"/>
      <c r="AJ20" t="s" s="79">
        <v>2650</v>
      </c>
    </row>
    <row r="21" ht="15.75" customHeight="1">
      <c r="A21" s="463">
        <v>35</v>
      </c>
      <c r="B21" s="452">
        <v>20</v>
      </c>
      <c r="C21" s="466"/>
      <c r="D21" t="s" s="5">
        <v>2962</v>
      </c>
      <c r="E21" t="s" s="5">
        <v>2963</v>
      </c>
      <c r="F21" t="s" s="239">
        <v>2963</v>
      </c>
      <c r="G21" t="s" s="137">
        <v>2957</v>
      </c>
      <c r="H21" t="s" s="79">
        <v>2958</v>
      </c>
      <c r="I21" s="99"/>
      <c r="J21" s="144">
        <v>2022</v>
      </c>
      <c r="K21" s="144">
        <v>2021</v>
      </c>
      <c r="L21" s="465"/>
      <c r="M21" s="144">
        <v>1</v>
      </c>
      <c r="N21" t="s" s="5">
        <v>54</v>
      </c>
      <c r="O21" t="s" s="137">
        <v>52</v>
      </c>
      <c r="P21" t="s" s="137">
        <v>147</v>
      </c>
      <c r="Q21" s="142">
        <v>1</v>
      </c>
      <c r="R21" s="99"/>
      <c r="S21" s="99"/>
      <c r="T21" s="99"/>
      <c r="U21" s="99"/>
      <c r="V21" s="144">
        <v>130</v>
      </c>
      <c r="W21" s="99"/>
      <c r="X21" s="142">
        <v>11118.4</v>
      </c>
      <c r="Y21" s="142">
        <v>312469.6</v>
      </c>
      <c r="Z21" s="99"/>
      <c r="AA21" s="144">
        <v>42613</v>
      </c>
      <c r="AB21" s="99"/>
      <c r="AC21" t="s" s="5">
        <v>2939</v>
      </c>
      <c r="AD21" s="144">
        <v>25202</v>
      </c>
      <c r="AE21" s="144">
        <v>1.69</v>
      </c>
      <c r="AF21" s="99"/>
      <c r="AG21" s="144">
        <v>5</v>
      </c>
      <c r="AH21" t="s" s="5">
        <v>52</v>
      </c>
      <c r="AI21" s="99"/>
      <c r="AJ21" t="s" s="79">
        <v>2963</v>
      </c>
    </row>
    <row r="22" ht="15.75" customHeight="1">
      <c r="A22" s="463">
        <v>35</v>
      </c>
      <c r="B22" s="452">
        <v>21</v>
      </c>
      <c r="C22" s="466"/>
      <c r="D22" t="s" s="5">
        <v>2962</v>
      </c>
      <c r="E22" t="s" s="5">
        <v>2963</v>
      </c>
      <c r="F22" t="s" s="239">
        <v>2963</v>
      </c>
      <c r="G22" t="s" s="137">
        <v>2937</v>
      </c>
      <c r="H22" t="s" s="79">
        <v>2938</v>
      </c>
      <c r="I22" s="99"/>
      <c r="J22" s="144">
        <v>2022</v>
      </c>
      <c r="K22" s="144">
        <v>2021</v>
      </c>
      <c r="L22" s="465"/>
      <c r="M22" s="144">
        <v>1</v>
      </c>
      <c r="N22" t="s" s="5">
        <v>54</v>
      </c>
      <c r="O22" t="s" s="137">
        <v>52</v>
      </c>
      <c r="P22" t="s" s="137">
        <v>147</v>
      </c>
      <c r="Q22" t="s" s="137">
        <v>68</v>
      </c>
      <c r="R22" s="99"/>
      <c r="S22" s="99"/>
      <c r="T22" s="99"/>
      <c r="U22" s="99"/>
      <c r="V22" s="144">
        <v>0.39</v>
      </c>
      <c r="W22" s="99"/>
      <c r="X22" s="142">
        <v>9512.700000000001</v>
      </c>
      <c r="Y22" s="142">
        <v>312469.6</v>
      </c>
      <c r="Z22" s="99"/>
      <c r="AA22" s="144">
        <v>18.2</v>
      </c>
      <c r="AB22" s="99"/>
      <c r="AC22" t="s" s="5">
        <v>2939</v>
      </c>
      <c r="AD22" s="144">
        <v>46.7</v>
      </c>
      <c r="AE22" s="144">
        <v>0.39</v>
      </c>
      <c r="AF22" s="144">
        <v>1.83</v>
      </c>
      <c r="AG22" s="144">
        <v>6</v>
      </c>
      <c r="AH22" t="s" s="5">
        <v>52</v>
      </c>
      <c r="AI22" s="99"/>
      <c r="AJ22" t="s" s="79">
        <v>2963</v>
      </c>
    </row>
    <row r="23" ht="15.75" customHeight="1">
      <c r="A23" s="463">
        <v>35</v>
      </c>
      <c r="B23" s="452">
        <v>22</v>
      </c>
      <c r="C23" s="466"/>
      <c r="D23" t="s" s="5">
        <v>2962</v>
      </c>
      <c r="E23" t="s" s="5">
        <v>2963</v>
      </c>
      <c r="F23" t="s" s="239">
        <v>2963</v>
      </c>
      <c r="G23" t="s" s="137">
        <v>2949</v>
      </c>
      <c r="H23" t="s" s="79">
        <v>2950</v>
      </c>
      <c r="I23" s="99"/>
      <c r="J23" s="144">
        <v>2022</v>
      </c>
      <c r="K23" s="144">
        <v>2021</v>
      </c>
      <c r="L23" s="465"/>
      <c r="M23" s="144">
        <v>1</v>
      </c>
      <c r="N23" t="s" s="5">
        <v>64</v>
      </c>
      <c r="O23" t="s" s="137">
        <v>52</v>
      </c>
      <c r="P23" t="s" s="137">
        <v>147</v>
      </c>
      <c r="Q23" t="s" s="137">
        <v>68</v>
      </c>
      <c r="R23" s="99"/>
      <c r="S23" s="99"/>
      <c r="T23" s="99"/>
      <c r="U23" s="99"/>
      <c r="V23" s="144">
        <v>1.06</v>
      </c>
      <c r="W23" s="99"/>
      <c r="X23" s="142">
        <v>23026</v>
      </c>
      <c r="Y23" s="142">
        <v>312469.6</v>
      </c>
      <c r="Z23" s="99"/>
      <c r="AA23" s="144">
        <v>30.8</v>
      </c>
      <c r="AB23" s="99"/>
      <c r="AC23" t="s" s="5">
        <v>2941</v>
      </c>
      <c r="AD23" s="144">
        <v>36.6</v>
      </c>
      <c r="AE23" s="144">
        <v>0.841</v>
      </c>
      <c r="AF23" s="144">
        <v>0.6899999999999999</v>
      </c>
      <c r="AG23" s="144">
        <v>7</v>
      </c>
      <c r="AH23" t="s" s="5">
        <v>52</v>
      </c>
      <c r="AI23" s="99"/>
      <c r="AJ23" t="s" s="79">
        <v>2963</v>
      </c>
    </row>
    <row r="24" ht="15.75" customHeight="1">
      <c r="A24" s="463">
        <v>35</v>
      </c>
      <c r="B24" s="452">
        <v>23</v>
      </c>
      <c r="C24" s="466"/>
      <c r="D24" t="s" s="5">
        <v>2962</v>
      </c>
      <c r="E24" t="s" s="5">
        <v>2963</v>
      </c>
      <c r="F24" t="s" s="239">
        <v>2963</v>
      </c>
      <c r="G24" s="99"/>
      <c r="H24" t="s" s="79">
        <v>2940</v>
      </c>
      <c r="I24" s="99"/>
      <c r="J24" s="144">
        <v>2022</v>
      </c>
      <c r="K24" s="144">
        <v>2021</v>
      </c>
      <c r="L24" s="465"/>
      <c r="M24" s="144">
        <v>1</v>
      </c>
      <c r="N24" t="s" s="5">
        <v>64</v>
      </c>
      <c r="O24" t="s" s="137">
        <v>52</v>
      </c>
      <c r="P24" t="s" s="137">
        <v>147</v>
      </c>
      <c r="Q24" t="s" s="137">
        <v>68</v>
      </c>
      <c r="R24" s="99"/>
      <c r="S24" s="99"/>
      <c r="T24" s="99"/>
      <c r="U24" s="99"/>
      <c r="V24" s="144">
        <v>102</v>
      </c>
      <c r="W24" s="99"/>
      <c r="X24" s="99"/>
      <c r="Y24" s="142">
        <v>312469.6</v>
      </c>
      <c r="Z24" s="99"/>
      <c r="AA24" s="144">
        <v>4695</v>
      </c>
      <c r="AB24" s="99"/>
      <c r="AC24" t="s" s="5">
        <v>2941</v>
      </c>
      <c r="AD24" s="144">
        <v>7500</v>
      </c>
      <c r="AE24" s="144">
        <v>0.63</v>
      </c>
      <c r="AF24" s="99"/>
      <c r="AG24" s="144">
        <v>8</v>
      </c>
      <c r="AH24" t="s" s="5">
        <v>52</v>
      </c>
      <c r="AI24" s="99"/>
      <c r="AJ24" t="s" s="79">
        <v>2963</v>
      </c>
    </row>
    <row r="25" ht="15.75" customHeight="1">
      <c r="A25" s="463">
        <v>35</v>
      </c>
      <c r="B25" s="452">
        <v>24</v>
      </c>
      <c r="C25" s="466"/>
      <c r="D25" t="s" s="5">
        <v>2962</v>
      </c>
      <c r="E25" t="s" s="5">
        <v>2963</v>
      </c>
      <c r="F25" t="s" s="239">
        <v>2963</v>
      </c>
      <c r="G25" s="99"/>
      <c r="H25" t="s" s="79">
        <v>2961</v>
      </c>
      <c r="I25" s="99"/>
      <c r="J25" s="144">
        <v>2022</v>
      </c>
      <c r="K25" s="144">
        <v>2021</v>
      </c>
      <c r="L25" s="465"/>
      <c r="M25" s="144">
        <v>1</v>
      </c>
      <c r="N25" t="s" s="5">
        <v>54</v>
      </c>
      <c r="O25" t="s" s="137">
        <v>52</v>
      </c>
      <c r="P25" t="s" s="137">
        <v>147</v>
      </c>
      <c r="Q25" t="s" s="137">
        <v>68</v>
      </c>
      <c r="R25" s="99"/>
      <c r="S25" s="99"/>
      <c r="T25" s="99"/>
      <c r="U25" s="99"/>
      <c r="V25" s="99"/>
      <c r="W25" s="99"/>
      <c r="X25" s="99"/>
      <c r="Y25" s="142">
        <v>312469.6</v>
      </c>
      <c r="Z25" s="99"/>
      <c r="AA25" s="99"/>
      <c r="AB25" s="99"/>
      <c r="AC25" t="s" s="458">
        <v>2939</v>
      </c>
      <c r="AD25" s="459"/>
      <c r="AE25" s="99"/>
      <c r="AF25" s="99"/>
      <c r="AG25" s="144">
        <v>26</v>
      </c>
      <c r="AH25" t="s" s="5">
        <v>52</v>
      </c>
      <c r="AI25" s="99"/>
      <c r="AJ25" t="s" s="79">
        <v>2963</v>
      </c>
    </row>
    <row r="26" ht="15.75" customHeight="1">
      <c r="A26" s="463">
        <v>35</v>
      </c>
      <c r="B26" s="452">
        <v>25</v>
      </c>
      <c r="C26" s="466"/>
      <c r="D26" t="s" s="5">
        <v>2964</v>
      </c>
      <c r="E26" t="s" s="5">
        <v>1724</v>
      </c>
      <c r="F26" t="s" s="239">
        <v>1724</v>
      </c>
      <c r="G26" t="s" s="137">
        <v>2965</v>
      </c>
      <c r="H26" t="s" s="79">
        <v>2966</v>
      </c>
      <c r="I26" s="99"/>
      <c r="J26" s="144">
        <v>2022</v>
      </c>
      <c r="K26" s="144">
        <v>2021</v>
      </c>
      <c r="L26" s="465"/>
      <c r="M26" s="144">
        <v>1</v>
      </c>
      <c r="N26" t="s" s="5">
        <v>54</v>
      </c>
      <c r="O26" t="s" s="137">
        <v>52</v>
      </c>
      <c r="P26" s="99"/>
      <c r="Q26" s="142">
        <v>1</v>
      </c>
      <c r="R26" t="s" s="137">
        <v>196</v>
      </c>
      <c r="S26" s="246"/>
      <c r="T26" s="99"/>
      <c r="U26" s="99"/>
      <c r="V26" s="144">
        <v>57</v>
      </c>
      <c r="W26" s="99"/>
      <c r="X26" s="142">
        <v>36219.4</v>
      </c>
      <c r="Y26" s="142">
        <v>202589.8</v>
      </c>
      <c r="Z26" s="99"/>
      <c r="AA26" s="144">
        <v>35392</v>
      </c>
      <c r="AB26" s="99"/>
      <c r="AC26" t="s" s="458">
        <v>2939</v>
      </c>
      <c r="AD26" s="471">
        <v>175000</v>
      </c>
      <c r="AE26" s="144">
        <v>0.2</v>
      </c>
      <c r="AF26" s="99"/>
      <c r="AG26" s="144">
        <v>9</v>
      </c>
      <c r="AH26" t="s" s="5">
        <v>52</v>
      </c>
      <c r="AI26" s="99"/>
      <c r="AJ26" t="s" s="5">
        <v>2967</v>
      </c>
    </row>
    <row r="27" ht="15.75" customHeight="1">
      <c r="A27" s="463">
        <v>35</v>
      </c>
      <c r="B27" s="452">
        <v>26</v>
      </c>
      <c r="C27" s="466"/>
      <c r="D27" t="s" s="5">
        <v>2964</v>
      </c>
      <c r="E27" t="s" s="5">
        <v>1724</v>
      </c>
      <c r="F27" t="s" s="239">
        <v>1724</v>
      </c>
      <c r="G27" s="99"/>
      <c r="H27" t="s" s="79">
        <v>2961</v>
      </c>
      <c r="I27" s="99"/>
      <c r="J27" s="144">
        <v>2022</v>
      </c>
      <c r="K27" s="144">
        <v>2021</v>
      </c>
      <c r="L27" s="465"/>
      <c r="M27" s="144">
        <v>1</v>
      </c>
      <c r="N27" t="s" s="5">
        <v>54</v>
      </c>
      <c r="O27" t="s" s="137">
        <v>52</v>
      </c>
      <c r="P27" s="99"/>
      <c r="Q27" t="s" s="137">
        <v>68</v>
      </c>
      <c r="R27" t="s" s="137">
        <v>196</v>
      </c>
      <c r="S27" s="246"/>
      <c r="T27" s="99"/>
      <c r="U27" s="99"/>
      <c r="V27" s="99"/>
      <c r="W27" s="99"/>
      <c r="X27" s="99"/>
      <c r="Y27" s="142">
        <v>202589.8</v>
      </c>
      <c r="Z27" s="99"/>
      <c r="AA27" s="99"/>
      <c r="AB27" s="99"/>
      <c r="AC27" t="s" s="5">
        <v>2939</v>
      </c>
      <c r="AD27" s="140"/>
      <c r="AE27" s="99"/>
      <c r="AF27" s="99"/>
      <c r="AG27" s="144">
        <v>27</v>
      </c>
      <c r="AH27" t="s" s="5">
        <v>52</v>
      </c>
      <c r="AI27" s="99"/>
      <c r="AJ27" t="s" s="5">
        <v>2967</v>
      </c>
    </row>
    <row r="28" ht="15.75" customHeight="1">
      <c r="A28" s="472">
        <v>32</v>
      </c>
      <c r="B28" s="452">
        <v>27</v>
      </c>
      <c r="C28" t="s" s="473">
        <v>2968</v>
      </c>
      <c r="D28" t="s" s="5">
        <v>2335</v>
      </c>
      <c r="E28" t="s" s="5">
        <v>2336</v>
      </c>
      <c r="F28" t="s" s="239">
        <v>2336</v>
      </c>
      <c r="G28" t="s" s="5">
        <v>2969</v>
      </c>
      <c r="H28" t="s" s="5">
        <v>2970</v>
      </c>
      <c r="I28" s="99"/>
      <c r="J28" s="144">
        <v>2021</v>
      </c>
      <c r="K28" s="144">
        <v>2022</v>
      </c>
      <c r="L28" s="465"/>
      <c r="M28" s="144">
        <v>1</v>
      </c>
      <c r="N28" t="s" s="5">
        <v>54</v>
      </c>
      <c r="O28" t="s" s="137">
        <v>52</v>
      </c>
      <c r="P28" t="s" s="137">
        <v>147</v>
      </c>
      <c r="Q28" s="142">
        <v>1</v>
      </c>
      <c r="R28" s="99"/>
      <c r="S28" s="99"/>
      <c r="T28" s="99"/>
      <c r="U28" s="99"/>
      <c r="V28" s="144">
        <v>1.42</v>
      </c>
      <c r="W28" s="99"/>
      <c r="X28" s="142">
        <v>6961.8</v>
      </c>
      <c r="Y28" s="104">
        <v>7137.7</v>
      </c>
      <c r="Z28" s="99"/>
      <c r="AA28" s="144">
        <v>4971</v>
      </c>
      <c r="AB28" s="99"/>
      <c r="AC28" t="s" s="458">
        <v>2939</v>
      </c>
      <c r="AD28" s="471">
        <v>23348</v>
      </c>
      <c r="AE28" s="144">
        <v>0.21</v>
      </c>
      <c r="AF28" s="144">
        <v>1.05</v>
      </c>
      <c r="AG28" s="144">
        <v>58</v>
      </c>
      <c r="AH28" t="s" s="5">
        <v>52</v>
      </c>
      <c r="AI28" s="99"/>
      <c r="AJ28" t="s" s="79">
        <v>2336</v>
      </c>
    </row>
    <row r="29" ht="15.75" customHeight="1">
      <c r="A29" s="472">
        <v>32</v>
      </c>
      <c r="B29" s="452">
        <v>28</v>
      </c>
      <c r="C29" s="474"/>
      <c r="D29" t="s" s="5">
        <v>2971</v>
      </c>
      <c r="E29" t="s" s="5">
        <v>2972</v>
      </c>
      <c r="F29" t="s" s="239">
        <v>2972</v>
      </c>
      <c r="G29" t="s" s="5">
        <v>2973</v>
      </c>
      <c r="H29" t="s" s="5">
        <v>2973</v>
      </c>
      <c r="I29" s="99"/>
      <c r="J29" s="144">
        <v>2021</v>
      </c>
      <c r="K29" s="99"/>
      <c r="L29" s="99"/>
      <c r="M29" s="144">
        <v>2</v>
      </c>
      <c r="N29" t="s" s="5">
        <v>77</v>
      </c>
      <c r="O29" t="s" s="137">
        <v>52</v>
      </c>
      <c r="P29" s="99"/>
      <c r="Q29" s="142">
        <v>1</v>
      </c>
      <c r="R29" s="99"/>
      <c r="S29" s="99"/>
      <c r="T29" s="99"/>
      <c r="U29" s="99"/>
      <c r="V29" s="99"/>
      <c r="W29" s="99"/>
      <c r="X29" s="99"/>
      <c r="Y29" s="142">
        <v>6941.4</v>
      </c>
      <c r="Z29" s="99"/>
      <c r="AA29" s="99"/>
      <c r="AB29" s="99"/>
      <c r="AC29" t="s" s="5">
        <v>2974</v>
      </c>
      <c r="AD29" s="140"/>
      <c r="AE29" s="99"/>
      <c r="AF29" s="99"/>
      <c r="AG29" s="144">
        <v>132</v>
      </c>
      <c r="AH29" t="s" s="5">
        <v>52</v>
      </c>
      <c r="AI29" s="99"/>
      <c r="AJ29" t="s" s="79">
        <v>2975</v>
      </c>
    </row>
    <row r="30" ht="15.75" customHeight="1">
      <c r="A30" s="472">
        <v>32</v>
      </c>
      <c r="B30" s="452">
        <v>29</v>
      </c>
      <c r="C30" s="474"/>
      <c r="D30" t="s" s="5">
        <v>2976</v>
      </c>
      <c r="E30" t="s" s="5">
        <v>2977</v>
      </c>
      <c r="F30" t="s" s="239">
        <v>2977</v>
      </c>
      <c r="G30" t="s" s="137">
        <v>2978</v>
      </c>
      <c r="H30" t="s" s="79">
        <v>2979</v>
      </c>
      <c r="I30" s="99"/>
      <c r="J30" s="99"/>
      <c r="K30" s="144">
        <v>2021</v>
      </c>
      <c r="L30" s="465"/>
      <c r="M30" s="144">
        <v>1</v>
      </c>
      <c r="N30" t="s" s="5">
        <v>54</v>
      </c>
      <c r="O30" t="s" s="137">
        <v>52</v>
      </c>
      <c r="P30" s="99"/>
      <c r="Q30" s="142">
        <v>1</v>
      </c>
      <c r="R30" t="s" s="137">
        <v>196</v>
      </c>
      <c r="S30" s="246"/>
      <c r="T30" s="99"/>
      <c r="U30" s="99"/>
      <c r="V30" s="475">
        <v>0.87</v>
      </c>
      <c r="W30" s="99"/>
      <c r="X30" s="142">
        <v>0</v>
      </c>
      <c r="Y30" s="142">
        <v>3152.4</v>
      </c>
      <c r="Z30" s="99"/>
      <c r="AA30" s="144">
        <v>12455</v>
      </c>
      <c r="AB30" s="99"/>
      <c r="AC30" t="s" s="458">
        <v>2939</v>
      </c>
      <c r="AD30" s="471">
        <v>61117</v>
      </c>
      <c r="AE30" s="144">
        <v>0.2</v>
      </c>
      <c r="AF30" s="475">
        <v>1.18</v>
      </c>
      <c r="AG30" s="144">
        <v>47</v>
      </c>
      <c r="AH30" t="s" s="5">
        <v>2227</v>
      </c>
      <c r="AI30" s="99"/>
      <c r="AJ30" t="s" s="79">
        <v>2980</v>
      </c>
    </row>
    <row r="31" ht="15.75" customHeight="1">
      <c r="A31" s="472">
        <v>32</v>
      </c>
      <c r="B31" s="452">
        <v>30</v>
      </c>
      <c r="C31" s="474"/>
      <c r="D31" t="s" s="5">
        <v>2976</v>
      </c>
      <c r="E31" t="s" s="5">
        <v>2977</v>
      </c>
      <c r="F31" t="s" s="239">
        <v>2977</v>
      </c>
      <c r="G31" t="s" s="137">
        <v>2981</v>
      </c>
      <c r="H31" t="s" s="79">
        <v>2982</v>
      </c>
      <c r="I31" s="99"/>
      <c r="J31" s="144">
        <v>2021</v>
      </c>
      <c r="K31" s="144">
        <v>2022</v>
      </c>
      <c r="L31" s="465"/>
      <c r="M31" s="144">
        <v>1</v>
      </c>
      <c r="N31" t="s" s="5">
        <v>54</v>
      </c>
      <c r="O31" t="s" s="137">
        <v>52</v>
      </c>
      <c r="P31" s="99"/>
      <c r="Q31" t="s" s="137">
        <v>68</v>
      </c>
      <c r="R31" t="s" s="137">
        <v>196</v>
      </c>
      <c r="S31" s="246"/>
      <c r="T31" s="99"/>
      <c r="U31" s="99"/>
      <c r="V31" s="144">
        <v>0.67</v>
      </c>
      <c r="W31" s="99"/>
      <c r="X31" s="142">
        <v>100</v>
      </c>
      <c r="Y31" s="142">
        <v>3152.4</v>
      </c>
      <c r="Z31" s="99"/>
      <c r="AA31" s="144">
        <v>13858</v>
      </c>
      <c r="AB31" s="99"/>
      <c r="AC31" t="s" s="5">
        <v>2939</v>
      </c>
      <c r="AD31" s="144">
        <v>51223</v>
      </c>
      <c r="AE31" s="144">
        <v>0.27</v>
      </c>
      <c r="AF31" s="144">
        <v>2.27</v>
      </c>
      <c r="AG31" s="144">
        <v>59</v>
      </c>
      <c r="AH31" t="s" s="5">
        <v>2227</v>
      </c>
      <c r="AI31" s="99"/>
      <c r="AJ31" t="s" s="79">
        <v>2980</v>
      </c>
    </row>
    <row r="32" ht="15.75" customHeight="1">
      <c r="A32" s="476">
        <v>31</v>
      </c>
      <c r="B32" s="452">
        <v>31</v>
      </c>
      <c r="C32" t="s" s="477">
        <v>1135</v>
      </c>
      <c r="D32" t="s" s="5">
        <v>2983</v>
      </c>
      <c r="E32" t="s" s="5">
        <v>2984</v>
      </c>
      <c r="F32" t="s" s="239">
        <v>2984</v>
      </c>
      <c r="G32" t="s" s="137">
        <v>2945</v>
      </c>
      <c r="H32" t="s" s="79">
        <v>2985</v>
      </c>
      <c r="I32" s="99"/>
      <c r="J32" s="99"/>
      <c r="K32" s="144">
        <v>2021</v>
      </c>
      <c r="L32" s="465"/>
      <c r="M32" s="144">
        <v>1</v>
      </c>
      <c r="N32" t="s" s="5">
        <v>54</v>
      </c>
      <c r="O32" t="s" s="137">
        <v>52</v>
      </c>
      <c r="P32" s="99"/>
      <c r="Q32" s="142">
        <v>1</v>
      </c>
      <c r="R32" t="s" s="137">
        <v>196</v>
      </c>
      <c r="S32" s="246"/>
      <c r="T32" s="99"/>
      <c r="U32" s="99"/>
      <c r="V32" s="475">
        <v>0.07000000000000001</v>
      </c>
      <c r="W32" s="99"/>
      <c r="X32" s="99"/>
      <c r="Y32" s="142">
        <v>208.5</v>
      </c>
      <c r="Z32" s="99"/>
      <c r="AA32" s="144">
        <v>3769</v>
      </c>
      <c r="AB32" s="99"/>
      <c r="AC32" t="s" s="5">
        <v>2939</v>
      </c>
      <c r="AD32" s="144">
        <v>55000</v>
      </c>
      <c r="AE32" s="144">
        <v>0.07000000000000001</v>
      </c>
      <c r="AF32" s="475">
        <v>0.78</v>
      </c>
      <c r="AG32" s="144">
        <v>37</v>
      </c>
      <c r="AH32" t="s" s="5">
        <v>2227</v>
      </c>
      <c r="AI32" s="99"/>
      <c r="AJ32" t="s" s="79">
        <v>2986</v>
      </c>
    </row>
    <row r="33" ht="15.75" customHeight="1">
      <c r="A33" s="476">
        <v>31</v>
      </c>
      <c r="B33" s="452">
        <v>32</v>
      </c>
      <c r="C33" s="478"/>
      <c r="D33" t="s" s="5">
        <v>2983</v>
      </c>
      <c r="E33" t="s" s="5">
        <v>2984</v>
      </c>
      <c r="F33" t="s" s="239">
        <v>2984</v>
      </c>
      <c r="G33" t="s" s="5">
        <v>2973</v>
      </c>
      <c r="H33" t="s" s="5">
        <v>2973</v>
      </c>
      <c r="I33" s="99"/>
      <c r="J33" s="144">
        <v>2021</v>
      </c>
      <c r="K33" s="99"/>
      <c r="L33" s="99"/>
      <c r="M33" s="144">
        <v>2</v>
      </c>
      <c r="N33" t="s" s="5">
        <v>77</v>
      </c>
      <c r="O33" t="s" s="137">
        <v>52</v>
      </c>
      <c r="P33" s="99"/>
      <c r="Q33" t="s" s="137">
        <v>68</v>
      </c>
      <c r="R33" t="s" s="137">
        <v>196</v>
      </c>
      <c r="S33" s="246"/>
      <c r="T33" s="99"/>
      <c r="U33" s="99"/>
      <c r="V33" s="99"/>
      <c r="W33" s="99"/>
      <c r="X33" s="99"/>
      <c r="Y33" s="142">
        <v>208.5</v>
      </c>
      <c r="Z33" s="99"/>
      <c r="AA33" s="99"/>
      <c r="AB33" s="99"/>
      <c r="AC33" t="s" s="5">
        <v>2974</v>
      </c>
      <c r="AD33" s="140"/>
      <c r="AE33" s="99"/>
      <c r="AF33" s="99"/>
      <c r="AG33" s="144">
        <v>124</v>
      </c>
      <c r="AH33" t="s" s="5">
        <v>2227</v>
      </c>
      <c r="AI33" s="99"/>
      <c r="AJ33" t="s" s="79">
        <v>2987</v>
      </c>
    </row>
    <row r="34" ht="15.75" customHeight="1">
      <c r="A34" s="476">
        <v>31</v>
      </c>
      <c r="B34" s="452">
        <v>33</v>
      </c>
      <c r="C34" s="478"/>
      <c r="D34" t="s" s="5">
        <v>2983</v>
      </c>
      <c r="E34" t="s" s="5">
        <v>2984</v>
      </c>
      <c r="F34" t="s" s="239">
        <v>2984</v>
      </c>
      <c r="G34" t="s" s="5">
        <v>2973</v>
      </c>
      <c r="H34" t="s" s="5">
        <v>2973</v>
      </c>
      <c r="I34" s="99"/>
      <c r="J34" s="144">
        <v>2021</v>
      </c>
      <c r="K34" s="99"/>
      <c r="L34" s="99"/>
      <c r="M34" s="144">
        <v>2</v>
      </c>
      <c r="N34" t="s" s="5">
        <v>54</v>
      </c>
      <c r="O34" t="s" s="137">
        <v>52</v>
      </c>
      <c r="P34" s="99"/>
      <c r="Q34" t="s" s="137">
        <v>68</v>
      </c>
      <c r="R34" t="s" s="137">
        <v>196</v>
      </c>
      <c r="S34" s="246"/>
      <c r="T34" s="99"/>
      <c r="U34" s="99"/>
      <c r="V34" s="99"/>
      <c r="W34" s="99"/>
      <c r="X34" s="142">
        <v>88.5</v>
      </c>
      <c r="Y34" s="142">
        <v>208.5</v>
      </c>
      <c r="Z34" s="99"/>
      <c r="AA34" s="99"/>
      <c r="AB34" s="99"/>
      <c r="AC34" t="s" s="458">
        <v>1955</v>
      </c>
      <c r="AD34" s="459"/>
      <c r="AE34" s="99"/>
      <c r="AF34" s="99"/>
      <c r="AG34" s="144">
        <v>125</v>
      </c>
      <c r="AH34" t="s" s="5">
        <v>2227</v>
      </c>
      <c r="AI34" s="99"/>
      <c r="AJ34" t="s" s="79">
        <v>2988</v>
      </c>
    </row>
    <row r="35" ht="15.75" customHeight="1">
      <c r="A35" s="479">
        <v>33</v>
      </c>
      <c r="B35" s="452">
        <v>34</v>
      </c>
      <c r="C35" t="s" s="480">
        <v>2989</v>
      </c>
      <c r="D35" t="s" s="481">
        <v>2990</v>
      </c>
      <c r="E35" t="s" s="481">
        <v>1101</v>
      </c>
      <c r="F35" t="s" s="239">
        <v>1101</v>
      </c>
      <c r="G35" t="s" s="137">
        <v>2991</v>
      </c>
      <c r="H35" t="s" s="79">
        <v>2992</v>
      </c>
      <c r="I35" s="99"/>
      <c r="J35" s="99"/>
      <c r="K35" s="144">
        <v>2021</v>
      </c>
      <c r="L35" s="465"/>
      <c r="M35" s="144">
        <v>1</v>
      </c>
      <c r="N35" t="s" s="5">
        <v>64</v>
      </c>
      <c r="O35" t="s" s="137">
        <v>52</v>
      </c>
      <c r="P35" t="s" s="137">
        <v>147</v>
      </c>
      <c r="Q35" s="142">
        <v>1</v>
      </c>
      <c r="R35" s="99"/>
      <c r="S35" s="99"/>
      <c r="T35" s="99"/>
      <c r="U35" s="99"/>
      <c r="V35" s="475">
        <v>1.04</v>
      </c>
      <c r="W35" s="99"/>
      <c r="X35" s="142">
        <v>887</v>
      </c>
      <c r="Y35" s="142">
        <v>46294.8</v>
      </c>
      <c r="Z35" s="99"/>
      <c r="AA35" s="144">
        <v>904</v>
      </c>
      <c r="AB35" s="99"/>
      <c r="AC35" t="s" s="458">
        <v>2941</v>
      </c>
      <c r="AD35" s="471">
        <v>2320</v>
      </c>
      <c r="AE35" s="144">
        <v>0.39</v>
      </c>
      <c r="AF35" s="475">
        <v>1.2</v>
      </c>
      <c r="AG35" s="144">
        <v>46</v>
      </c>
      <c r="AH35" t="s" s="5">
        <v>52</v>
      </c>
      <c r="AI35" s="99"/>
      <c r="AJ35" t="s" s="5">
        <v>1101</v>
      </c>
    </row>
    <row r="36" ht="15.75" customHeight="1">
      <c r="A36" s="479">
        <v>33</v>
      </c>
      <c r="B36" s="452">
        <v>35</v>
      </c>
      <c r="C36" s="482"/>
      <c r="D36" t="s" s="5">
        <v>2993</v>
      </c>
      <c r="E36" t="s" s="5">
        <v>2994</v>
      </c>
      <c r="F36" t="s" s="239">
        <v>2994</v>
      </c>
      <c r="G36" t="s" s="483">
        <v>2995</v>
      </c>
      <c r="H36" t="s" s="163">
        <v>2996</v>
      </c>
      <c r="I36" s="99"/>
      <c r="J36" s="99"/>
      <c r="K36" s="144">
        <v>2021</v>
      </c>
      <c r="L36" s="465"/>
      <c r="M36" s="144">
        <v>1</v>
      </c>
      <c r="N36" t="s" s="5">
        <v>64</v>
      </c>
      <c r="O36" t="s" s="137">
        <v>52</v>
      </c>
      <c r="P36" t="s" s="137">
        <v>147</v>
      </c>
      <c r="Q36" t="s" s="137">
        <v>68</v>
      </c>
      <c r="R36" s="99"/>
      <c r="S36" s="99"/>
      <c r="T36" s="99"/>
      <c r="U36" s="99"/>
      <c r="V36" s="475">
        <v>1.07</v>
      </c>
      <c r="W36" s="99"/>
      <c r="X36" s="142">
        <v>21087.9</v>
      </c>
      <c r="Y36" s="142">
        <v>46294.8</v>
      </c>
      <c r="Z36" s="99"/>
      <c r="AA36" s="144">
        <v>15131</v>
      </c>
      <c r="AB36" s="99"/>
      <c r="AC36" t="s" s="5">
        <v>2941</v>
      </c>
      <c r="AD36" s="144">
        <v>41815</v>
      </c>
      <c r="AE36" s="144">
        <v>0.36</v>
      </c>
      <c r="AF36" s="475">
        <v>1.11</v>
      </c>
      <c r="AG36" s="144">
        <v>40</v>
      </c>
      <c r="AH36" t="s" s="5">
        <v>52</v>
      </c>
      <c r="AI36" s="99"/>
      <c r="AJ36" t="s" s="79">
        <v>2994</v>
      </c>
    </row>
    <row r="37" ht="15.75" customHeight="1">
      <c r="A37" s="479">
        <v>33</v>
      </c>
      <c r="B37" s="452">
        <v>36</v>
      </c>
      <c r="C37" s="482"/>
      <c r="D37" t="s" s="5">
        <v>2993</v>
      </c>
      <c r="E37" t="s" s="5">
        <v>2994</v>
      </c>
      <c r="F37" t="s" s="239">
        <v>2994</v>
      </c>
      <c r="G37" t="s" s="137">
        <v>2959</v>
      </c>
      <c r="H37" t="s" s="79">
        <v>2997</v>
      </c>
      <c r="I37" s="99"/>
      <c r="J37" s="99"/>
      <c r="K37" s="144">
        <v>2021</v>
      </c>
      <c r="L37" s="465"/>
      <c r="M37" s="144">
        <v>1</v>
      </c>
      <c r="N37" t="s" s="5">
        <v>64</v>
      </c>
      <c r="O37" t="s" s="137">
        <v>52</v>
      </c>
      <c r="P37" t="s" s="137">
        <v>147</v>
      </c>
      <c r="Q37" t="s" s="137">
        <v>68</v>
      </c>
      <c r="R37" s="99"/>
      <c r="S37" s="99"/>
      <c r="T37" s="99"/>
      <c r="U37" s="99"/>
      <c r="V37" s="475">
        <v>1.06</v>
      </c>
      <c r="W37" s="99"/>
      <c r="X37" s="142">
        <v>3125</v>
      </c>
      <c r="Y37" s="142">
        <v>46294.8</v>
      </c>
      <c r="Z37" s="99"/>
      <c r="AA37" s="144">
        <v>3568</v>
      </c>
      <c r="AB37" s="99"/>
      <c r="AC37" t="s" s="5">
        <v>2941</v>
      </c>
      <c r="AD37" s="144">
        <v>9968</v>
      </c>
      <c r="AE37" s="144">
        <v>0.36</v>
      </c>
      <c r="AF37" s="475">
        <v>0.82</v>
      </c>
      <c r="AG37" s="144">
        <v>45</v>
      </c>
      <c r="AH37" t="s" s="5">
        <v>52</v>
      </c>
      <c r="AI37" s="99"/>
      <c r="AJ37" t="s" s="79">
        <v>2994</v>
      </c>
    </row>
    <row r="38" ht="15.75" customHeight="1">
      <c r="A38" s="479">
        <v>33</v>
      </c>
      <c r="B38" s="452">
        <v>37</v>
      </c>
      <c r="C38" s="482"/>
      <c r="D38" t="s" s="5">
        <v>2993</v>
      </c>
      <c r="E38" t="s" s="5">
        <v>2994</v>
      </c>
      <c r="F38" t="s" s="239">
        <v>2994</v>
      </c>
      <c r="G38" t="s" s="5">
        <v>2973</v>
      </c>
      <c r="H38" t="s" s="5">
        <v>2973</v>
      </c>
      <c r="I38" s="99"/>
      <c r="J38" s="144">
        <v>2021</v>
      </c>
      <c r="K38" s="99"/>
      <c r="L38" s="99"/>
      <c r="M38" s="144">
        <v>2</v>
      </c>
      <c r="N38" t="s" s="5">
        <v>54</v>
      </c>
      <c r="O38" t="s" s="137">
        <v>52</v>
      </c>
      <c r="P38" t="s" s="137">
        <v>147</v>
      </c>
      <c r="Q38" t="s" s="137">
        <v>68</v>
      </c>
      <c r="R38" s="99"/>
      <c r="S38" s="99"/>
      <c r="T38" s="99"/>
      <c r="U38" s="99"/>
      <c r="V38" s="99"/>
      <c r="W38" s="99"/>
      <c r="X38" s="99"/>
      <c r="Y38" s="142">
        <v>46294.8</v>
      </c>
      <c r="Z38" s="99"/>
      <c r="AA38" s="99"/>
      <c r="AB38" s="99"/>
      <c r="AC38" t="s" s="5">
        <v>1955</v>
      </c>
      <c r="AD38" s="140"/>
      <c r="AE38" s="99"/>
      <c r="AF38" s="99"/>
      <c r="AG38" s="144">
        <v>121</v>
      </c>
      <c r="AH38" t="s" s="5">
        <v>52</v>
      </c>
      <c r="AI38" s="99"/>
      <c r="AJ38" t="s" s="79">
        <v>2998</v>
      </c>
    </row>
    <row r="39" ht="15.75" customHeight="1">
      <c r="A39" s="479">
        <v>33</v>
      </c>
      <c r="B39" s="452">
        <v>38</v>
      </c>
      <c r="C39" s="482"/>
      <c r="D39" t="s" s="5">
        <v>2993</v>
      </c>
      <c r="E39" t="s" s="5">
        <v>2994</v>
      </c>
      <c r="F39" t="s" s="239">
        <v>2994</v>
      </c>
      <c r="G39" t="s" s="5">
        <v>2973</v>
      </c>
      <c r="H39" t="s" s="5">
        <v>2973</v>
      </c>
      <c r="I39" s="99"/>
      <c r="J39" s="144">
        <v>2021</v>
      </c>
      <c r="K39" s="99"/>
      <c r="L39" s="99"/>
      <c r="M39" s="144">
        <v>2</v>
      </c>
      <c r="N39" t="s" s="5">
        <v>77</v>
      </c>
      <c r="O39" t="s" s="137">
        <v>52</v>
      </c>
      <c r="P39" t="s" s="137">
        <v>147</v>
      </c>
      <c r="Q39" t="s" s="137">
        <v>68</v>
      </c>
      <c r="R39" s="99"/>
      <c r="S39" s="99"/>
      <c r="T39" s="99"/>
      <c r="U39" s="99"/>
      <c r="V39" s="99"/>
      <c r="W39" s="99"/>
      <c r="X39" s="99"/>
      <c r="Y39" s="142">
        <v>46294.8</v>
      </c>
      <c r="Z39" s="99"/>
      <c r="AA39" s="99"/>
      <c r="AB39" s="99"/>
      <c r="AC39" t="s" s="458">
        <v>2974</v>
      </c>
      <c r="AD39" s="459"/>
      <c r="AE39" s="99"/>
      <c r="AF39" s="99"/>
      <c r="AG39" s="144">
        <v>122</v>
      </c>
      <c r="AH39" t="s" s="5">
        <v>52</v>
      </c>
      <c r="AI39" s="99"/>
      <c r="AJ39" t="s" s="79">
        <v>2999</v>
      </c>
    </row>
    <row r="40" ht="15.75" customHeight="1">
      <c r="A40" s="479">
        <v>33</v>
      </c>
      <c r="B40" s="452">
        <v>39</v>
      </c>
      <c r="C40" s="482"/>
      <c r="D40" t="s" s="5">
        <v>3000</v>
      </c>
      <c r="E40" t="s" s="149">
        <v>3001</v>
      </c>
      <c r="F40" t="s" s="239">
        <v>3001</v>
      </c>
      <c r="G40" t="s" s="5">
        <v>2973</v>
      </c>
      <c r="H40" t="s" s="5">
        <v>2973</v>
      </c>
      <c r="I40" s="99"/>
      <c r="J40" s="144">
        <v>2021</v>
      </c>
      <c r="K40" s="99"/>
      <c r="L40" s="99"/>
      <c r="M40" s="144">
        <v>2</v>
      </c>
      <c r="N40" t="s" s="5">
        <v>77</v>
      </c>
      <c r="O40" t="s" s="137">
        <v>52</v>
      </c>
      <c r="P40" s="99"/>
      <c r="Q40" s="142">
        <v>1</v>
      </c>
      <c r="R40" s="99"/>
      <c r="S40" s="99"/>
      <c r="T40" s="99"/>
      <c r="U40" s="99"/>
      <c r="V40" s="99"/>
      <c r="W40" s="99"/>
      <c r="X40" s="99"/>
      <c r="Y40" s="142">
        <v>20.8</v>
      </c>
      <c r="Z40" s="99"/>
      <c r="AA40" s="99"/>
      <c r="AB40" s="99"/>
      <c r="AC40" t="s" s="484">
        <v>2974</v>
      </c>
      <c r="AD40" s="485"/>
      <c r="AE40" s="99"/>
      <c r="AF40" s="99"/>
      <c r="AG40" s="144">
        <v>123</v>
      </c>
      <c r="AH40" t="s" s="5">
        <v>52</v>
      </c>
      <c r="AI40" s="99"/>
      <c r="AJ40" t="s" s="79">
        <v>3002</v>
      </c>
    </row>
    <row r="41" ht="15.75" customHeight="1">
      <c r="A41" s="479">
        <v>33</v>
      </c>
      <c r="B41" s="452">
        <v>40</v>
      </c>
      <c r="C41" s="482"/>
      <c r="D41" t="s" s="5">
        <v>3003</v>
      </c>
      <c r="E41" t="s" s="5">
        <v>3004</v>
      </c>
      <c r="F41" t="s" s="239">
        <v>3004</v>
      </c>
      <c r="G41" t="s" s="5">
        <v>2952</v>
      </c>
      <c r="H41" t="s" s="79">
        <v>2952</v>
      </c>
      <c r="I41" s="99"/>
      <c r="J41" s="144">
        <v>2021</v>
      </c>
      <c r="K41" s="144">
        <v>2022</v>
      </c>
      <c r="L41" s="465"/>
      <c r="M41" s="144">
        <v>1</v>
      </c>
      <c r="N41" t="s" s="5">
        <v>77</v>
      </c>
      <c r="O41" t="s" s="137">
        <v>52</v>
      </c>
      <c r="P41" s="99"/>
      <c r="Q41" s="142">
        <v>1</v>
      </c>
      <c r="R41" s="99"/>
      <c r="S41" s="99"/>
      <c r="T41" s="99"/>
      <c r="U41" s="99"/>
      <c r="V41" s="144">
        <v>1.92</v>
      </c>
      <c r="W41" s="99"/>
      <c r="X41" s="142">
        <v>303.8</v>
      </c>
      <c r="Y41" s="142">
        <v>1103.1</v>
      </c>
      <c r="Z41" s="99"/>
      <c r="AA41" s="144">
        <v>29498</v>
      </c>
      <c r="AB41" s="99"/>
      <c r="AC41" t="s" s="5">
        <v>2955</v>
      </c>
      <c r="AD41" s="144">
        <v>97028</v>
      </c>
      <c r="AE41" s="144">
        <v>0.3</v>
      </c>
      <c r="AF41" s="144">
        <v>0.11</v>
      </c>
      <c r="AG41" s="144">
        <v>62</v>
      </c>
      <c r="AH41" t="s" s="5">
        <v>52</v>
      </c>
      <c r="AI41" s="99"/>
      <c r="AJ41" t="s" s="79">
        <v>3005</v>
      </c>
    </row>
    <row r="42" ht="15.75" customHeight="1">
      <c r="A42" s="479">
        <v>33</v>
      </c>
      <c r="B42" s="452">
        <v>41</v>
      </c>
      <c r="C42" s="482"/>
      <c r="D42" t="s" s="5">
        <v>3003</v>
      </c>
      <c r="E42" t="s" s="5">
        <v>3004</v>
      </c>
      <c r="F42" t="s" s="239">
        <v>3004</v>
      </c>
      <c r="G42" t="s" s="5">
        <v>2973</v>
      </c>
      <c r="H42" t="s" s="5">
        <v>2973</v>
      </c>
      <c r="I42" s="99"/>
      <c r="J42" s="144">
        <v>2021</v>
      </c>
      <c r="K42" s="99"/>
      <c r="L42" s="99"/>
      <c r="M42" s="144">
        <v>2</v>
      </c>
      <c r="N42" t="s" s="5">
        <v>64</v>
      </c>
      <c r="O42" t="s" s="137">
        <v>52</v>
      </c>
      <c r="P42" s="99"/>
      <c r="Q42" t="s" s="137">
        <v>68</v>
      </c>
      <c r="R42" s="99"/>
      <c r="S42" s="99"/>
      <c r="T42" s="99"/>
      <c r="U42" s="99"/>
      <c r="V42" s="99"/>
      <c r="W42" s="99"/>
      <c r="X42" s="99"/>
      <c r="Y42" s="142">
        <v>1103.1</v>
      </c>
      <c r="Z42" s="99"/>
      <c r="AA42" s="99"/>
      <c r="AB42" s="99"/>
      <c r="AC42" t="s" s="5">
        <v>2934</v>
      </c>
      <c r="AD42" s="140"/>
      <c r="AE42" s="99"/>
      <c r="AF42" s="99"/>
      <c r="AG42" s="144">
        <v>126</v>
      </c>
      <c r="AH42" t="s" s="5">
        <v>52</v>
      </c>
      <c r="AI42" s="99"/>
      <c r="AJ42" t="s" s="79">
        <v>3006</v>
      </c>
    </row>
    <row r="43" ht="15.75" customHeight="1">
      <c r="A43" s="479">
        <v>33</v>
      </c>
      <c r="B43" s="452">
        <v>42</v>
      </c>
      <c r="C43" s="482"/>
      <c r="D43" t="s" s="5">
        <v>3007</v>
      </c>
      <c r="E43" t="s" s="5">
        <v>3008</v>
      </c>
      <c r="F43" t="s" s="239">
        <v>3008</v>
      </c>
      <c r="G43" t="s" s="483">
        <v>2995</v>
      </c>
      <c r="H43" t="s" s="79">
        <v>2996</v>
      </c>
      <c r="I43" s="99"/>
      <c r="J43" s="99"/>
      <c r="K43" s="144">
        <v>2021</v>
      </c>
      <c r="L43" s="465"/>
      <c r="M43" s="144">
        <v>1</v>
      </c>
      <c r="N43" t="s" s="5">
        <v>64</v>
      </c>
      <c r="O43" t="s" s="137">
        <v>52</v>
      </c>
      <c r="P43" s="99"/>
      <c r="Q43" s="142">
        <v>1</v>
      </c>
      <c r="R43" t="s" s="137">
        <v>196</v>
      </c>
      <c r="S43" s="246"/>
      <c r="T43" s="99"/>
      <c r="U43" s="99"/>
      <c r="V43" s="475">
        <v>1.03</v>
      </c>
      <c r="W43" s="99"/>
      <c r="X43" s="99"/>
      <c r="Y43" s="142">
        <v>5342.2</v>
      </c>
      <c r="Z43" s="99"/>
      <c r="AA43" s="144">
        <v>6321</v>
      </c>
      <c r="AB43" s="99"/>
      <c r="AC43" t="s" s="458">
        <v>2941</v>
      </c>
      <c r="AD43" s="471">
        <v>41977</v>
      </c>
      <c r="AE43" s="144">
        <v>0.15</v>
      </c>
      <c r="AF43" s="475">
        <v>0.96</v>
      </c>
      <c r="AG43" s="144">
        <v>42</v>
      </c>
      <c r="AH43" t="s" s="5">
        <v>2227</v>
      </c>
      <c r="AI43" s="99"/>
      <c r="AJ43" t="s" s="5">
        <v>3009</v>
      </c>
    </row>
    <row r="44" ht="15.75" customHeight="1">
      <c r="A44" s="479">
        <v>33</v>
      </c>
      <c r="B44" s="452">
        <v>43</v>
      </c>
      <c r="C44" s="482"/>
      <c r="D44" t="s" s="5">
        <v>3007</v>
      </c>
      <c r="E44" t="s" s="5">
        <v>3008</v>
      </c>
      <c r="F44" t="s" s="239">
        <v>3008</v>
      </c>
      <c r="G44" s="99"/>
      <c r="H44" s="99"/>
      <c r="I44" s="99"/>
      <c r="J44" s="144">
        <v>2021</v>
      </c>
      <c r="K44" s="99"/>
      <c r="L44" s="99"/>
      <c r="M44" s="144">
        <v>2</v>
      </c>
      <c r="N44" t="s" s="5">
        <v>77</v>
      </c>
      <c r="O44" t="s" s="137">
        <v>52</v>
      </c>
      <c r="P44" s="99"/>
      <c r="Q44" t="s" s="137">
        <v>68</v>
      </c>
      <c r="R44" t="s" s="137">
        <v>196</v>
      </c>
      <c r="S44" s="246"/>
      <c r="T44" s="99"/>
      <c r="U44" s="99"/>
      <c r="V44" s="99"/>
      <c r="W44" s="99"/>
      <c r="X44" s="99"/>
      <c r="Y44" s="142">
        <v>5342.2</v>
      </c>
      <c r="Z44" s="99"/>
      <c r="AA44" s="99"/>
      <c r="AB44" s="99"/>
      <c r="AC44" t="s" s="5">
        <v>2974</v>
      </c>
      <c r="AD44" s="140"/>
      <c r="AE44" s="99"/>
      <c r="AF44" s="99"/>
      <c r="AG44" s="144">
        <v>96</v>
      </c>
      <c r="AH44" t="s" s="5">
        <v>2227</v>
      </c>
      <c r="AI44" s="99"/>
      <c r="AJ44" t="s" s="5">
        <v>3008</v>
      </c>
    </row>
    <row r="45" ht="15.75" customHeight="1">
      <c r="A45" s="479">
        <v>33</v>
      </c>
      <c r="B45" s="452">
        <v>44</v>
      </c>
      <c r="C45" s="482"/>
      <c r="D45" t="s" s="5">
        <v>3007</v>
      </c>
      <c r="E45" t="s" s="5">
        <v>3008</v>
      </c>
      <c r="F45" t="s" s="239">
        <v>3008</v>
      </c>
      <c r="G45" t="s" s="5">
        <v>2973</v>
      </c>
      <c r="H45" t="s" s="5">
        <v>2973</v>
      </c>
      <c r="I45" s="99"/>
      <c r="J45" s="144">
        <v>2021</v>
      </c>
      <c r="K45" s="99"/>
      <c r="L45" s="99"/>
      <c r="M45" s="144">
        <v>2</v>
      </c>
      <c r="N45" t="s" s="5">
        <v>54</v>
      </c>
      <c r="O45" t="s" s="137">
        <v>52</v>
      </c>
      <c r="P45" s="99"/>
      <c r="Q45" t="s" s="137">
        <v>68</v>
      </c>
      <c r="R45" t="s" s="137">
        <v>196</v>
      </c>
      <c r="S45" s="246"/>
      <c r="T45" s="99"/>
      <c r="U45" s="99"/>
      <c r="V45" s="99"/>
      <c r="W45" s="99"/>
      <c r="X45" s="99"/>
      <c r="Y45" s="142">
        <v>5342.2</v>
      </c>
      <c r="Z45" s="99"/>
      <c r="AA45" s="99"/>
      <c r="AB45" s="99"/>
      <c r="AC45" t="s" s="458">
        <v>1955</v>
      </c>
      <c r="AD45" s="459"/>
      <c r="AE45" s="99"/>
      <c r="AF45" s="99"/>
      <c r="AG45" s="144">
        <v>127</v>
      </c>
      <c r="AH45" t="s" s="5">
        <v>2227</v>
      </c>
      <c r="AI45" s="99"/>
      <c r="AJ45" t="s" s="5">
        <v>3010</v>
      </c>
    </row>
    <row r="46" ht="15.75" customHeight="1">
      <c r="A46" s="479">
        <v>33</v>
      </c>
      <c r="B46" s="452">
        <v>45</v>
      </c>
      <c r="C46" s="482"/>
      <c r="D46" t="s" s="5">
        <v>3007</v>
      </c>
      <c r="E46" t="s" s="5">
        <v>3008</v>
      </c>
      <c r="F46" t="s" s="239">
        <v>3008</v>
      </c>
      <c r="G46" t="s" s="5">
        <v>2973</v>
      </c>
      <c r="H46" t="s" s="5">
        <v>2973</v>
      </c>
      <c r="I46" s="99"/>
      <c r="J46" s="144">
        <v>2021</v>
      </c>
      <c r="K46" s="99"/>
      <c r="L46" s="99"/>
      <c r="M46" s="144">
        <v>2</v>
      </c>
      <c r="N46" t="s" s="5">
        <v>54</v>
      </c>
      <c r="O46" t="s" s="137">
        <v>52</v>
      </c>
      <c r="P46" s="99"/>
      <c r="Q46" t="s" s="137">
        <v>68</v>
      </c>
      <c r="R46" t="s" s="137">
        <v>196</v>
      </c>
      <c r="S46" s="246"/>
      <c r="T46" s="99"/>
      <c r="U46" s="99"/>
      <c r="V46" s="99"/>
      <c r="W46" s="99"/>
      <c r="X46" s="99"/>
      <c r="Y46" s="142">
        <v>5342.2</v>
      </c>
      <c r="Z46" s="99"/>
      <c r="AA46" s="99"/>
      <c r="AB46" s="99"/>
      <c r="AC46" t="s" s="458">
        <v>1955</v>
      </c>
      <c r="AD46" s="459"/>
      <c r="AE46" s="99"/>
      <c r="AF46" s="99"/>
      <c r="AG46" s="144">
        <v>128</v>
      </c>
      <c r="AH46" t="s" s="5">
        <v>2227</v>
      </c>
      <c r="AI46" s="99"/>
      <c r="AJ46" t="s" s="5">
        <v>3011</v>
      </c>
    </row>
    <row r="47" ht="15.75" customHeight="1">
      <c r="A47" s="479">
        <v>33</v>
      </c>
      <c r="B47" s="452">
        <v>46</v>
      </c>
      <c r="C47" s="482"/>
      <c r="D47" t="s" s="5">
        <v>3012</v>
      </c>
      <c r="E47" t="s" s="5">
        <v>3013</v>
      </c>
      <c r="F47" t="s" s="239">
        <v>3013</v>
      </c>
      <c r="G47" t="s" s="5">
        <v>2973</v>
      </c>
      <c r="H47" t="s" s="5">
        <v>2973</v>
      </c>
      <c r="I47" s="99"/>
      <c r="J47" s="144">
        <v>2021</v>
      </c>
      <c r="K47" s="99"/>
      <c r="L47" s="99"/>
      <c r="M47" s="144">
        <v>2</v>
      </c>
      <c r="N47" t="s" s="5">
        <v>54</v>
      </c>
      <c r="O47" t="s" s="137">
        <v>52</v>
      </c>
      <c r="P47" s="99"/>
      <c r="Q47" s="142">
        <v>1</v>
      </c>
      <c r="R47" t="s" s="137">
        <v>196</v>
      </c>
      <c r="S47" s="246"/>
      <c r="T47" s="99"/>
      <c r="U47" s="99"/>
      <c r="V47" s="99"/>
      <c r="W47" s="99"/>
      <c r="X47" s="99"/>
      <c r="Y47" s="142">
        <v>3189.1</v>
      </c>
      <c r="Z47" s="99"/>
      <c r="AA47" s="99"/>
      <c r="AB47" s="99"/>
      <c r="AC47" t="s" s="458">
        <v>1955</v>
      </c>
      <c r="AD47" s="459"/>
      <c r="AE47" s="99"/>
      <c r="AF47" s="99"/>
      <c r="AG47" s="144">
        <v>129</v>
      </c>
      <c r="AH47" t="s" s="5">
        <v>2227</v>
      </c>
      <c r="AI47" s="99"/>
      <c r="AJ47" t="s" s="5">
        <v>3014</v>
      </c>
    </row>
    <row r="48" ht="15.75" customHeight="1">
      <c r="A48" s="479">
        <v>33</v>
      </c>
      <c r="B48" s="452">
        <v>47</v>
      </c>
      <c r="C48" s="482"/>
      <c r="D48" t="s" s="5">
        <v>3015</v>
      </c>
      <c r="E48" t="s" s="5">
        <v>3016</v>
      </c>
      <c r="F48" t="s" s="239">
        <v>3016</v>
      </c>
      <c r="G48" t="s" s="5">
        <v>2952</v>
      </c>
      <c r="H48" t="s" s="79">
        <v>2952</v>
      </c>
      <c r="I48" s="99"/>
      <c r="J48" s="144">
        <v>2021</v>
      </c>
      <c r="K48" s="144">
        <v>2022</v>
      </c>
      <c r="L48" s="144">
        <v>2</v>
      </c>
      <c r="M48" s="144">
        <v>1</v>
      </c>
      <c r="N48" t="s" s="5">
        <v>54</v>
      </c>
      <c r="O48" t="s" s="137">
        <v>52</v>
      </c>
      <c r="P48" s="99"/>
      <c r="Q48" s="142">
        <v>1</v>
      </c>
      <c r="R48" s="99"/>
      <c r="S48" s="99"/>
      <c r="T48" s="99"/>
      <c r="U48" s="99"/>
      <c r="V48" s="144">
        <v>0.71</v>
      </c>
      <c r="W48" s="99"/>
      <c r="X48" s="142">
        <v>4154.4</v>
      </c>
      <c r="Y48" s="142">
        <v>8116.9</v>
      </c>
      <c r="Z48" s="99"/>
      <c r="AA48" s="144">
        <v>5013</v>
      </c>
      <c r="AB48" s="99"/>
      <c r="AC48" t="s" s="458">
        <v>2939</v>
      </c>
      <c r="AD48" s="471">
        <v>30000</v>
      </c>
      <c r="AE48" s="144">
        <v>0.17</v>
      </c>
      <c r="AF48" s="144">
        <v>1.36</v>
      </c>
      <c r="AG48" s="144">
        <v>60</v>
      </c>
      <c r="AH48" t="s" s="5">
        <v>52</v>
      </c>
      <c r="AI48" s="99"/>
      <c r="AJ48" t="s" s="79">
        <v>3016</v>
      </c>
    </row>
    <row r="49" ht="15.75" customHeight="1">
      <c r="A49" s="479">
        <v>33</v>
      </c>
      <c r="B49" s="452">
        <v>48</v>
      </c>
      <c r="C49" s="482"/>
      <c r="D49" t="s" s="5">
        <v>3017</v>
      </c>
      <c r="E49" t="s" s="5">
        <v>284</v>
      </c>
      <c r="F49" t="s" s="239">
        <v>284</v>
      </c>
      <c r="G49" s="99"/>
      <c r="H49" s="99"/>
      <c r="I49" s="99"/>
      <c r="J49" s="144">
        <v>2021</v>
      </c>
      <c r="K49" s="99"/>
      <c r="L49" s="99"/>
      <c r="M49" s="144">
        <v>2</v>
      </c>
      <c r="N49" t="s" s="5">
        <v>54</v>
      </c>
      <c r="O49" t="s" s="137">
        <v>52</v>
      </c>
      <c r="P49" s="99"/>
      <c r="Q49" s="142">
        <v>1</v>
      </c>
      <c r="R49" t="s" s="137">
        <v>196</v>
      </c>
      <c r="S49" s="246"/>
      <c r="T49" s="99"/>
      <c r="U49" s="99"/>
      <c r="V49" s="99"/>
      <c r="W49" s="99"/>
      <c r="X49" s="99"/>
      <c r="Y49" s="142">
        <v>4334.9</v>
      </c>
      <c r="Z49" s="99"/>
      <c r="AA49" s="99"/>
      <c r="AB49" s="99"/>
      <c r="AC49" t="s" s="5">
        <v>1955</v>
      </c>
      <c r="AD49" s="140"/>
      <c r="AE49" s="99"/>
      <c r="AF49" s="99"/>
      <c r="AG49" s="144">
        <v>98</v>
      </c>
      <c r="AH49" t="s" s="5">
        <v>2227</v>
      </c>
      <c r="AI49" s="99"/>
      <c r="AJ49" t="s" s="79">
        <v>284</v>
      </c>
    </row>
    <row r="50" ht="15.75" customHeight="1">
      <c r="A50" s="479">
        <v>33</v>
      </c>
      <c r="B50" s="452">
        <v>49</v>
      </c>
      <c r="C50" s="482"/>
      <c r="D50" t="s" s="5">
        <v>3018</v>
      </c>
      <c r="E50" t="s" s="5">
        <v>3019</v>
      </c>
      <c r="F50" t="s" s="239">
        <v>3019</v>
      </c>
      <c r="G50" t="s" s="137">
        <v>3020</v>
      </c>
      <c r="H50" t="s" s="79">
        <v>3021</v>
      </c>
      <c r="I50" s="99"/>
      <c r="J50" s="99"/>
      <c r="K50" s="144">
        <v>2021</v>
      </c>
      <c r="L50" s="465"/>
      <c r="M50" s="144">
        <v>1</v>
      </c>
      <c r="N50" t="s" s="5">
        <v>64</v>
      </c>
      <c r="O50" t="s" s="137">
        <v>52</v>
      </c>
      <c r="P50" s="99"/>
      <c r="Q50" s="142">
        <v>1</v>
      </c>
      <c r="R50" s="99"/>
      <c r="S50" s="99"/>
      <c r="T50" s="99"/>
      <c r="U50" s="99"/>
      <c r="V50" s="475">
        <v>1.21</v>
      </c>
      <c r="W50" s="99"/>
      <c r="X50" s="142">
        <v>175</v>
      </c>
      <c r="Y50" s="142">
        <v>31042.5</v>
      </c>
      <c r="Z50" s="99"/>
      <c r="AA50" s="144">
        <v>6400</v>
      </c>
      <c r="AB50" s="99"/>
      <c r="AC50" t="s" s="458">
        <v>2941</v>
      </c>
      <c r="AD50" s="471">
        <v>16000</v>
      </c>
      <c r="AE50" s="144">
        <v>0.4</v>
      </c>
      <c r="AF50" s="475">
        <v>0.57</v>
      </c>
      <c r="AG50" s="144">
        <v>35</v>
      </c>
      <c r="AH50" t="s" s="5">
        <v>52</v>
      </c>
      <c r="AI50" s="99"/>
      <c r="AJ50" t="s" s="79">
        <v>3019</v>
      </c>
    </row>
    <row r="51" ht="15.75" customHeight="1">
      <c r="A51" s="479">
        <v>33</v>
      </c>
      <c r="B51" s="452">
        <v>50</v>
      </c>
      <c r="C51" s="482"/>
      <c r="D51" t="s" s="5">
        <v>3018</v>
      </c>
      <c r="E51" t="s" s="5">
        <v>3019</v>
      </c>
      <c r="F51" t="s" s="239">
        <v>3019</v>
      </c>
      <c r="G51" t="s" s="483">
        <v>2995</v>
      </c>
      <c r="H51" t="s" s="79">
        <v>2996</v>
      </c>
      <c r="I51" s="99"/>
      <c r="J51" s="99"/>
      <c r="K51" s="144">
        <v>2021</v>
      </c>
      <c r="L51" s="465"/>
      <c r="M51" s="144">
        <v>1</v>
      </c>
      <c r="N51" t="s" s="5">
        <v>54</v>
      </c>
      <c r="O51" t="s" s="137">
        <v>52</v>
      </c>
      <c r="P51" s="99"/>
      <c r="Q51" t="s" s="137">
        <v>68</v>
      </c>
      <c r="R51" s="99"/>
      <c r="S51" s="99"/>
      <c r="T51" s="99"/>
      <c r="U51" s="99"/>
      <c r="V51" s="475">
        <v>1.05</v>
      </c>
      <c r="W51" s="99"/>
      <c r="X51" s="142">
        <v>6564.7</v>
      </c>
      <c r="Y51" s="142">
        <v>31042.5</v>
      </c>
      <c r="Z51" s="99"/>
      <c r="AA51" s="144">
        <v>6189</v>
      </c>
      <c r="AB51" s="99"/>
      <c r="AC51" t="s" s="5">
        <v>2939</v>
      </c>
      <c r="AD51" s="144">
        <v>18184</v>
      </c>
      <c r="AE51" s="144">
        <v>0.34</v>
      </c>
      <c r="AF51" s="475">
        <v>1.34</v>
      </c>
      <c r="AG51" s="144">
        <v>41</v>
      </c>
      <c r="AH51" t="s" s="5">
        <v>52</v>
      </c>
      <c r="AI51" s="99"/>
      <c r="AJ51" t="s" s="79">
        <v>3019</v>
      </c>
    </row>
    <row r="52" ht="15.75" customHeight="1">
      <c r="A52" s="479">
        <v>33</v>
      </c>
      <c r="B52" s="452">
        <v>51</v>
      </c>
      <c r="C52" s="482"/>
      <c r="D52" t="s" s="5">
        <v>3018</v>
      </c>
      <c r="E52" t="s" s="5">
        <v>3019</v>
      </c>
      <c r="F52" t="s" s="239">
        <v>3019</v>
      </c>
      <c r="G52" s="99"/>
      <c r="H52" s="99"/>
      <c r="I52" s="99"/>
      <c r="J52" s="144">
        <v>2021</v>
      </c>
      <c r="K52" s="99"/>
      <c r="L52" s="99"/>
      <c r="M52" s="144">
        <v>2</v>
      </c>
      <c r="N52" t="s" s="5">
        <v>54</v>
      </c>
      <c r="O52" t="s" s="137">
        <v>52</v>
      </c>
      <c r="P52" s="99"/>
      <c r="Q52" t="s" s="137">
        <v>68</v>
      </c>
      <c r="R52" s="99"/>
      <c r="S52" s="99"/>
      <c r="T52" s="99"/>
      <c r="U52" s="99"/>
      <c r="V52" s="99"/>
      <c r="W52" s="99"/>
      <c r="X52" s="99"/>
      <c r="Y52" s="142">
        <v>31042.5</v>
      </c>
      <c r="Z52" s="99"/>
      <c r="AA52" s="99"/>
      <c r="AB52" s="99"/>
      <c r="AC52" t="s" s="5">
        <v>1955</v>
      </c>
      <c r="AD52" s="140"/>
      <c r="AE52" s="99"/>
      <c r="AF52" s="99"/>
      <c r="AG52" s="144">
        <v>99</v>
      </c>
      <c r="AH52" t="s" s="5">
        <v>52</v>
      </c>
      <c r="AI52" s="99"/>
      <c r="AJ52" t="s" s="79">
        <v>3019</v>
      </c>
    </row>
    <row r="53" ht="15.75" customHeight="1">
      <c r="A53" s="479">
        <v>33</v>
      </c>
      <c r="B53" s="452">
        <v>52</v>
      </c>
      <c r="C53" s="482"/>
      <c r="D53" t="s" s="5">
        <v>3018</v>
      </c>
      <c r="E53" t="s" s="5">
        <v>3019</v>
      </c>
      <c r="F53" t="s" s="239">
        <v>3019</v>
      </c>
      <c r="G53" t="s" s="5">
        <v>2973</v>
      </c>
      <c r="H53" t="s" s="5">
        <v>2973</v>
      </c>
      <c r="I53" s="99"/>
      <c r="J53" s="144">
        <v>2021</v>
      </c>
      <c r="K53" s="99"/>
      <c r="L53" s="99"/>
      <c r="M53" s="144">
        <v>2</v>
      </c>
      <c r="N53" t="s" s="5">
        <v>77</v>
      </c>
      <c r="O53" t="s" s="137">
        <v>52</v>
      </c>
      <c r="P53" s="99"/>
      <c r="Q53" t="s" s="137">
        <v>68</v>
      </c>
      <c r="R53" s="99"/>
      <c r="S53" s="99"/>
      <c r="T53" s="99"/>
      <c r="U53" s="99"/>
      <c r="V53" s="99"/>
      <c r="W53" s="99"/>
      <c r="X53" s="99"/>
      <c r="Y53" s="142">
        <v>31042.5</v>
      </c>
      <c r="Z53" s="99"/>
      <c r="AA53" s="99"/>
      <c r="AB53" s="99"/>
      <c r="AC53" t="s" s="458">
        <v>2974</v>
      </c>
      <c r="AD53" s="459"/>
      <c r="AE53" s="99"/>
      <c r="AF53" s="99"/>
      <c r="AG53" s="144">
        <v>130</v>
      </c>
      <c r="AH53" t="s" s="5">
        <v>52</v>
      </c>
      <c r="AI53" s="99"/>
      <c r="AJ53" t="s" s="79">
        <v>3022</v>
      </c>
    </row>
    <row r="54" ht="15.75" customHeight="1">
      <c r="A54" s="479">
        <v>33</v>
      </c>
      <c r="B54" s="452">
        <v>53</v>
      </c>
      <c r="C54" s="482"/>
      <c r="D54" t="s" s="5">
        <v>3018</v>
      </c>
      <c r="E54" t="s" s="5">
        <v>3019</v>
      </c>
      <c r="F54" t="s" s="239">
        <v>3019</v>
      </c>
      <c r="G54" t="s" s="5">
        <v>2973</v>
      </c>
      <c r="H54" t="s" s="5">
        <v>2973</v>
      </c>
      <c r="I54" s="99"/>
      <c r="J54" s="144">
        <v>2021</v>
      </c>
      <c r="K54" s="99"/>
      <c r="L54" s="99"/>
      <c r="M54" s="144">
        <v>2</v>
      </c>
      <c r="N54" t="s" s="5">
        <v>54</v>
      </c>
      <c r="O54" t="s" s="137">
        <v>52</v>
      </c>
      <c r="P54" s="99"/>
      <c r="Q54" t="s" s="137">
        <v>68</v>
      </c>
      <c r="R54" s="99"/>
      <c r="S54" s="99"/>
      <c r="T54" s="99"/>
      <c r="U54" s="99"/>
      <c r="V54" s="99"/>
      <c r="W54" s="99"/>
      <c r="X54" s="99"/>
      <c r="Y54" s="142">
        <v>31042.5</v>
      </c>
      <c r="Z54" s="99"/>
      <c r="AA54" s="99"/>
      <c r="AB54" s="99"/>
      <c r="AC54" t="s" s="458">
        <v>1955</v>
      </c>
      <c r="AD54" s="459"/>
      <c r="AE54" s="99"/>
      <c r="AF54" s="99"/>
      <c r="AG54" s="144">
        <v>131</v>
      </c>
      <c r="AH54" t="s" s="5">
        <v>52</v>
      </c>
      <c r="AI54" s="99"/>
      <c r="AJ54" t="s" s="79">
        <v>3023</v>
      </c>
    </row>
    <row r="55" ht="15.75" customHeight="1">
      <c r="A55" s="479">
        <v>33</v>
      </c>
      <c r="B55" s="452">
        <v>54</v>
      </c>
      <c r="C55" s="482"/>
      <c r="D55" t="s" s="5">
        <v>3024</v>
      </c>
      <c r="E55" t="s" s="5">
        <v>365</v>
      </c>
      <c r="F55" t="s" s="239">
        <v>365</v>
      </c>
      <c r="G55" s="99"/>
      <c r="H55" s="99"/>
      <c r="I55" s="99"/>
      <c r="J55" s="144">
        <v>2021</v>
      </c>
      <c r="K55" s="99"/>
      <c r="L55" s="99"/>
      <c r="M55" s="144">
        <v>2</v>
      </c>
      <c r="N55" t="s" s="5">
        <v>54</v>
      </c>
      <c r="O55" t="s" s="137">
        <v>52</v>
      </c>
      <c r="P55" s="99"/>
      <c r="Q55" s="142">
        <v>1</v>
      </c>
      <c r="R55" t="s" s="137">
        <v>196</v>
      </c>
      <c r="S55" s="246"/>
      <c r="T55" s="99"/>
      <c r="U55" s="99"/>
      <c r="V55" s="99"/>
      <c r="W55" s="99"/>
      <c r="X55" s="99"/>
      <c r="Y55" s="142">
        <v>13404.6</v>
      </c>
      <c r="Z55" s="99"/>
      <c r="AA55" s="99"/>
      <c r="AB55" s="99"/>
      <c r="AC55" t="s" s="458">
        <v>1955</v>
      </c>
      <c r="AD55" s="459"/>
      <c r="AE55" s="99"/>
      <c r="AF55" s="99"/>
      <c r="AG55" s="144">
        <v>100</v>
      </c>
      <c r="AH55" t="s" s="5">
        <v>2227</v>
      </c>
      <c r="AI55" s="99"/>
      <c r="AJ55" t="s" s="5">
        <v>365</v>
      </c>
    </row>
    <row r="56" ht="15.75" customHeight="1">
      <c r="A56" s="479">
        <v>33</v>
      </c>
      <c r="B56" s="452">
        <v>55</v>
      </c>
      <c r="C56" s="482"/>
      <c r="D56" t="s" s="5">
        <v>3025</v>
      </c>
      <c r="E56" t="s" s="149">
        <v>3026</v>
      </c>
      <c r="F56" t="s" s="239">
        <v>3026</v>
      </c>
      <c r="G56" s="99"/>
      <c r="H56" s="99"/>
      <c r="I56" s="99"/>
      <c r="J56" s="144">
        <v>2021</v>
      </c>
      <c r="K56" s="99"/>
      <c r="L56" s="99"/>
      <c r="M56" s="144">
        <v>2</v>
      </c>
      <c r="N56" t="s" s="5">
        <v>54</v>
      </c>
      <c r="O56" t="s" s="137">
        <v>52</v>
      </c>
      <c r="P56" s="99"/>
      <c r="Q56" s="142">
        <v>1</v>
      </c>
      <c r="R56" t="s" s="137">
        <v>196</v>
      </c>
      <c r="S56" s="246"/>
      <c r="T56" s="99"/>
      <c r="U56" s="99"/>
      <c r="V56" s="99"/>
      <c r="W56" s="99"/>
      <c r="X56" s="99"/>
      <c r="Y56" s="142">
        <v>785.8</v>
      </c>
      <c r="Z56" s="99"/>
      <c r="AA56" s="99"/>
      <c r="AB56" s="99"/>
      <c r="AC56" t="s" s="458">
        <v>1955</v>
      </c>
      <c r="AD56" s="459"/>
      <c r="AE56" s="99"/>
      <c r="AF56" s="99"/>
      <c r="AG56" s="144">
        <v>101</v>
      </c>
      <c r="AH56" t="s" s="5">
        <v>2227</v>
      </c>
      <c r="AI56" s="99"/>
      <c r="AJ56" t="s" s="5">
        <v>3026</v>
      </c>
    </row>
    <row r="57" ht="15.75" customHeight="1">
      <c r="A57" s="479">
        <v>33</v>
      </c>
      <c r="B57" s="452">
        <v>56</v>
      </c>
      <c r="C57" s="482"/>
      <c r="D57" t="s" s="5">
        <v>3027</v>
      </c>
      <c r="E57" t="s" s="5">
        <v>3028</v>
      </c>
      <c r="F57" t="s" s="239">
        <v>3028</v>
      </c>
      <c r="G57" t="s" s="137">
        <v>3029</v>
      </c>
      <c r="H57" t="s" s="79">
        <v>3030</v>
      </c>
      <c r="I57" s="99"/>
      <c r="J57" s="99"/>
      <c r="K57" s="144">
        <v>2021</v>
      </c>
      <c r="L57" s="465"/>
      <c r="M57" s="144">
        <v>1</v>
      </c>
      <c r="N57" t="s" s="5">
        <v>64</v>
      </c>
      <c r="O57" t="s" s="137">
        <v>52</v>
      </c>
      <c r="P57" s="99"/>
      <c r="Q57" s="142">
        <v>1</v>
      </c>
      <c r="R57" t="s" s="137">
        <v>196</v>
      </c>
      <c r="S57" s="246"/>
      <c r="T57" s="99"/>
      <c r="U57" s="99"/>
      <c r="V57" s="475">
        <v>1.53</v>
      </c>
      <c r="W57" s="99"/>
      <c r="X57" s="99"/>
      <c r="Y57" s="142">
        <v>89.59999999999999</v>
      </c>
      <c r="Z57" s="99"/>
      <c r="AA57" s="144">
        <v>146</v>
      </c>
      <c r="AB57" s="99"/>
      <c r="AC57" t="s" s="458">
        <v>2941</v>
      </c>
      <c r="AD57" s="471">
        <v>307</v>
      </c>
      <c r="AE57" s="144">
        <v>0.48</v>
      </c>
      <c r="AF57" s="475">
        <v>0.46</v>
      </c>
      <c r="AG57" s="144">
        <v>39</v>
      </c>
      <c r="AH57" t="s" s="5">
        <v>2227</v>
      </c>
      <c r="AI57" s="99"/>
      <c r="AJ57" t="s" s="5">
        <v>3028</v>
      </c>
    </row>
    <row r="58" ht="15.75" customHeight="1">
      <c r="A58" s="479">
        <v>33</v>
      </c>
      <c r="B58" s="452">
        <v>57</v>
      </c>
      <c r="C58" s="482"/>
      <c r="D58" t="s" s="5">
        <v>3031</v>
      </c>
      <c r="E58" t="s" s="5">
        <v>3032</v>
      </c>
      <c r="F58" t="s" s="239">
        <v>3032</v>
      </c>
      <c r="G58" t="s" s="5">
        <v>2969</v>
      </c>
      <c r="H58" t="s" s="5">
        <v>2969</v>
      </c>
      <c r="I58" s="99"/>
      <c r="J58" s="144">
        <v>2021</v>
      </c>
      <c r="K58" s="144">
        <v>2022</v>
      </c>
      <c r="L58" s="465"/>
      <c r="M58" s="144">
        <v>1</v>
      </c>
      <c r="N58" t="s" s="5">
        <v>77</v>
      </c>
      <c r="O58" t="s" s="137">
        <v>52</v>
      </c>
      <c r="P58" s="99"/>
      <c r="Q58" s="142">
        <v>1</v>
      </c>
      <c r="R58" s="99"/>
      <c r="S58" s="99"/>
      <c r="T58" s="99"/>
      <c r="U58" s="99"/>
      <c r="V58" s="144">
        <v>1.68</v>
      </c>
      <c r="W58" s="99"/>
      <c r="X58" s="142">
        <v>829.7</v>
      </c>
      <c r="Y58" s="142">
        <v>854.8</v>
      </c>
      <c r="Z58" s="99"/>
      <c r="AA58" s="144">
        <v>3800</v>
      </c>
      <c r="AB58" s="99"/>
      <c r="AC58" t="s" s="5">
        <v>2955</v>
      </c>
      <c r="AD58" s="144">
        <v>4113</v>
      </c>
      <c r="AE58" s="144">
        <v>0.92</v>
      </c>
      <c r="AF58" s="144">
        <v>0.29</v>
      </c>
      <c r="AG58" s="144">
        <v>65</v>
      </c>
      <c r="AH58" t="s" s="5">
        <v>52</v>
      </c>
      <c r="AI58" s="99"/>
      <c r="AJ58" t="s" s="79">
        <v>3032</v>
      </c>
    </row>
    <row r="59" ht="15.75" customHeight="1">
      <c r="A59" s="479">
        <v>33</v>
      </c>
      <c r="B59" s="452">
        <v>58</v>
      </c>
      <c r="C59" s="482"/>
      <c r="D59" t="s" s="5">
        <v>3033</v>
      </c>
      <c r="E59" t="s" s="5">
        <v>3034</v>
      </c>
      <c r="F59" t="s" s="239">
        <v>3034</v>
      </c>
      <c r="G59" t="s" s="137">
        <v>2981</v>
      </c>
      <c r="H59" t="s" s="79">
        <v>2982</v>
      </c>
      <c r="I59" s="99"/>
      <c r="J59" s="144">
        <v>2021</v>
      </c>
      <c r="K59" s="144">
        <v>2022</v>
      </c>
      <c r="L59" s="465"/>
      <c r="M59" s="144">
        <v>1</v>
      </c>
      <c r="N59" t="s" s="5">
        <v>64</v>
      </c>
      <c r="O59" t="s" s="137">
        <v>52</v>
      </c>
      <c r="P59" s="99"/>
      <c r="Q59" s="142">
        <v>1</v>
      </c>
      <c r="R59" s="99"/>
      <c r="S59" s="99"/>
      <c r="T59" s="99"/>
      <c r="U59" s="99"/>
      <c r="V59" s="144">
        <v>1.14</v>
      </c>
      <c r="W59" s="99"/>
      <c r="X59" s="142">
        <v>6155.5</v>
      </c>
      <c r="Y59" s="142">
        <v>11120.7</v>
      </c>
      <c r="Z59" s="99"/>
      <c r="AA59" s="144">
        <v>11064</v>
      </c>
      <c r="AB59" s="99"/>
      <c r="AC59" t="s" s="5">
        <v>2941</v>
      </c>
      <c r="AD59" s="144">
        <v>18522</v>
      </c>
      <c r="AE59" s="144">
        <v>0.6</v>
      </c>
      <c r="AF59" s="144">
        <v>0.84</v>
      </c>
      <c r="AG59" s="144">
        <v>64</v>
      </c>
      <c r="AH59" t="s" s="5">
        <v>52</v>
      </c>
      <c r="AI59" s="99"/>
      <c r="AJ59" t="s" s="79">
        <v>3034</v>
      </c>
    </row>
    <row r="60" ht="15.75" customHeight="1">
      <c r="A60" s="479">
        <v>33</v>
      </c>
      <c r="B60" s="452">
        <v>59</v>
      </c>
      <c r="C60" s="482"/>
      <c r="D60" t="s" s="5">
        <v>3033</v>
      </c>
      <c r="E60" t="s" s="5">
        <v>3034</v>
      </c>
      <c r="F60" t="s" s="239">
        <v>3034</v>
      </c>
      <c r="G60" t="s" s="5">
        <v>2973</v>
      </c>
      <c r="H60" t="s" s="5">
        <v>2973</v>
      </c>
      <c r="I60" s="99"/>
      <c r="J60" s="144">
        <v>2021</v>
      </c>
      <c r="K60" s="99"/>
      <c r="L60" s="99"/>
      <c r="M60" s="144">
        <v>2</v>
      </c>
      <c r="N60" t="s" s="5">
        <v>54</v>
      </c>
      <c r="O60" t="s" s="137">
        <v>52</v>
      </c>
      <c r="P60" s="99"/>
      <c r="Q60" t="s" s="137">
        <v>68</v>
      </c>
      <c r="R60" s="99"/>
      <c r="S60" s="99"/>
      <c r="T60" s="99"/>
      <c r="U60" s="99"/>
      <c r="V60" s="99"/>
      <c r="W60" s="99"/>
      <c r="X60" s="99"/>
      <c r="Y60" s="142">
        <v>11120.7</v>
      </c>
      <c r="Z60" s="99"/>
      <c r="AA60" s="99"/>
      <c r="AB60" s="99"/>
      <c r="AC60" t="s" s="5">
        <v>1955</v>
      </c>
      <c r="AD60" s="140"/>
      <c r="AE60" s="99"/>
      <c r="AF60" s="99"/>
      <c r="AG60" s="144">
        <v>133</v>
      </c>
      <c r="AH60" t="s" s="5">
        <v>52</v>
      </c>
      <c r="AI60" s="99"/>
      <c r="AJ60" t="s" s="79">
        <v>3035</v>
      </c>
    </row>
    <row r="61" ht="15.75" customHeight="1">
      <c r="A61" s="479">
        <v>33</v>
      </c>
      <c r="B61" s="452">
        <v>60</v>
      </c>
      <c r="C61" s="482"/>
      <c r="D61" t="s" s="5">
        <v>3033</v>
      </c>
      <c r="E61" t="s" s="5">
        <v>3034</v>
      </c>
      <c r="F61" t="s" s="239">
        <v>3034</v>
      </c>
      <c r="G61" t="s" s="483">
        <v>2995</v>
      </c>
      <c r="H61" t="s" s="79">
        <v>2996</v>
      </c>
      <c r="I61" s="99"/>
      <c r="J61" s="99"/>
      <c r="K61" s="144">
        <v>2021</v>
      </c>
      <c r="L61" s="465"/>
      <c r="M61" s="144">
        <v>1</v>
      </c>
      <c r="N61" t="s" s="5">
        <v>64</v>
      </c>
      <c r="O61" t="s" s="137">
        <v>52</v>
      </c>
      <c r="P61" s="99"/>
      <c r="Q61" t="s" s="137">
        <v>68</v>
      </c>
      <c r="R61" s="99"/>
      <c r="S61" s="99"/>
      <c r="T61" s="99"/>
      <c r="U61" s="99"/>
      <c r="V61" s="475">
        <v>1.53</v>
      </c>
      <c r="W61" s="99"/>
      <c r="X61" s="142">
        <v>4292.3</v>
      </c>
      <c r="Y61" s="142">
        <v>11120.7</v>
      </c>
      <c r="Z61" s="99"/>
      <c r="AA61" s="144">
        <v>7500</v>
      </c>
      <c r="AB61" s="99"/>
      <c r="AC61" t="s" s="458">
        <v>2941</v>
      </c>
      <c r="AD61" s="471">
        <v>30000</v>
      </c>
      <c r="AE61" s="144">
        <v>0.25</v>
      </c>
      <c r="AF61" s="475">
        <v>0.57</v>
      </c>
      <c r="AG61" s="144">
        <v>43</v>
      </c>
      <c r="AH61" t="s" s="5">
        <v>52</v>
      </c>
      <c r="AI61" s="99"/>
      <c r="AJ61" t="s" s="79">
        <v>3034</v>
      </c>
    </row>
    <row r="62" ht="15.75" customHeight="1">
      <c r="A62" s="479">
        <v>33</v>
      </c>
      <c r="B62" s="452">
        <v>61</v>
      </c>
      <c r="C62" s="482"/>
      <c r="D62" t="s" s="5">
        <v>3036</v>
      </c>
      <c r="E62" t="s" s="5">
        <v>3037</v>
      </c>
      <c r="F62" t="s" s="239">
        <v>3037</v>
      </c>
      <c r="G62" s="99"/>
      <c r="H62" s="99"/>
      <c r="I62" s="99"/>
      <c r="J62" s="144">
        <v>2021</v>
      </c>
      <c r="K62" s="99"/>
      <c r="L62" s="99"/>
      <c r="M62" s="144">
        <v>2</v>
      </c>
      <c r="N62" t="s" s="5">
        <v>54</v>
      </c>
      <c r="O62" t="s" s="137">
        <v>52</v>
      </c>
      <c r="P62" s="99"/>
      <c r="Q62" s="142">
        <v>1</v>
      </c>
      <c r="R62" s="99"/>
      <c r="S62" s="99"/>
      <c r="T62" s="99"/>
      <c r="U62" s="99"/>
      <c r="V62" s="99"/>
      <c r="W62" s="99"/>
      <c r="X62" s="99"/>
      <c r="Y62" s="142">
        <v>1547.3</v>
      </c>
      <c r="Z62" s="99"/>
      <c r="AA62" s="99"/>
      <c r="AB62" s="99"/>
      <c r="AC62" t="s" s="5">
        <v>1955</v>
      </c>
      <c r="AD62" s="140"/>
      <c r="AE62" s="99"/>
      <c r="AF62" s="99"/>
      <c r="AG62" s="144">
        <v>105</v>
      </c>
      <c r="AH62" t="s" s="5">
        <v>52</v>
      </c>
      <c r="AI62" s="99"/>
      <c r="AJ62" t="s" s="79">
        <v>3037</v>
      </c>
    </row>
    <row r="63" ht="15.75" customHeight="1">
      <c r="A63" s="479">
        <v>33</v>
      </c>
      <c r="B63" s="452">
        <v>62</v>
      </c>
      <c r="C63" s="482"/>
      <c r="D63" t="s" s="5">
        <v>3038</v>
      </c>
      <c r="E63" t="s" s="5">
        <v>3039</v>
      </c>
      <c r="F63" t="s" s="239">
        <v>3039</v>
      </c>
      <c r="G63" s="99"/>
      <c r="H63" s="99"/>
      <c r="I63" s="99"/>
      <c r="J63" s="144">
        <v>2021</v>
      </c>
      <c r="K63" s="99"/>
      <c r="L63" s="99"/>
      <c r="M63" s="144">
        <v>2</v>
      </c>
      <c r="N63" t="s" s="5">
        <v>54</v>
      </c>
      <c r="O63" t="s" s="137">
        <v>52</v>
      </c>
      <c r="P63" s="99"/>
      <c r="Q63" s="142">
        <v>1</v>
      </c>
      <c r="R63" t="s" s="137">
        <v>196</v>
      </c>
      <c r="S63" s="246"/>
      <c r="T63" s="99"/>
      <c r="U63" s="99"/>
      <c r="V63" s="99"/>
      <c r="W63" s="99"/>
      <c r="X63" s="99"/>
      <c r="Y63" s="142">
        <v>1929.9</v>
      </c>
      <c r="Z63" s="99"/>
      <c r="AA63" s="99"/>
      <c r="AB63" s="99"/>
      <c r="AC63" t="s" s="458">
        <v>1955</v>
      </c>
      <c r="AD63" s="459"/>
      <c r="AE63" s="99"/>
      <c r="AF63" s="99"/>
      <c r="AG63" s="144">
        <v>106</v>
      </c>
      <c r="AH63" t="s" s="5">
        <v>2227</v>
      </c>
      <c r="AI63" s="99"/>
      <c r="AJ63" t="s" s="5">
        <v>3039</v>
      </c>
    </row>
    <row r="64" ht="15.75" customHeight="1">
      <c r="A64" s="479">
        <v>33</v>
      </c>
      <c r="B64" s="452">
        <v>63</v>
      </c>
      <c r="C64" s="482"/>
      <c r="D64" t="s" s="5">
        <v>3038</v>
      </c>
      <c r="E64" t="s" s="5">
        <v>3039</v>
      </c>
      <c r="F64" t="s" s="239">
        <v>3039</v>
      </c>
      <c r="G64" t="s" s="5">
        <v>2973</v>
      </c>
      <c r="H64" t="s" s="5">
        <v>2973</v>
      </c>
      <c r="I64" s="99"/>
      <c r="J64" s="144">
        <v>2021</v>
      </c>
      <c r="K64" s="99"/>
      <c r="L64" s="99"/>
      <c r="M64" s="144">
        <v>2</v>
      </c>
      <c r="N64" t="s" s="5">
        <v>54</v>
      </c>
      <c r="O64" t="s" s="137">
        <v>52</v>
      </c>
      <c r="P64" s="99"/>
      <c r="Q64" t="s" s="137">
        <v>68</v>
      </c>
      <c r="R64" t="s" s="137">
        <v>196</v>
      </c>
      <c r="S64" s="246"/>
      <c r="T64" s="99"/>
      <c r="U64" s="99"/>
      <c r="V64" s="99"/>
      <c r="W64" s="99"/>
      <c r="X64" s="99"/>
      <c r="Y64" s="142">
        <v>1929.9</v>
      </c>
      <c r="Z64" s="99"/>
      <c r="AA64" s="99"/>
      <c r="AB64" s="99"/>
      <c r="AC64" t="s" s="458">
        <v>1955</v>
      </c>
      <c r="AD64" s="459"/>
      <c r="AE64" s="99"/>
      <c r="AF64" s="99"/>
      <c r="AG64" s="144">
        <v>134</v>
      </c>
      <c r="AH64" t="s" s="5">
        <v>2227</v>
      </c>
      <c r="AI64" s="99"/>
      <c r="AJ64" t="s" s="79">
        <v>3040</v>
      </c>
    </row>
    <row r="65" ht="15.75" customHeight="1">
      <c r="A65" s="479">
        <v>33</v>
      </c>
      <c r="B65" s="452">
        <v>64</v>
      </c>
      <c r="C65" s="482"/>
      <c r="D65" t="s" s="5">
        <v>3041</v>
      </c>
      <c r="E65" t="s" s="5">
        <v>3042</v>
      </c>
      <c r="F65" t="s" s="239">
        <v>3042</v>
      </c>
      <c r="G65" t="s" s="5">
        <v>2952</v>
      </c>
      <c r="H65" t="s" s="79">
        <v>2952</v>
      </c>
      <c r="I65" s="99"/>
      <c r="J65" s="144">
        <v>2021</v>
      </c>
      <c r="K65" s="144">
        <v>2022</v>
      </c>
      <c r="L65" s="465"/>
      <c r="M65" s="144">
        <v>1</v>
      </c>
      <c r="N65" t="s" s="5">
        <v>77</v>
      </c>
      <c r="O65" t="s" s="137">
        <v>52</v>
      </c>
      <c r="P65" s="99"/>
      <c r="Q65" s="142">
        <v>1</v>
      </c>
      <c r="R65" s="99"/>
      <c r="S65" s="99"/>
      <c r="T65" s="99"/>
      <c r="U65" s="99"/>
      <c r="V65" s="144">
        <v>1.43</v>
      </c>
      <c r="W65" s="99"/>
      <c r="X65" s="99"/>
      <c r="Y65" s="142">
        <v>2454.7</v>
      </c>
      <c r="Z65" s="99"/>
      <c r="AA65" s="144">
        <v>11400</v>
      </c>
      <c r="AB65" s="99"/>
      <c r="AC65" t="s" s="458">
        <v>2955</v>
      </c>
      <c r="AD65" s="471">
        <v>22799</v>
      </c>
      <c r="AE65" s="144">
        <v>0.5</v>
      </c>
      <c r="AF65" s="144">
        <v>0.45</v>
      </c>
      <c r="AG65" s="144">
        <v>61</v>
      </c>
      <c r="AH65" t="s" s="5">
        <v>52</v>
      </c>
      <c r="AI65" s="99"/>
      <c r="AJ65" t="s" s="79">
        <v>3042</v>
      </c>
    </row>
    <row r="66" ht="15.75" customHeight="1">
      <c r="A66" s="479">
        <v>33</v>
      </c>
      <c r="B66" s="452">
        <v>65</v>
      </c>
      <c r="C66" s="482"/>
      <c r="D66" t="s" s="5">
        <v>3043</v>
      </c>
      <c r="E66" t="s" s="5">
        <v>3044</v>
      </c>
      <c r="F66" t="s" s="239">
        <v>3044</v>
      </c>
      <c r="G66" s="99"/>
      <c r="H66" s="99"/>
      <c r="I66" s="99"/>
      <c r="J66" s="144">
        <v>2021</v>
      </c>
      <c r="K66" s="99"/>
      <c r="L66" s="99"/>
      <c r="M66" s="144">
        <v>2</v>
      </c>
      <c r="N66" t="s" s="5">
        <v>54</v>
      </c>
      <c r="O66" t="s" s="137">
        <v>52</v>
      </c>
      <c r="P66" s="99"/>
      <c r="Q66" s="142">
        <v>1</v>
      </c>
      <c r="R66" t="s" s="137">
        <v>196</v>
      </c>
      <c r="S66" s="246"/>
      <c r="T66" s="99"/>
      <c r="U66" s="99"/>
      <c r="V66" s="99"/>
      <c r="W66" s="99"/>
      <c r="X66" s="99"/>
      <c r="Y66" s="142">
        <v>5629</v>
      </c>
      <c r="Z66" s="99"/>
      <c r="AA66" s="99"/>
      <c r="AB66" s="99"/>
      <c r="AC66" t="s" s="5">
        <v>1955</v>
      </c>
      <c r="AD66" s="140"/>
      <c r="AE66" s="99"/>
      <c r="AF66" s="99"/>
      <c r="AG66" s="144">
        <v>107</v>
      </c>
      <c r="AH66" t="s" s="5">
        <v>2227</v>
      </c>
      <c r="AI66" s="99"/>
      <c r="AJ66" t="s" s="5">
        <v>3044</v>
      </c>
    </row>
    <row r="67" ht="15.75" customHeight="1">
      <c r="A67" s="479">
        <v>33</v>
      </c>
      <c r="B67" s="452">
        <v>66</v>
      </c>
      <c r="C67" s="482"/>
      <c r="D67" t="s" s="5">
        <v>3045</v>
      </c>
      <c r="E67" t="s" s="5">
        <v>3046</v>
      </c>
      <c r="F67" t="s" s="239">
        <v>3046</v>
      </c>
      <c r="G67" t="s" s="137">
        <v>2991</v>
      </c>
      <c r="H67" t="s" s="79">
        <v>2992</v>
      </c>
      <c r="I67" s="99"/>
      <c r="J67" s="99"/>
      <c r="K67" s="144">
        <v>2021</v>
      </c>
      <c r="L67" s="465"/>
      <c r="M67" s="144">
        <v>1</v>
      </c>
      <c r="N67" t="s" s="5">
        <v>64</v>
      </c>
      <c r="O67" t="s" s="137">
        <v>52</v>
      </c>
      <c r="P67" s="99"/>
      <c r="Q67" s="142">
        <v>1</v>
      </c>
      <c r="R67" s="99"/>
      <c r="S67" s="99"/>
      <c r="T67" s="99"/>
      <c r="U67" s="99"/>
      <c r="V67" s="475">
        <v>1.22</v>
      </c>
      <c r="W67" s="99"/>
      <c r="X67" s="99"/>
      <c r="Y67" s="142">
        <v>39845</v>
      </c>
      <c r="Z67" s="99"/>
      <c r="AA67" s="144">
        <v>629</v>
      </c>
      <c r="AB67" s="99"/>
      <c r="AC67" t="s" s="458">
        <v>2941</v>
      </c>
      <c r="AD67" s="471">
        <v>3771</v>
      </c>
      <c r="AE67" s="144">
        <v>0.17</v>
      </c>
      <c r="AF67" s="475">
        <v>0.57</v>
      </c>
      <c r="AG67" s="144">
        <v>48</v>
      </c>
      <c r="AH67" t="s" s="5">
        <v>52</v>
      </c>
      <c r="AI67" s="99"/>
      <c r="AJ67" t="s" s="79">
        <v>3046</v>
      </c>
    </row>
    <row r="68" ht="15.75" customHeight="1">
      <c r="A68" s="479">
        <v>33</v>
      </c>
      <c r="B68" s="452">
        <v>67</v>
      </c>
      <c r="C68" s="482"/>
      <c r="D68" t="s" s="5">
        <v>3047</v>
      </c>
      <c r="E68" t="s" s="5">
        <v>3048</v>
      </c>
      <c r="F68" t="s" s="239">
        <v>3048</v>
      </c>
      <c r="G68" t="s" s="137">
        <v>2981</v>
      </c>
      <c r="H68" t="s" s="79">
        <v>2982</v>
      </c>
      <c r="I68" s="99"/>
      <c r="J68" s="144">
        <v>2021</v>
      </c>
      <c r="K68" s="144">
        <v>2022</v>
      </c>
      <c r="L68" s="465"/>
      <c r="M68" s="144">
        <v>1</v>
      </c>
      <c r="N68" t="s" s="5">
        <v>64</v>
      </c>
      <c r="O68" t="s" s="137">
        <v>52</v>
      </c>
      <c r="P68" s="99"/>
      <c r="Q68" s="142">
        <v>1</v>
      </c>
      <c r="R68" s="99"/>
      <c r="S68" s="99"/>
      <c r="T68" s="99"/>
      <c r="U68" s="99"/>
      <c r="V68" s="144">
        <v>1.01</v>
      </c>
      <c r="W68" s="99"/>
      <c r="X68" s="99"/>
      <c r="Y68" s="142">
        <v>7785.6</v>
      </c>
      <c r="Z68" s="99"/>
      <c r="AA68" s="144">
        <v>13122</v>
      </c>
      <c r="AB68" s="99"/>
      <c r="AC68" t="s" s="5">
        <v>2941</v>
      </c>
      <c r="AD68" s="144">
        <v>29159</v>
      </c>
      <c r="AE68" s="144">
        <v>0.45</v>
      </c>
      <c r="AF68" s="144">
        <v>1.09</v>
      </c>
      <c r="AG68" s="144">
        <v>63</v>
      </c>
      <c r="AH68" t="s" s="5">
        <v>52</v>
      </c>
      <c r="AI68" s="99"/>
      <c r="AJ68" t="s" s="79">
        <v>3049</v>
      </c>
    </row>
    <row r="69" ht="15.75" customHeight="1">
      <c r="A69" s="479">
        <v>33</v>
      </c>
      <c r="B69" s="452">
        <v>68</v>
      </c>
      <c r="C69" s="482"/>
      <c r="D69" t="s" s="5">
        <v>3050</v>
      </c>
      <c r="E69" t="s" s="5">
        <v>3051</v>
      </c>
      <c r="F69" t="s" s="239">
        <v>3051</v>
      </c>
      <c r="G69" s="99"/>
      <c r="H69" s="99"/>
      <c r="I69" s="99"/>
      <c r="J69" s="144">
        <v>2021</v>
      </c>
      <c r="K69" s="99"/>
      <c r="L69" s="99"/>
      <c r="M69" s="144">
        <v>2</v>
      </c>
      <c r="N69" t="s" s="5">
        <v>54</v>
      </c>
      <c r="O69" t="s" s="137">
        <v>52</v>
      </c>
      <c r="P69" s="99"/>
      <c r="Q69" s="142">
        <v>1</v>
      </c>
      <c r="R69" s="99"/>
      <c r="S69" s="99"/>
      <c r="T69" s="99"/>
      <c r="U69" s="99"/>
      <c r="V69" s="99"/>
      <c r="W69" s="99"/>
      <c r="X69" s="99"/>
      <c r="Y69" s="142">
        <v>8315.6</v>
      </c>
      <c r="Z69" s="99"/>
      <c r="AA69" s="99"/>
      <c r="AB69" s="99"/>
      <c r="AC69" t="s" s="5">
        <v>1955</v>
      </c>
      <c r="AD69" s="140"/>
      <c r="AE69" s="99"/>
      <c r="AF69" s="99"/>
      <c r="AG69" s="144">
        <v>108</v>
      </c>
      <c r="AH69" t="s" s="5">
        <v>52</v>
      </c>
      <c r="AI69" s="99"/>
      <c r="AJ69" t="s" s="79">
        <v>3051</v>
      </c>
    </row>
    <row r="70" ht="15.75" customHeight="1">
      <c r="A70" s="479">
        <v>33</v>
      </c>
      <c r="B70" s="452">
        <v>69</v>
      </c>
      <c r="C70" s="482"/>
      <c r="D70" t="s" s="5">
        <v>3052</v>
      </c>
      <c r="E70" t="s" s="5">
        <v>1678</v>
      </c>
      <c r="F70" t="s" s="486">
        <v>1678</v>
      </c>
      <c r="G70" t="s" s="137">
        <v>3053</v>
      </c>
      <c r="H70" t="s" s="79">
        <v>3054</v>
      </c>
      <c r="I70" s="99"/>
      <c r="J70" s="99"/>
      <c r="K70" s="144">
        <v>2021</v>
      </c>
      <c r="L70" s="465"/>
      <c r="M70" s="144">
        <v>1</v>
      </c>
      <c r="N70" t="s" s="5">
        <v>54</v>
      </c>
      <c r="O70" t="s" s="137">
        <v>52</v>
      </c>
      <c r="P70" s="99"/>
      <c r="Q70" s="142">
        <v>1</v>
      </c>
      <c r="R70" t="s" s="137">
        <v>196</v>
      </c>
      <c r="S70" s="246"/>
      <c r="T70" s="99"/>
      <c r="U70" s="99"/>
      <c r="V70" s="475">
        <v>0.51</v>
      </c>
      <c r="W70" s="99"/>
      <c r="X70" s="99"/>
      <c r="Y70" s="142">
        <v>305</v>
      </c>
      <c r="Z70" s="99"/>
      <c r="AA70" s="144">
        <v>3905</v>
      </c>
      <c r="AB70" s="99"/>
      <c r="AC70" t="s" s="458">
        <v>2939</v>
      </c>
      <c r="AD70" s="471">
        <v>23220</v>
      </c>
      <c r="AE70" s="144">
        <v>0.17</v>
      </c>
      <c r="AF70" s="475">
        <v>1.1</v>
      </c>
      <c r="AG70" s="144">
        <v>36</v>
      </c>
      <c r="AH70" t="s" s="5">
        <v>2227</v>
      </c>
      <c r="AI70" s="99"/>
      <c r="AJ70" t="s" s="79">
        <v>3055</v>
      </c>
    </row>
    <row r="71" ht="15.75" customHeight="1">
      <c r="A71" s="479">
        <v>33</v>
      </c>
      <c r="B71" s="452">
        <v>70</v>
      </c>
      <c r="C71" s="482"/>
      <c r="D71" t="s" s="5">
        <v>3056</v>
      </c>
      <c r="E71" t="s" s="5">
        <v>3057</v>
      </c>
      <c r="F71" t="s" s="487">
        <v>1678</v>
      </c>
      <c r="G71" t="s" s="5">
        <v>2973</v>
      </c>
      <c r="H71" t="s" s="5">
        <v>2973</v>
      </c>
      <c r="I71" s="99"/>
      <c r="J71" s="144">
        <v>2021</v>
      </c>
      <c r="K71" s="99"/>
      <c r="L71" s="99"/>
      <c r="M71" s="144">
        <v>2</v>
      </c>
      <c r="N71" t="s" s="5">
        <v>77</v>
      </c>
      <c r="O71" t="s" s="137">
        <v>52</v>
      </c>
      <c r="P71" s="99"/>
      <c r="Q71" t="s" s="137">
        <v>68</v>
      </c>
      <c r="R71" t="s" s="137">
        <v>196</v>
      </c>
      <c r="S71" s="246"/>
      <c r="T71" s="99"/>
      <c r="U71" s="99"/>
      <c r="V71" s="99"/>
      <c r="W71" s="99"/>
      <c r="X71" s="99"/>
      <c r="Y71" s="142">
        <v>305</v>
      </c>
      <c r="Z71" s="99"/>
      <c r="AA71" s="99"/>
      <c r="AB71" s="99"/>
      <c r="AC71" t="s" s="5">
        <v>2974</v>
      </c>
      <c r="AD71" s="140"/>
      <c r="AE71" s="99"/>
      <c r="AF71" s="99"/>
      <c r="AG71" s="144">
        <v>137</v>
      </c>
      <c r="AH71" t="s" s="5">
        <v>2227</v>
      </c>
      <c r="AI71" s="99"/>
      <c r="AJ71" t="s" s="79">
        <v>3057</v>
      </c>
    </row>
    <row r="72" ht="15.75" customHeight="1">
      <c r="A72" s="479">
        <v>33</v>
      </c>
      <c r="B72" s="452">
        <v>71</v>
      </c>
      <c r="C72" s="482"/>
      <c r="D72" t="s" s="5">
        <v>3058</v>
      </c>
      <c r="E72" t="s" s="5">
        <v>3059</v>
      </c>
      <c r="F72" t="s" s="487">
        <v>1678</v>
      </c>
      <c r="G72" t="s" s="5">
        <v>2973</v>
      </c>
      <c r="H72" t="s" s="5">
        <v>2973</v>
      </c>
      <c r="I72" s="99"/>
      <c r="J72" s="144">
        <v>2021</v>
      </c>
      <c r="K72" s="99"/>
      <c r="L72" s="99"/>
      <c r="M72" s="144">
        <v>2</v>
      </c>
      <c r="N72" t="s" s="5">
        <v>64</v>
      </c>
      <c r="O72" t="s" s="137">
        <v>52</v>
      </c>
      <c r="P72" s="99"/>
      <c r="Q72" t="s" s="137">
        <v>68</v>
      </c>
      <c r="R72" t="s" s="137">
        <v>196</v>
      </c>
      <c r="S72" s="246"/>
      <c r="T72" s="99"/>
      <c r="U72" s="99"/>
      <c r="V72" s="99"/>
      <c r="W72" s="99"/>
      <c r="X72" s="99"/>
      <c r="Y72" s="142">
        <v>305</v>
      </c>
      <c r="Z72" s="99"/>
      <c r="AA72" s="99"/>
      <c r="AB72" s="99"/>
      <c r="AC72" t="s" s="458">
        <v>2934</v>
      </c>
      <c r="AD72" s="459"/>
      <c r="AE72" s="99"/>
      <c r="AF72" s="99"/>
      <c r="AG72" s="144">
        <v>138</v>
      </c>
      <c r="AH72" t="s" s="5">
        <v>2227</v>
      </c>
      <c r="AI72" s="99"/>
      <c r="AJ72" t="s" s="79">
        <v>3059</v>
      </c>
    </row>
    <row r="73" ht="15.75" customHeight="1">
      <c r="A73" s="479">
        <v>33</v>
      </c>
      <c r="B73" s="452">
        <v>72</v>
      </c>
      <c r="C73" s="482"/>
      <c r="D73" t="s" s="5">
        <v>3060</v>
      </c>
      <c r="E73" t="s" s="5">
        <v>3061</v>
      </c>
      <c r="F73" t="s" s="243">
        <v>3061</v>
      </c>
      <c r="G73" t="s" s="137">
        <v>3062</v>
      </c>
      <c r="H73" t="s" s="79">
        <v>3063</v>
      </c>
      <c r="I73" s="99"/>
      <c r="J73" s="99"/>
      <c r="K73" s="144">
        <v>2021</v>
      </c>
      <c r="L73" s="465"/>
      <c r="M73" s="144">
        <v>1</v>
      </c>
      <c r="N73" t="s" s="5">
        <v>54</v>
      </c>
      <c r="O73" t="s" s="137">
        <v>52</v>
      </c>
      <c r="P73" t="s" s="137">
        <v>147</v>
      </c>
      <c r="Q73" s="142">
        <v>1</v>
      </c>
      <c r="R73" s="99"/>
      <c r="S73" s="99"/>
      <c r="T73" s="99"/>
      <c r="U73" s="99"/>
      <c r="V73" s="475">
        <v>0.07000000000000001</v>
      </c>
      <c r="W73" s="99"/>
      <c r="X73" s="99"/>
      <c r="Y73" s="142">
        <v>38582.1</v>
      </c>
      <c r="Z73" s="99"/>
      <c r="AA73" s="144">
        <v>4934</v>
      </c>
      <c r="AB73" s="99"/>
      <c r="AC73" t="s" s="458">
        <v>2939</v>
      </c>
      <c r="AD73" s="471">
        <v>12500</v>
      </c>
      <c r="AE73" s="144">
        <v>0.39</v>
      </c>
      <c r="AF73" s="475">
        <v>1.29</v>
      </c>
      <c r="AG73" s="144">
        <v>34</v>
      </c>
      <c r="AH73" t="s" s="5">
        <v>52</v>
      </c>
      <c r="AI73" s="99"/>
      <c r="AJ73" t="s" s="79">
        <v>3061</v>
      </c>
    </row>
    <row r="74" ht="15.75" customHeight="1">
      <c r="A74" s="479">
        <v>33</v>
      </c>
      <c r="B74" s="452">
        <v>73</v>
      </c>
      <c r="C74" s="482"/>
      <c r="D74" t="s" s="5">
        <v>3064</v>
      </c>
      <c r="E74" t="s" s="5">
        <v>3065</v>
      </c>
      <c r="F74" t="s" s="239">
        <v>3065</v>
      </c>
      <c r="G74" t="s" s="483">
        <v>2995</v>
      </c>
      <c r="H74" t="s" s="79">
        <v>2996</v>
      </c>
      <c r="I74" s="99"/>
      <c r="J74" s="99"/>
      <c r="K74" s="144">
        <v>2021</v>
      </c>
      <c r="L74" s="465"/>
      <c r="M74" s="144">
        <v>1</v>
      </c>
      <c r="N74" t="s" s="5">
        <v>54</v>
      </c>
      <c r="O74" t="s" s="137">
        <v>52</v>
      </c>
      <c r="P74" s="99"/>
      <c r="Q74" s="142">
        <v>1</v>
      </c>
      <c r="R74" t="s" s="137">
        <v>196</v>
      </c>
      <c r="S74" s="246"/>
      <c r="T74" s="99"/>
      <c r="U74" s="99"/>
      <c r="V74" s="475">
        <v>0.88</v>
      </c>
      <c r="W74" s="99"/>
      <c r="X74" s="99"/>
      <c r="Y74" s="142">
        <v>60014.2</v>
      </c>
      <c r="Z74" s="99"/>
      <c r="AA74" s="144">
        <v>6691</v>
      </c>
      <c r="AB74" s="99"/>
      <c r="AC74" t="s" s="5">
        <v>2939</v>
      </c>
      <c r="AD74" s="144">
        <v>22863</v>
      </c>
      <c r="AE74" s="144">
        <v>0.29</v>
      </c>
      <c r="AF74" s="475">
        <v>1.69</v>
      </c>
      <c r="AG74" s="144">
        <v>44</v>
      </c>
      <c r="AH74" t="s" s="5">
        <v>2227</v>
      </c>
      <c r="AI74" s="99"/>
      <c r="AJ74" t="s" s="79">
        <v>3066</v>
      </c>
    </row>
    <row r="75" ht="15.75" customHeight="1">
      <c r="A75" s="479">
        <v>33</v>
      </c>
      <c r="B75" s="452">
        <v>74</v>
      </c>
      <c r="C75" s="482"/>
      <c r="D75" t="s" s="5">
        <v>3064</v>
      </c>
      <c r="E75" t="s" s="5">
        <v>3065</v>
      </c>
      <c r="F75" t="s" s="239">
        <v>3065</v>
      </c>
      <c r="G75" s="99"/>
      <c r="H75" s="99"/>
      <c r="I75" s="99"/>
      <c r="J75" s="144">
        <v>2021</v>
      </c>
      <c r="K75" s="99"/>
      <c r="L75" s="99"/>
      <c r="M75" s="144">
        <v>2</v>
      </c>
      <c r="N75" t="s" s="5">
        <v>54</v>
      </c>
      <c r="O75" t="s" s="137">
        <v>52</v>
      </c>
      <c r="P75" s="99"/>
      <c r="Q75" t="s" s="137">
        <v>68</v>
      </c>
      <c r="R75" t="s" s="137">
        <v>196</v>
      </c>
      <c r="S75" s="246"/>
      <c r="T75" s="99"/>
      <c r="U75" s="99"/>
      <c r="V75" s="99"/>
      <c r="W75" s="99"/>
      <c r="X75" s="99"/>
      <c r="Y75" s="142">
        <v>60014.2</v>
      </c>
      <c r="Z75" s="99"/>
      <c r="AA75" s="99"/>
      <c r="AB75" s="99"/>
      <c r="AC75" t="s" s="5">
        <v>1955</v>
      </c>
      <c r="AD75" s="140"/>
      <c r="AE75" s="99"/>
      <c r="AF75" s="99"/>
      <c r="AG75" s="144">
        <v>110</v>
      </c>
      <c r="AH75" t="s" s="5">
        <v>2227</v>
      </c>
      <c r="AI75" s="99"/>
      <c r="AJ75" t="s" s="79">
        <v>3065</v>
      </c>
    </row>
    <row r="76" ht="15.75" customHeight="1">
      <c r="A76" s="479">
        <v>33</v>
      </c>
      <c r="B76" s="452">
        <v>75</v>
      </c>
      <c r="C76" s="482"/>
      <c r="D76" t="s" s="5">
        <v>3064</v>
      </c>
      <c r="E76" t="s" s="5">
        <v>3065</v>
      </c>
      <c r="F76" t="s" s="239">
        <v>3065</v>
      </c>
      <c r="G76" t="s" s="5">
        <v>2973</v>
      </c>
      <c r="H76" t="s" s="5">
        <v>2973</v>
      </c>
      <c r="I76" s="99"/>
      <c r="J76" s="144">
        <v>2021</v>
      </c>
      <c r="K76" s="99"/>
      <c r="L76" s="99"/>
      <c r="M76" s="144">
        <v>2</v>
      </c>
      <c r="N76" t="s" s="5">
        <v>77</v>
      </c>
      <c r="O76" t="s" s="137">
        <v>52</v>
      </c>
      <c r="P76" s="99"/>
      <c r="Q76" t="s" s="137">
        <v>68</v>
      </c>
      <c r="R76" t="s" s="137">
        <v>196</v>
      </c>
      <c r="S76" s="246"/>
      <c r="T76" s="99"/>
      <c r="U76" s="99"/>
      <c r="V76" s="99"/>
      <c r="W76" s="99"/>
      <c r="X76" s="99"/>
      <c r="Y76" s="142">
        <v>60014.2</v>
      </c>
      <c r="Z76" s="99"/>
      <c r="AA76" s="99"/>
      <c r="AB76" s="99"/>
      <c r="AC76" t="s" s="458">
        <v>2974</v>
      </c>
      <c r="AD76" s="459"/>
      <c r="AE76" s="99"/>
      <c r="AF76" s="99"/>
      <c r="AG76" s="144">
        <v>139</v>
      </c>
      <c r="AH76" t="s" s="5">
        <v>2227</v>
      </c>
      <c r="AI76" s="99"/>
      <c r="AJ76" t="s" s="79">
        <v>3067</v>
      </c>
    </row>
    <row r="77" ht="15.75" customHeight="1">
      <c r="A77" s="479">
        <v>33</v>
      </c>
      <c r="B77" s="452">
        <v>76</v>
      </c>
      <c r="C77" s="482"/>
      <c r="D77" t="s" s="5">
        <v>3064</v>
      </c>
      <c r="E77" t="s" s="5">
        <v>3065</v>
      </c>
      <c r="F77" t="s" s="239">
        <v>3065</v>
      </c>
      <c r="G77" t="s" s="5">
        <v>2973</v>
      </c>
      <c r="H77" t="s" s="5">
        <v>2973</v>
      </c>
      <c r="I77" s="99"/>
      <c r="J77" s="144">
        <v>2021</v>
      </c>
      <c r="K77" s="99"/>
      <c r="L77" s="99"/>
      <c r="M77" s="144">
        <v>2</v>
      </c>
      <c r="N77" t="s" s="5">
        <v>54</v>
      </c>
      <c r="O77" t="s" s="137">
        <v>52</v>
      </c>
      <c r="P77" s="99"/>
      <c r="Q77" t="s" s="137">
        <v>68</v>
      </c>
      <c r="R77" t="s" s="137">
        <v>196</v>
      </c>
      <c r="S77" s="246"/>
      <c r="T77" s="99"/>
      <c r="U77" s="99"/>
      <c r="V77" s="99"/>
      <c r="W77" s="99"/>
      <c r="X77" s="99"/>
      <c r="Y77" s="142">
        <v>60014.2</v>
      </c>
      <c r="Z77" s="99"/>
      <c r="AA77" s="99"/>
      <c r="AB77" s="99"/>
      <c r="AC77" t="s" s="458">
        <v>1955</v>
      </c>
      <c r="AD77" s="459"/>
      <c r="AE77" s="99"/>
      <c r="AF77" s="99"/>
      <c r="AG77" s="144">
        <v>140</v>
      </c>
      <c r="AH77" t="s" s="5">
        <v>2227</v>
      </c>
      <c r="AI77" s="99"/>
      <c r="AJ77" t="s" s="79">
        <v>3068</v>
      </c>
    </row>
    <row r="78" ht="15.75" customHeight="1">
      <c r="A78" s="479">
        <v>33</v>
      </c>
      <c r="B78" s="452">
        <v>77</v>
      </c>
      <c r="C78" s="482"/>
      <c r="D78" t="s" s="5">
        <v>3064</v>
      </c>
      <c r="E78" t="s" s="5">
        <v>3065</v>
      </c>
      <c r="F78" t="s" s="239">
        <v>3065</v>
      </c>
      <c r="G78" t="s" s="5">
        <v>2973</v>
      </c>
      <c r="H78" t="s" s="5">
        <v>2973</v>
      </c>
      <c r="I78" s="99"/>
      <c r="J78" s="144">
        <v>2021</v>
      </c>
      <c r="K78" s="99"/>
      <c r="L78" s="99"/>
      <c r="M78" s="144">
        <v>2</v>
      </c>
      <c r="N78" t="s" s="5">
        <v>54</v>
      </c>
      <c r="O78" t="s" s="137">
        <v>52</v>
      </c>
      <c r="P78" s="99"/>
      <c r="Q78" t="s" s="137">
        <v>68</v>
      </c>
      <c r="R78" t="s" s="137">
        <v>196</v>
      </c>
      <c r="S78" s="246"/>
      <c r="T78" s="99"/>
      <c r="U78" s="99"/>
      <c r="V78" s="99"/>
      <c r="W78" s="99"/>
      <c r="X78" s="99"/>
      <c r="Y78" s="142">
        <v>60014.2</v>
      </c>
      <c r="Z78" s="99"/>
      <c r="AA78" s="99"/>
      <c r="AB78" s="99"/>
      <c r="AC78" t="s" s="458">
        <v>1955</v>
      </c>
      <c r="AD78" s="459"/>
      <c r="AE78" s="99"/>
      <c r="AF78" s="99"/>
      <c r="AG78" s="144">
        <v>141</v>
      </c>
      <c r="AH78" t="s" s="5">
        <v>2227</v>
      </c>
      <c r="AI78" s="99"/>
      <c r="AJ78" t="s" s="79">
        <v>3069</v>
      </c>
    </row>
    <row r="79" ht="15.75" customHeight="1">
      <c r="A79" s="479">
        <v>33</v>
      </c>
      <c r="B79" s="452">
        <v>78</v>
      </c>
      <c r="C79" s="482"/>
      <c r="D79" t="s" s="5">
        <v>3070</v>
      </c>
      <c r="E79" t="s" s="5">
        <v>3071</v>
      </c>
      <c r="F79" t="s" s="239">
        <v>3071</v>
      </c>
      <c r="G79" s="99"/>
      <c r="H79" s="99"/>
      <c r="I79" s="99"/>
      <c r="J79" s="144">
        <v>2021</v>
      </c>
      <c r="K79" s="99"/>
      <c r="L79" s="99"/>
      <c r="M79" s="144">
        <v>2</v>
      </c>
      <c r="N79" t="s" s="5">
        <v>54</v>
      </c>
      <c r="O79" t="s" s="137">
        <v>52</v>
      </c>
      <c r="P79" s="99"/>
      <c r="Q79" s="142">
        <v>1</v>
      </c>
      <c r="R79" s="99"/>
      <c r="S79" s="99"/>
      <c r="T79" s="99"/>
      <c r="U79" s="99"/>
      <c r="V79" s="99"/>
      <c r="W79" s="99"/>
      <c r="X79" s="99"/>
      <c r="Y79" s="142">
        <v>3257.4</v>
      </c>
      <c r="Z79" s="99"/>
      <c r="AA79" s="99"/>
      <c r="AB79" s="99"/>
      <c r="AC79" t="s" s="458">
        <v>1955</v>
      </c>
      <c r="AD79" s="459"/>
      <c r="AE79" s="99"/>
      <c r="AF79" s="99"/>
      <c r="AG79" s="144">
        <v>111</v>
      </c>
      <c r="AH79" t="s" s="5">
        <v>52</v>
      </c>
      <c r="AI79" s="99"/>
      <c r="AJ79" t="s" s="79">
        <v>3071</v>
      </c>
    </row>
    <row r="80" ht="15.75" customHeight="1">
      <c r="A80" s="479">
        <v>33</v>
      </c>
      <c r="B80" s="452">
        <v>79</v>
      </c>
      <c r="C80" s="482"/>
      <c r="D80" t="s" s="5">
        <v>3070</v>
      </c>
      <c r="E80" t="s" s="5">
        <v>3071</v>
      </c>
      <c r="F80" t="s" s="239">
        <v>3071</v>
      </c>
      <c r="G80" t="s" s="5">
        <v>2973</v>
      </c>
      <c r="H80" t="s" s="5">
        <v>2973</v>
      </c>
      <c r="I80" s="99"/>
      <c r="J80" s="144">
        <v>2021</v>
      </c>
      <c r="K80" s="99"/>
      <c r="L80" s="99"/>
      <c r="M80" s="144">
        <v>2</v>
      </c>
      <c r="N80" t="s" s="5">
        <v>64</v>
      </c>
      <c r="O80" t="s" s="137">
        <v>52</v>
      </c>
      <c r="P80" s="99"/>
      <c r="Q80" t="s" s="137">
        <v>68</v>
      </c>
      <c r="R80" s="99"/>
      <c r="S80" s="99"/>
      <c r="T80" s="99"/>
      <c r="U80" s="99"/>
      <c r="V80" s="99"/>
      <c r="W80" s="99"/>
      <c r="X80" s="99"/>
      <c r="Y80" s="142">
        <v>3257.4</v>
      </c>
      <c r="Z80" s="99"/>
      <c r="AA80" s="99"/>
      <c r="AB80" s="99"/>
      <c r="AC80" t="s" s="458">
        <v>2934</v>
      </c>
      <c r="AD80" s="459"/>
      <c r="AE80" s="99"/>
      <c r="AF80" s="99"/>
      <c r="AG80" s="144">
        <v>142</v>
      </c>
      <c r="AH80" t="s" s="5">
        <v>52</v>
      </c>
      <c r="AI80" s="99"/>
      <c r="AJ80" t="s" s="79">
        <v>3072</v>
      </c>
    </row>
    <row r="81" ht="15.75" customHeight="1">
      <c r="A81" s="479">
        <v>33</v>
      </c>
      <c r="B81" s="452">
        <v>80</v>
      </c>
      <c r="C81" s="482"/>
      <c r="D81" t="s" s="5">
        <v>3073</v>
      </c>
      <c r="E81" t="s" s="5">
        <v>288</v>
      </c>
      <c r="F81" t="s" s="239">
        <v>288</v>
      </c>
      <c r="G81" s="99"/>
      <c r="H81" s="99"/>
      <c r="I81" s="99"/>
      <c r="J81" s="144">
        <v>2021</v>
      </c>
      <c r="K81" s="99"/>
      <c r="L81" s="99"/>
      <c r="M81" s="144">
        <v>2</v>
      </c>
      <c r="N81" t="s" s="5">
        <v>64</v>
      </c>
      <c r="O81" t="s" s="137">
        <v>52</v>
      </c>
      <c r="P81" s="99"/>
      <c r="Q81" s="142">
        <v>1</v>
      </c>
      <c r="R81" t="s" s="137">
        <v>196</v>
      </c>
      <c r="S81" s="246"/>
      <c r="T81" s="99"/>
      <c r="U81" s="99"/>
      <c r="V81" s="99"/>
      <c r="W81" s="99"/>
      <c r="X81" s="99"/>
      <c r="Y81" s="142">
        <v>4727.2</v>
      </c>
      <c r="Z81" s="99"/>
      <c r="AA81" s="99"/>
      <c r="AB81" s="99"/>
      <c r="AC81" t="s" s="458">
        <v>2934</v>
      </c>
      <c r="AD81" s="459"/>
      <c r="AE81" s="99"/>
      <c r="AF81" s="99"/>
      <c r="AG81" s="144">
        <v>114</v>
      </c>
      <c r="AH81" t="s" s="5">
        <v>2227</v>
      </c>
      <c r="AI81" s="99"/>
      <c r="AJ81" t="s" s="5">
        <v>288</v>
      </c>
    </row>
    <row r="82" ht="15.75" customHeight="1">
      <c r="A82" s="479">
        <v>33</v>
      </c>
      <c r="B82" s="452">
        <v>81</v>
      </c>
      <c r="C82" s="482"/>
      <c r="D82" t="s" s="5">
        <v>3074</v>
      </c>
      <c r="E82" t="s" s="5">
        <v>3075</v>
      </c>
      <c r="F82" t="s" s="239">
        <v>3075</v>
      </c>
      <c r="G82" t="s" s="137">
        <v>3076</v>
      </c>
      <c r="H82" t="s" s="79">
        <v>3077</v>
      </c>
      <c r="I82" s="99"/>
      <c r="J82" s="99"/>
      <c r="K82" s="144">
        <v>2021</v>
      </c>
      <c r="L82" s="465"/>
      <c r="M82" s="144">
        <v>1</v>
      </c>
      <c r="N82" t="s" s="5">
        <v>64</v>
      </c>
      <c r="O82" t="s" s="137">
        <v>52</v>
      </c>
      <c r="P82" s="99"/>
      <c r="Q82" s="142">
        <v>1</v>
      </c>
      <c r="R82" t="s" s="137">
        <v>196</v>
      </c>
      <c r="S82" s="246"/>
      <c r="T82" s="99"/>
      <c r="U82" s="99"/>
      <c r="V82" s="475">
        <v>1.22</v>
      </c>
      <c r="W82" s="99"/>
      <c r="X82" s="142">
        <v>8180</v>
      </c>
      <c r="Y82" s="142">
        <v>19193.4</v>
      </c>
      <c r="Z82" s="99"/>
      <c r="AA82" s="144">
        <v>9294</v>
      </c>
      <c r="AB82" s="99"/>
      <c r="AC82" t="s" s="458">
        <v>2941</v>
      </c>
      <c r="AD82" s="471">
        <v>64000</v>
      </c>
      <c r="AE82" s="144">
        <v>0.15</v>
      </c>
      <c r="AF82" s="475">
        <v>0.8</v>
      </c>
      <c r="AG82" s="144">
        <v>38</v>
      </c>
      <c r="AH82" t="s" s="5">
        <v>2227</v>
      </c>
      <c r="AI82" s="99"/>
      <c r="AJ82" t="s" s="5">
        <v>3075</v>
      </c>
    </row>
    <row r="83" ht="15.75" customHeight="1">
      <c r="A83" s="479">
        <v>33</v>
      </c>
      <c r="B83" s="452">
        <v>82</v>
      </c>
      <c r="C83" s="482"/>
      <c r="D83" t="s" s="5">
        <v>3074</v>
      </c>
      <c r="E83" t="s" s="5">
        <v>3075</v>
      </c>
      <c r="F83" t="s" s="239">
        <v>3075</v>
      </c>
      <c r="G83" s="99"/>
      <c r="H83" s="99"/>
      <c r="I83" s="99"/>
      <c r="J83" s="144">
        <v>2021</v>
      </c>
      <c r="K83" s="99"/>
      <c r="L83" s="99"/>
      <c r="M83" s="144">
        <v>2</v>
      </c>
      <c r="N83" t="s" s="5">
        <v>64</v>
      </c>
      <c r="O83" t="s" s="137">
        <v>52</v>
      </c>
      <c r="P83" s="99"/>
      <c r="Q83" t="s" s="137">
        <v>68</v>
      </c>
      <c r="R83" t="s" s="137">
        <v>196</v>
      </c>
      <c r="S83" s="246"/>
      <c r="T83" s="99"/>
      <c r="U83" s="99"/>
      <c r="V83" s="99"/>
      <c r="W83" s="99"/>
      <c r="X83" s="99"/>
      <c r="Y83" s="142">
        <v>19193.4</v>
      </c>
      <c r="Z83" s="99"/>
      <c r="AA83" s="99"/>
      <c r="AB83" s="99"/>
      <c r="AC83" t="s" s="5">
        <v>2934</v>
      </c>
      <c r="AD83" s="140"/>
      <c r="AE83" s="99"/>
      <c r="AF83" s="99"/>
      <c r="AG83" s="144">
        <v>115</v>
      </c>
      <c r="AH83" t="s" s="5">
        <v>2227</v>
      </c>
      <c r="AI83" s="99"/>
      <c r="AJ83" t="s" s="5">
        <v>3075</v>
      </c>
    </row>
    <row r="84" ht="15.75" customHeight="1">
      <c r="A84" s="479">
        <v>33</v>
      </c>
      <c r="B84" s="452">
        <v>83</v>
      </c>
      <c r="C84" s="482"/>
      <c r="D84" t="s" s="5">
        <v>3074</v>
      </c>
      <c r="E84" t="s" s="5">
        <v>3075</v>
      </c>
      <c r="F84" t="s" s="239">
        <v>3075</v>
      </c>
      <c r="G84" t="s" s="5">
        <v>2973</v>
      </c>
      <c r="H84" t="s" s="5">
        <v>2973</v>
      </c>
      <c r="I84" s="99"/>
      <c r="J84" s="144">
        <v>2021</v>
      </c>
      <c r="K84" s="99"/>
      <c r="L84" s="99"/>
      <c r="M84" s="144">
        <v>2</v>
      </c>
      <c r="N84" t="s" s="5">
        <v>54</v>
      </c>
      <c r="O84" t="s" s="137">
        <v>52</v>
      </c>
      <c r="P84" s="99"/>
      <c r="Q84" t="s" s="137">
        <v>68</v>
      </c>
      <c r="R84" t="s" s="137">
        <v>196</v>
      </c>
      <c r="S84" s="246"/>
      <c r="T84" s="99"/>
      <c r="U84" s="99"/>
      <c r="V84" s="99"/>
      <c r="W84" s="99"/>
      <c r="X84" s="99"/>
      <c r="Y84" s="142">
        <v>19193.4</v>
      </c>
      <c r="Z84" s="99"/>
      <c r="AA84" s="99"/>
      <c r="AB84" s="99"/>
      <c r="AC84" t="s" s="458">
        <v>1955</v>
      </c>
      <c r="AD84" s="459"/>
      <c r="AE84" s="99"/>
      <c r="AF84" s="99"/>
      <c r="AG84" s="144">
        <v>145</v>
      </c>
      <c r="AH84" t="s" s="5">
        <v>2227</v>
      </c>
      <c r="AI84" s="99"/>
      <c r="AJ84" t="s" s="5">
        <v>3078</v>
      </c>
    </row>
    <row r="85" ht="15.75" customHeight="1">
      <c r="A85" s="479">
        <v>34</v>
      </c>
      <c r="B85" s="452">
        <v>84</v>
      </c>
      <c r="C85" t="s" s="480">
        <v>603</v>
      </c>
      <c r="D85" t="s" s="5">
        <v>3079</v>
      </c>
      <c r="E85" t="s" s="5">
        <v>3080</v>
      </c>
      <c r="F85" t="s" s="239">
        <v>3080</v>
      </c>
      <c r="G85" s="99"/>
      <c r="H85" s="99"/>
      <c r="I85" s="99"/>
      <c r="J85" s="144">
        <v>2021</v>
      </c>
      <c r="K85" s="99"/>
      <c r="L85" s="99"/>
      <c r="M85" s="144">
        <v>2</v>
      </c>
      <c r="N85" t="s" s="5">
        <v>54</v>
      </c>
      <c r="O85" t="s" s="137">
        <v>52</v>
      </c>
      <c r="P85" s="99"/>
      <c r="Q85" s="142">
        <v>1</v>
      </c>
      <c r="R85" s="99"/>
      <c r="S85" s="99"/>
      <c r="T85" s="99"/>
      <c r="U85" s="99"/>
      <c r="V85" s="99"/>
      <c r="W85" s="99"/>
      <c r="X85" s="99"/>
      <c r="Y85" s="142">
        <v>1229.2</v>
      </c>
      <c r="Z85" s="99"/>
      <c r="AA85" s="99"/>
      <c r="AB85" s="99"/>
      <c r="AC85" t="s" s="458">
        <v>1955</v>
      </c>
      <c r="AD85" s="459"/>
      <c r="AE85" s="99"/>
      <c r="AF85" s="99"/>
      <c r="AG85" s="144">
        <v>95</v>
      </c>
      <c r="AH85" t="s" s="5">
        <v>52</v>
      </c>
      <c r="AI85" s="99"/>
      <c r="AJ85" t="s" s="5">
        <v>3080</v>
      </c>
    </row>
    <row r="86" ht="15.75" customHeight="1">
      <c r="A86" s="479">
        <v>34</v>
      </c>
      <c r="B86" s="452">
        <v>85</v>
      </c>
      <c r="C86" s="482"/>
      <c r="D86" t="s" s="5">
        <v>3081</v>
      </c>
      <c r="E86" t="s" s="5">
        <v>3082</v>
      </c>
      <c r="F86" t="s" s="239">
        <v>3082</v>
      </c>
      <c r="G86" s="99"/>
      <c r="H86" s="99"/>
      <c r="I86" s="99"/>
      <c r="J86" s="144">
        <v>2021</v>
      </c>
      <c r="K86" s="99"/>
      <c r="L86" s="99"/>
      <c r="M86" s="144">
        <v>2</v>
      </c>
      <c r="N86" t="s" s="5">
        <v>54</v>
      </c>
      <c r="O86" t="s" s="137">
        <v>52</v>
      </c>
      <c r="P86" s="99"/>
      <c r="Q86" s="142">
        <v>1</v>
      </c>
      <c r="R86" t="s" s="137">
        <v>196</v>
      </c>
      <c r="S86" s="246"/>
      <c r="T86" s="99"/>
      <c r="U86" s="99"/>
      <c r="V86" s="99"/>
      <c r="W86" s="99"/>
      <c r="X86" s="99"/>
      <c r="Y86" s="142">
        <v>4038.8</v>
      </c>
      <c r="Z86" s="99"/>
      <c r="AA86" s="99"/>
      <c r="AB86" s="99"/>
      <c r="AC86" t="s" s="458">
        <v>1955</v>
      </c>
      <c r="AD86" s="459"/>
      <c r="AE86" s="99"/>
      <c r="AF86" s="99"/>
      <c r="AG86" s="144">
        <v>116</v>
      </c>
      <c r="AH86" t="s" s="5">
        <v>2227</v>
      </c>
      <c r="AI86" s="99"/>
      <c r="AJ86" t="s" s="5">
        <v>3082</v>
      </c>
    </row>
    <row r="87" ht="15.75" customHeight="1">
      <c r="A87" s="479">
        <v>37</v>
      </c>
      <c r="B87" s="452">
        <v>86</v>
      </c>
      <c r="C87" t="s" s="480">
        <v>610</v>
      </c>
      <c r="D87" t="s" s="5">
        <v>3083</v>
      </c>
      <c r="E87" t="s" s="5">
        <v>3084</v>
      </c>
      <c r="F87" t="s" s="239">
        <v>3084</v>
      </c>
      <c r="G87" t="s" s="5">
        <v>3085</v>
      </c>
      <c r="H87" t="s" s="5">
        <v>3085</v>
      </c>
      <c r="I87" s="99"/>
      <c r="J87" s="144">
        <v>2021</v>
      </c>
      <c r="K87" s="144">
        <v>2022</v>
      </c>
      <c r="L87" s="465"/>
      <c r="M87" s="144">
        <v>1</v>
      </c>
      <c r="N87" t="s" s="5">
        <v>54</v>
      </c>
      <c r="O87" t="s" s="137">
        <v>52</v>
      </c>
      <c r="P87" s="99"/>
      <c r="Q87" s="142">
        <v>1</v>
      </c>
      <c r="R87" s="99"/>
      <c r="S87" s="99"/>
      <c r="T87" s="99"/>
      <c r="U87" s="99"/>
      <c r="V87" s="144">
        <v>0.73</v>
      </c>
      <c r="W87" s="99"/>
      <c r="X87" s="99"/>
      <c r="Y87" s="142">
        <v>3410.7</v>
      </c>
      <c r="Z87" s="99"/>
      <c r="AA87" s="144">
        <v>3858</v>
      </c>
      <c r="AB87" s="99"/>
      <c r="AC87" t="s" s="458">
        <v>2939</v>
      </c>
      <c r="AD87" s="471">
        <v>16621</v>
      </c>
      <c r="AE87" s="144">
        <v>0.23</v>
      </c>
      <c r="AF87" s="144">
        <v>1.37</v>
      </c>
      <c r="AG87" s="144">
        <v>66</v>
      </c>
      <c r="AH87" t="s" s="5">
        <v>52</v>
      </c>
      <c r="AI87" s="99"/>
      <c r="AJ87" t="s" s="5">
        <v>3084</v>
      </c>
    </row>
    <row r="88" ht="15.75" customHeight="1">
      <c r="A88" s="479">
        <v>37</v>
      </c>
      <c r="B88" s="452">
        <v>87</v>
      </c>
      <c r="C88" s="482"/>
      <c r="D88" t="s" s="5">
        <v>611</v>
      </c>
      <c r="E88" t="s" s="5">
        <v>612</v>
      </c>
      <c r="F88" t="s" s="239">
        <v>612</v>
      </c>
      <c r="G88" t="s" s="137">
        <v>3062</v>
      </c>
      <c r="H88" t="s" s="79">
        <v>3086</v>
      </c>
      <c r="I88" s="99"/>
      <c r="J88" s="144">
        <v>2022</v>
      </c>
      <c r="K88" s="144">
        <v>2021</v>
      </c>
      <c r="L88" s="465"/>
      <c r="M88" s="144">
        <v>1</v>
      </c>
      <c r="N88" t="s" s="5">
        <v>64</v>
      </c>
      <c r="O88" t="s" s="137">
        <v>52</v>
      </c>
      <c r="P88" s="99"/>
      <c r="Q88" s="142">
        <v>1</v>
      </c>
      <c r="R88" t="s" s="137">
        <v>196</v>
      </c>
      <c r="S88" s="246"/>
      <c r="T88" s="99"/>
      <c r="U88" s="99"/>
      <c r="V88" s="144">
        <v>99</v>
      </c>
      <c r="W88" s="99"/>
      <c r="X88" s="142">
        <v>24630</v>
      </c>
      <c r="Y88" s="142">
        <v>30348.2</v>
      </c>
      <c r="Z88" s="99"/>
      <c r="AA88" s="144">
        <v>5717</v>
      </c>
      <c r="AB88" s="99"/>
      <c r="AC88" t="s" s="5">
        <v>2941</v>
      </c>
      <c r="AD88" s="144">
        <v>3095</v>
      </c>
      <c r="AE88" s="144">
        <v>1.85</v>
      </c>
      <c r="AF88" s="99"/>
      <c r="AG88" s="144">
        <v>20</v>
      </c>
      <c r="AH88" t="s" s="5">
        <v>2227</v>
      </c>
      <c r="AI88" s="99"/>
      <c r="AJ88" t="s" s="5">
        <v>612</v>
      </c>
    </row>
    <row r="89" ht="15.75" customHeight="1">
      <c r="A89" s="479">
        <v>37</v>
      </c>
      <c r="B89" s="452">
        <v>88</v>
      </c>
      <c r="C89" s="482"/>
      <c r="D89" t="s" s="5">
        <v>611</v>
      </c>
      <c r="E89" t="s" s="5">
        <v>612</v>
      </c>
      <c r="F89" t="s" s="239">
        <v>612</v>
      </c>
      <c r="G89" s="99"/>
      <c r="H89" s="99"/>
      <c r="I89" s="99"/>
      <c r="J89" s="144">
        <v>2021</v>
      </c>
      <c r="K89" s="99"/>
      <c r="L89" s="99"/>
      <c r="M89" s="144">
        <v>2</v>
      </c>
      <c r="N89" t="s" s="5">
        <v>54</v>
      </c>
      <c r="O89" t="s" s="137">
        <v>52</v>
      </c>
      <c r="P89" s="99"/>
      <c r="Q89" t="s" s="137">
        <v>68</v>
      </c>
      <c r="R89" t="s" s="137">
        <v>196</v>
      </c>
      <c r="S89" s="246"/>
      <c r="T89" s="99"/>
      <c r="U89" s="99"/>
      <c r="V89" s="99"/>
      <c r="W89" s="99"/>
      <c r="X89" s="99"/>
      <c r="Y89" s="142">
        <v>30348.2</v>
      </c>
      <c r="Z89" s="99"/>
      <c r="AA89" s="99"/>
      <c r="AB89" s="99"/>
      <c r="AC89" t="s" s="5">
        <v>1955</v>
      </c>
      <c r="AD89" s="140"/>
      <c r="AE89" s="99"/>
      <c r="AF89" s="99"/>
      <c r="AG89" s="144">
        <v>92</v>
      </c>
      <c r="AH89" t="s" s="5">
        <v>2227</v>
      </c>
      <c r="AI89" s="99"/>
      <c r="AJ89" t="s" s="5">
        <v>612</v>
      </c>
    </row>
    <row r="90" ht="15.75" customHeight="1">
      <c r="A90" s="479">
        <v>37</v>
      </c>
      <c r="B90" s="452">
        <v>89</v>
      </c>
      <c r="C90" s="482"/>
      <c r="D90" t="s" s="5">
        <v>3087</v>
      </c>
      <c r="E90" t="s" s="5">
        <v>3088</v>
      </c>
      <c r="F90" t="s" s="239">
        <v>3088</v>
      </c>
      <c r="G90" s="99"/>
      <c r="H90" s="99"/>
      <c r="I90" s="99"/>
      <c r="J90" s="144">
        <v>2021</v>
      </c>
      <c r="K90" s="99"/>
      <c r="L90" s="99"/>
      <c r="M90" s="144">
        <v>2</v>
      </c>
      <c r="N90" t="s" s="5">
        <v>54</v>
      </c>
      <c r="O90" t="s" s="137">
        <v>52</v>
      </c>
      <c r="P90" s="99"/>
      <c r="Q90" s="142">
        <v>1</v>
      </c>
      <c r="R90" s="99"/>
      <c r="S90" s="99"/>
      <c r="T90" s="99"/>
      <c r="U90" s="99"/>
      <c r="V90" s="99"/>
      <c r="W90" s="99"/>
      <c r="X90" s="99"/>
      <c r="Y90" s="142">
        <v>4632.7</v>
      </c>
      <c r="Z90" s="99"/>
      <c r="AA90" s="99"/>
      <c r="AB90" s="99"/>
      <c r="AC90" t="s" s="458">
        <v>1955</v>
      </c>
      <c r="AD90" s="459"/>
      <c r="AE90" s="99"/>
      <c r="AF90" s="99"/>
      <c r="AG90" s="144">
        <v>93</v>
      </c>
      <c r="AH90" t="s" s="5">
        <v>52</v>
      </c>
      <c r="AI90" s="99"/>
      <c r="AJ90" t="s" s="5">
        <v>3088</v>
      </c>
    </row>
    <row r="91" ht="15.75" customHeight="1">
      <c r="A91" s="479">
        <v>37</v>
      </c>
      <c r="B91" s="452">
        <v>90</v>
      </c>
      <c r="C91" s="482"/>
      <c r="D91" t="s" s="5">
        <v>617</v>
      </c>
      <c r="E91" t="s" s="5">
        <v>618</v>
      </c>
      <c r="F91" t="s" s="239">
        <v>618</v>
      </c>
      <c r="G91" t="s" s="137">
        <v>3020</v>
      </c>
      <c r="H91" t="s" s="79">
        <v>3089</v>
      </c>
      <c r="I91" s="99"/>
      <c r="J91" s="144">
        <v>2022</v>
      </c>
      <c r="K91" s="144">
        <v>2021</v>
      </c>
      <c r="L91" s="465"/>
      <c r="M91" s="144">
        <v>1</v>
      </c>
      <c r="N91" t="s" s="5">
        <v>64</v>
      </c>
      <c r="O91" t="s" s="137">
        <v>52</v>
      </c>
      <c r="P91" s="99"/>
      <c r="Q91" s="142">
        <v>1</v>
      </c>
      <c r="R91" t="s" s="137">
        <v>196</v>
      </c>
      <c r="S91" s="246"/>
      <c r="T91" s="99"/>
      <c r="U91" s="99"/>
      <c r="V91" s="144">
        <v>27</v>
      </c>
      <c r="W91" s="99"/>
      <c r="X91" s="142">
        <v>3700</v>
      </c>
      <c r="Y91" s="142">
        <v>17903.8</v>
      </c>
      <c r="Z91" s="99"/>
      <c r="AA91" s="144">
        <v>23284</v>
      </c>
      <c r="AB91" s="99"/>
      <c r="AC91" t="s" s="458">
        <v>2941</v>
      </c>
      <c r="AD91" s="471">
        <v>20702</v>
      </c>
      <c r="AE91" s="144">
        <v>1.12</v>
      </c>
      <c r="AF91" s="99"/>
      <c r="AG91" s="144">
        <v>21</v>
      </c>
      <c r="AH91" t="s" s="5">
        <v>2227</v>
      </c>
      <c r="AI91" s="99"/>
      <c r="AJ91" t="s" s="5">
        <v>3090</v>
      </c>
    </row>
    <row r="92" ht="15.75" customHeight="1">
      <c r="A92" s="479">
        <v>37</v>
      </c>
      <c r="B92" s="452">
        <v>91</v>
      </c>
      <c r="C92" s="482"/>
      <c r="D92" t="s" s="5">
        <v>617</v>
      </c>
      <c r="E92" t="s" s="5">
        <v>618</v>
      </c>
      <c r="F92" t="s" s="239">
        <v>618</v>
      </c>
      <c r="G92" t="s" s="137">
        <v>2949</v>
      </c>
      <c r="H92" t="s" s="79">
        <v>2950</v>
      </c>
      <c r="I92" s="99"/>
      <c r="J92" s="144">
        <v>2022</v>
      </c>
      <c r="K92" s="144">
        <v>2021</v>
      </c>
      <c r="L92" s="465"/>
      <c r="M92" s="144">
        <v>1</v>
      </c>
      <c r="N92" t="s" s="5">
        <v>54</v>
      </c>
      <c r="O92" t="s" s="137">
        <v>52</v>
      </c>
      <c r="P92" s="99"/>
      <c r="Q92" t="s" s="137">
        <v>68</v>
      </c>
      <c r="R92" t="s" s="137">
        <v>196</v>
      </c>
      <c r="S92" s="246"/>
      <c r="T92" s="99"/>
      <c r="U92" s="99"/>
      <c r="V92" s="144">
        <v>0.536</v>
      </c>
      <c r="W92" s="99"/>
      <c r="X92" s="142">
        <v>1831</v>
      </c>
      <c r="Y92" s="142">
        <v>17903.8</v>
      </c>
      <c r="Z92" s="99"/>
      <c r="AA92" s="144">
        <v>0.751</v>
      </c>
      <c r="AB92" s="99"/>
      <c r="AC92" t="s" s="5">
        <v>2939</v>
      </c>
      <c r="AD92" s="144">
        <v>2.86</v>
      </c>
      <c r="AE92" s="144">
        <v>0.262</v>
      </c>
      <c r="AF92" s="144">
        <v>1.89</v>
      </c>
      <c r="AG92" s="144">
        <v>22</v>
      </c>
      <c r="AH92" t="s" s="5">
        <v>2227</v>
      </c>
      <c r="AI92" s="99"/>
      <c r="AJ92" t="s" s="5">
        <v>3090</v>
      </c>
    </row>
    <row r="93" ht="15.75" customHeight="1">
      <c r="A93" s="479">
        <v>37</v>
      </c>
      <c r="B93" s="452">
        <v>92</v>
      </c>
      <c r="C93" s="482"/>
      <c r="D93" t="s" s="5">
        <v>3091</v>
      </c>
      <c r="E93" t="s" s="5">
        <v>3092</v>
      </c>
      <c r="F93" t="s" s="239">
        <v>3092</v>
      </c>
      <c r="G93" s="99"/>
      <c r="H93" s="99"/>
      <c r="I93" s="99"/>
      <c r="J93" s="144">
        <v>2021</v>
      </c>
      <c r="K93" s="99"/>
      <c r="L93" s="99"/>
      <c r="M93" s="144">
        <v>2</v>
      </c>
      <c r="N93" t="s" s="5">
        <v>54</v>
      </c>
      <c r="O93" t="s" s="137">
        <v>52</v>
      </c>
      <c r="P93" s="99"/>
      <c r="Q93" s="142">
        <v>1</v>
      </c>
      <c r="R93" s="99"/>
      <c r="S93" s="99"/>
      <c r="T93" s="99"/>
      <c r="U93" s="99"/>
      <c r="V93" s="99"/>
      <c r="W93" s="99"/>
      <c r="X93" s="99"/>
      <c r="Y93" s="142">
        <v>48886.8</v>
      </c>
      <c r="Z93" s="99"/>
      <c r="AA93" s="99"/>
      <c r="AB93" s="99"/>
      <c r="AC93" t="s" s="5">
        <v>1955</v>
      </c>
      <c r="AD93" s="140"/>
      <c r="AE93" s="99"/>
      <c r="AF93" s="99"/>
      <c r="AG93" s="144">
        <v>94</v>
      </c>
      <c r="AH93" t="s" s="5">
        <v>52</v>
      </c>
      <c r="AI93" s="99"/>
      <c r="AJ93" t="s" s="79">
        <v>3092</v>
      </c>
    </row>
    <row r="94" ht="15.75" customHeight="1">
      <c r="A94" s="479">
        <v>37</v>
      </c>
      <c r="B94" s="452">
        <v>93</v>
      </c>
      <c r="C94" s="482"/>
      <c r="D94" t="s" s="5">
        <v>621</v>
      </c>
      <c r="E94" t="s" s="5">
        <v>622</v>
      </c>
      <c r="F94" t="s" s="239">
        <v>622</v>
      </c>
      <c r="G94" t="s" s="137">
        <v>2957</v>
      </c>
      <c r="H94" t="s" s="79">
        <v>2958</v>
      </c>
      <c r="I94" s="99"/>
      <c r="J94" s="144">
        <v>2022</v>
      </c>
      <c r="K94" s="144">
        <v>2021</v>
      </c>
      <c r="L94" s="465"/>
      <c r="M94" s="488"/>
      <c r="N94" s="488"/>
      <c r="O94" t="s" s="137">
        <v>52</v>
      </c>
      <c r="P94" s="99"/>
      <c r="Q94" s="142">
        <v>1</v>
      </c>
      <c r="R94" t="s" s="137">
        <v>196</v>
      </c>
      <c r="S94" s="246"/>
      <c r="T94" s="99"/>
      <c r="U94" s="99"/>
      <c r="V94" s="99"/>
      <c r="W94" s="99"/>
      <c r="X94" s="99"/>
      <c r="Y94" s="142">
        <v>15460</v>
      </c>
      <c r="Z94" s="99"/>
      <c r="AA94" s="99"/>
      <c r="AB94" s="99"/>
      <c r="AC94" t="s" s="458">
        <v>3093</v>
      </c>
      <c r="AD94" s="459"/>
      <c r="AE94" s="99"/>
      <c r="AF94" s="99"/>
      <c r="AG94" s="144">
        <v>19</v>
      </c>
      <c r="AH94" t="s" s="5">
        <v>2227</v>
      </c>
      <c r="AI94" s="99"/>
      <c r="AJ94" t="s" s="79">
        <v>3094</v>
      </c>
    </row>
    <row r="95" ht="15.75" customHeight="1">
      <c r="A95" s="479">
        <v>37</v>
      </c>
      <c r="B95" s="452">
        <v>94</v>
      </c>
      <c r="C95" s="482"/>
      <c r="D95" t="s" s="5">
        <v>2116</v>
      </c>
      <c r="E95" t="s" s="5">
        <v>2117</v>
      </c>
      <c r="F95" t="s" s="239">
        <v>2117</v>
      </c>
      <c r="G95" s="99"/>
      <c r="H95" s="99"/>
      <c r="I95" s="99"/>
      <c r="J95" s="144">
        <v>2021</v>
      </c>
      <c r="K95" s="99"/>
      <c r="L95" s="99"/>
      <c r="M95" s="144">
        <v>2</v>
      </c>
      <c r="N95" t="s" s="5">
        <v>54</v>
      </c>
      <c r="O95" t="s" s="137">
        <v>52</v>
      </c>
      <c r="P95" s="99"/>
      <c r="Q95" s="142">
        <v>1</v>
      </c>
      <c r="R95" s="99"/>
      <c r="S95" s="99"/>
      <c r="T95" s="99"/>
      <c r="U95" s="99"/>
      <c r="V95" s="99"/>
      <c r="W95" s="99"/>
      <c r="X95" s="99"/>
      <c r="Y95" s="142">
        <v>1365</v>
      </c>
      <c r="Z95" s="99"/>
      <c r="AA95" s="99"/>
      <c r="AB95" s="99"/>
      <c r="AC95" t="s" s="458">
        <v>1955</v>
      </c>
      <c r="AD95" s="459"/>
      <c r="AE95" s="99"/>
      <c r="AF95" s="99"/>
      <c r="AG95" s="144">
        <v>109</v>
      </c>
      <c r="AH95" t="s" s="5">
        <v>52</v>
      </c>
      <c r="AI95" s="99"/>
      <c r="AJ95" t="s" s="79">
        <v>2117</v>
      </c>
    </row>
    <row r="96" ht="15.75" customHeight="1">
      <c r="A96" s="479">
        <v>37</v>
      </c>
      <c r="B96" s="452">
        <v>95</v>
      </c>
      <c r="C96" s="482"/>
      <c r="D96" t="s" s="5">
        <v>3095</v>
      </c>
      <c r="E96" t="s" s="5">
        <v>3096</v>
      </c>
      <c r="F96" t="s" s="239">
        <v>3096</v>
      </c>
      <c r="G96" s="99"/>
      <c r="H96" t="s" s="79">
        <v>2961</v>
      </c>
      <c r="I96" s="99"/>
      <c r="J96" s="144">
        <v>2022</v>
      </c>
      <c r="K96" s="144">
        <v>2021</v>
      </c>
      <c r="L96" s="465"/>
      <c r="M96" s="144">
        <v>1</v>
      </c>
      <c r="N96" t="s" s="5">
        <v>64</v>
      </c>
      <c r="O96" t="s" s="137">
        <v>52</v>
      </c>
      <c r="P96" t="s" s="137">
        <v>3097</v>
      </c>
      <c r="Q96" s="142">
        <v>1</v>
      </c>
      <c r="R96" s="99"/>
      <c r="S96" s="99"/>
      <c r="T96" s="99"/>
      <c r="U96" s="99"/>
      <c r="V96" s="144">
        <v>99</v>
      </c>
      <c r="W96" s="99"/>
      <c r="X96" s="99"/>
      <c r="Y96" s="142">
        <v>414701.2</v>
      </c>
      <c r="Z96" s="99"/>
      <c r="AA96" s="144">
        <v>380</v>
      </c>
      <c r="AB96" s="99"/>
      <c r="AC96" t="s" s="458">
        <v>2941</v>
      </c>
      <c r="AD96" s="471">
        <v>706</v>
      </c>
      <c r="AE96" s="144">
        <v>0.54</v>
      </c>
      <c r="AF96" s="99"/>
      <c r="AG96" s="144">
        <v>30</v>
      </c>
      <c r="AH96" t="s" s="5">
        <v>52</v>
      </c>
      <c r="AI96" s="99"/>
      <c r="AJ96" t="s" s="79">
        <v>3096</v>
      </c>
    </row>
    <row r="97" ht="15.75" customHeight="1">
      <c r="A97" s="479">
        <v>37</v>
      </c>
      <c r="B97" s="452">
        <v>96</v>
      </c>
      <c r="C97" s="482"/>
      <c r="D97" t="s" s="5">
        <v>3095</v>
      </c>
      <c r="E97" t="s" s="5">
        <v>3096</v>
      </c>
      <c r="F97" t="s" s="239">
        <v>3096</v>
      </c>
      <c r="G97" s="99"/>
      <c r="H97" t="s" s="79">
        <v>2961</v>
      </c>
      <c r="I97" s="99"/>
      <c r="J97" s="144">
        <v>2022</v>
      </c>
      <c r="K97" s="144">
        <v>2021</v>
      </c>
      <c r="L97" s="465"/>
      <c r="M97" s="144">
        <v>1</v>
      </c>
      <c r="N97" t="s" s="5">
        <v>64</v>
      </c>
      <c r="O97" t="s" s="137">
        <v>52</v>
      </c>
      <c r="P97" t="s" s="137">
        <v>3097</v>
      </c>
      <c r="Q97" t="s" s="137">
        <v>68</v>
      </c>
      <c r="R97" s="99"/>
      <c r="S97" s="99"/>
      <c r="T97" s="99"/>
      <c r="U97" s="99"/>
      <c r="V97" s="99"/>
      <c r="W97" s="99"/>
      <c r="X97" s="99"/>
      <c r="Y97" s="142">
        <v>414701.2</v>
      </c>
      <c r="Z97" s="99"/>
      <c r="AA97" s="99"/>
      <c r="AB97" s="99"/>
      <c r="AC97" t="s" s="5">
        <v>2941</v>
      </c>
      <c r="AD97" s="140"/>
      <c r="AE97" s="99"/>
      <c r="AF97" s="99"/>
      <c r="AG97" s="144">
        <v>31</v>
      </c>
      <c r="AH97" t="s" s="5">
        <v>52</v>
      </c>
      <c r="AI97" s="99"/>
      <c r="AJ97" t="s" s="79">
        <v>3096</v>
      </c>
    </row>
    <row r="98" ht="15.75" customHeight="1">
      <c r="A98" s="479">
        <v>37</v>
      </c>
      <c r="B98" s="452">
        <v>97</v>
      </c>
      <c r="C98" s="482"/>
      <c r="D98" t="s" s="5">
        <v>3098</v>
      </c>
      <c r="E98" t="s" s="5">
        <v>3099</v>
      </c>
      <c r="F98" t="s" s="239">
        <v>3099</v>
      </c>
      <c r="G98" t="s" s="5">
        <v>2973</v>
      </c>
      <c r="H98" t="s" s="5">
        <v>2973</v>
      </c>
      <c r="I98" s="99"/>
      <c r="J98" s="144">
        <v>2021</v>
      </c>
      <c r="K98" s="99"/>
      <c r="L98" s="99"/>
      <c r="M98" s="144">
        <v>2</v>
      </c>
      <c r="N98" t="s" s="5">
        <v>77</v>
      </c>
      <c r="O98" t="s" s="137">
        <v>52</v>
      </c>
      <c r="P98" s="99"/>
      <c r="Q98" s="142">
        <v>1</v>
      </c>
      <c r="R98" t="s" s="137">
        <v>196</v>
      </c>
      <c r="S98" s="246"/>
      <c r="T98" s="99"/>
      <c r="U98" s="99"/>
      <c r="V98" s="99"/>
      <c r="W98" s="99"/>
      <c r="X98" s="99"/>
      <c r="Y98" s="142">
        <v>587.2</v>
      </c>
      <c r="Z98" s="99"/>
      <c r="AA98" s="99"/>
      <c r="AB98" s="99"/>
      <c r="AC98" t="s" s="458">
        <v>2974</v>
      </c>
      <c r="AD98" s="459"/>
      <c r="AE98" s="99"/>
      <c r="AF98" s="99"/>
      <c r="AG98" s="144">
        <v>144</v>
      </c>
      <c r="AH98" t="s" s="5">
        <v>2227</v>
      </c>
      <c r="AI98" t="s" s="5">
        <v>3100</v>
      </c>
      <c r="AJ98" t="s" s="5">
        <v>3101</v>
      </c>
    </row>
    <row r="99" ht="15.75" customHeight="1">
      <c r="A99" s="479">
        <v>37</v>
      </c>
      <c r="B99" s="452">
        <v>98</v>
      </c>
      <c r="C99" s="482"/>
      <c r="D99" t="s" s="5">
        <v>2477</v>
      </c>
      <c r="E99" t="s" s="5">
        <v>2478</v>
      </c>
      <c r="F99" t="s" s="239">
        <v>2478</v>
      </c>
      <c r="G99" s="99"/>
      <c r="H99" t="s" s="79">
        <v>2961</v>
      </c>
      <c r="I99" s="99"/>
      <c r="J99" s="144">
        <v>2022</v>
      </c>
      <c r="K99" s="144">
        <v>2021</v>
      </c>
      <c r="L99" s="465"/>
      <c r="M99" s="144">
        <v>1</v>
      </c>
      <c r="N99" t="s" s="5">
        <v>64</v>
      </c>
      <c r="O99" t="s" s="137">
        <v>52</v>
      </c>
      <c r="P99" t="s" s="137">
        <v>147</v>
      </c>
      <c r="Q99" s="142">
        <v>1</v>
      </c>
      <c r="R99" s="99"/>
      <c r="S99" s="99"/>
      <c r="T99" s="99"/>
      <c r="U99" s="99"/>
      <c r="V99" s="144">
        <v>122</v>
      </c>
      <c r="W99" s="99"/>
      <c r="X99" s="99"/>
      <c r="Y99" s="104">
        <v>18802.2</v>
      </c>
      <c r="Z99" s="99"/>
      <c r="AA99" s="144">
        <v>102785</v>
      </c>
      <c r="AB99" s="99"/>
      <c r="AC99" t="s" s="458">
        <v>2941</v>
      </c>
      <c r="AD99" s="471">
        <v>275324</v>
      </c>
      <c r="AE99" s="144">
        <v>0.37</v>
      </c>
      <c r="AF99" s="99"/>
      <c r="AG99" s="144">
        <v>28</v>
      </c>
      <c r="AH99" t="s" s="5">
        <v>52</v>
      </c>
      <c r="AI99" s="99"/>
      <c r="AJ99" t="s" s="79">
        <v>2478</v>
      </c>
    </row>
    <row r="100" ht="15.75" customHeight="1">
      <c r="A100" s="479">
        <v>37</v>
      </c>
      <c r="B100" s="452">
        <v>99</v>
      </c>
      <c r="C100" s="482"/>
      <c r="D100" t="s" s="5">
        <v>3102</v>
      </c>
      <c r="E100" t="s" s="5">
        <v>3103</v>
      </c>
      <c r="F100" t="s" s="239">
        <v>3103</v>
      </c>
      <c r="G100" t="s" s="137">
        <v>3062</v>
      </c>
      <c r="H100" t="s" s="79">
        <v>3086</v>
      </c>
      <c r="I100" s="99"/>
      <c r="J100" s="144">
        <v>2022</v>
      </c>
      <c r="K100" s="144">
        <v>2021</v>
      </c>
      <c r="L100" s="465"/>
      <c r="M100" s="144">
        <v>1</v>
      </c>
      <c r="N100" t="s" s="5">
        <v>54</v>
      </c>
      <c r="O100" t="s" s="137">
        <v>52</v>
      </c>
      <c r="P100" s="99"/>
      <c r="Q100" s="142">
        <v>1</v>
      </c>
      <c r="R100" s="99"/>
      <c r="S100" s="99"/>
      <c r="T100" s="99"/>
      <c r="U100" s="99"/>
      <c r="V100" s="144">
        <v>78</v>
      </c>
      <c r="W100" s="99"/>
      <c r="X100" s="142">
        <v>0</v>
      </c>
      <c r="Y100" s="142">
        <v>21441.5</v>
      </c>
      <c r="Z100" s="99"/>
      <c r="AA100" s="144">
        <v>31386</v>
      </c>
      <c r="AB100" s="99"/>
      <c r="AC100" t="s" s="5">
        <v>2939</v>
      </c>
      <c r="AD100" s="144">
        <v>35000</v>
      </c>
      <c r="AE100" s="144">
        <v>0.9</v>
      </c>
      <c r="AF100" s="99"/>
      <c r="AG100" s="144">
        <v>16</v>
      </c>
      <c r="AH100" t="s" s="5">
        <v>52</v>
      </c>
      <c r="AI100" s="99"/>
      <c r="AJ100" t="s" s="79">
        <v>3103</v>
      </c>
    </row>
    <row r="101" ht="15.75" customHeight="1">
      <c r="A101" s="479">
        <v>37</v>
      </c>
      <c r="B101" s="452">
        <v>100</v>
      </c>
      <c r="C101" s="482"/>
      <c r="D101" t="s" s="5">
        <v>3102</v>
      </c>
      <c r="E101" t="s" s="5">
        <v>3103</v>
      </c>
      <c r="F101" t="s" s="239">
        <v>3103</v>
      </c>
      <c r="G101" t="s" s="137">
        <v>2937</v>
      </c>
      <c r="H101" t="s" s="79">
        <v>2938</v>
      </c>
      <c r="I101" s="99"/>
      <c r="J101" s="144">
        <v>2022</v>
      </c>
      <c r="K101" s="144">
        <v>2021</v>
      </c>
      <c r="L101" s="465"/>
      <c r="M101" s="144">
        <v>1</v>
      </c>
      <c r="N101" t="s" s="5">
        <v>64</v>
      </c>
      <c r="O101" t="s" s="137">
        <v>52</v>
      </c>
      <c r="P101" s="99"/>
      <c r="Q101" t="s" s="137">
        <v>68</v>
      </c>
      <c r="R101" s="99"/>
      <c r="S101" s="99"/>
      <c r="T101" s="99"/>
      <c r="U101" s="99"/>
      <c r="V101" s="144">
        <v>0.987</v>
      </c>
      <c r="W101" s="99"/>
      <c r="X101" s="142">
        <v>1609.1</v>
      </c>
      <c r="Y101" s="142">
        <v>21441.5</v>
      </c>
      <c r="Z101" s="99"/>
      <c r="AA101" s="144">
        <v>40.6</v>
      </c>
      <c r="AB101" s="99"/>
      <c r="AC101" t="s" s="5">
        <v>2941</v>
      </c>
      <c r="AD101" s="144">
        <v>68.09999999999999</v>
      </c>
      <c r="AE101" s="144">
        <v>0.596</v>
      </c>
      <c r="AF101" s="144">
        <v>1.68</v>
      </c>
      <c r="AG101" s="144">
        <v>17</v>
      </c>
      <c r="AH101" t="s" s="5">
        <v>52</v>
      </c>
      <c r="AI101" s="99"/>
      <c r="AJ101" t="s" s="79">
        <v>3103</v>
      </c>
    </row>
    <row r="102" ht="15.75" customHeight="1">
      <c r="A102" s="479">
        <v>37</v>
      </c>
      <c r="B102" s="452">
        <v>101</v>
      </c>
      <c r="C102" s="482"/>
      <c r="D102" t="s" s="5">
        <v>3102</v>
      </c>
      <c r="E102" t="s" s="5">
        <v>3103</v>
      </c>
      <c r="F102" t="s" s="239">
        <v>3103</v>
      </c>
      <c r="G102" s="99"/>
      <c r="H102" t="s" s="79">
        <v>2940</v>
      </c>
      <c r="I102" s="99"/>
      <c r="J102" s="144">
        <v>2022</v>
      </c>
      <c r="K102" s="144">
        <v>2021</v>
      </c>
      <c r="L102" s="465"/>
      <c r="M102" s="488"/>
      <c r="N102" s="488"/>
      <c r="O102" t="s" s="137">
        <v>52</v>
      </c>
      <c r="P102" s="99"/>
      <c r="Q102" t="s" s="137">
        <v>68</v>
      </c>
      <c r="R102" s="99"/>
      <c r="S102" s="99"/>
      <c r="T102" s="99"/>
      <c r="U102" s="99"/>
      <c r="V102" s="99"/>
      <c r="W102" s="99"/>
      <c r="X102" s="99"/>
      <c r="Y102" s="142">
        <v>21441.5</v>
      </c>
      <c r="Z102" s="99"/>
      <c r="AA102" s="99"/>
      <c r="AB102" s="99"/>
      <c r="AC102" t="s" s="5">
        <v>3104</v>
      </c>
      <c r="AD102" s="140"/>
      <c r="AE102" s="99"/>
      <c r="AF102" s="99"/>
      <c r="AG102" s="144">
        <v>18</v>
      </c>
      <c r="AH102" t="s" s="5">
        <v>52</v>
      </c>
      <c r="AI102" s="99"/>
      <c r="AJ102" t="s" s="79">
        <v>3103</v>
      </c>
    </row>
    <row r="103" ht="15.75" customHeight="1">
      <c r="A103" s="479">
        <v>37</v>
      </c>
      <c r="B103" s="452">
        <v>102</v>
      </c>
      <c r="C103" s="482"/>
      <c r="D103" t="s" s="5">
        <v>3102</v>
      </c>
      <c r="E103" t="s" s="5">
        <v>3103</v>
      </c>
      <c r="F103" t="s" s="239">
        <v>3103</v>
      </c>
      <c r="G103" s="99"/>
      <c r="H103" t="s" s="79">
        <v>2961</v>
      </c>
      <c r="I103" s="99"/>
      <c r="J103" s="144">
        <v>2022</v>
      </c>
      <c r="K103" s="144">
        <v>2021</v>
      </c>
      <c r="L103" s="465"/>
      <c r="M103" s="144">
        <v>1</v>
      </c>
      <c r="N103" t="s" s="5">
        <v>54</v>
      </c>
      <c r="O103" t="s" s="137">
        <v>52</v>
      </c>
      <c r="P103" s="99"/>
      <c r="Q103" t="s" s="137">
        <v>68</v>
      </c>
      <c r="R103" s="99"/>
      <c r="S103" s="99"/>
      <c r="T103" s="99"/>
      <c r="U103" s="99"/>
      <c r="V103" s="144">
        <v>82</v>
      </c>
      <c r="W103" s="99"/>
      <c r="X103" s="99"/>
      <c r="Y103" s="142">
        <v>21441.5</v>
      </c>
      <c r="Z103" s="99"/>
      <c r="AA103" s="144">
        <v>247386</v>
      </c>
      <c r="AB103" s="99"/>
      <c r="AC103" t="s" s="458">
        <v>2939</v>
      </c>
      <c r="AD103" s="471">
        <v>2270623</v>
      </c>
      <c r="AE103" s="144">
        <v>0.11</v>
      </c>
      <c r="AF103" s="99"/>
      <c r="AG103" s="144">
        <v>29</v>
      </c>
      <c r="AH103" t="s" s="5">
        <v>52</v>
      </c>
      <c r="AI103" s="99"/>
      <c r="AJ103" t="s" s="79">
        <v>3103</v>
      </c>
    </row>
    <row r="104" ht="15.75" customHeight="1">
      <c r="A104" s="452">
        <v>37</v>
      </c>
      <c r="B104" s="452">
        <v>103</v>
      </c>
      <c r="C104" s="140"/>
      <c r="D104" t="s" s="489">
        <v>3102</v>
      </c>
      <c r="E104" t="s" s="489">
        <v>3103</v>
      </c>
      <c r="F104" t="s" s="486">
        <v>3103</v>
      </c>
      <c r="G104" t="s" s="5">
        <v>3105</v>
      </c>
      <c r="H104" s="140"/>
      <c r="I104" s="140"/>
      <c r="J104" s="140"/>
      <c r="K104" s="140"/>
      <c r="L104" s="140"/>
      <c r="M104" s="144">
        <v>2</v>
      </c>
      <c r="N104" t="s" s="5">
        <v>54</v>
      </c>
      <c r="O104" s="140"/>
      <c r="P104" s="140"/>
      <c r="Q104" t="s" s="5">
        <v>68</v>
      </c>
      <c r="R104" s="140"/>
      <c r="S104" s="140"/>
      <c r="T104" s="140"/>
      <c r="U104" s="140"/>
      <c r="V104" s="140"/>
      <c r="W104" s="140"/>
      <c r="X104" s="140"/>
      <c r="Y104" s="142">
        <v>21441.5</v>
      </c>
      <c r="Z104" s="140"/>
      <c r="AA104" s="140"/>
      <c r="AB104" s="140"/>
      <c r="AC104" s="140"/>
      <c r="AD104" s="140"/>
      <c r="AE104" s="140"/>
      <c r="AF104" s="140"/>
      <c r="AG104" s="140"/>
      <c r="AH104" s="140"/>
      <c r="AI104" s="140"/>
      <c r="AJ104" s="140"/>
    </row>
    <row r="105" ht="15.75" customHeight="1">
      <c r="A105" s="452">
        <v>37</v>
      </c>
      <c r="B105" s="452">
        <v>104</v>
      </c>
      <c r="C105" s="140"/>
      <c r="D105" t="s" s="5">
        <v>621</v>
      </c>
      <c r="E105" t="s" s="490">
        <v>3094</v>
      </c>
      <c r="F105" t="s" s="487">
        <v>622</v>
      </c>
      <c r="G105" t="s" s="5">
        <v>3105</v>
      </c>
      <c r="H105" s="140"/>
      <c r="I105" s="140"/>
      <c r="J105" s="140"/>
      <c r="K105" s="140"/>
      <c r="L105" s="140"/>
      <c r="M105" s="144">
        <v>2</v>
      </c>
      <c r="N105" t="s" s="5">
        <v>64</v>
      </c>
      <c r="O105" s="140"/>
      <c r="P105" s="140"/>
      <c r="Q105" s="148">
        <v>1</v>
      </c>
      <c r="R105" t="s" s="5">
        <v>196</v>
      </c>
      <c r="S105" s="140"/>
      <c r="T105" s="140"/>
      <c r="U105" s="140"/>
      <c r="V105" s="140"/>
      <c r="W105" s="140"/>
      <c r="X105" s="140"/>
      <c r="Y105" s="142">
        <v>15460</v>
      </c>
      <c r="Z105" s="140"/>
      <c r="AA105" s="140"/>
      <c r="AB105" s="140"/>
      <c r="AC105" s="491"/>
      <c r="AD105" s="459"/>
      <c r="AE105" s="140"/>
      <c r="AF105" s="140"/>
      <c r="AG105" s="140"/>
      <c r="AH105" s="140"/>
      <c r="AI105" s="140"/>
      <c r="AJ105" s="140"/>
    </row>
    <row r="106" ht="15.75" customHeight="1">
      <c r="A106" s="492">
        <v>33</v>
      </c>
      <c r="B106" s="452">
        <v>105</v>
      </c>
      <c r="C106" t="s" s="493">
        <v>857</v>
      </c>
      <c r="D106" t="s" s="481">
        <v>2990</v>
      </c>
      <c r="E106" t="s" s="481">
        <v>1101</v>
      </c>
      <c r="F106" t="s" s="243">
        <v>1101</v>
      </c>
      <c r="G106" t="s" s="5">
        <v>2973</v>
      </c>
      <c r="H106" t="s" s="5">
        <v>2973</v>
      </c>
      <c r="I106" s="99"/>
      <c r="J106" s="144">
        <v>2021</v>
      </c>
      <c r="K106" s="99"/>
      <c r="L106" s="99"/>
      <c r="M106" s="144">
        <v>2</v>
      </c>
      <c r="N106" t="s" s="5">
        <v>77</v>
      </c>
      <c r="O106" t="s" s="137">
        <v>52</v>
      </c>
      <c r="P106" s="99"/>
      <c r="Q106" s="142">
        <v>1</v>
      </c>
      <c r="R106" t="s" s="137">
        <v>196</v>
      </c>
      <c r="S106" s="246"/>
      <c r="T106" s="99"/>
      <c r="U106" s="99"/>
      <c r="V106" s="99"/>
      <c r="W106" s="99"/>
      <c r="X106" s="99"/>
      <c r="Y106" s="142">
        <v>155</v>
      </c>
      <c r="Z106" s="99"/>
      <c r="AA106" s="99"/>
      <c r="AB106" s="99"/>
      <c r="AC106" t="s" s="458">
        <v>2974</v>
      </c>
      <c r="AD106" s="459"/>
      <c r="AE106" s="99"/>
      <c r="AF106" s="99"/>
      <c r="AG106" s="144">
        <v>118</v>
      </c>
      <c r="AH106" t="s" s="5">
        <v>52</v>
      </c>
      <c r="AI106" s="99"/>
      <c r="AJ106" t="s" s="5">
        <v>3106</v>
      </c>
    </row>
    <row r="107" ht="15.75" customHeight="1">
      <c r="A107" s="492">
        <v>33</v>
      </c>
      <c r="B107" s="452">
        <v>106</v>
      </c>
      <c r="C107" s="494"/>
      <c r="D107" t="s" s="481">
        <v>2990</v>
      </c>
      <c r="E107" t="s" s="481">
        <v>1101</v>
      </c>
      <c r="F107" t="s" s="239">
        <v>1101</v>
      </c>
      <c r="G107" t="s" s="5">
        <v>2973</v>
      </c>
      <c r="H107" t="s" s="5">
        <v>2973</v>
      </c>
      <c r="I107" s="99"/>
      <c r="J107" s="144">
        <v>2021</v>
      </c>
      <c r="K107" s="99"/>
      <c r="L107" s="99"/>
      <c r="M107" s="144">
        <v>2</v>
      </c>
      <c r="N107" t="s" s="5">
        <v>54</v>
      </c>
      <c r="O107" t="s" s="137">
        <v>52</v>
      </c>
      <c r="P107" s="99"/>
      <c r="Q107" t="s" s="137">
        <v>68</v>
      </c>
      <c r="R107" t="s" s="137">
        <v>196</v>
      </c>
      <c r="S107" s="246"/>
      <c r="T107" s="99"/>
      <c r="U107" s="99"/>
      <c r="V107" s="99"/>
      <c r="W107" s="99"/>
      <c r="X107" s="99"/>
      <c r="Y107" s="142">
        <v>155</v>
      </c>
      <c r="Z107" s="99"/>
      <c r="AA107" s="99"/>
      <c r="AB107" s="99"/>
      <c r="AC107" t="s" s="458">
        <v>1955</v>
      </c>
      <c r="AD107" s="459"/>
      <c r="AE107" s="99"/>
      <c r="AF107" s="99"/>
      <c r="AG107" s="144">
        <v>119</v>
      </c>
      <c r="AH107" t="s" s="5">
        <v>52</v>
      </c>
      <c r="AI107" s="99"/>
      <c r="AJ107" t="s" s="5">
        <v>3107</v>
      </c>
    </row>
    <row r="108" ht="15.75" customHeight="1">
      <c r="A108" s="492">
        <v>33</v>
      </c>
      <c r="B108" s="452">
        <v>107</v>
      </c>
      <c r="C108" s="494"/>
      <c r="D108" t="s" s="481">
        <v>2990</v>
      </c>
      <c r="E108" t="s" s="481">
        <v>1101</v>
      </c>
      <c r="F108" t="s" s="225">
        <v>1101</v>
      </c>
      <c r="G108" t="s" s="5">
        <v>2973</v>
      </c>
      <c r="H108" t="s" s="5">
        <v>2973</v>
      </c>
      <c r="I108" s="99"/>
      <c r="J108" s="144">
        <v>2021</v>
      </c>
      <c r="K108" s="99"/>
      <c r="L108" s="99"/>
      <c r="M108" s="144">
        <v>2</v>
      </c>
      <c r="N108" t="s" s="5">
        <v>64</v>
      </c>
      <c r="O108" t="s" s="137">
        <v>52</v>
      </c>
      <c r="P108" s="99"/>
      <c r="Q108" t="s" s="137">
        <v>68</v>
      </c>
      <c r="R108" t="s" s="137">
        <v>196</v>
      </c>
      <c r="S108" s="246"/>
      <c r="T108" s="99"/>
      <c r="U108" s="99"/>
      <c r="V108" s="99"/>
      <c r="W108" s="99"/>
      <c r="X108" s="99"/>
      <c r="Y108" s="142">
        <v>155</v>
      </c>
      <c r="Z108" s="99"/>
      <c r="AA108" s="99"/>
      <c r="AB108" s="99"/>
      <c r="AC108" t="s" s="5">
        <v>2934</v>
      </c>
      <c r="AD108" s="140"/>
      <c r="AE108" s="99"/>
      <c r="AF108" s="99"/>
      <c r="AG108" s="144">
        <v>120</v>
      </c>
      <c r="AH108" t="s" s="5">
        <v>52</v>
      </c>
      <c r="AI108" s="99"/>
      <c r="AJ108" t="s" s="5">
        <v>3108</v>
      </c>
    </row>
    <row r="109" ht="15.75" customHeight="1">
      <c r="A109" s="495">
        <v>45</v>
      </c>
      <c r="B109" s="452">
        <v>108</v>
      </c>
      <c r="C109" s="494"/>
      <c r="D109" t="s" s="5">
        <v>3109</v>
      </c>
      <c r="E109" t="s" s="5">
        <v>3110</v>
      </c>
      <c r="F109" t="s" s="5">
        <v>3110</v>
      </c>
      <c r="G109" t="s" s="137">
        <v>2978</v>
      </c>
      <c r="H109" t="s" s="79">
        <v>3111</v>
      </c>
      <c r="I109" s="99"/>
      <c r="J109" s="99"/>
      <c r="K109" s="144">
        <v>2021</v>
      </c>
      <c r="L109" s="465"/>
      <c r="M109" s="144">
        <v>1</v>
      </c>
      <c r="N109" t="s" s="5">
        <v>64</v>
      </c>
      <c r="O109" t="s" s="137">
        <v>52</v>
      </c>
      <c r="P109" s="99"/>
      <c r="Q109" s="142">
        <v>1</v>
      </c>
      <c r="R109" s="99"/>
      <c r="S109" s="99"/>
      <c r="T109" s="99"/>
      <c r="U109" s="99"/>
      <c r="V109" s="475">
        <v>1.08</v>
      </c>
      <c r="W109" s="99"/>
      <c r="X109" s="99"/>
      <c r="Y109" s="142">
        <v>517.8</v>
      </c>
      <c r="Z109" s="99"/>
      <c r="AA109" s="144">
        <v>1569</v>
      </c>
      <c r="AB109" s="99"/>
      <c r="AC109" t="s" s="5">
        <v>2941</v>
      </c>
      <c r="AD109" s="144">
        <v>4041</v>
      </c>
      <c r="AE109" s="144">
        <v>0.39</v>
      </c>
      <c r="AF109" s="475">
        <v>0.89</v>
      </c>
      <c r="AG109" s="144">
        <v>54</v>
      </c>
      <c r="AH109" t="s" s="5">
        <v>52</v>
      </c>
      <c r="AI109" s="99"/>
      <c r="AJ109" t="s" s="79">
        <v>3110</v>
      </c>
    </row>
    <row r="110" ht="15.75" customHeight="1">
      <c r="A110" s="495">
        <v>45</v>
      </c>
      <c r="B110" s="452">
        <v>109</v>
      </c>
      <c r="C110" s="494"/>
      <c r="D110" t="s" s="5">
        <v>3109</v>
      </c>
      <c r="E110" t="s" s="5">
        <v>3110</v>
      </c>
      <c r="F110" t="s" s="5">
        <v>3110</v>
      </c>
      <c r="G110" t="s" s="5">
        <v>3085</v>
      </c>
      <c r="H110" t="s" s="5">
        <v>3112</v>
      </c>
      <c r="I110" s="99"/>
      <c r="J110" s="144">
        <v>2021</v>
      </c>
      <c r="K110" s="144">
        <v>2022</v>
      </c>
      <c r="L110" s="465"/>
      <c r="M110" s="144">
        <v>1</v>
      </c>
      <c r="N110" t="s" s="5">
        <v>77</v>
      </c>
      <c r="O110" t="s" s="137">
        <v>52</v>
      </c>
      <c r="P110" s="99"/>
      <c r="Q110" t="s" s="137">
        <v>68</v>
      </c>
      <c r="R110" s="99"/>
      <c r="S110" s="99"/>
      <c r="T110" s="99"/>
      <c r="U110" s="99"/>
      <c r="V110" s="144">
        <v>1.61</v>
      </c>
      <c r="W110" s="99"/>
      <c r="X110" s="99"/>
      <c r="Y110" s="142">
        <v>517.8</v>
      </c>
      <c r="Z110" s="99"/>
      <c r="AA110" s="144">
        <v>278</v>
      </c>
      <c r="AB110" s="99"/>
      <c r="AC110" t="s" s="458">
        <v>2955</v>
      </c>
      <c r="AD110" s="471">
        <v>780</v>
      </c>
      <c r="AE110" s="144">
        <v>0.36</v>
      </c>
      <c r="AF110" s="144">
        <v>0.37</v>
      </c>
      <c r="AG110" s="144">
        <v>72</v>
      </c>
      <c r="AH110" t="s" s="5">
        <v>52</v>
      </c>
      <c r="AI110" s="99"/>
      <c r="AJ110" t="s" s="79">
        <v>3110</v>
      </c>
    </row>
    <row r="111" ht="15.75" customHeight="1">
      <c r="A111" s="495">
        <v>45</v>
      </c>
      <c r="B111" s="452">
        <v>110</v>
      </c>
      <c r="C111" s="494"/>
      <c r="D111" t="s" s="5">
        <v>3109</v>
      </c>
      <c r="E111" t="s" s="5">
        <v>3110</v>
      </c>
      <c r="F111" t="s" s="5">
        <v>3110</v>
      </c>
      <c r="G111" t="s" s="5">
        <v>2973</v>
      </c>
      <c r="H111" t="s" s="5">
        <v>2973</v>
      </c>
      <c r="I111" s="99"/>
      <c r="J111" s="144">
        <v>2021</v>
      </c>
      <c r="K111" s="99"/>
      <c r="L111" s="99"/>
      <c r="M111" s="144">
        <v>2</v>
      </c>
      <c r="N111" t="s" s="5">
        <v>64</v>
      </c>
      <c r="O111" t="s" s="137">
        <v>52</v>
      </c>
      <c r="P111" s="99"/>
      <c r="Q111" t="s" s="137">
        <v>68</v>
      </c>
      <c r="R111" s="99"/>
      <c r="S111" s="99"/>
      <c r="T111" s="99"/>
      <c r="U111" s="99"/>
      <c r="V111" s="99"/>
      <c r="W111" s="99"/>
      <c r="X111" s="99"/>
      <c r="Y111" s="142">
        <v>517.8</v>
      </c>
      <c r="Z111" s="99"/>
      <c r="AA111" s="99"/>
      <c r="AB111" s="99"/>
      <c r="AC111" t="s" s="5">
        <v>2934</v>
      </c>
      <c r="AD111" s="140"/>
      <c r="AE111" s="99"/>
      <c r="AF111" s="99"/>
      <c r="AG111" s="144">
        <v>117</v>
      </c>
      <c r="AH111" t="s" s="5">
        <v>52</v>
      </c>
      <c r="AI111" s="99"/>
      <c r="AJ111" t="s" s="79">
        <v>3113</v>
      </c>
    </row>
    <row r="112" ht="15.75" customHeight="1">
      <c r="A112" s="495">
        <v>45</v>
      </c>
      <c r="B112" s="452">
        <v>111</v>
      </c>
      <c r="C112" s="494"/>
      <c r="D112" t="s" s="5">
        <v>3114</v>
      </c>
      <c r="E112" t="s" s="5">
        <v>3115</v>
      </c>
      <c r="F112" t="s" s="5">
        <v>3115</v>
      </c>
      <c r="G112" t="s" s="5">
        <v>2969</v>
      </c>
      <c r="H112" t="s" s="5">
        <v>2970</v>
      </c>
      <c r="I112" s="99"/>
      <c r="J112" s="144">
        <v>2021</v>
      </c>
      <c r="K112" s="144">
        <v>2022</v>
      </c>
      <c r="L112" s="465"/>
      <c r="M112" s="144">
        <v>1</v>
      </c>
      <c r="N112" t="s" s="5">
        <v>54</v>
      </c>
      <c r="O112" t="s" s="137">
        <v>52</v>
      </c>
      <c r="P112" t="s" s="137">
        <v>147</v>
      </c>
      <c r="Q112" s="142">
        <v>1</v>
      </c>
      <c r="R112" s="99"/>
      <c r="S112" s="99"/>
      <c r="T112" s="99"/>
      <c r="U112" s="99"/>
      <c r="V112" s="144">
        <v>0.52</v>
      </c>
      <c r="W112" s="99"/>
      <c r="X112" s="99"/>
      <c r="Y112" s="142">
        <v>3647.3</v>
      </c>
      <c r="Z112" s="99"/>
      <c r="AA112" s="144">
        <v>9956</v>
      </c>
      <c r="AB112" s="99"/>
      <c r="AC112" t="s" s="5">
        <v>2939</v>
      </c>
      <c r="AD112" s="144">
        <v>25884</v>
      </c>
      <c r="AE112" s="144">
        <v>0.38</v>
      </c>
      <c r="AF112" s="144">
        <v>1.61</v>
      </c>
      <c r="AG112" s="144">
        <v>67</v>
      </c>
      <c r="AH112" t="s" s="5">
        <v>52</v>
      </c>
      <c r="AI112" s="99"/>
      <c r="AJ112" t="s" s="79">
        <v>3115</v>
      </c>
    </row>
    <row r="113" ht="15.75" customHeight="1">
      <c r="A113" s="495">
        <v>45</v>
      </c>
      <c r="B113" s="452">
        <v>112</v>
      </c>
      <c r="C113" s="494"/>
      <c r="D113" t="s" s="5">
        <v>3114</v>
      </c>
      <c r="E113" t="s" s="5">
        <v>3115</v>
      </c>
      <c r="F113" t="s" s="5">
        <v>3115</v>
      </c>
      <c r="G113" t="s" s="5">
        <v>3085</v>
      </c>
      <c r="H113" t="s" s="5">
        <v>3085</v>
      </c>
      <c r="I113" s="99"/>
      <c r="J113" s="144">
        <v>2021</v>
      </c>
      <c r="K113" s="144">
        <v>2022</v>
      </c>
      <c r="L113" s="465"/>
      <c r="M113" s="144">
        <v>1</v>
      </c>
      <c r="N113" t="s" s="5">
        <v>77</v>
      </c>
      <c r="O113" t="s" s="137">
        <v>52</v>
      </c>
      <c r="P113" t="s" s="137">
        <v>147</v>
      </c>
      <c r="Q113" t="s" s="137">
        <v>68</v>
      </c>
      <c r="R113" s="99"/>
      <c r="S113" s="99"/>
      <c r="T113" s="99"/>
      <c r="U113" s="99"/>
      <c r="V113" s="144">
        <v>1.93</v>
      </c>
      <c r="W113" s="99"/>
      <c r="X113" s="142">
        <v>419.8</v>
      </c>
      <c r="Y113" s="142">
        <v>3647.3</v>
      </c>
      <c r="Z113" s="99"/>
      <c r="AA113" s="144">
        <v>3651</v>
      </c>
      <c r="AB113" s="99"/>
      <c r="AC113" t="s" s="5">
        <v>2955</v>
      </c>
      <c r="AD113" s="144">
        <v>10222</v>
      </c>
      <c r="AE113" s="144">
        <v>0.36</v>
      </c>
      <c r="AF113" s="144">
        <v>0.07000000000000001</v>
      </c>
      <c r="AG113" s="144">
        <v>68</v>
      </c>
      <c r="AH113" t="s" s="5">
        <v>52</v>
      </c>
      <c r="AI113" s="99"/>
      <c r="AJ113" t="s" s="79">
        <v>3115</v>
      </c>
    </row>
    <row r="114" ht="15.75" customHeight="1">
      <c r="A114" s="495">
        <v>45</v>
      </c>
      <c r="B114" s="452">
        <v>113</v>
      </c>
      <c r="C114" s="494"/>
      <c r="D114" t="s" s="5">
        <v>3114</v>
      </c>
      <c r="E114" t="s" s="5">
        <v>3115</v>
      </c>
      <c r="F114" t="s" s="5">
        <v>3115</v>
      </c>
      <c r="G114" t="s" s="137">
        <v>3116</v>
      </c>
      <c r="H114" t="s" s="79">
        <v>3117</v>
      </c>
      <c r="I114" s="99"/>
      <c r="J114" s="144">
        <v>2021</v>
      </c>
      <c r="K114" s="144">
        <v>2022</v>
      </c>
      <c r="L114" s="465"/>
      <c r="M114" s="144">
        <v>1</v>
      </c>
      <c r="N114" t="s" s="5">
        <v>77</v>
      </c>
      <c r="O114" t="s" s="137">
        <v>52</v>
      </c>
      <c r="P114" t="s" s="137">
        <v>147</v>
      </c>
      <c r="Q114" t="s" s="137">
        <v>68</v>
      </c>
      <c r="R114" s="99"/>
      <c r="S114" s="99"/>
      <c r="T114" s="99"/>
      <c r="U114" s="99"/>
      <c r="V114" s="144">
        <v>1.39</v>
      </c>
      <c r="W114" s="99"/>
      <c r="X114" s="142">
        <v>1713</v>
      </c>
      <c r="Y114" s="142">
        <v>3647.3</v>
      </c>
      <c r="Z114" s="99"/>
      <c r="AA114" s="144">
        <v>2055</v>
      </c>
      <c r="AB114" s="99"/>
      <c r="AC114" t="s" s="5">
        <v>2955</v>
      </c>
      <c r="AD114" s="144">
        <v>3425</v>
      </c>
      <c r="AE114" s="144">
        <v>0.6</v>
      </c>
      <c r="AF114" s="144">
        <v>0.58</v>
      </c>
      <c r="AG114" s="144">
        <v>69</v>
      </c>
      <c r="AH114" t="s" s="5">
        <v>52</v>
      </c>
      <c r="AI114" s="99"/>
      <c r="AJ114" t="s" s="79">
        <v>3115</v>
      </c>
    </row>
    <row r="115" ht="15.75" customHeight="1">
      <c r="A115" s="495">
        <v>45</v>
      </c>
      <c r="B115" s="452">
        <v>114</v>
      </c>
      <c r="C115" s="494"/>
      <c r="D115" t="s" s="5">
        <v>3114</v>
      </c>
      <c r="E115" t="s" s="5">
        <v>3115</v>
      </c>
      <c r="F115" t="s" s="5">
        <v>3115</v>
      </c>
      <c r="G115" t="s" s="137">
        <v>3062</v>
      </c>
      <c r="H115" t="s" s="79">
        <v>3118</v>
      </c>
      <c r="I115" s="99"/>
      <c r="J115" s="99"/>
      <c r="K115" s="144">
        <v>2021</v>
      </c>
      <c r="L115" s="465"/>
      <c r="M115" s="144">
        <v>1</v>
      </c>
      <c r="N115" t="s" s="5">
        <v>64</v>
      </c>
      <c r="O115" t="s" s="137">
        <v>52</v>
      </c>
      <c r="P115" t="s" s="137">
        <v>147</v>
      </c>
      <c r="Q115" t="s" s="137">
        <v>68</v>
      </c>
      <c r="R115" s="99"/>
      <c r="S115" s="99"/>
      <c r="T115" s="99"/>
      <c r="U115" s="99"/>
      <c r="V115" s="475">
        <v>1.16</v>
      </c>
      <c r="W115" s="99"/>
      <c r="X115" s="142">
        <v>0</v>
      </c>
      <c r="Y115" s="142">
        <v>3647.3</v>
      </c>
      <c r="Z115" s="99"/>
      <c r="AA115" s="99"/>
      <c r="AB115" s="99"/>
      <c r="AC115" t="s" s="458">
        <v>2941</v>
      </c>
      <c r="AD115" t="s" s="496">
        <v>3119</v>
      </c>
      <c r="AE115" t="s" s="5">
        <v>3120</v>
      </c>
      <c r="AF115" s="497">
        <v>0.836</v>
      </c>
      <c r="AG115" s="144">
        <v>49</v>
      </c>
      <c r="AH115" t="s" s="5">
        <v>52</v>
      </c>
      <c r="AI115" s="99"/>
      <c r="AJ115" t="s" s="79">
        <v>3115</v>
      </c>
    </row>
    <row r="116" ht="15.75" customHeight="1">
      <c r="A116" s="495">
        <v>45</v>
      </c>
      <c r="B116" s="452">
        <v>115</v>
      </c>
      <c r="C116" s="494"/>
      <c r="D116" t="s" s="5">
        <v>3114</v>
      </c>
      <c r="E116" t="s" s="5">
        <v>3115</v>
      </c>
      <c r="F116" t="s" s="5">
        <v>3115</v>
      </c>
      <c r="G116" t="s" s="5">
        <v>2973</v>
      </c>
      <c r="H116" t="s" s="5">
        <v>2973</v>
      </c>
      <c r="I116" s="99"/>
      <c r="J116" s="144">
        <v>2021</v>
      </c>
      <c r="K116" s="99"/>
      <c r="L116" s="99"/>
      <c r="M116" s="144">
        <v>2</v>
      </c>
      <c r="N116" t="s" s="5">
        <v>54</v>
      </c>
      <c r="O116" t="s" s="137">
        <v>52</v>
      </c>
      <c r="P116" t="s" s="137">
        <v>147</v>
      </c>
      <c r="Q116" t="s" s="137">
        <v>68</v>
      </c>
      <c r="R116" s="99"/>
      <c r="S116" s="99"/>
      <c r="T116" s="99"/>
      <c r="U116" s="99"/>
      <c r="V116" s="99"/>
      <c r="W116" s="99"/>
      <c r="X116" s="99"/>
      <c r="Y116" s="142">
        <v>3647.3</v>
      </c>
      <c r="Z116" s="99"/>
      <c r="AA116" s="99"/>
      <c r="AB116" s="99"/>
      <c r="AC116" t="s" s="5">
        <v>1955</v>
      </c>
      <c r="AD116" s="140"/>
      <c r="AE116" s="99"/>
      <c r="AF116" s="99"/>
      <c r="AG116" s="144">
        <v>135</v>
      </c>
      <c r="AH116" t="s" s="5">
        <v>52</v>
      </c>
      <c r="AI116" s="99"/>
      <c r="AJ116" t="s" s="79">
        <v>3121</v>
      </c>
    </row>
    <row r="117" ht="15.75" customHeight="1">
      <c r="A117" s="495">
        <v>45</v>
      </c>
      <c r="B117" s="452">
        <v>116</v>
      </c>
      <c r="C117" s="494"/>
      <c r="D117" t="s" s="5">
        <v>3122</v>
      </c>
      <c r="E117" t="s" s="5">
        <v>3123</v>
      </c>
      <c r="F117" t="s" s="227">
        <v>3124</v>
      </c>
      <c r="G117" t="s" s="137">
        <v>3020</v>
      </c>
      <c r="H117" t="s" s="79">
        <v>3125</v>
      </c>
      <c r="I117" s="99"/>
      <c r="J117" s="99"/>
      <c r="K117" s="144">
        <v>2021</v>
      </c>
      <c r="L117" s="465"/>
      <c r="M117" s="144">
        <v>1</v>
      </c>
      <c r="N117" t="s" s="5">
        <v>77</v>
      </c>
      <c r="O117" t="s" s="137">
        <v>52</v>
      </c>
      <c r="P117" t="s" s="137">
        <v>147</v>
      </c>
      <c r="Q117" s="142">
        <v>1</v>
      </c>
      <c r="R117" s="99"/>
      <c r="S117" s="99"/>
      <c r="T117" s="99"/>
      <c r="U117" s="99"/>
      <c r="V117" s="475">
        <v>1.79</v>
      </c>
      <c r="W117" s="99"/>
      <c r="X117" s="142">
        <v>3</v>
      </c>
      <c r="Y117" s="142">
        <v>23505.3</v>
      </c>
      <c r="Z117" s="99"/>
      <c r="AA117" s="144">
        <v>1250</v>
      </c>
      <c r="AB117" s="99"/>
      <c r="AC117" t="s" s="5">
        <v>2955</v>
      </c>
      <c r="AD117" s="144">
        <v>2500</v>
      </c>
      <c r="AE117" s="144">
        <v>0.5</v>
      </c>
      <c r="AF117" s="475">
        <v>0.25</v>
      </c>
      <c r="AG117" s="144">
        <v>50</v>
      </c>
      <c r="AH117" t="s" s="5">
        <v>52</v>
      </c>
      <c r="AI117" s="99"/>
      <c r="AJ117" t="s" s="79">
        <v>3123</v>
      </c>
    </row>
    <row r="118" ht="15.75" customHeight="1">
      <c r="A118" s="495">
        <v>45</v>
      </c>
      <c r="B118" s="452">
        <v>117</v>
      </c>
      <c r="C118" s="494"/>
      <c r="D118" t="s" s="5">
        <v>3122</v>
      </c>
      <c r="E118" t="s" s="5">
        <v>3123</v>
      </c>
      <c r="F118" t="s" s="227">
        <v>3124</v>
      </c>
      <c r="G118" t="s" s="137">
        <v>3126</v>
      </c>
      <c r="H118" t="s" s="79">
        <v>3127</v>
      </c>
      <c r="I118" s="99"/>
      <c r="J118" s="99"/>
      <c r="K118" s="144">
        <v>2021</v>
      </c>
      <c r="L118" s="465"/>
      <c r="M118" s="144">
        <v>1</v>
      </c>
      <c r="N118" t="s" s="5">
        <v>77</v>
      </c>
      <c r="O118" t="s" s="137">
        <v>52</v>
      </c>
      <c r="P118" t="s" s="137">
        <v>147</v>
      </c>
      <c r="Q118" t="s" s="137">
        <v>68</v>
      </c>
      <c r="R118" s="99"/>
      <c r="S118" s="99"/>
      <c r="T118" s="99"/>
      <c r="U118" s="99"/>
      <c r="V118" s="475">
        <v>1.6</v>
      </c>
      <c r="W118" s="99"/>
      <c r="X118" s="142">
        <v>40</v>
      </c>
      <c r="Y118" s="142">
        <v>23505.3</v>
      </c>
      <c r="Z118" s="99"/>
      <c r="AA118" s="144">
        <v>475</v>
      </c>
      <c r="AB118" s="99"/>
      <c r="AC118" t="s" s="5">
        <v>2955</v>
      </c>
      <c r="AD118" s="144">
        <v>1521</v>
      </c>
      <c r="AE118" s="144">
        <v>0.31</v>
      </c>
      <c r="AF118" s="475">
        <v>0.31</v>
      </c>
      <c r="AG118" s="144">
        <v>51</v>
      </c>
      <c r="AH118" t="s" s="5">
        <v>52</v>
      </c>
      <c r="AI118" s="99"/>
      <c r="AJ118" t="s" s="79">
        <v>3123</v>
      </c>
    </row>
    <row r="119" ht="15.75" customHeight="1">
      <c r="A119" s="495">
        <v>45</v>
      </c>
      <c r="B119" s="452">
        <v>118</v>
      </c>
      <c r="C119" s="494"/>
      <c r="D119" t="s" s="5">
        <v>3122</v>
      </c>
      <c r="E119" t="s" s="5">
        <v>3123</v>
      </c>
      <c r="F119" t="s" s="227">
        <v>3124</v>
      </c>
      <c r="G119" t="s" s="137">
        <v>3128</v>
      </c>
      <c r="H119" t="s" s="79">
        <v>3129</v>
      </c>
      <c r="I119" s="99"/>
      <c r="J119" s="99"/>
      <c r="K119" s="144">
        <v>2021</v>
      </c>
      <c r="L119" s="465"/>
      <c r="M119" s="144">
        <v>1</v>
      </c>
      <c r="N119" t="s" s="5">
        <v>64</v>
      </c>
      <c r="O119" t="s" s="137">
        <v>52</v>
      </c>
      <c r="P119" t="s" s="137">
        <v>147</v>
      </c>
      <c r="Q119" t="s" s="137">
        <v>68</v>
      </c>
      <c r="R119" s="99"/>
      <c r="S119" s="99"/>
      <c r="T119" s="99"/>
      <c r="U119" s="99"/>
      <c r="V119" s="475">
        <v>1.1</v>
      </c>
      <c r="W119" s="99"/>
      <c r="X119" s="99"/>
      <c r="Y119" s="142">
        <v>23505.3</v>
      </c>
      <c r="Z119" s="99"/>
      <c r="AA119" s="144">
        <v>282</v>
      </c>
      <c r="AB119" s="99"/>
      <c r="AC119" t="s" s="5">
        <v>2941</v>
      </c>
      <c r="AD119" s="144">
        <v>667</v>
      </c>
      <c r="AE119" s="144">
        <v>0.42</v>
      </c>
      <c r="AF119" s="475">
        <v>0.73</v>
      </c>
      <c r="AG119" s="144">
        <v>52</v>
      </c>
      <c r="AH119" t="s" s="5">
        <v>52</v>
      </c>
      <c r="AI119" s="99"/>
      <c r="AJ119" t="s" s="79">
        <v>3123</v>
      </c>
    </row>
    <row r="120" ht="15.75" customHeight="1">
      <c r="A120" s="495">
        <v>45</v>
      </c>
      <c r="B120" s="452">
        <v>119</v>
      </c>
      <c r="C120" s="494"/>
      <c r="D120" t="s" s="5">
        <v>3122</v>
      </c>
      <c r="E120" t="s" s="5">
        <v>3124</v>
      </c>
      <c r="F120" t="s" s="227">
        <v>3124</v>
      </c>
      <c r="G120" t="s" s="5">
        <v>3085</v>
      </c>
      <c r="H120" t="s" s="5">
        <v>3112</v>
      </c>
      <c r="I120" s="99"/>
      <c r="J120" s="144">
        <v>2018</v>
      </c>
      <c r="K120" s="144">
        <v>2019</v>
      </c>
      <c r="L120" s="465"/>
      <c r="M120" s="144">
        <v>1</v>
      </c>
      <c r="N120" t="s" s="5">
        <v>64</v>
      </c>
      <c r="O120" t="s" s="137">
        <v>52</v>
      </c>
      <c r="P120" t="s" s="137">
        <v>147</v>
      </c>
      <c r="Q120" t="s" s="137">
        <v>68</v>
      </c>
      <c r="R120" s="99"/>
      <c r="S120" s="99"/>
      <c r="T120" s="99"/>
      <c r="U120" s="99"/>
      <c r="V120" s="144">
        <v>1.02</v>
      </c>
      <c r="W120" s="99"/>
      <c r="X120" s="99"/>
      <c r="Y120" s="142">
        <v>23505.3</v>
      </c>
      <c r="Z120" s="99"/>
      <c r="AA120" s="144">
        <v>2083</v>
      </c>
      <c r="AB120" s="99"/>
      <c r="AC120" t="s" s="5">
        <v>2941</v>
      </c>
      <c r="AD120" s="144">
        <v>5000</v>
      </c>
      <c r="AE120" s="144">
        <v>0.42</v>
      </c>
      <c r="AF120" s="144">
        <v>0.12</v>
      </c>
      <c r="AG120" s="144">
        <v>70</v>
      </c>
      <c r="AH120" t="s" s="5">
        <v>52</v>
      </c>
      <c r="AI120" s="99"/>
      <c r="AJ120" t="s" s="79">
        <v>3124</v>
      </c>
    </row>
    <row r="121" ht="15.75" customHeight="1">
      <c r="A121" s="495">
        <v>45</v>
      </c>
      <c r="B121" s="452">
        <v>120</v>
      </c>
      <c r="C121" s="494"/>
      <c r="D121" t="s" s="5">
        <v>3122</v>
      </c>
      <c r="E121" t="s" s="5">
        <v>3124</v>
      </c>
      <c r="F121" t="s" s="227">
        <v>3124</v>
      </c>
      <c r="G121" t="s" s="137">
        <v>3130</v>
      </c>
      <c r="H121" t="s" s="79">
        <v>3117</v>
      </c>
      <c r="I121" s="99"/>
      <c r="J121" s="144">
        <v>2018</v>
      </c>
      <c r="K121" s="144">
        <v>2019</v>
      </c>
      <c r="L121" s="465"/>
      <c r="M121" s="144">
        <v>1</v>
      </c>
      <c r="N121" t="s" s="5">
        <v>64</v>
      </c>
      <c r="O121" t="s" s="137">
        <v>52</v>
      </c>
      <c r="P121" t="s" s="137">
        <v>147</v>
      </c>
      <c r="Q121" t="s" s="137">
        <v>68</v>
      </c>
      <c r="R121" s="99"/>
      <c r="S121" s="99"/>
      <c r="T121" s="99"/>
      <c r="U121" s="99"/>
      <c r="V121" s="144">
        <v>1.24</v>
      </c>
      <c r="W121" s="99"/>
      <c r="X121" s="142">
        <v>5429</v>
      </c>
      <c r="Y121" s="142">
        <v>23505.3</v>
      </c>
      <c r="Z121" s="99"/>
      <c r="AA121" s="144">
        <v>2985</v>
      </c>
      <c r="AB121" s="99"/>
      <c r="AC121" t="s" s="458">
        <v>2941</v>
      </c>
      <c r="AD121" s="471">
        <v>4264</v>
      </c>
      <c r="AE121" s="144">
        <v>0.7</v>
      </c>
      <c r="AF121" s="144">
        <v>0.84</v>
      </c>
      <c r="AG121" s="144">
        <v>71</v>
      </c>
      <c r="AH121" t="s" s="5">
        <v>52</v>
      </c>
      <c r="AI121" s="99"/>
      <c r="AJ121" t="s" s="79">
        <v>3124</v>
      </c>
    </row>
    <row r="122" ht="15.75" customHeight="1">
      <c r="A122" s="495">
        <v>45</v>
      </c>
      <c r="B122" s="452">
        <v>121</v>
      </c>
      <c r="C122" s="494"/>
      <c r="D122" t="s" s="5">
        <v>3122</v>
      </c>
      <c r="E122" t="s" s="5">
        <v>3124</v>
      </c>
      <c r="F122" t="s" s="227">
        <v>3124</v>
      </c>
      <c r="G122" t="s" s="5">
        <v>2973</v>
      </c>
      <c r="H122" t="s" s="5">
        <v>2973</v>
      </c>
      <c r="I122" s="99"/>
      <c r="J122" s="144">
        <v>2021</v>
      </c>
      <c r="K122" s="99"/>
      <c r="L122" s="99"/>
      <c r="M122" s="144">
        <v>2</v>
      </c>
      <c r="N122" t="s" s="5">
        <v>54</v>
      </c>
      <c r="O122" t="s" s="137">
        <v>52</v>
      </c>
      <c r="P122" t="s" s="137">
        <v>147</v>
      </c>
      <c r="Q122" t="s" s="137">
        <v>68</v>
      </c>
      <c r="R122" s="99"/>
      <c r="S122" s="99"/>
      <c r="T122" s="99"/>
      <c r="U122" s="99"/>
      <c r="V122" s="99"/>
      <c r="W122" s="99"/>
      <c r="X122" s="99"/>
      <c r="Y122" s="142">
        <v>23505.3</v>
      </c>
      <c r="Z122" s="99"/>
      <c r="AA122" s="99"/>
      <c r="AB122" s="99"/>
      <c r="AC122" t="s" s="5">
        <v>1955</v>
      </c>
      <c r="AD122" s="140"/>
      <c r="AE122" s="99"/>
      <c r="AF122" s="99"/>
      <c r="AG122" s="144">
        <v>136</v>
      </c>
      <c r="AH122" t="s" s="5">
        <v>52</v>
      </c>
      <c r="AI122" s="99"/>
      <c r="AJ122" t="s" s="79">
        <v>3131</v>
      </c>
    </row>
    <row r="123" ht="15.75" customHeight="1">
      <c r="A123" s="495">
        <v>45</v>
      </c>
      <c r="B123" s="452">
        <v>122</v>
      </c>
      <c r="C123" s="494"/>
      <c r="D123" t="s" s="455">
        <v>3132</v>
      </c>
      <c r="E123" s="488"/>
      <c r="F123" s="140"/>
      <c r="G123" t="s" s="137">
        <v>3133</v>
      </c>
      <c r="H123" t="s" s="79">
        <v>3134</v>
      </c>
      <c r="I123" s="99"/>
      <c r="J123" s="99"/>
      <c r="K123" s="144">
        <v>2021</v>
      </c>
      <c r="L123" s="465"/>
      <c r="M123" s="144">
        <v>1</v>
      </c>
      <c r="N123" t="s" s="5">
        <v>54</v>
      </c>
      <c r="O123" s="99"/>
      <c r="P123" s="99"/>
      <c r="Q123" s="142">
        <v>1</v>
      </c>
      <c r="R123" t="s" s="137">
        <v>196</v>
      </c>
      <c r="S123" s="246"/>
      <c r="T123" s="99"/>
      <c r="U123" s="99"/>
      <c r="V123" s="475">
        <v>0.58</v>
      </c>
      <c r="W123" s="99"/>
      <c r="X123" s="99"/>
      <c r="Y123" s="142">
        <v>0</v>
      </c>
      <c r="Z123" s="99"/>
      <c r="AA123" s="144">
        <v>332</v>
      </c>
      <c r="AB123" s="99"/>
      <c r="AC123" t="s" s="5">
        <v>2939</v>
      </c>
      <c r="AD123" s="144">
        <v>504</v>
      </c>
      <c r="AE123" s="144">
        <v>0.66</v>
      </c>
      <c r="AF123" s="475">
        <v>1.58</v>
      </c>
      <c r="AG123" s="144">
        <v>53</v>
      </c>
      <c r="AH123" s="99"/>
      <c r="AI123" s="99"/>
      <c r="AJ123" t="s" s="79">
        <v>3132</v>
      </c>
    </row>
    <row r="124" ht="15.75" customHeight="1">
      <c r="A124" s="495">
        <v>57</v>
      </c>
      <c r="B124" s="452">
        <v>123</v>
      </c>
      <c r="C124" t="s" s="493">
        <v>909</v>
      </c>
      <c r="D124" t="s" s="5">
        <v>3135</v>
      </c>
      <c r="E124" t="s" s="5">
        <v>3136</v>
      </c>
      <c r="F124" t="s" s="5">
        <v>3136</v>
      </c>
      <c r="G124" s="99"/>
      <c r="H124" t="s" s="5">
        <v>3137</v>
      </c>
      <c r="I124" s="99"/>
      <c r="J124" s="144">
        <v>2021</v>
      </c>
      <c r="K124" s="144">
        <v>2022</v>
      </c>
      <c r="L124" s="465"/>
      <c r="M124" s="144">
        <v>1</v>
      </c>
      <c r="N124" t="s" s="5">
        <v>54</v>
      </c>
      <c r="O124" t="s" s="137">
        <v>52</v>
      </c>
      <c r="P124" s="99"/>
      <c r="Q124" s="142">
        <v>1</v>
      </c>
      <c r="R124" s="99"/>
      <c r="S124" t="s" s="290">
        <v>3138</v>
      </c>
      <c r="T124" s="99"/>
      <c r="U124" s="99"/>
      <c r="V124" s="144">
        <v>0.36</v>
      </c>
      <c r="W124" s="99"/>
      <c r="X124" s="99"/>
      <c r="Y124" s="142">
        <v>9816</v>
      </c>
      <c r="Z124" s="99"/>
      <c r="AA124" s="144">
        <v>11609</v>
      </c>
      <c r="AB124" s="99"/>
      <c r="AC124" t="s" s="5">
        <v>2939</v>
      </c>
      <c r="AD124" s="144">
        <v>36942</v>
      </c>
      <c r="AE124" s="144">
        <v>0.31</v>
      </c>
      <c r="AF124" s="144">
        <v>3.33</v>
      </c>
      <c r="AG124" s="144">
        <v>79</v>
      </c>
      <c r="AH124" t="s" s="5">
        <v>52</v>
      </c>
      <c r="AI124" s="99"/>
      <c r="AJ124" t="s" s="5">
        <v>3136</v>
      </c>
    </row>
    <row r="125" ht="15.75" customHeight="1">
      <c r="A125" s="495">
        <v>57</v>
      </c>
      <c r="B125" s="452">
        <v>124</v>
      </c>
      <c r="C125" s="494"/>
      <c r="D125" t="s" s="5">
        <v>3135</v>
      </c>
      <c r="E125" t="s" s="5">
        <v>3136</v>
      </c>
      <c r="F125" t="s" s="5">
        <v>3136</v>
      </c>
      <c r="G125" s="99"/>
      <c r="H125" t="s" s="5">
        <v>3139</v>
      </c>
      <c r="I125" s="99"/>
      <c r="J125" s="144">
        <v>2021</v>
      </c>
      <c r="K125" s="144">
        <v>2022</v>
      </c>
      <c r="L125" s="465"/>
      <c r="M125" s="144">
        <v>1</v>
      </c>
      <c r="N125" t="s" s="5">
        <v>54</v>
      </c>
      <c r="O125" t="s" s="137">
        <v>52</v>
      </c>
      <c r="P125" s="99"/>
      <c r="Q125" t="s" s="137">
        <v>68</v>
      </c>
      <c r="R125" s="99"/>
      <c r="S125" s="99"/>
      <c r="T125" s="99"/>
      <c r="U125" s="99"/>
      <c r="V125" s="144">
        <v>0.82</v>
      </c>
      <c r="W125" s="99"/>
      <c r="X125" s="99"/>
      <c r="Y125" s="142">
        <v>9816</v>
      </c>
      <c r="Z125" s="99"/>
      <c r="AA125" s="144">
        <v>3635</v>
      </c>
      <c r="AB125" s="99"/>
      <c r="AC125" t="s" s="5">
        <v>2939</v>
      </c>
      <c r="AD125" s="144">
        <v>7500</v>
      </c>
      <c r="AE125" s="144">
        <v>0.48</v>
      </c>
      <c r="AF125" s="144">
        <v>0.85</v>
      </c>
      <c r="AG125" s="144">
        <v>80</v>
      </c>
      <c r="AH125" t="s" s="5">
        <v>52</v>
      </c>
      <c r="AI125" s="99"/>
      <c r="AJ125" t="s" s="5">
        <v>3136</v>
      </c>
    </row>
    <row r="126" ht="15.75" customHeight="1">
      <c r="A126" s="495">
        <v>57</v>
      </c>
      <c r="B126" s="452">
        <v>125</v>
      </c>
      <c r="C126" s="494"/>
      <c r="D126" t="s" s="5">
        <v>3140</v>
      </c>
      <c r="E126" t="s" s="5">
        <v>3141</v>
      </c>
      <c r="F126" t="s" s="5">
        <v>3141</v>
      </c>
      <c r="G126" s="99"/>
      <c r="H126" t="s" s="5">
        <v>3137</v>
      </c>
      <c r="I126" s="99"/>
      <c r="J126" s="144">
        <v>2021</v>
      </c>
      <c r="K126" s="144">
        <v>2022</v>
      </c>
      <c r="L126" s="465"/>
      <c r="M126" s="144">
        <v>1</v>
      </c>
      <c r="N126" t="s" s="5">
        <v>64</v>
      </c>
      <c r="O126" t="s" s="137">
        <v>52</v>
      </c>
      <c r="P126" t="s" s="137">
        <v>147</v>
      </c>
      <c r="Q126" s="142">
        <v>1</v>
      </c>
      <c r="R126" s="99"/>
      <c r="S126" s="99"/>
      <c r="T126" s="99"/>
      <c r="U126" s="99"/>
      <c r="V126" s="144">
        <v>1.03</v>
      </c>
      <c r="W126" s="99"/>
      <c r="X126" s="99"/>
      <c r="Y126" s="142">
        <v>659</v>
      </c>
      <c r="Z126" s="99"/>
      <c r="AA126" s="144">
        <v>40772</v>
      </c>
      <c r="AB126" s="99"/>
      <c r="AC126" t="s" s="5">
        <v>2941</v>
      </c>
      <c r="AD126" s="144">
        <v>60870</v>
      </c>
      <c r="AE126" s="144">
        <v>0.67</v>
      </c>
      <c r="AF126" s="144">
        <v>0.93</v>
      </c>
      <c r="AG126" s="144">
        <v>73</v>
      </c>
      <c r="AH126" t="s" s="5">
        <v>52</v>
      </c>
      <c r="AI126" s="99"/>
      <c r="AJ126" t="s" s="79">
        <v>3141</v>
      </c>
    </row>
    <row r="127" ht="15.75" customHeight="1">
      <c r="A127" s="495">
        <v>57</v>
      </c>
      <c r="B127" s="452">
        <v>126</v>
      </c>
      <c r="C127" s="494"/>
      <c r="D127" t="s" s="5">
        <v>3140</v>
      </c>
      <c r="E127" t="s" s="5">
        <v>3141</v>
      </c>
      <c r="F127" t="s" s="5">
        <v>3141</v>
      </c>
      <c r="G127" s="99"/>
      <c r="H127" t="s" s="5">
        <v>3139</v>
      </c>
      <c r="I127" s="99"/>
      <c r="J127" s="144">
        <v>2021</v>
      </c>
      <c r="K127" s="144">
        <v>2022</v>
      </c>
      <c r="L127" s="465"/>
      <c r="M127" s="144">
        <v>1</v>
      </c>
      <c r="N127" t="s" s="5">
        <v>54</v>
      </c>
      <c r="O127" t="s" s="137">
        <v>52</v>
      </c>
      <c r="P127" t="s" s="137">
        <v>147</v>
      </c>
      <c r="Q127" t="s" s="137">
        <v>68</v>
      </c>
      <c r="R127" s="99"/>
      <c r="S127" s="99"/>
      <c r="T127" s="99"/>
      <c r="U127" s="99"/>
      <c r="V127" s="144">
        <v>0.44</v>
      </c>
      <c r="W127" s="99"/>
      <c r="X127" s="99"/>
      <c r="Y127" s="142">
        <v>659</v>
      </c>
      <c r="Z127" s="99"/>
      <c r="AA127" s="144">
        <v>33931</v>
      </c>
      <c r="AB127" s="99"/>
      <c r="AC127" t="s" s="5">
        <v>2939</v>
      </c>
      <c r="AD127" s="144">
        <v>23579</v>
      </c>
      <c r="AE127" s="144">
        <v>1.44</v>
      </c>
      <c r="AF127" s="144">
        <v>1.49</v>
      </c>
      <c r="AG127" s="144">
        <v>74</v>
      </c>
      <c r="AH127" t="s" s="5">
        <v>52</v>
      </c>
      <c r="AI127" s="99"/>
      <c r="AJ127" t="s" s="79">
        <v>3141</v>
      </c>
    </row>
    <row r="128" ht="15.75" customHeight="1">
      <c r="A128" s="495">
        <v>57</v>
      </c>
      <c r="B128" s="452">
        <v>127</v>
      </c>
      <c r="C128" s="494"/>
      <c r="D128" t="s" s="5">
        <v>3140</v>
      </c>
      <c r="E128" t="s" s="5">
        <v>3141</v>
      </c>
      <c r="F128" t="s" s="5">
        <v>3141</v>
      </c>
      <c r="G128" t="s" s="137">
        <v>3130</v>
      </c>
      <c r="H128" t="s" s="79">
        <v>3142</v>
      </c>
      <c r="I128" s="99"/>
      <c r="J128" s="144">
        <v>2021</v>
      </c>
      <c r="K128" s="144">
        <v>2022</v>
      </c>
      <c r="L128" s="465"/>
      <c r="M128" s="144">
        <v>1</v>
      </c>
      <c r="N128" t="s" s="5">
        <v>54</v>
      </c>
      <c r="O128" t="s" s="137">
        <v>52</v>
      </c>
      <c r="P128" t="s" s="137">
        <v>147</v>
      </c>
      <c r="Q128" t="s" s="137">
        <v>68</v>
      </c>
      <c r="R128" s="99"/>
      <c r="S128" s="99"/>
      <c r="T128" s="99"/>
      <c r="U128" s="99"/>
      <c r="V128" s="144">
        <v>0.4</v>
      </c>
      <c r="W128" s="99"/>
      <c r="X128" s="142">
        <v>0</v>
      </c>
      <c r="Y128" s="142">
        <v>659</v>
      </c>
      <c r="Z128" s="99"/>
      <c r="AA128" s="144">
        <v>2999</v>
      </c>
      <c r="AB128" s="99"/>
      <c r="AC128" t="s" s="5">
        <v>2939</v>
      </c>
      <c r="AD128" s="144">
        <v>33000</v>
      </c>
      <c r="AE128" s="144">
        <v>0.09</v>
      </c>
      <c r="AF128" s="144">
        <v>2.91</v>
      </c>
      <c r="AG128" s="144">
        <v>75</v>
      </c>
      <c r="AH128" t="s" s="5">
        <v>52</v>
      </c>
      <c r="AI128" s="99"/>
      <c r="AJ128" t="s" s="79">
        <v>3141</v>
      </c>
    </row>
    <row r="129" ht="15.75" customHeight="1">
      <c r="A129" s="495">
        <v>57</v>
      </c>
      <c r="B129" s="452">
        <v>128</v>
      </c>
      <c r="C129" s="494"/>
      <c r="D129" t="s" s="5">
        <v>3140</v>
      </c>
      <c r="E129" t="s" s="5">
        <v>3141</v>
      </c>
      <c r="F129" t="s" s="5">
        <v>3141</v>
      </c>
      <c r="G129" t="s" s="137">
        <v>3020</v>
      </c>
      <c r="H129" t="s" s="79">
        <v>3143</v>
      </c>
      <c r="I129" s="99"/>
      <c r="J129" s="99"/>
      <c r="K129" s="144">
        <v>2021</v>
      </c>
      <c r="L129" s="465"/>
      <c r="M129" s="144">
        <v>1</v>
      </c>
      <c r="N129" t="s" s="5">
        <v>64</v>
      </c>
      <c r="O129" t="s" s="137">
        <v>52</v>
      </c>
      <c r="P129" t="s" s="137">
        <v>147</v>
      </c>
      <c r="Q129" t="s" s="137">
        <v>68</v>
      </c>
      <c r="R129" s="99"/>
      <c r="S129" s="99"/>
      <c r="T129" s="99"/>
      <c r="U129" s="99"/>
      <c r="V129" s="475">
        <v>1.09</v>
      </c>
      <c r="W129" s="99"/>
      <c r="X129" s="142">
        <v>15</v>
      </c>
      <c r="Y129" s="142">
        <v>659</v>
      </c>
      <c r="Z129" s="99"/>
      <c r="AA129" s="144">
        <v>2254</v>
      </c>
      <c r="AB129" s="99"/>
      <c r="AC129" t="s" s="458">
        <v>2941</v>
      </c>
      <c r="AD129" s="471">
        <v>7500</v>
      </c>
      <c r="AE129" s="144">
        <v>0.3</v>
      </c>
      <c r="AF129" s="475">
        <v>1</v>
      </c>
      <c r="AG129" s="144">
        <v>57</v>
      </c>
      <c r="AH129" t="s" s="5">
        <v>52</v>
      </c>
      <c r="AI129" s="99"/>
      <c r="AJ129" t="s" s="79">
        <v>3141</v>
      </c>
    </row>
    <row r="130" ht="15.75" customHeight="1">
      <c r="A130" s="495">
        <v>57</v>
      </c>
      <c r="B130" s="452">
        <v>129</v>
      </c>
      <c r="C130" s="494"/>
      <c r="D130" t="s" s="5">
        <v>3144</v>
      </c>
      <c r="E130" t="s" s="5">
        <v>3145</v>
      </c>
      <c r="F130" t="s" s="5">
        <v>3145</v>
      </c>
      <c r="G130" s="99"/>
      <c r="H130" s="99"/>
      <c r="I130" s="99"/>
      <c r="J130" s="144">
        <v>2021</v>
      </c>
      <c r="K130" s="99"/>
      <c r="L130" s="99"/>
      <c r="M130" s="144">
        <v>2</v>
      </c>
      <c r="N130" t="s" s="5">
        <v>54</v>
      </c>
      <c r="O130" t="s" s="137">
        <v>52</v>
      </c>
      <c r="P130" s="99"/>
      <c r="Q130" s="142">
        <v>1</v>
      </c>
      <c r="R130" s="99"/>
      <c r="S130" s="99"/>
      <c r="T130" s="99"/>
      <c r="U130" s="99"/>
      <c r="V130" s="99"/>
      <c r="W130" s="99"/>
      <c r="X130" s="99"/>
      <c r="Y130" s="142">
        <v>198.6</v>
      </c>
      <c r="Z130" s="99"/>
      <c r="AA130" s="99"/>
      <c r="AB130" s="99"/>
      <c r="AC130" t="s" s="5">
        <v>1955</v>
      </c>
      <c r="AD130" s="140"/>
      <c r="AE130" s="99"/>
      <c r="AF130" s="99"/>
      <c r="AG130" s="144">
        <v>113</v>
      </c>
      <c r="AH130" t="s" s="5">
        <v>52</v>
      </c>
      <c r="AI130" s="99"/>
      <c r="AJ130" t="s" s="79">
        <v>3145</v>
      </c>
    </row>
    <row r="131" ht="15.75" customHeight="1">
      <c r="A131" s="495">
        <v>57</v>
      </c>
      <c r="B131" s="452">
        <v>130</v>
      </c>
      <c r="C131" s="494"/>
      <c r="D131" t="s" s="5">
        <v>3146</v>
      </c>
      <c r="E131" t="s" s="5">
        <v>3147</v>
      </c>
      <c r="F131" t="s" s="5">
        <v>3147</v>
      </c>
      <c r="G131" t="s" s="137">
        <v>3020</v>
      </c>
      <c r="H131" t="s" s="79">
        <v>3143</v>
      </c>
      <c r="I131" s="99"/>
      <c r="J131" s="99"/>
      <c r="K131" s="144">
        <v>2021</v>
      </c>
      <c r="L131" s="465"/>
      <c r="M131" s="144">
        <v>1</v>
      </c>
      <c r="N131" t="s" s="5">
        <v>54</v>
      </c>
      <c r="O131" t="s" s="137">
        <v>52</v>
      </c>
      <c r="P131" s="99"/>
      <c r="Q131" s="142">
        <v>1</v>
      </c>
      <c r="R131" t="s" s="137">
        <v>196</v>
      </c>
      <c r="S131" s="246"/>
      <c r="T131" s="99"/>
      <c r="U131" s="99"/>
      <c r="V131" s="475">
        <v>0.9399999999999999</v>
      </c>
      <c r="W131" s="99"/>
      <c r="X131" s="99"/>
      <c r="Y131" s="142">
        <v>0</v>
      </c>
      <c r="Z131" s="99"/>
      <c r="AA131" s="144">
        <v>1748</v>
      </c>
      <c r="AB131" s="99"/>
      <c r="AC131" t="s" s="5">
        <v>2939</v>
      </c>
      <c r="AD131" s="144">
        <v>4662</v>
      </c>
      <c r="AE131" s="144">
        <v>0.38</v>
      </c>
      <c r="AF131" s="475">
        <v>2.13</v>
      </c>
      <c r="AG131" s="144">
        <v>55</v>
      </c>
      <c r="AH131" s="99"/>
      <c r="AI131" t="s" s="5">
        <v>3100</v>
      </c>
      <c r="AJ131" t="s" s="5">
        <v>3148</v>
      </c>
    </row>
    <row r="132" ht="15.75" customHeight="1">
      <c r="A132" s="495">
        <v>57</v>
      </c>
      <c r="B132" s="452">
        <v>131</v>
      </c>
      <c r="C132" s="494"/>
      <c r="D132" t="s" s="5">
        <v>3146</v>
      </c>
      <c r="E132" t="s" s="5">
        <v>3147</v>
      </c>
      <c r="F132" t="s" s="5">
        <v>3147</v>
      </c>
      <c r="G132" t="s" s="137">
        <v>2945</v>
      </c>
      <c r="H132" t="s" s="79">
        <v>3149</v>
      </c>
      <c r="I132" s="99"/>
      <c r="J132" s="99"/>
      <c r="K132" s="144">
        <v>2021</v>
      </c>
      <c r="L132" s="465"/>
      <c r="M132" s="144">
        <v>1</v>
      </c>
      <c r="N132" t="s" s="5">
        <v>77</v>
      </c>
      <c r="O132" t="s" s="137">
        <v>52</v>
      </c>
      <c r="P132" s="99"/>
      <c r="Q132" t="s" s="137">
        <v>68</v>
      </c>
      <c r="R132" t="s" s="137">
        <v>196</v>
      </c>
      <c r="S132" s="246"/>
      <c r="T132" s="99"/>
      <c r="U132" s="99"/>
      <c r="V132" s="475">
        <v>1.74</v>
      </c>
      <c r="W132" s="99"/>
      <c r="X132" s="99"/>
      <c r="Y132" s="142">
        <v>0</v>
      </c>
      <c r="Z132" s="99"/>
      <c r="AA132" s="144">
        <v>6339</v>
      </c>
      <c r="AB132" s="99"/>
      <c r="AC132" t="s" s="5">
        <v>2955</v>
      </c>
      <c r="AD132" s="144">
        <v>15750</v>
      </c>
      <c r="AE132" s="144">
        <v>0.4</v>
      </c>
      <c r="AF132" s="475">
        <v>0.25</v>
      </c>
      <c r="AG132" s="144">
        <v>56</v>
      </c>
      <c r="AH132" s="99"/>
      <c r="AI132" t="s" s="5">
        <v>3100</v>
      </c>
      <c r="AJ132" t="s" s="5">
        <v>3148</v>
      </c>
    </row>
    <row r="133" ht="15.75" customHeight="1">
      <c r="A133" s="495">
        <v>57</v>
      </c>
      <c r="B133" s="452">
        <v>132</v>
      </c>
      <c r="C133" s="494"/>
      <c r="D133" t="s" s="5">
        <v>3146</v>
      </c>
      <c r="E133" t="s" s="5">
        <v>3147</v>
      </c>
      <c r="F133" t="s" s="5">
        <v>3147</v>
      </c>
      <c r="G133" t="s" s="137">
        <v>3116</v>
      </c>
      <c r="H133" t="s" s="79">
        <v>3142</v>
      </c>
      <c r="I133" s="99"/>
      <c r="J133" s="144">
        <v>2021</v>
      </c>
      <c r="K133" s="144">
        <v>2022</v>
      </c>
      <c r="L133" s="465"/>
      <c r="M133" s="144">
        <v>1</v>
      </c>
      <c r="N133" t="s" s="5">
        <v>77</v>
      </c>
      <c r="O133" t="s" s="137">
        <v>52</v>
      </c>
      <c r="P133" s="99"/>
      <c r="Q133" t="s" s="137">
        <v>68</v>
      </c>
      <c r="R133" t="s" s="137">
        <v>196</v>
      </c>
      <c r="S133" s="246"/>
      <c r="T133" s="99"/>
      <c r="U133" s="99"/>
      <c r="V133" s="144">
        <v>1.68</v>
      </c>
      <c r="W133" s="99"/>
      <c r="X133" s="99"/>
      <c r="Y133" s="142">
        <v>0</v>
      </c>
      <c r="Z133" s="99"/>
      <c r="AA133" s="144">
        <v>7952</v>
      </c>
      <c r="AB133" s="99"/>
      <c r="AC133" t="s" s="5">
        <v>2955</v>
      </c>
      <c r="AD133" s="144">
        <v>9690</v>
      </c>
      <c r="AE133" s="144">
        <v>0.82</v>
      </c>
      <c r="AF133" s="144">
        <v>0.45</v>
      </c>
      <c r="AG133" s="144">
        <v>76</v>
      </c>
      <c r="AH133" s="99"/>
      <c r="AI133" t="s" s="5">
        <v>3100</v>
      </c>
      <c r="AJ133" t="s" s="5">
        <v>3148</v>
      </c>
    </row>
    <row r="134" ht="15.75" customHeight="1">
      <c r="A134" s="495">
        <v>57</v>
      </c>
      <c r="B134" s="452">
        <v>133</v>
      </c>
      <c r="C134" s="494"/>
      <c r="D134" t="s" s="5">
        <v>3146</v>
      </c>
      <c r="E134" t="s" s="5">
        <v>3147</v>
      </c>
      <c r="F134" t="s" s="5">
        <v>3147</v>
      </c>
      <c r="G134" s="99"/>
      <c r="H134" t="s" s="5">
        <v>3137</v>
      </c>
      <c r="I134" s="99"/>
      <c r="J134" s="144">
        <v>2021</v>
      </c>
      <c r="K134" s="144">
        <v>2022</v>
      </c>
      <c r="L134" s="465"/>
      <c r="M134" s="144">
        <v>1</v>
      </c>
      <c r="N134" t="s" s="5">
        <v>64</v>
      </c>
      <c r="O134" t="s" s="137">
        <v>52</v>
      </c>
      <c r="P134" s="99"/>
      <c r="Q134" t="s" s="137">
        <v>68</v>
      </c>
      <c r="R134" t="s" s="137">
        <v>196</v>
      </c>
      <c r="S134" s="246"/>
      <c r="T134" s="99"/>
      <c r="U134" s="99"/>
      <c r="V134" s="144">
        <v>1.55</v>
      </c>
      <c r="W134" s="99"/>
      <c r="X134" s="99"/>
      <c r="Y134" s="142">
        <v>0</v>
      </c>
      <c r="Z134" s="99"/>
      <c r="AA134" s="144">
        <v>27000</v>
      </c>
      <c r="AB134" s="99"/>
      <c r="AC134" t="s" s="5">
        <v>2941</v>
      </c>
      <c r="AD134" s="144">
        <v>45000</v>
      </c>
      <c r="AE134" s="144">
        <v>0.6</v>
      </c>
      <c r="AF134" s="144">
        <v>0.67</v>
      </c>
      <c r="AG134" s="144">
        <v>77</v>
      </c>
      <c r="AH134" s="99"/>
      <c r="AI134" t="s" s="5">
        <v>3100</v>
      </c>
      <c r="AJ134" t="s" s="5">
        <v>3148</v>
      </c>
    </row>
    <row r="135" ht="15.75" customHeight="1">
      <c r="A135" s="495">
        <v>57</v>
      </c>
      <c r="B135" s="452">
        <v>134</v>
      </c>
      <c r="C135" s="494"/>
      <c r="D135" t="s" s="5">
        <v>3146</v>
      </c>
      <c r="E135" t="s" s="5">
        <v>3147</v>
      </c>
      <c r="F135" t="s" s="5">
        <v>3147</v>
      </c>
      <c r="G135" s="99"/>
      <c r="H135" t="s" s="5">
        <v>3139</v>
      </c>
      <c r="I135" s="99"/>
      <c r="J135" s="144">
        <v>2021</v>
      </c>
      <c r="K135" s="144">
        <v>2022</v>
      </c>
      <c r="L135" s="465"/>
      <c r="M135" s="144">
        <v>1</v>
      </c>
      <c r="N135" t="s" s="5">
        <v>64</v>
      </c>
      <c r="O135" t="s" s="137">
        <v>52</v>
      </c>
      <c r="P135" s="99"/>
      <c r="Q135" t="s" s="137">
        <v>68</v>
      </c>
      <c r="R135" t="s" s="137">
        <v>196</v>
      </c>
      <c r="S135" s="246"/>
      <c r="T135" s="99"/>
      <c r="U135" s="99"/>
      <c r="V135" s="144">
        <v>1.15</v>
      </c>
      <c r="W135" s="99"/>
      <c r="X135" s="99"/>
      <c r="Y135" s="142">
        <v>0</v>
      </c>
      <c r="Z135" s="99"/>
      <c r="AA135" s="144">
        <v>8775</v>
      </c>
      <c r="AB135" s="99"/>
      <c r="AC135" t="s" s="458">
        <v>2941</v>
      </c>
      <c r="AD135" s="471">
        <v>4534</v>
      </c>
      <c r="AE135" s="144">
        <v>1.94</v>
      </c>
      <c r="AF135" s="144">
        <v>0.27</v>
      </c>
      <c r="AG135" s="144">
        <v>78</v>
      </c>
      <c r="AH135" s="99"/>
      <c r="AI135" t="s" s="5">
        <v>3100</v>
      </c>
      <c r="AJ135" t="s" s="5">
        <v>3148</v>
      </c>
    </row>
    <row r="136" ht="15.75" customHeight="1">
      <c r="A136" s="495">
        <v>57</v>
      </c>
      <c r="B136" s="452">
        <v>135</v>
      </c>
      <c r="C136" s="494"/>
      <c r="D136" t="s" s="5">
        <v>3146</v>
      </c>
      <c r="E136" t="s" s="5">
        <v>3147</v>
      </c>
      <c r="F136" t="s" s="5">
        <v>3147</v>
      </c>
      <c r="G136" t="s" s="5">
        <v>2973</v>
      </c>
      <c r="H136" t="s" s="5">
        <v>2973</v>
      </c>
      <c r="I136" s="99"/>
      <c r="J136" s="144">
        <v>2021</v>
      </c>
      <c r="K136" s="99"/>
      <c r="L136" s="99"/>
      <c r="M136" s="144">
        <v>2</v>
      </c>
      <c r="N136" t="s" s="5">
        <v>54</v>
      </c>
      <c r="O136" t="s" s="137">
        <v>52</v>
      </c>
      <c r="P136" s="99"/>
      <c r="Q136" t="s" s="137">
        <v>68</v>
      </c>
      <c r="R136" t="s" s="137">
        <v>196</v>
      </c>
      <c r="S136" s="246"/>
      <c r="T136" s="99"/>
      <c r="U136" s="99"/>
      <c r="V136" s="99"/>
      <c r="W136" s="99"/>
      <c r="X136" s="99"/>
      <c r="Y136" s="142">
        <v>0</v>
      </c>
      <c r="Z136" s="99"/>
      <c r="AA136" s="99"/>
      <c r="AB136" s="99"/>
      <c r="AC136" t="s" s="458">
        <v>1955</v>
      </c>
      <c r="AD136" s="459"/>
      <c r="AE136" s="99"/>
      <c r="AF136" s="99"/>
      <c r="AG136" s="144">
        <v>143</v>
      </c>
      <c r="AH136" s="99"/>
      <c r="AI136" t="s" s="5">
        <v>3100</v>
      </c>
      <c r="AJ136" t="s" s="5">
        <v>3150</v>
      </c>
    </row>
    <row r="137" ht="15.75" customHeight="1">
      <c r="A137" s="498">
        <v>58</v>
      </c>
      <c r="B137" s="452">
        <v>136</v>
      </c>
      <c r="C137" t="s" s="499">
        <v>1322</v>
      </c>
      <c r="D137" t="s" s="467">
        <v>3151</v>
      </c>
      <c r="E137" t="s" s="500">
        <v>3152</v>
      </c>
      <c r="F137" t="s" s="501">
        <v>3152</v>
      </c>
      <c r="G137" s="502"/>
      <c r="H137" s="502"/>
      <c r="I137" s="503"/>
      <c r="J137" s="504">
        <v>2021</v>
      </c>
      <c r="K137" s="503"/>
      <c r="L137" s="505"/>
      <c r="M137" s="506">
        <v>2</v>
      </c>
      <c r="N137" t="s" s="228">
        <v>54</v>
      </c>
      <c r="O137" t="s" s="507">
        <v>52</v>
      </c>
      <c r="P137" s="503"/>
      <c r="Q137" s="508">
        <v>1</v>
      </c>
      <c r="R137" t="s" s="509">
        <v>196</v>
      </c>
      <c r="S137" s="510"/>
      <c r="T137" s="503"/>
      <c r="U137" s="503"/>
      <c r="V137" s="503"/>
      <c r="W137" s="503"/>
      <c r="X137" s="505"/>
      <c r="Y137" s="142">
        <v>864.8</v>
      </c>
      <c r="Z137" s="511"/>
      <c r="AA137" s="503"/>
      <c r="AB137" s="503"/>
      <c r="AC137" t="s" s="358">
        <v>1955</v>
      </c>
      <c r="AD137" s="106"/>
      <c r="AE137" s="503"/>
      <c r="AF137" s="503"/>
      <c r="AG137" s="504">
        <v>102</v>
      </c>
      <c r="AH137" t="s" s="358">
        <v>2227</v>
      </c>
      <c r="AI137" s="503"/>
      <c r="AJ137" t="s" s="358">
        <v>3152</v>
      </c>
    </row>
    <row r="138" ht="15.75" customHeight="1">
      <c r="A138" s="512"/>
      <c r="B138" s="452">
        <v>137</v>
      </c>
      <c r="C138" s="513"/>
      <c r="D138" s="514"/>
      <c r="E138" t="s" s="515">
        <v>966</v>
      </c>
      <c r="F138" t="s" s="516">
        <v>97</v>
      </c>
      <c r="G138" s="517"/>
      <c r="H138" s="517"/>
      <c r="I138" s="518"/>
      <c r="J138" s="519">
        <v>2021</v>
      </c>
      <c r="K138" s="520"/>
      <c r="L138" s="521"/>
      <c r="M138" s="522">
        <v>2</v>
      </c>
      <c r="N138" t="s" s="225">
        <v>54</v>
      </c>
      <c r="O138" s="523"/>
      <c r="P138" s="520"/>
      <c r="Q138" s="524">
        <v>1</v>
      </c>
      <c r="R138" t="s" s="525">
        <v>196</v>
      </c>
      <c r="S138" s="526"/>
      <c r="T138" s="520"/>
      <c r="U138" s="520"/>
      <c r="V138" s="520"/>
      <c r="W138" s="520"/>
      <c r="X138" s="521"/>
      <c r="Y138" s="142">
        <v>0</v>
      </c>
      <c r="Z138" s="523"/>
      <c r="AA138" s="520"/>
      <c r="AB138" s="520"/>
      <c r="AC138" t="s" s="527">
        <v>1955</v>
      </c>
      <c r="AD138" s="437"/>
      <c r="AE138" s="520"/>
      <c r="AF138" s="520"/>
      <c r="AG138" s="519">
        <v>104</v>
      </c>
      <c r="AH138" s="520"/>
      <c r="AI138" s="520"/>
      <c r="AJ138" t="s" s="527">
        <v>966</v>
      </c>
    </row>
    <row r="139" ht="15.75" customHeight="1">
      <c r="A139" s="104">
        <v>31</v>
      </c>
      <c r="B139" s="99"/>
      <c r="C139" s="99"/>
      <c r="D139" t="s" s="101">
        <v>1240</v>
      </c>
      <c r="E139" t="s" s="101">
        <v>1241</v>
      </c>
      <c r="F139" t="s" s="101">
        <v>97</v>
      </c>
      <c r="G139" s="99"/>
      <c r="H139" s="99"/>
      <c r="I139" s="99"/>
      <c r="J139" s="99"/>
      <c r="K139" s="99"/>
      <c r="L139" s="99"/>
      <c r="M139" s="99"/>
      <c r="N139" s="99"/>
      <c r="O139" s="99"/>
      <c r="P139" t="s" s="137">
        <v>147</v>
      </c>
      <c r="Q139" s="99"/>
      <c r="R139" t="s" s="137">
        <v>196</v>
      </c>
      <c r="S139" s="246"/>
      <c r="T139" s="99"/>
      <c r="U139" s="99"/>
      <c r="V139" s="99"/>
      <c r="W139" s="99"/>
      <c r="X139" s="99"/>
      <c r="Y139" s="104">
        <v>21728.2</v>
      </c>
      <c r="Z139" s="99"/>
      <c r="AA139" s="99"/>
      <c r="AB139" s="99"/>
      <c r="AC139" s="528"/>
      <c r="AD139" s="529"/>
      <c r="AE139" s="99"/>
      <c r="AF139" s="99"/>
      <c r="AG139" s="99"/>
      <c r="AH139" s="99"/>
      <c r="AI139" s="99"/>
      <c r="AJ139" s="99"/>
    </row>
    <row r="140" ht="15.75" customHeight="1">
      <c r="A140" s="283">
        <v>31</v>
      </c>
      <c r="B140" s="99"/>
      <c r="C140" s="99"/>
      <c r="D140" s="99"/>
      <c r="E140" t="s" s="101">
        <v>2250</v>
      </c>
      <c r="F140" t="s" s="101">
        <v>97</v>
      </c>
      <c r="G140" s="99"/>
      <c r="H140" s="99"/>
      <c r="I140" s="99"/>
      <c r="J140" s="99"/>
      <c r="K140" s="99"/>
      <c r="L140" s="99"/>
      <c r="M140" s="99"/>
      <c r="N140" s="99"/>
      <c r="O140" s="99"/>
      <c r="P140" t="s" s="137">
        <v>147</v>
      </c>
      <c r="Q140" s="99"/>
      <c r="R140" s="99"/>
      <c r="S140" s="99"/>
      <c r="T140" s="99"/>
      <c r="U140" s="99"/>
      <c r="V140" s="99"/>
      <c r="W140" s="99"/>
      <c r="X140" s="99"/>
      <c r="Y140" s="104">
        <v>0</v>
      </c>
      <c r="Z140" s="99"/>
      <c r="AA140" s="99"/>
      <c r="AB140" s="99"/>
      <c r="AC140" s="528"/>
      <c r="AD140" s="529"/>
      <c r="AE140" s="99"/>
      <c r="AF140" s="99"/>
      <c r="AG140" s="99"/>
      <c r="AH140" s="99"/>
      <c r="AI140" s="99"/>
      <c r="AJ140" s="99"/>
    </row>
    <row r="141" ht="15.75" customHeight="1">
      <c r="A141" s="283">
        <v>32</v>
      </c>
      <c r="B141" s="99"/>
      <c r="C141" s="99"/>
      <c r="D141" s="99"/>
      <c r="E141" t="s" s="101">
        <v>3153</v>
      </c>
      <c r="F141" t="s" s="101">
        <v>97</v>
      </c>
      <c r="G141" s="99"/>
      <c r="H141" s="99"/>
      <c r="I141" s="99"/>
      <c r="J141" s="99"/>
      <c r="K141" s="99"/>
      <c r="L141" s="99"/>
      <c r="M141" s="99"/>
      <c r="N141" s="99"/>
      <c r="O141" s="99"/>
      <c r="P141" t="s" s="137">
        <v>147</v>
      </c>
      <c r="Q141" s="99"/>
      <c r="R141" s="99"/>
      <c r="S141" s="99"/>
      <c r="T141" s="99"/>
      <c r="U141" s="99"/>
      <c r="V141" s="99"/>
      <c r="W141" s="99"/>
      <c r="X141" s="99"/>
      <c r="Y141" s="104">
        <v>0</v>
      </c>
      <c r="Z141" s="99"/>
      <c r="AA141" s="99"/>
      <c r="AB141" s="99"/>
      <c r="AC141" s="99"/>
      <c r="AD141" s="99"/>
      <c r="AE141" s="99"/>
      <c r="AF141" s="99"/>
      <c r="AG141" s="99"/>
      <c r="AH141" s="99"/>
      <c r="AI141" s="99"/>
      <c r="AJ141" s="99"/>
    </row>
    <row r="142" ht="15.75" customHeight="1">
      <c r="A142" s="283">
        <v>33</v>
      </c>
      <c r="B142" s="99"/>
      <c r="C142" s="99"/>
      <c r="D142" s="99"/>
      <c r="E142" t="s" s="101">
        <v>3154</v>
      </c>
      <c r="F142" t="s" s="101">
        <v>97</v>
      </c>
      <c r="G142" s="99"/>
      <c r="H142" s="99"/>
      <c r="I142" s="99"/>
      <c r="J142" s="99"/>
      <c r="K142" s="99"/>
      <c r="L142" s="99"/>
      <c r="M142" s="99"/>
      <c r="N142" s="99"/>
      <c r="O142" s="99"/>
      <c r="P142" t="s" s="137">
        <v>147</v>
      </c>
      <c r="Q142" s="99"/>
      <c r="R142" s="99"/>
      <c r="S142" s="99"/>
      <c r="T142" s="99"/>
      <c r="U142" s="99"/>
      <c r="V142" s="99"/>
      <c r="W142" s="99"/>
      <c r="X142" s="99"/>
      <c r="Y142" s="104">
        <v>0</v>
      </c>
      <c r="Z142" s="99"/>
      <c r="AA142" s="99"/>
      <c r="AB142" s="99"/>
      <c r="AC142" s="99"/>
      <c r="AD142" s="99"/>
      <c r="AE142" s="99"/>
      <c r="AF142" s="99"/>
      <c r="AG142" s="99"/>
      <c r="AH142" s="99"/>
      <c r="AI142" s="99"/>
      <c r="AJ142" s="99"/>
    </row>
    <row r="143" ht="15.75" customHeight="1">
      <c r="A143" s="104">
        <v>31</v>
      </c>
      <c r="B143" s="99"/>
      <c r="C143" s="99"/>
      <c r="D143" t="s" s="101">
        <v>3155</v>
      </c>
      <c r="E143" t="s" s="101">
        <v>1236</v>
      </c>
      <c r="F143" t="s" s="101">
        <v>97</v>
      </c>
      <c r="G143" s="99"/>
      <c r="H143" s="99"/>
      <c r="I143" s="99"/>
      <c r="J143" s="99"/>
      <c r="K143" s="99"/>
      <c r="L143" s="99"/>
      <c r="M143" s="99"/>
      <c r="N143" s="99"/>
      <c r="O143" s="99"/>
      <c r="P143" t="s" s="137">
        <v>147</v>
      </c>
      <c r="Q143" s="99"/>
      <c r="R143" t="s" s="137">
        <v>196</v>
      </c>
      <c r="S143" s="246"/>
      <c r="T143" s="99"/>
      <c r="U143" s="99"/>
      <c r="V143" s="99"/>
      <c r="W143" s="99"/>
      <c r="X143" s="99"/>
      <c r="Y143" s="104">
        <v>0</v>
      </c>
      <c r="Z143" s="99"/>
      <c r="AA143" s="99"/>
      <c r="AB143" s="99"/>
      <c r="AC143" s="99"/>
      <c r="AD143" s="99"/>
      <c r="AE143" s="99"/>
      <c r="AF143" s="99"/>
      <c r="AG143" s="99"/>
      <c r="AH143" s="99"/>
      <c r="AI143" s="99"/>
      <c r="AJ143" s="99"/>
    </row>
    <row r="144" ht="15.75" customHeight="1">
      <c r="A144" s="104">
        <v>33</v>
      </c>
      <c r="B144" s="99"/>
      <c r="C144" s="99"/>
      <c r="D144" t="s" s="101">
        <v>3156</v>
      </c>
      <c r="E144" t="s" s="101">
        <v>1665</v>
      </c>
      <c r="F144" t="s" s="101">
        <v>97</v>
      </c>
      <c r="G144" s="99"/>
      <c r="H144" s="99"/>
      <c r="I144" s="99"/>
      <c r="J144" s="99"/>
      <c r="K144" s="99"/>
      <c r="L144" s="99"/>
      <c r="M144" s="99"/>
      <c r="N144" s="99"/>
      <c r="O144" s="99"/>
      <c r="P144" t="s" s="137">
        <v>147</v>
      </c>
      <c r="Q144" s="99"/>
      <c r="R144" t="s" s="137">
        <v>196</v>
      </c>
      <c r="S144" s="246"/>
      <c r="T144" s="99"/>
      <c r="U144" s="99"/>
      <c r="V144" s="99"/>
      <c r="W144" s="99"/>
      <c r="X144" s="99"/>
      <c r="Y144" s="104">
        <v>0</v>
      </c>
      <c r="Z144" s="99"/>
      <c r="AA144" s="99"/>
      <c r="AB144" s="99"/>
      <c r="AC144" s="99"/>
      <c r="AD144" s="99"/>
      <c r="AE144" s="99"/>
      <c r="AF144" s="99"/>
      <c r="AG144" s="99"/>
      <c r="AH144" s="99"/>
      <c r="AI144" s="99"/>
      <c r="AJ144" s="99"/>
    </row>
    <row r="145" ht="15.75" customHeight="1">
      <c r="A145" s="283">
        <v>34</v>
      </c>
      <c r="B145" s="99"/>
      <c r="C145" s="99"/>
      <c r="D145" s="99"/>
      <c r="E145" t="s" s="101">
        <v>605</v>
      </c>
      <c r="F145" t="s" s="101">
        <v>97</v>
      </c>
      <c r="G145" s="99"/>
      <c r="H145" s="99"/>
      <c r="I145" s="99"/>
      <c r="J145" s="99"/>
      <c r="K145" s="99"/>
      <c r="L145" s="99"/>
      <c r="M145" s="99"/>
      <c r="N145" s="99"/>
      <c r="O145" s="99"/>
      <c r="P145" t="s" s="137">
        <v>147</v>
      </c>
      <c r="Q145" s="99"/>
      <c r="R145" s="99"/>
      <c r="S145" s="99"/>
      <c r="T145" s="99"/>
      <c r="U145" s="99"/>
      <c r="V145" s="99"/>
      <c r="W145" s="99"/>
      <c r="X145" s="99"/>
      <c r="Y145" s="104">
        <v>32379</v>
      </c>
      <c r="Z145" s="99"/>
      <c r="AA145" s="99"/>
      <c r="AB145" s="99"/>
      <c r="AC145" s="99"/>
      <c r="AD145" s="99"/>
      <c r="AE145" s="99"/>
      <c r="AF145" s="99"/>
      <c r="AG145" s="99"/>
      <c r="AH145" s="99"/>
      <c r="AI145" s="99"/>
      <c r="AJ145" s="99"/>
    </row>
    <row r="146" ht="15.75" customHeight="1">
      <c r="A146" s="104">
        <v>37</v>
      </c>
      <c r="B146" s="99"/>
      <c r="C146" s="99"/>
      <c r="D146" t="s" s="101">
        <v>3157</v>
      </c>
      <c r="E146" t="s" s="101">
        <v>1911</v>
      </c>
      <c r="F146" t="s" s="101">
        <v>97</v>
      </c>
      <c r="G146" s="99"/>
      <c r="H146" s="99"/>
      <c r="I146" s="99"/>
      <c r="J146" s="99"/>
      <c r="K146" s="99"/>
      <c r="L146" s="99"/>
      <c r="M146" s="99"/>
      <c r="N146" s="99"/>
      <c r="O146" s="99"/>
      <c r="P146" t="s" s="137">
        <v>147</v>
      </c>
      <c r="Q146" s="99"/>
      <c r="R146" t="s" s="137">
        <v>196</v>
      </c>
      <c r="S146" s="246"/>
      <c r="T146" s="99"/>
      <c r="U146" s="99"/>
      <c r="V146" s="99"/>
      <c r="W146" s="99"/>
      <c r="X146" s="99"/>
      <c r="Y146" s="104">
        <v>0</v>
      </c>
      <c r="Z146" s="99"/>
      <c r="AA146" s="99"/>
      <c r="AB146" s="99"/>
      <c r="AC146" s="99"/>
      <c r="AD146" s="99"/>
      <c r="AE146" s="99"/>
      <c r="AF146" s="99"/>
      <c r="AG146" s="99"/>
      <c r="AH146" s="99"/>
      <c r="AI146" s="99"/>
      <c r="AJ146" s="99"/>
    </row>
    <row r="147" ht="15.75" customHeight="1">
      <c r="A147" s="104">
        <v>45</v>
      </c>
      <c r="B147" s="99"/>
      <c r="C147" s="99"/>
      <c r="D147" t="s" s="101">
        <v>961</v>
      </c>
      <c r="E147" t="s" s="101">
        <v>962</v>
      </c>
      <c r="F147" t="s" s="101">
        <v>97</v>
      </c>
      <c r="G147" s="99"/>
      <c r="H147" s="99"/>
      <c r="I147" s="99"/>
      <c r="J147" s="99"/>
      <c r="K147" s="99"/>
      <c r="L147" s="99"/>
      <c r="M147" s="99"/>
      <c r="N147" s="99"/>
      <c r="O147" s="99"/>
      <c r="P147" t="s" s="137">
        <v>147</v>
      </c>
      <c r="Q147" s="99"/>
      <c r="R147" t="s" s="137">
        <v>196</v>
      </c>
      <c r="S147" s="246"/>
      <c r="T147" s="99"/>
      <c r="U147" s="99"/>
      <c r="V147" s="99"/>
      <c r="W147" s="99"/>
      <c r="X147" s="99"/>
      <c r="Y147" s="104">
        <v>0</v>
      </c>
      <c r="Z147" s="99"/>
      <c r="AA147" s="99"/>
      <c r="AB147" s="99"/>
      <c r="AC147" s="99"/>
      <c r="AD147" s="99"/>
      <c r="AE147" s="99"/>
      <c r="AF147" s="99"/>
      <c r="AG147" s="99"/>
      <c r="AH147" s="99"/>
      <c r="AI147" s="99"/>
      <c r="AJ147" s="99"/>
    </row>
    <row r="148" ht="15.75" customHeight="1">
      <c r="A148" s="104">
        <v>45</v>
      </c>
      <c r="B148" s="99"/>
      <c r="C148" s="99"/>
      <c r="D148" t="s" s="101">
        <v>3158</v>
      </c>
      <c r="E148" t="s" s="101">
        <v>3159</v>
      </c>
      <c r="F148" t="s" s="101">
        <v>97</v>
      </c>
      <c r="G148" s="99"/>
      <c r="H148" s="99"/>
      <c r="I148" s="99"/>
      <c r="J148" s="99"/>
      <c r="K148" s="99"/>
      <c r="L148" s="99"/>
      <c r="M148" s="99"/>
      <c r="N148" s="99"/>
      <c r="O148" s="99"/>
      <c r="P148" t="s" s="137">
        <v>147</v>
      </c>
      <c r="Q148" s="99"/>
      <c r="R148" t="s" s="137">
        <v>196</v>
      </c>
      <c r="S148" s="246"/>
      <c r="T148" s="99"/>
      <c r="U148" s="99"/>
      <c r="V148" s="99"/>
      <c r="W148" s="99"/>
      <c r="X148" s="99"/>
      <c r="Y148" s="104">
        <v>0</v>
      </c>
      <c r="Z148" s="99"/>
      <c r="AA148" s="99"/>
      <c r="AB148" s="99"/>
      <c r="AC148" s="99"/>
      <c r="AD148" s="99"/>
      <c r="AE148" s="99"/>
      <c r="AF148" s="99"/>
      <c r="AG148" s="99"/>
      <c r="AH148" s="99"/>
      <c r="AI148" s="99"/>
      <c r="AJ148" s="99"/>
    </row>
    <row r="149" ht="15.75" customHeight="1">
      <c r="A149" s="104">
        <v>45</v>
      </c>
      <c r="B149" s="99"/>
      <c r="C149" s="99"/>
      <c r="D149" t="s" s="101">
        <v>3160</v>
      </c>
      <c r="E149" t="s" s="101">
        <v>819</v>
      </c>
      <c r="F149" t="s" s="101">
        <v>97</v>
      </c>
      <c r="G149" s="99"/>
      <c r="H149" s="99"/>
      <c r="I149" s="99"/>
      <c r="J149" s="99"/>
      <c r="K149" s="99"/>
      <c r="L149" s="99"/>
      <c r="M149" s="99"/>
      <c r="N149" s="99"/>
      <c r="O149" s="99"/>
      <c r="P149" t="s" s="137">
        <v>147</v>
      </c>
      <c r="Q149" s="99"/>
      <c r="R149" t="s" s="137">
        <v>196</v>
      </c>
      <c r="S149" s="246"/>
      <c r="T149" s="99"/>
      <c r="U149" s="99"/>
      <c r="V149" s="99"/>
      <c r="W149" s="99"/>
      <c r="X149" s="99"/>
      <c r="Y149" s="104">
        <v>0</v>
      </c>
      <c r="Z149" s="99"/>
      <c r="AA149" s="99"/>
      <c r="AB149" s="99"/>
      <c r="AC149" s="99"/>
      <c r="AD149" s="99"/>
      <c r="AE149" s="99"/>
      <c r="AF149" s="99"/>
      <c r="AG149" s="99"/>
      <c r="AH149" s="99"/>
      <c r="AI149" s="99"/>
      <c r="AJ149" s="99"/>
    </row>
    <row r="150" ht="15.75" customHeight="1">
      <c r="A150" s="104">
        <v>45</v>
      </c>
      <c r="B150" s="99"/>
      <c r="C150" s="99"/>
      <c r="D150" t="s" s="101">
        <v>2897</v>
      </c>
      <c r="E150" t="s" s="101">
        <v>900</v>
      </c>
      <c r="F150" t="s" s="101">
        <v>97</v>
      </c>
      <c r="G150" s="99"/>
      <c r="H150" s="99"/>
      <c r="I150" t="s" s="290">
        <v>3138</v>
      </c>
      <c r="J150" s="99"/>
      <c r="K150" s="99"/>
      <c r="L150" s="99"/>
      <c r="M150" s="99"/>
      <c r="N150" s="99"/>
      <c r="O150" s="99"/>
      <c r="P150" t="s" s="137">
        <v>147</v>
      </c>
      <c r="Q150" s="99"/>
      <c r="R150" t="s" s="137">
        <v>196</v>
      </c>
      <c r="S150" s="246"/>
      <c r="T150" s="99"/>
      <c r="U150" s="99"/>
      <c r="V150" s="99"/>
      <c r="W150" s="99"/>
      <c r="X150" s="99"/>
      <c r="Y150" s="104">
        <v>0</v>
      </c>
      <c r="Z150" s="99"/>
      <c r="AA150" s="99"/>
      <c r="AB150" s="99"/>
      <c r="AC150" s="99"/>
      <c r="AD150" s="99"/>
      <c r="AE150" s="99"/>
      <c r="AF150" s="99"/>
      <c r="AG150" s="99"/>
      <c r="AH150" s="99"/>
      <c r="AI150" s="99"/>
      <c r="AJ150" s="99"/>
    </row>
    <row r="151" ht="15.75" customHeight="1">
      <c r="A151" s="104">
        <v>57</v>
      </c>
      <c r="B151" s="99"/>
      <c r="C151" s="99"/>
      <c r="D151" t="s" s="101">
        <v>958</v>
      </c>
      <c r="E151" t="s" s="101">
        <v>930</v>
      </c>
      <c r="F151" t="s" s="101">
        <v>97</v>
      </c>
      <c r="G151" s="99"/>
      <c r="H151" s="99"/>
      <c r="I151" s="99"/>
      <c r="J151" s="99"/>
      <c r="K151" s="99"/>
      <c r="L151" s="99"/>
      <c r="M151" s="99"/>
      <c r="N151" s="99"/>
      <c r="O151" s="99"/>
      <c r="P151" t="s" s="137">
        <v>147</v>
      </c>
      <c r="Q151" s="99"/>
      <c r="R151" t="s" s="137">
        <v>196</v>
      </c>
      <c r="S151" s="246"/>
      <c r="T151" s="99"/>
      <c r="U151" s="99"/>
      <c r="V151" s="99"/>
      <c r="W151" s="99"/>
      <c r="X151" s="99"/>
      <c r="Y151" s="104">
        <v>0</v>
      </c>
      <c r="Z151" s="99"/>
      <c r="AA151" s="99"/>
      <c r="AB151" s="99"/>
      <c r="AC151" s="99"/>
      <c r="AD151" s="99"/>
      <c r="AE151" s="99"/>
      <c r="AF151" s="99"/>
      <c r="AG151" s="99"/>
      <c r="AH151" s="99"/>
      <c r="AI151" s="99"/>
      <c r="AJ151" s="99"/>
    </row>
    <row r="152" ht="15.75" customHeight="1">
      <c r="A152" s="104">
        <v>57</v>
      </c>
      <c r="B152" s="99"/>
      <c r="C152" s="99"/>
      <c r="D152" t="s" s="101">
        <v>910</v>
      </c>
      <c r="E152" t="s" s="101">
        <v>964</v>
      </c>
      <c r="F152" t="s" s="101">
        <v>97</v>
      </c>
      <c r="G152" s="99"/>
      <c r="H152" s="99"/>
      <c r="I152" s="99"/>
      <c r="J152" s="99"/>
      <c r="K152" s="99"/>
      <c r="L152" s="99"/>
      <c r="M152" s="99"/>
      <c r="N152" s="99"/>
      <c r="O152" s="99"/>
      <c r="P152" t="s" s="137">
        <v>147</v>
      </c>
      <c r="Q152" s="99"/>
      <c r="R152" t="s" s="137">
        <v>196</v>
      </c>
      <c r="S152" s="246"/>
      <c r="T152" s="99"/>
      <c r="U152" s="99"/>
      <c r="V152" s="99"/>
      <c r="W152" s="99"/>
      <c r="X152" s="99"/>
      <c r="Y152" s="104">
        <v>0</v>
      </c>
      <c r="Z152" s="99"/>
      <c r="AA152" s="99"/>
      <c r="AB152" s="99"/>
      <c r="AC152" s="99"/>
      <c r="AD152" s="99"/>
      <c r="AE152" s="99"/>
      <c r="AF152" s="99"/>
      <c r="AG152" s="99"/>
      <c r="AH152" s="99"/>
      <c r="AI152" s="99"/>
      <c r="AJ152" s="99"/>
    </row>
    <row r="153" ht="15.75" customHeight="1">
      <c r="A153" s="104">
        <v>33</v>
      </c>
      <c r="B153" s="99"/>
      <c r="C153" s="99"/>
      <c r="D153" t="s" s="101">
        <v>3161</v>
      </c>
      <c r="E153" t="s" s="101">
        <v>493</v>
      </c>
      <c r="F153" t="s" s="101">
        <v>97</v>
      </c>
      <c r="G153" s="99"/>
      <c r="H153" s="99"/>
      <c r="I153" s="99"/>
      <c r="J153" s="99"/>
      <c r="K153" s="99"/>
      <c r="L153" s="99"/>
      <c r="M153" s="99"/>
      <c r="N153" s="99"/>
      <c r="O153" s="99"/>
      <c r="P153" t="s" s="137">
        <v>147</v>
      </c>
      <c r="Q153" s="99"/>
      <c r="R153" t="s" s="137">
        <v>196</v>
      </c>
      <c r="S153" s="246"/>
      <c r="T153" s="99"/>
      <c r="U153" s="99"/>
      <c r="V153" s="99"/>
      <c r="W153" s="99"/>
      <c r="X153" s="99"/>
      <c r="Y153" s="104">
        <v>0</v>
      </c>
      <c r="Z153" s="99"/>
      <c r="AA153" s="99"/>
      <c r="AB153" s="99"/>
      <c r="AC153" s="99"/>
      <c r="AD153" s="99"/>
      <c r="AE153" s="99"/>
      <c r="AF153" s="99"/>
      <c r="AG153" s="99"/>
      <c r="AH153" s="99"/>
      <c r="AI153" s="99"/>
      <c r="AJ153" s="99"/>
    </row>
    <row r="154" ht="15.75" customHeight="1">
      <c r="A154" s="104">
        <v>57</v>
      </c>
      <c r="B154" s="99"/>
      <c r="C154" s="99"/>
      <c r="D154" t="s" s="101">
        <v>916</v>
      </c>
      <c r="E154" t="s" s="101">
        <v>920</v>
      </c>
      <c r="F154" t="s" s="101">
        <v>97</v>
      </c>
      <c r="G154" s="99"/>
      <c r="H154" s="99"/>
      <c r="I154" s="99"/>
      <c r="J154" s="99"/>
      <c r="K154" s="99"/>
      <c r="L154" s="99"/>
      <c r="M154" s="99"/>
      <c r="N154" s="99"/>
      <c r="O154" s="99"/>
      <c r="P154" t="s" s="137">
        <v>147</v>
      </c>
      <c r="Q154" s="99"/>
      <c r="R154" t="s" s="137">
        <v>196</v>
      </c>
      <c r="S154" s="246"/>
      <c r="T154" s="99"/>
      <c r="U154" s="99"/>
      <c r="V154" s="99"/>
      <c r="W154" s="99"/>
      <c r="X154" s="99"/>
      <c r="Y154" s="104">
        <v>44530.3</v>
      </c>
      <c r="Z154" s="99"/>
      <c r="AA154" s="99"/>
      <c r="AB154" s="99"/>
      <c r="AC154" s="99"/>
      <c r="AD154" s="99"/>
      <c r="AE154" s="99"/>
      <c r="AF154" s="99"/>
      <c r="AG154" s="99"/>
      <c r="AH154" s="99"/>
      <c r="AI154" s="99"/>
      <c r="AJ154" s="99"/>
    </row>
    <row r="155" ht="15.75" customHeight="1">
      <c r="A155" s="530"/>
      <c r="B155" s="531"/>
      <c r="C155" s="494"/>
      <c r="D155" s="532"/>
      <c r="E155" s="488"/>
      <c r="F155" s="488"/>
      <c r="G155" s="246"/>
      <c r="H155" s="165"/>
      <c r="I155" s="99"/>
      <c r="J155" s="99"/>
      <c r="K155" s="465"/>
      <c r="L155" s="465"/>
      <c r="M155" s="465"/>
      <c r="N155" s="140"/>
      <c r="O155" s="99"/>
      <c r="P155" s="99"/>
      <c r="Q155" s="470"/>
      <c r="R155" s="246"/>
      <c r="S155" s="246"/>
      <c r="T155" s="99"/>
      <c r="U155" s="99"/>
      <c r="V155" s="475"/>
      <c r="W155" s="99"/>
      <c r="X155" s="99"/>
      <c r="Y155" s="470"/>
      <c r="Z155" s="99"/>
      <c r="AA155" s="465"/>
      <c r="AB155" s="99"/>
      <c r="AC155" s="140"/>
      <c r="AD155" s="465"/>
      <c r="AE155" s="465"/>
      <c r="AF155" s="475"/>
      <c r="AG155" s="465"/>
      <c r="AH155" s="99"/>
      <c r="AI155" s="99"/>
      <c r="AJ155" s="165"/>
    </row>
    <row r="156" ht="15.75" customHeight="1">
      <c r="A156" s="530"/>
      <c r="B156" s="531"/>
      <c r="C156" s="494"/>
      <c r="D156" s="532"/>
      <c r="E156" s="488"/>
      <c r="F156" s="488"/>
      <c r="G156" s="246"/>
      <c r="H156" s="165"/>
      <c r="I156" s="99"/>
      <c r="J156" s="99"/>
      <c r="K156" s="465"/>
      <c r="L156" s="465"/>
      <c r="M156" s="465"/>
      <c r="N156" s="140"/>
      <c r="O156" s="99"/>
      <c r="P156" s="99"/>
      <c r="Q156" s="470"/>
      <c r="R156" s="246"/>
      <c r="S156" s="246"/>
      <c r="T156" s="99"/>
      <c r="U156" s="99"/>
      <c r="V156" s="475"/>
      <c r="W156" s="99"/>
      <c r="X156" s="99"/>
      <c r="Y156" s="470"/>
      <c r="Z156" s="99"/>
      <c r="AA156" s="465"/>
      <c r="AB156" s="99"/>
      <c r="AC156" s="140"/>
      <c r="AD156" s="465"/>
      <c r="AE156" s="465"/>
      <c r="AF156" s="475"/>
      <c r="AG156" s="465"/>
      <c r="AH156" s="99"/>
      <c r="AI156" s="99"/>
      <c r="AJ156" s="165"/>
    </row>
    <row r="157" ht="16.5" customHeight="1">
      <c r="A157" s="106"/>
      <c r="B157" s="106"/>
      <c r="C157" s="106"/>
      <c r="D157" s="106"/>
      <c r="E157" s="106"/>
      <c r="F157" s="106"/>
      <c r="G157" t="s" s="358">
        <v>3162</v>
      </c>
      <c r="H157" t="s" s="358">
        <v>988</v>
      </c>
      <c r="I157" t="s" s="358">
        <v>989</v>
      </c>
      <c r="J157" t="s" s="358">
        <v>990</v>
      </c>
      <c r="K157" s="106"/>
      <c r="L157" s="106"/>
      <c r="M157" s="106"/>
      <c r="N157" s="106"/>
      <c r="O157" s="106"/>
      <c r="P157" s="106"/>
      <c r="Q157" s="106"/>
      <c r="R157" s="106"/>
      <c r="S157" s="106"/>
      <c r="T157" s="106"/>
      <c r="U157" s="106"/>
      <c r="V157" s="106"/>
      <c r="W157" s="106"/>
      <c r="X157" s="106"/>
      <c r="Y157" s="106"/>
      <c r="Z157" s="106"/>
      <c r="AA157" s="106"/>
      <c r="AB157" s="106"/>
      <c r="AC157" s="106"/>
      <c r="AD157" s="106"/>
      <c r="AE157" s="106"/>
      <c r="AF157" s="106"/>
      <c r="AG157" s="106"/>
      <c r="AH157" s="106"/>
      <c r="AI157" s="106"/>
      <c r="AJ157" s="106"/>
    </row>
    <row r="158" ht="15.75" customHeight="1">
      <c r="A158" s="107"/>
      <c r="B158" s="107"/>
      <c r="C158" s="107"/>
      <c r="D158" s="107"/>
      <c r="E158" s="107"/>
      <c r="F158" s="107"/>
      <c r="G158" s="111">
        <f>G171</f>
        <v>71</v>
      </c>
      <c r="H158" s="111">
        <f>H171</f>
        <v>42</v>
      </c>
      <c r="I158" s="111">
        <f>I171</f>
        <v>22</v>
      </c>
      <c r="J158" s="111">
        <v>19</v>
      </c>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row>
    <row r="159" ht="15.75" customHeight="1">
      <c r="A159" s="107"/>
      <c r="B159" s="107"/>
      <c r="C159" s="107"/>
      <c r="D159" s="107"/>
      <c r="E159" s="107"/>
      <c r="F159" s="107"/>
      <c r="G159" s="112">
        <f>G158/SUM($G$158:$I$158)</f>
        <v>0.525925925925926</v>
      </c>
      <c r="H159" s="112">
        <f>H158/SUM($G$158:$I$158)</f>
        <v>0.311111111111111</v>
      </c>
      <c r="I159" s="112">
        <f>I158/SUM($G$158:$I$158)</f>
        <v>0.162962962962963</v>
      </c>
      <c r="J159" s="107"/>
      <c r="K159" s="107"/>
      <c r="L159" s="107"/>
      <c r="M159" s="107"/>
      <c r="N159" s="107"/>
      <c r="O159" s="107"/>
      <c r="P159" s="107"/>
      <c r="Q159" s="107"/>
      <c r="R159" s="107"/>
      <c r="S159" s="107"/>
      <c r="T159" s="107"/>
      <c r="U159" s="107"/>
      <c r="V159" s="107"/>
      <c r="W159" s="107"/>
      <c r="X159" s="107"/>
      <c r="Y159" s="107"/>
      <c r="Z159" s="107"/>
      <c r="AA159" s="107"/>
      <c r="AB159" s="107"/>
      <c r="AC159" s="107"/>
      <c r="AD159" s="107"/>
      <c r="AE159" s="107"/>
      <c r="AF159" s="107"/>
      <c r="AG159" s="107"/>
      <c r="AH159" s="107"/>
      <c r="AI159" s="107"/>
      <c r="AJ159" s="107"/>
    </row>
    <row r="160" ht="15.75" customHeight="1">
      <c r="A160" s="107"/>
      <c r="B160" s="107"/>
      <c r="C160" s="107"/>
      <c r="D160" s="107"/>
      <c r="E160" s="107"/>
      <c r="F160" s="107"/>
      <c r="G160" s="107"/>
      <c r="H160" s="107"/>
      <c r="I160" s="107"/>
      <c r="J160" s="107"/>
      <c r="K160" s="107"/>
      <c r="L160" s="107"/>
      <c r="M160" s="107"/>
      <c r="N160" s="107"/>
      <c r="O160" s="107"/>
      <c r="P160" s="107"/>
      <c r="Q160" s="107"/>
      <c r="R160" s="107"/>
      <c r="S160" s="107"/>
      <c r="T160" s="107"/>
      <c r="U160" s="107"/>
      <c r="V160" s="107"/>
      <c r="W160" s="107"/>
      <c r="X160" s="107"/>
      <c r="Y160" s="107"/>
      <c r="Z160" s="107"/>
      <c r="AA160" s="107"/>
      <c r="AB160" s="107"/>
      <c r="AC160" s="107"/>
      <c r="AD160" s="107"/>
      <c r="AE160" s="107"/>
      <c r="AF160" s="107"/>
      <c r="AG160" s="107"/>
      <c r="AH160" s="107"/>
      <c r="AI160" s="107"/>
      <c r="AJ160" s="107"/>
    </row>
    <row r="161" ht="15.75" customHeight="1">
      <c r="A161" s="107"/>
      <c r="B161" s="107"/>
      <c r="C161" s="107"/>
      <c r="D161" s="107"/>
      <c r="E161" s="107"/>
      <c r="F161" s="107"/>
      <c r="G161" s="107"/>
      <c r="H161" s="107"/>
      <c r="I161" s="107"/>
      <c r="J161" s="107"/>
      <c r="K161" s="107"/>
      <c r="L161" s="107"/>
      <c r="M161" s="107"/>
      <c r="N161" s="107"/>
      <c r="O161" s="107"/>
      <c r="P161" s="107"/>
      <c r="Q161" s="107"/>
      <c r="R161" s="107"/>
      <c r="S161" s="107"/>
      <c r="T161" s="107"/>
      <c r="U161" s="107"/>
      <c r="V161" s="107"/>
      <c r="W161" s="107"/>
      <c r="X161" s="107"/>
      <c r="Y161" s="107"/>
      <c r="Z161" s="107"/>
      <c r="AA161" s="107"/>
      <c r="AB161" s="107"/>
      <c r="AC161" s="107"/>
      <c r="AD161" s="107"/>
      <c r="AE161" s="107"/>
      <c r="AF161" s="107"/>
      <c r="AG161" s="107"/>
      <c r="AH161" s="107"/>
      <c r="AI161" s="107"/>
      <c r="AJ161" s="107"/>
    </row>
    <row r="162" ht="15.75" customHeight="1">
      <c r="A162" s="107"/>
      <c r="B162" s="107"/>
      <c r="C162" s="107"/>
      <c r="D162" s="107"/>
      <c r="E162" s="107"/>
      <c r="F162" s="107"/>
      <c r="G162" s="107"/>
      <c r="H162" s="107"/>
      <c r="I162" s="107"/>
      <c r="J162" s="107"/>
      <c r="K162" s="107"/>
      <c r="L162" s="107"/>
      <c r="M162" s="107"/>
      <c r="N162" s="107"/>
      <c r="O162" s="107"/>
      <c r="P162" s="107"/>
      <c r="Q162" s="107"/>
      <c r="R162" s="107"/>
      <c r="S162" s="107"/>
      <c r="T162" s="107"/>
      <c r="U162" s="107"/>
      <c r="V162" s="107"/>
      <c r="W162" s="107"/>
      <c r="X162" s="107"/>
      <c r="Y162" s="107"/>
      <c r="Z162" s="107"/>
      <c r="AA162" s="107"/>
      <c r="AB162" s="107"/>
      <c r="AC162" s="107"/>
      <c r="AD162" s="107"/>
      <c r="AE162" s="107"/>
      <c r="AF162" s="107"/>
      <c r="AG162" s="107"/>
      <c r="AH162" s="107"/>
      <c r="AI162" s="107"/>
      <c r="AJ162" s="107"/>
    </row>
    <row r="163" ht="15.75" customHeight="1">
      <c r="A163" s="107"/>
      <c r="B163" s="107"/>
      <c r="C163" s="107"/>
      <c r="D163" s="107"/>
      <c r="E163" s="107"/>
      <c r="F163" s="107"/>
      <c r="G163" s="107"/>
      <c r="H163" s="107"/>
      <c r="I163" s="107"/>
      <c r="J163" s="107"/>
      <c r="K163" s="107"/>
      <c r="L163" s="107"/>
      <c r="M163" s="107"/>
      <c r="N163" s="107"/>
      <c r="O163" s="107"/>
      <c r="P163" s="107"/>
      <c r="Q163" s="107"/>
      <c r="R163" s="107"/>
      <c r="S163" s="107"/>
      <c r="T163" s="107"/>
      <c r="U163" s="107"/>
      <c r="V163" s="107"/>
      <c r="W163" s="107"/>
      <c r="X163" s="107"/>
      <c r="Y163" s="107"/>
      <c r="Z163" s="107"/>
      <c r="AA163" s="107"/>
      <c r="AB163" s="107"/>
      <c r="AC163" s="107"/>
      <c r="AD163" s="107"/>
      <c r="AE163" s="107"/>
      <c r="AF163" s="107"/>
      <c r="AG163" s="107"/>
      <c r="AH163" s="107"/>
      <c r="AI163" s="107"/>
      <c r="AJ163" s="107"/>
    </row>
    <row r="164" ht="15.75" customHeight="1">
      <c r="A164" s="107"/>
      <c r="B164" s="107"/>
      <c r="C164" s="107"/>
      <c r="D164" s="107"/>
      <c r="E164" s="107"/>
      <c r="F164" s="107"/>
      <c r="G164" s="107"/>
      <c r="H164" s="107"/>
      <c r="I164" s="107"/>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c r="AG164" s="107"/>
      <c r="AH164" s="107"/>
      <c r="AI164" s="107"/>
      <c r="AJ164" s="107"/>
    </row>
    <row r="165" ht="15.75" customHeight="1">
      <c r="A165" s="107"/>
      <c r="B165" s="107"/>
      <c r="C165" s="107"/>
      <c r="D165" s="111">
        <f>G165+H165+I165</f>
        <v>79</v>
      </c>
      <c r="E165" t="s" s="108">
        <v>992</v>
      </c>
      <c r="F165" s="107"/>
      <c r="G165" s="111">
        <v>33</v>
      </c>
      <c r="H165" s="111">
        <v>33</v>
      </c>
      <c r="I165" s="111">
        <v>13</v>
      </c>
      <c r="J165" s="107"/>
      <c r="K165" s="111">
        <v>55</v>
      </c>
      <c r="L165" s="107"/>
      <c r="M165" s="107"/>
      <c r="N165" s="111">
        <v>78</v>
      </c>
      <c r="O165" s="107"/>
      <c r="P165" s="107"/>
      <c r="Q165" s="107"/>
      <c r="R165" s="107"/>
      <c r="S165" s="107"/>
      <c r="T165" s="107"/>
      <c r="U165" s="107"/>
      <c r="V165" s="107"/>
      <c r="W165" s="107"/>
      <c r="X165" s="107"/>
      <c r="Y165" s="107"/>
      <c r="Z165" s="107"/>
      <c r="AA165" s="107"/>
      <c r="AB165" s="107"/>
      <c r="AC165" s="107"/>
      <c r="AD165" s="107"/>
      <c r="AE165" s="107"/>
      <c r="AF165" s="107"/>
      <c r="AG165" s="107"/>
      <c r="AH165" s="107"/>
      <c r="AI165" s="107"/>
      <c r="AJ165" s="107"/>
    </row>
    <row r="166" ht="15.75" customHeight="1">
      <c r="A166" s="107"/>
      <c r="B166" s="107"/>
      <c r="C166" s="107"/>
      <c r="D166" s="107"/>
      <c r="E166" s="107"/>
      <c r="F166" s="107"/>
      <c r="G166" s="112">
        <f>G165/SUM($G165:$I165)</f>
        <v>0.417721518987342</v>
      </c>
      <c r="H166" s="112">
        <f>H165/SUM($G165:$I165)</f>
        <v>0.417721518987342</v>
      </c>
      <c r="I166" s="112">
        <f>I165/SUM($G165:$I165)</f>
        <v>0.164556962025316</v>
      </c>
      <c r="J166" s="107"/>
      <c r="K166" s="107"/>
      <c r="L166" s="107"/>
      <c r="M166" s="107"/>
      <c r="N166" s="107"/>
      <c r="O166" s="107"/>
      <c r="P166" s="107"/>
      <c r="Q166" s="107"/>
      <c r="R166" s="107"/>
      <c r="S166" s="107"/>
      <c r="T166" s="107"/>
      <c r="U166" s="107"/>
      <c r="V166" s="107"/>
      <c r="W166" s="107"/>
      <c r="X166" s="107"/>
      <c r="Y166" s="107"/>
      <c r="Z166" s="107"/>
      <c r="AA166" s="107"/>
      <c r="AB166" s="107"/>
      <c r="AC166" s="107"/>
      <c r="AD166" s="107"/>
      <c r="AE166" s="107"/>
      <c r="AF166" s="107"/>
      <c r="AG166" s="107"/>
      <c r="AH166" s="107"/>
      <c r="AI166" s="107"/>
      <c r="AJ166" s="107"/>
    </row>
    <row r="167" ht="15.75" customHeight="1">
      <c r="A167" s="107"/>
      <c r="B167" s="107"/>
      <c r="C167" s="107"/>
      <c r="D167" s="107"/>
      <c r="E167" s="107"/>
      <c r="F167" s="107"/>
      <c r="G167" s="107"/>
      <c r="H167" s="107"/>
      <c r="I167" s="107"/>
      <c r="J167" s="107"/>
      <c r="K167" s="107"/>
      <c r="L167" s="107"/>
      <c r="M167" s="107"/>
      <c r="N167" s="107"/>
      <c r="O167" s="107"/>
      <c r="P167" s="107"/>
      <c r="Q167" s="107"/>
      <c r="R167" s="107"/>
      <c r="S167" s="107"/>
      <c r="T167" s="107"/>
      <c r="U167" s="107"/>
      <c r="V167" s="107"/>
      <c r="W167" s="107"/>
      <c r="X167" s="107"/>
      <c r="Y167" s="107"/>
      <c r="Z167" s="107"/>
      <c r="AA167" s="107"/>
      <c r="AB167" s="107"/>
      <c r="AC167" s="107"/>
      <c r="AD167" s="107"/>
      <c r="AE167" s="107"/>
      <c r="AF167" s="107"/>
      <c r="AG167" s="107"/>
      <c r="AH167" s="107"/>
      <c r="AI167" s="107"/>
      <c r="AJ167" s="107"/>
    </row>
    <row r="168" ht="15.75" customHeight="1">
      <c r="A168" s="107"/>
      <c r="B168" s="107"/>
      <c r="C168" s="107"/>
      <c r="D168" s="111">
        <f>G168+H168+I168</f>
        <v>56</v>
      </c>
      <c r="E168" t="s" s="108">
        <v>993</v>
      </c>
      <c r="F168" s="107"/>
      <c r="G168" s="111">
        <v>38</v>
      </c>
      <c r="H168" s="111">
        <v>9</v>
      </c>
      <c r="I168" s="111">
        <v>9</v>
      </c>
      <c r="J168" s="107"/>
      <c r="K168" s="111">
        <v>78</v>
      </c>
      <c r="L168" s="107"/>
      <c r="M168" s="107"/>
      <c r="N168" s="111">
        <v>57</v>
      </c>
      <c r="O168" s="107"/>
      <c r="P168" s="107"/>
      <c r="Q168" s="107"/>
      <c r="R168" s="107"/>
      <c r="S168" s="107"/>
      <c r="T168" s="107"/>
      <c r="U168" s="107"/>
      <c r="V168" s="107"/>
      <c r="W168" s="107"/>
      <c r="X168" s="107"/>
      <c r="Y168" s="107"/>
      <c r="Z168" s="107"/>
      <c r="AA168" s="107"/>
      <c r="AB168" s="107"/>
      <c r="AC168" s="107"/>
      <c r="AD168" s="107"/>
      <c r="AE168" s="107"/>
      <c r="AF168" s="107"/>
      <c r="AG168" s="107"/>
      <c r="AH168" s="107"/>
      <c r="AI168" s="107"/>
      <c r="AJ168" s="107"/>
    </row>
    <row r="169" ht="15.75" customHeight="1">
      <c r="A169" s="107"/>
      <c r="B169" s="107"/>
      <c r="C169" s="107"/>
      <c r="D169" s="107"/>
      <c r="E169" s="107"/>
      <c r="F169" s="107"/>
      <c r="G169" s="112">
        <f>G168/SUM($G168:$I168)</f>
        <v>0.678571428571429</v>
      </c>
      <c r="H169" s="112">
        <f>H168/SUM($G168:$I168)</f>
        <v>0.160714285714286</v>
      </c>
      <c r="I169" s="112">
        <f>I168/SUM($G168:$I168)</f>
        <v>0.160714285714286</v>
      </c>
      <c r="J169" s="107"/>
      <c r="K169" s="107"/>
      <c r="L169" s="107"/>
      <c r="M169" s="107"/>
      <c r="N169" s="107"/>
      <c r="O169" s="107"/>
      <c r="P169" s="107"/>
      <c r="Q169" s="107"/>
      <c r="R169" s="107"/>
      <c r="S169" s="107"/>
      <c r="T169" s="107"/>
      <c r="U169" s="107"/>
      <c r="V169" s="107"/>
      <c r="W169" s="107"/>
      <c r="X169" s="107"/>
      <c r="Y169" s="107"/>
      <c r="Z169" s="107"/>
      <c r="AA169" s="107"/>
      <c r="AB169" s="107"/>
      <c r="AC169" s="107"/>
      <c r="AD169" s="107"/>
      <c r="AE169" s="107"/>
      <c r="AF169" s="107"/>
      <c r="AG169" s="107"/>
      <c r="AH169" s="107"/>
      <c r="AI169" s="107"/>
      <c r="AJ169" s="107"/>
    </row>
    <row r="170" ht="15.75" customHeight="1">
      <c r="A170" s="107"/>
      <c r="B170" s="107"/>
      <c r="C170" s="107"/>
      <c r="D170" s="107"/>
      <c r="E170" s="107"/>
      <c r="F170" s="107"/>
      <c r="G170" s="107"/>
      <c r="H170" s="107"/>
      <c r="I170" s="107"/>
      <c r="J170" s="107"/>
      <c r="K170" s="107"/>
      <c r="L170" s="107"/>
      <c r="M170" s="107"/>
      <c r="N170" s="107"/>
      <c r="O170" s="107"/>
      <c r="P170" s="107"/>
      <c r="Q170" s="107"/>
      <c r="R170" s="107"/>
      <c r="S170" s="107"/>
      <c r="T170" s="107"/>
      <c r="U170" s="107"/>
      <c r="V170" s="107"/>
      <c r="W170" s="107"/>
      <c r="X170" s="107"/>
      <c r="Y170" s="107"/>
      <c r="Z170" s="107"/>
      <c r="AA170" s="107"/>
      <c r="AB170" s="107"/>
      <c r="AC170" s="107"/>
      <c r="AD170" s="107"/>
      <c r="AE170" s="107"/>
      <c r="AF170" s="107"/>
      <c r="AG170" s="107"/>
      <c r="AH170" s="107"/>
      <c r="AI170" s="107"/>
      <c r="AJ170" s="107"/>
    </row>
    <row r="171" ht="15.75" customHeight="1">
      <c r="A171" s="107"/>
      <c r="B171" s="107"/>
      <c r="C171" s="107"/>
      <c r="D171" s="111">
        <f>G171+H171+I171</f>
        <v>135</v>
      </c>
      <c r="E171" t="s" s="108">
        <v>3163</v>
      </c>
      <c r="F171" s="107"/>
      <c r="G171" s="111">
        <f>G168+G165</f>
        <v>71</v>
      </c>
      <c r="H171" s="111">
        <f>H168+H165</f>
        <v>42</v>
      </c>
      <c r="I171" s="111">
        <f>I168+I165</f>
        <v>22</v>
      </c>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row>
    <row r="172" ht="15.75" customHeight="1">
      <c r="A172" s="107"/>
      <c r="B172" s="107"/>
      <c r="C172" s="107"/>
      <c r="D172" s="107"/>
      <c r="E172" s="107"/>
      <c r="F172" s="107"/>
      <c r="G172" s="533">
        <f>G171/SUM($G171:$I171)</f>
        <v>0.525925925925926</v>
      </c>
      <c r="H172" s="533">
        <f>H171/SUM($G171:$I171)</f>
        <v>0.311111111111111</v>
      </c>
      <c r="I172" s="533">
        <f>I171/SUM($G171:$I171)</f>
        <v>0.162962962962963</v>
      </c>
      <c r="J172" s="107"/>
      <c r="K172" s="107"/>
      <c r="L172" s="107"/>
      <c r="M172" s="107"/>
      <c r="N172" s="107"/>
      <c r="O172" s="107"/>
      <c r="P172" s="107"/>
      <c r="Q172" s="107"/>
      <c r="R172" s="107"/>
      <c r="S172" s="107"/>
      <c r="T172" s="107"/>
      <c r="U172" s="107"/>
      <c r="V172" s="107"/>
      <c r="W172" s="107"/>
      <c r="X172" s="107"/>
      <c r="Y172" s="107"/>
      <c r="Z172" s="107"/>
      <c r="AA172" s="107"/>
      <c r="AB172" s="107"/>
      <c r="AC172" s="107"/>
      <c r="AD172" s="107"/>
      <c r="AE172" s="107"/>
      <c r="AF172" s="107"/>
      <c r="AG172" s="107"/>
      <c r="AH172" s="107"/>
      <c r="AI172" s="107"/>
      <c r="AJ172" s="107"/>
    </row>
    <row r="173" ht="15.75" customHeight="1">
      <c r="A173" s="113"/>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4"/>
      <c r="AH173" s="114"/>
      <c r="AI173" s="114"/>
      <c r="AJ173" s="115"/>
    </row>
    <row r="174" ht="15.75" customHeight="1">
      <c r="A174" s="116"/>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8"/>
    </row>
    <row r="175" ht="15.75" customHeight="1">
      <c r="A175" s="116"/>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8"/>
    </row>
    <row r="176" ht="15.75" customHeight="1">
      <c r="A176" s="116"/>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8"/>
    </row>
    <row r="177" ht="15.75" customHeight="1">
      <c r="A177" s="116"/>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8"/>
    </row>
    <row r="178" ht="15.75" customHeight="1">
      <c r="A178" s="116"/>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8"/>
    </row>
    <row r="179" ht="15.75" customHeight="1">
      <c r="A179" s="116"/>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8"/>
    </row>
    <row r="180" ht="15.75" customHeight="1">
      <c r="A180" s="116"/>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8"/>
    </row>
    <row r="181" ht="15.75" customHeight="1">
      <c r="A181" s="116"/>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8"/>
    </row>
    <row r="182" ht="15.75" customHeight="1">
      <c r="A182" s="116"/>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8"/>
    </row>
    <row r="183" ht="15.75" customHeight="1">
      <c r="A183" s="116"/>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8"/>
    </row>
    <row r="184" ht="15.75" customHeight="1">
      <c r="A184" s="116"/>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8"/>
    </row>
    <row r="185" ht="15.75" customHeight="1">
      <c r="A185" s="116"/>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8"/>
    </row>
    <row r="186" ht="15.75" customHeight="1">
      <c r="A186" s="116"/>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8"/>
    </row>
    <row r="187" ht="15.75" customHeight="1">
      <c r="A187" s="116"/>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8"/>
    </row>
    <row r="188" ht="15.75" customHeight="1">
      <c r="A188" s="116"/>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8"/>
    </row>
    <row r="189" ht="15.75" customHeight="1">
      <c r="A189" s="116"/>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8"/>
    </row>
    <row r="190" ht="15.75" customHeight="1">
      <c r="A190" s="116"/>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8"/>
    </row>
    <row r="191" ht="15.75" customHeight="1">
      <c r="A191" s="116"/>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8"/>
    </row>
    <row r="192" ht="15.75" customHeight="1">
      <c r="A192" s="116"/>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8"/>
    </row>
    <row r="193" ht="15.75" customHeight="1">
      <c r="A193" s="116"/>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8"/>
    </row>
    <row r="194" ht="15.75" customHeight="1">
      <c r="A194" s="116"/>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8"/>
    </row>
    <row r="195" ht="15.75" customHeight="1">
      <c r="A195" s="116"/>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8"/>
    </row>
    <row r="196" ht="15.75" customHeight="1">
      <c r="A196" s="116"/>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8"/>
    </row>
    <row r="197" ht="15.75" customHeight="1">
      <c r="A197" s="116"/>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8"/>
    </row>
    <row r="198" ht="15.75" customHeight="1">
      <c r="A198" s="116"/>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8"/>
    </row>
    <row r="199" ht="15.75" customHeight="1">
      <c r="A199" s="116"/>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8"/>
    </row>
    <row r="200" ht="15.75" customHeight="1">
      <c r="A200" s="116"/>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8"/>
    </row>
    <row r="201" ht="15.75" customHeight="1">
      <c r="A201" s="116"/>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8"/>
    </row>
    <row r="202" ht="15.75" customHeight="1">
      <c r="A202" s="116"/>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8"/>
    </row>
    <row r="203" ht="15.75" customHeight="1">
      <c r="A203" s="116"/>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8"/>
    </row>
    <row r="204" ht="15.75" customHeight="1">
      <c r="A204" s="116"/>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8"/>
    </row>
    <row r="205" ht="15.75" customHeight="1">
      <c r="A205" s="116"/>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8"/>
    </row>
    <row r="206" ht="15.75" customHeight="1">
      <c r="A206" s="116"/>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8"/>
    </row>
    <row r="207" ht="15.75" customHeight="1">
      <c r="A207" s="116"/>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8"/>
    </row>
    <row r="208" ht="15.75" customHeight="1">
      <c r="A208" s="116"/>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8"/>
    </row>
    <row r="209" ht="15.75" customHeight="1">
      <c r="A209" s="116"/>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8"/>
    </row>
    <row r="210" ht="15.75" customHeight="1">
      <c r="A210" s="116"/>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8"/>
    </row>
    <row r="211" ht="15.75" customHeight="1">
      <c r="A211" s="116"/>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8"/>
    </row>
    <row r="212" ht="15.75" customHeight="1">
      <c r="A212" s="116"/>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8"/>
    </row>
    <row r="213" ht="15.75" customHeight="1">
      <c r="A213" s="116"/>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8"/>
    </row>
    <row r="214" ht="15.75" customHeight="1">
      <c r="A214" s="116"/>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8"/>
    </row>
    <row r="215" ht="15.75" customHeight="1">
      <c r="A215" s="116"/>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8"/>
    </row>
    <row r="216" ht="15.75" customHeight="1">
      <c r="A216" s="116"/>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8"/>
    </row>
    <row r="217" ht="15.75" customHeight="1">
      <c r="A217" s="116"/>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8"/>
    </row>
    <row r="218" ht="15.75" customHeight="1">
      <c r="A218" s="116"/>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8"/>
    </row>
    <row r="219" ht="15.75" customHeight="1">
      <c r="A219" s="116"/>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8"/>
    </row>
    <row r="220" ht="15.75" customHeight="1">
      <c r="A220" s="116"/>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8"/>
    </row>
    <row r="235" ht="15.75" customHeight="1">
      <c r="A235" s="116"/>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8"/>
    </row>
    <row r="236" ht="15.75" customHeight="1">
      <c r="A236" s="116"/>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8"/>
    </row>
    <row r="237" ht="15.75" customHeight="1">
      <c r="A237" s="116"/>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8"/>
    </row>
    <row r="238" ht="15.75" customHeight="1">
      <c r="A238" s="116"/>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8"/>
    </row>
    <row r="239" ht="15.75" customHeight="1">
      <c r="A239" s="116"/>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8"/>
    </row>
    <row r="240" ht="15.75" customHeight="1">
      <c r="A240" s="116"/>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8"/>
    </row>
    <row r="241" ht="15.75" customHeight="1">
      <c r="A241" s="116"/>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8"/>
    </row>
    <row r="242" ht="15.75" customHeight="1">
      <c r="A242" s="116"/>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8"/>
    </row>
    <row r="243" ht="15.75" customHeight="1">
      <c r="A243" s="116"/>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8"/>
    </row>
    <row r="244" ht="15.75" customHeight="1">
      <c r="A244" s="116"/>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8"/>
    </row>
    <row r="245" ht="15.75" customHeight="1">
      <c r="A245" s="116"/>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8"/>
    </row>
    <row r="246" ht="15.75" customHeight="1">
      <c r="A246" s="116"/>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8"/>
    </row>
    <row r="247" ht="15.75" customHeight="1">
      <c r="A247" s="116"/>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8"/>
    </row>
    <row r="248" ht="15.75" customHeight="1">
      <c r="A248" s="116"/>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8"/>
    </row>
    <row r="249" ht="15.75" customHeight="1">
      <c r="A249" s="116"/>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8"/>
    </row>
    <row r="250" ht="15.75" customHeight="1">
      <c r="A250" s="116"/>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8"/>
    </row>
    <row r="251" ht="15.75" customHeight="1">
      <c r="A251" s="116"/>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8"/>
    </row>
    <row r="252" ht="15.75" customHeight="1">
      <c r="A252" s="116"/>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8"/>
    </row>
    <row r="253" ht="15.75" customHeight="1">
      <c r="A253" s="116"/>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8"/>
    </row>
    <row r="254" ht="15.75" customHeight="1">
      <c r="A254" s="116"/>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8"/>
    </row>
    <row r="255" ht="15.75" customHeight="1">
      <c r="A255" s="116"/>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8"/>
    </row>
    <row r="256" ht="15.75" customHeight="1">
      <c r="A256" s="116"/>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8"/>
    </row>
    <row r="257" ht="15.75" customHeight="1">
      <c r="A257" s="116"/>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8"/>
    </row>
    <row r="258" ht="15.75" customHeight="1">
      <c r="A258" s="116"/>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8"/>
    </row>
    <row r="259" ht="15.75" customHeight="1">
      <c r="A259" s="116"/>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8"/>
    </row>
    <row r="260" ht="15.75" customHeight="1">
      <c r="A260" s="116"/>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8"/>
    </row>
    <row r="261" ht="15.75" customHeight="1">
      <c r="A261" s="116"/>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8"/>
    </row>
    <row r="262" ht="15.75" customHeight="1">
      <c r="A262" s="116"/>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8"/>
    </row>
    <row r="263" ht="15.75" customHeight="1">
      <c r="A263" s="116"/>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8"/>
    </row>
    <row r="264" ht="15.75" customHeight="1">
      <c r="A264" s="116"/>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8"/>
    </row>
    <row r="265" ht="15.75" customHeight="1">
      <c r="A265" s="116"/>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8"/>
    </row>
    <row r="266" ht="15.75" customHeight="1">
      <c r="A266" s="116"/>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8"/>
    </row>
    <row r="267" ht="15.75" customHeight="1">
      <c r="A267" s="116"/>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8"/>
    </row>
    <row r="268" ht="15.75" customHeight="1">
      <c r="A268" s="116"/>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8"/>
    </row>
    <row r="269" ht="15.75" customHeight="1">
      <c r="A269" s="116"/>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8"/>
    </row>
    <row r="270" ht="15.75" customHeight="1">
      <c r="A270" s="116"/>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8"/>
    </row>
    <row r="271" ht="15.75" customHeight="1">
      <c r="A271" s="116"/>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8"/>
    </row>
    <row r="272" ht="15.75" customHeight="1">
      <c r="A272" s="116"/>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8"/>
    </row>
    <row r="273" ht="15.75" customHeight="1">
      <c r="A273" s="116"/>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8"/>
    </row>
    <row r="274" ht="15.75" customHeight="1">
      <c r="A274" s="116"/>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8"/>
    </row>
    <row r="275" ht="15.75" customHeight="1">
      <c r="A275" s="116"/>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8"/>
    </row>
    <row r="276" ht="15.75" customHeight="1">
      <c r="A276" s="116"/>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8"/>
    </row>
    <row r="277" ht="15.75" customHeight="1">
      <c r="A277" s="116"/>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8"/>
    </row>
    <row r="278" ht="15.75" customHeight="1">
      <c r="A278" s="116"/>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8"/>
    </row>
    <row r="279" ht="15.75" customHeight="1">
      <c r="A279" s="116"/>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8"/>
    </row>
    <row r="280" ht="15.75" customHeight="1">
      <c r="A280" s="116"/>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8"/>
    </row>
    <row r="281" ht="15.75" customHeight="1">
      <c r="A281" s="116"/>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8"/>
    </row>
    <row r="282" ht="15.75" customHeight="1">
      <c r="A282" s="116"/>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8"/>
    </row>
    <row r="283" ht="15.75" customHeight="1">
      <c r="A283" s="116"/>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8"/>
    </row>
    <row r="284" ht="15.75" customHeight="1">
      <c r="A284" s="116"/>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8"/>
    </row>
    <row r="285" ht="15.75" customHeight="1">
      <c r="A285" s="116"/>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8"/>
    </row>
    <row r="286" ht="15.75" customHeight="1">
      <c r="A286" s="116"/>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8"/>
    </row>
    <row r="287" ht="15.75" customHeight="1">
      <c r="A287" s="116"/>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8"/>
    </row>
    <row r="288" ht="15.75" customHeight="1">
      <c r="A288" s="116"/>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8"/>
    </row>
    <row r="289" ht="15.75" customHeight="1">
      <c r="A289" s="116"/>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8"/>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8"/>
    </row>
    <row r="291" ht="15.75" customHeight="1">
      <c r="A291" s="116"/>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8"/>
    </row>
    <row r="292" ht="15.75" customHeight="1">
      <c r="A292" s="116"/>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8"/>
    </row>
    <row r="293" ht="15.75" customHeight="1">
      <c r="A293" s="116"/>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8"/>
    </row>
    <row r="294" ht="15.75" customHeight="1">
      <c r="A294" s="116"/>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8"/>
    </row>
    <row r="295" ht="15.75" customHeight="1">
      <c r="A295" s="116"/>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8"/>
    </row>
    <row r="296" ht="15.75" customHeight="1">
      <c r="A296" s="116"/>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8"/>
    </row>
    <row r="297" ht="15.75" customHeight="1">
      <c r="A297" s="116"/>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8"/>
    </row>
    <row r="298" ht="15.75" customHeight="1">
      <c r="A298" s="116"/>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8"/>
    </row>
    <row r="299" ht="15.75" customHeight="1">
      <c r="A299" s="116"/>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8"/>
    </row>
    <row r="300" ht="15.75" customHeight="1">
      <c r="A300" s="116"/>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8"/>
    </row>
    <row r="301" ht="15.75" customHeight="1">
      <c r="A301" s="116"/>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8"/>
    </row>
    <row r="302" ht="15.75" customHeight="1">
      <c r="A302" s="116"/>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8"/>
    </row>
    <row r="303" ht="15.75" customHeight="1">
      <c r="A303" s="116"/>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8"/>
    </row>
    <row r="304" ht="15.75" customHeight="1">
      <c r="A304" s="116"/>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8"/>
    </row>
    <row r="305" ht="15.75" customHeight="1">
      <c r="A305" s="116"/>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8"/>
    </row>
    <row r="306" ht="15.75" customHeight="1">
      <c r="A306" s="116"/>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8"/>
    </row>
    <row r="307" ht="15.75" customHeight="1">
      <c r="A307" s="116"/>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8"/>
    </row>
    <row r="308" ht="15.75" customHeight="1">
      <c r="A308" s="116"/>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8"/>
    </row>
    <row r="309" ht="15.75" customHeight="1">
      <c r="A309" s="116"/>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8"/>
    </row>
    <row r="310" ht="15.75" customHeight="1">
      <c r="A310" s="116"/>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8"/>
    </row>
    <row r="311" ht="15.75" customHeight="1">
      <c r="A311" s="116"/>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8"/>
    </row>
    <row r="312" ht="15.75" customHeight="1">
      <c r="A312" s="116"/>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8"/>
    </row>
    <row r="313" ht="15.75" customHeight="1">
      <c r="A313" s="116"/>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8"/>
    </row>
    <row r="314" ht="15.75" customHeight="1">
      <c r="A314" s="116"/>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8"/>
    </row>
    <row r="315" ht="15.75" customHeight="1">
      <c r="A315" s="116"/>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8"/>
    </row>
    <row r="316" ht="15.75" customHeight="1">
      <c r="A316" s="116"/>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8"/>
    </row>
    <row r="317" ht="15.75" customHeight="1">
      <c r="A317" s="116"/>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8"/>
    </row>
    <row r="318" ht="15.75" customHeight="1">
      <c r="A318" s="116"/>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8"/>
    </row>
    <row r="319" ht="15.75" customHeight="1">
      <c r="A319" s="116"/>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8"/>
    </row>
    <row r="320" ht="15.75" customHeight="1">
      <c r="A320" s="116"/>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8"/>
    </row>
    <row r="321" ht="15.75" customHeight="1">
      <c r="A321" s="116"/>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8"/>
    </row>
    <row r="322" ht="15.75" customHeight="1">
      <c r="A322" s="116"/>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8"/>
    </row>
    <row r="323" ht="15.75" customHeight="1">
      <c r="A323" s="116"/>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8"/>
    </row>
    <row r="324" ht="15.75" customHeight="1">
      <c r="A324" s="116"/>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8"/>
    </row>
    <row r="325" ht="15.75" customHeight="1">
      <c r="A325" s="116"/>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8"/>
    </row>
    <row r="326" ht="15.75" customHeight="1">
      <c r="A326" s="116"/>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8"/>
    </row>
    <row r="327" ht="15.75" customHeight="1">
      <c r="A327" s="116"/>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8"/>
    </row>
    <row r="328" ht="15.75" customHeight="1">
      <c r="A328" s="116"/>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8"/>
    </row>
    <row r="329" ht="15.75" customHeight="1">
      <c r="A329" s="116"/>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8"/>
    </row>
    <row r="330" ht="15.75" customHeight="1">
      <c r="A330" s="116"/>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8"/>
    </row>
    <row r="331" ht="15.75" customHeight="1">
      <c r="A331" s="116"/>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8"/>
    </row>
    <row r="332" ht="15.75" customHeight="1">
      <c r="A332" s="116"/>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8"/>
    </row>
    <row r="333" ht="15.75" customHeight="1">
      <c r="A333" s="116"/>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8"/>
    </row>
    <row r="334" ht="15.75" customHeight="1">
      <c r="A334" s="116"/>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8"/>
    </row>
    <row r="335" ht="15.75" customHeight="1">
      <c r="A335" s="116"/>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8"/>
    </row>
    <row r="336" ht="15.75" customHeight="1">
      <c r="A336" s="116"/>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8"/>
    </row>
    <row r="337" ht="15.75" customHeight="1">
      <c r="A337" s="116"/>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8"/>
    </row>
    <row r="338" ht="15.75" customHeight="1">
      <c r="A338" s="116"/>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8"/>
    </row>
    <row r="339" ht="15.75" customHeight="1">
      <c r="A339" s="116"/>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8"/>
    </row>
    <row r="340" ht="15.75" customHeight="1">
      <c r="A340" s="116"/>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8"/>
    </row>
    <row r="341" ht="15.75" customHeight="1">
      <c r="A341" s="116"/>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8"/>
    </row>
    <row r="342" ht="15.75" customHeight="1">
      <c r="A342" s="116"/>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8"/>
    </row>
    <row r="343" ht="15.75" customHeight="1">
      <c r="A343" s="116"/>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8"/>
    </row>
    <row r="344" ht="15.75" customHeight="1">
      <c r="A344" s="116"/>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8"/>
    </row>
    <row r="345" ht="15.75" customHeight="1">
      <c r="A345" s="116"/>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8"/>
    </row>
    <row r="346" ht="15.75" customHeight="1">
      <c r="A346" s="116"/>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8"/>
    </row>
    <row r="347" ht="15.75" customHeight="1">
      <c r="A347" s="116"/>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8"/>
    </row>
    <row r="348" ht="15.75" customHeight="1">
      <c r="A348" s="116"/>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8"/>
    </row>
    <row r="349" ht="15.75" customHeight="1">
      <c r="A349" s="116"/>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8"/>
    </row>
    <row r="350" ht="15.75" customHeight="1">
      <c r="A350" s="116"/>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8"/>
    </row>
    <row r="351" ht="15.75" customHeight="1">
      <c r="A351" s="116"/>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8"/>
    </row>
    <row r="352" ht="15.75" customHeight="1">
      <c r="A352" s="116"/>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8"/>
    </row>
    <row r="353" ht="15.75" customHeight="1">
      <c r="A353" s="116"/>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8"/>
    </row>
    <row r="354" ht="15.75" customHeight="1">
      <c r="A354" s="116"/>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8"/>
    </row>
    <row r="355" ht="15.75" customHeight="1">
      <c r="A355" s="116"/>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8"/>
    </row>
    <row r="356" ht="15.75" customHeight="1">
      <c r="A356" s="116"/>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8"/>
    </row>
    <row r="357" ht="15.75" customHeight="1">
      <c r="A357" s="116"/>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8"/>
    </row>
    <row r="358" ht="15.75" customHeight="1">
      <c r="A358" s="116"/>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8"/>
    </row>
    <row r="359" ht="15.75" customHeight="1">
      <c r="A359" s="116"/>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8"/>
    </row>
    <row r="360" ht="15.75" customHeight="1">
      <c r="A360" s="116"/>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8"/>
    </row>
    <row r="361" ht="15.75" customHeight="1">
      <c r="A361" s="116"/>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8"/>
    </row>
    <row r="362" ht="15.75" customHeight="1">
      <c r="A362" s="116"/>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8"/>
    </row>
    <row r="363" ht="15.75" customHeight="1">
      <c r="A363" s="116"/>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8"/>
    </row>
    <row r="364" ht="15.75" customHeight="1">
      <c r="A364" s="116"/>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8"/>
    </row>
    <row r="365" ht="15.75" customHeight="1">
      <c r="A365" s="116"/>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8"/>
    </row>
    <row r="366" ht="15.75" customHeight="1">
      <c r="A366" s="116"/>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8"/>
    </row>
    <row r="367" ht="15.75" customHeight="1">
      <c r="A367" s="116"/>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8"/>
    </row>
    <row r="368" ht="15.75" customHeight="1">
      <c r="A368" s="116"/>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8"/>
    </row>
    <row r="369" ht="15.75" customHeight="1">
      <c r="A369" s="116"/>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8"/>
    </row>
    <row r="370" ht="15.75" customHeight="1">
      <c r="A370" s="116"/>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8"/>
    </row>
    <row r="371" ht="15.75" customHeight="1">
      <c r="A371" s="116"/>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8"/>
    </row>
    <row r="372" ht="15.75" customHeight="1">
      <c r="A372" s="119"/>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Z372" s="120"/>
      <c r="AA372" s="120"/>
      <c r="AB372" s="120"/>
      <c r="AC372" s="120"/>
      <c r="AD372" s="120"/>
      <c r="AE372" s="120"/>
      <c r="AF372" s="120"/>
      <c r="AG372" s="120"/>
      <c r="AH372" s="120"/>
      <c r="AI372" s="120"/>
      <c r="AJ372"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7.xml><?xml version="1.0" encoding="utf-8"?>
<worksheet xmlns:r="http://schemas.openxmlformats.org/officeDocument/2006/relationships" xmlns="http://schemas.openxmlformats.org/spreadsheetml/2006/main">
  <dimension ref="A1:BY290"/>
  <sheetViews>
    <sheetView workbookViewId="0" showGridLines="0" defaultGridColor="1"/>
  </sheetViews>
  <sheetFormatPr defaultColWidth="12.6667" defaultRowHeight="15" customHeight="1" outlineLevelRow="0" outlineLevelCol="0"/>
  <cols>
    <col min="1" max="2" width="8.85156" style="534" customWidth="1"/>
    <col min="3" max="4" width="16.5" style="534" customWidth="1"/>
    <col min="5" max="5" width="23.1719" style="534" customWidth="1"/>
    <col min="6" max="18" width="8.85156" style="534" customWidth="1"/>
    <col min="19" max="19" width="22.5" style="534" customWidth="1"/>
    <col min="20" max="76" width="8.85156" style="534" customWidth="1"/>
    <col min="77" max="77" width="10.8516" style="534" customWidth="1"/>
    <col min="78" max="16384" width="12.6719" style="534" customWidth="1"/>
  </cols>
  <sheetData>
    <row r="1" ht="15.75" customHeight="1">
      <c r="A1" t="s" s="108">
        <v>3164</v>
      </c>
      <c r="B1" t="s" s="108">
        <v>3165</v>
      </c>
      <c r="C1" t="s" s="108">
        <v>3166</v>
      </c>
      <c r="D1" s="107"/>
      <c r="E1" t="s" s="108">
        <v>3167</v>
      </c>
      <c r="F1" t="s" s="108">
        <v>3168</v>
      </c>
      <c r="G1" t="s" s="108">
        <v>3169</v>
      </c>
      <c r="H1" t="s" s="108">
        <v>3170</v>
      </c>
      <c r="I1" t="s" s="108">
        <v>3171</v>
      </c>
      <c r="J1" t="s" s="108">
        <v>3172</v>
      </c>
      <c r="K1" t="s" s="108">
        <v>3173</v>
      </c>
      <c r="L1" t="s" s="108">
        <v>3174</v>
      </c>
      <c r="M1" t="s" s="108">
        <v>3175</v>
      </c>
      <c r="N1" t="s" s="108">
        <v>3176</v>
      </c>
      <c r="O1" t="s" s="108">
        <v>3177</v>
      </c>
      <c r="P1" t="s" s="108">
        <v>3178</v>
      </c>
      <c r="Q1" t="s" s="108">
        <v>3179</v>
      </c>
      <c r="R1" t="s" s="535">
        <v>3180</v>
      </c>
      <c r="S1" t="s" s="536">
        <v>3181</v>
      </c>
      <c r="T1" t="s" s="537">
        <v>3182</v>
      </c>
      <c r="U1" t="s" s="538">
        <v>16</v>
      </c>
      <c r="V1" s="107"/>
      <c r="W1" s="107"/>
      <c r="X1" s="107"/>
      <c r="Y1" s="107"/>
      <c r="Z1" s="107"/>
      <c r="AA1" s="107"/>
      <c r="AB1" s="107"/>
      <c r="AC1" s="107"/>
      <c r="AD1" s="107"/>
      <c r="AE1" s="107"/>
      <c r="AF1" s="107"/>
      <c r="AG1" s="107"/>
      <c r="AH1" s="107"/>
      <c r="AI1" s="107"/>
      <c r="AJ1" s="107"/>
      <c r="AK1" s="107"/>
      <c r="AL1" s="107"/>
      <c r="AM1" s="107"/>
      <c r="AN1" s="107"/>
      <c r="AO1" s="107"/>
      <c r="AP1" s="107"/>
      <c r="AQ1" s="107"/>
      <c r="AR1" s="107"/>
      <c r="AS1" s="107"/>
      <c r="AT1" s="107"/>
      <c r="AU1" s="107"/>
      <c r="AV1" s="107"/>
      <c r="AW1" s="107"/>
      <c r="AX1" s="107"/>
      <c r="AY1" s="107"/>
      <c r="AZ1" s="107"/>
      <c r="BA1" s="107"/>
      <c r="BB1" s="107"/>
      <c r="BC1" s="107"/>
      <c r="BD1" s="107"/>
      <c r="BE1" s="107"/>
      <c r="BF1" s="107"/>
      <c r="BG1" s="107"/>
      <c r="BH1" s="107"/>
      <c r="BI1" s="107"/>
      <c r="BJ1" s="107"/>
      <c r="BK1" s="107"/>
      <c r="BL1" s="107"/>
      <c r="BM1" s="107"/>
      <c r="BN1" s="107"/>
      <c r="BO1" s="107"/>
      <c r="BP1" s="107"/>
      <c r="BQ1" s="107"/>
      <c r="BR1" s="107"/>
      <c r="BS1" s="107"/>
      <c r="BT1" s="107"/>
      <c r="BU1" s="107"/>
      <c r="BV1" s="107"/>
      <c r="BW1" s="107"/>
      <c r="BX1" s="107"/>
      <c r="BY1" s="107"/>
    </row>
    <row r="2" ht="15.75" customHeight="1">
      <c r="A2" t="s" s="108">
        <v>3183</v>
      </c>
      <c r="B2" s="111">
        <v>36</v>
      </c>
      <c r="C2" t="s" s="108">
        <v>108</v>
      </c>
      <c r="D2" t="s" s="108">
        <v>3184</v>
      </c>
      <c r="E2" t="s" s="108">
        <v>109</v>
      </c>
      <c r="F2" t="s" s="108">
        <v>3185</v>
      </c>
      <c r="G2" t="s" s="108">
        <v>3186</v>
      </c>
      <c r="H2" t="s" s="108">
        <v>3187</v>
      </c>
      <c r="I2" t="s" s="108">
        <v>3188</v>
      </c>
      <c r="J2" t="s" s="108">
        <v>3189</v>
      </c>
      <c r="K2" t="s" s="108">
        <v>3189</v>
      </c>
      <c r="L2" t="s" s="108">
        <v>3190</v>
      </c>
      <c r="M2" t="s" s="108">
        <v>2556</v>
      </c>
      <c r="N2" t="s" s="108">
        <v>2556</v>
      </c>
      <c r="O2" t="s" s="108">
        <v>3191</v>
      </c>
      <c r="P2" t="s" s="108">
        <v>3192</v>
      </c>
      <c r="Q2" t="s" s="108">
        <v>3193</v>
      </c>
      <c r="R2" t="s" s="108">
        <v>3193</v>
      </c>
      <c r="S2" t="s" s="539">
        <v>3194</v>
      </c>
      <c r="T2" s="540"/>
      <c r="U2" t="s" s="539">
        <v>3195</v>
      </c>
      <c r="V2" s="107"/>
      <c r="W2" s="107"/>
      <c r="X2" s="107"/>
      <c r="Y2" s="107"/>
      <c r="Z2" s="107"/>
      <c r="AA2" s="107"/>
      <c r="AB2" s="107"/>
      <c r="AC2" s="107"/>
      <c r="AD2" s="107"/>
      <c r="AE2" s="107"/>
      <c r="AF2" s="107"/>
      <c r="AG2" s="107"/>
      <c r="AH2" s="107"/>
      <c r="AI2" s="107"/>
      <c r="AJ2" s="107"/>
      <c r="AK2" s="107"/>
      <c r="AL2" s="107"/>
      <c r="AM2" s="107"/>
      <c r="AN2" s="107"/>
      <c r="AO2" s="107"/>
      <c r="AP2" s="107"/>
      <c r="AQ2" s="107"/>
      <c r="AR2" s="107"/>
      <c r="AS2" s="107"/>
      <c r="AT2" s="107"/>
      <c r="AU2" s="107"/>
      <c r="AV2" s="107"/>
      <c r="AW2" s="107"/>
      <c r="AX2" s="107"/>
      <c r="AY2" s="107"/>
      <c r="AZ2" s="107"/>
      <c r="BA2" s="107"/>
      <c r="BB2" s="107"/>
      <c r="BC2" s="107"/>
      <c r="BD2" s="107"/>
      <c r="BE2" s="107"/>
      <c r="BF2" s="107"/>
      <c r="BG2" s="107"/>
      <c r="BH2" s="107"/>
      <c r="BI2" s="107"/>
      <c r="BJ2" s="107"/>
      <c r="BK2" s="107"/>
      <c r="BL2" s="107"/>
      <c r="BM2" s="107"/>
      <c r="BN2" s="107"/>
      <c r="BO2" s="107"/>
      <c r="BP2" s="107"/>
      <c r="BQ2" s="107"/>
      <c r="BR2" s="107"/>
      <c r="BS2" s="107"/>
      <c r="BT2" s="107"/>
      <c r="BU2" s="107"/>
      <c r="BV2" s="107"/>
      <c r="BW2" s="107"/>
      <c r="BX2" s="107"/>
      <c r="BY2" s="107"/>
    </row>
    <row r="3" ht="15.75" customHeight="1">
      <c r="A3" t="s" s="108">
        <v>3183</v>
      </c>
      <c r="B3" s="111">
        <v>36</v>
      </c>
      <c r="C3" t="s" s="108">
        <v>2582</v>
      </c>
      <c r="D3" t="s" s="108">
        <v>3184</v>
      </c>
      <c r="E3" t="s" s="108">
        <v>2583</v>
      </c>
      <c r="F3" t="s" s="108">
        <v>3196</v>
      </c>
      <c r="G3" t="s" s="108">
        <v>3196</v>
      </c>
      <c r="H3" t="s" s="108">
        <v>3196</v>
      </c>
      <c r="I3" t="s" s="108">
        <v>3197</v>
      </c>
      <c r="J3" t="s" s="108">
        <v>3196</v>
      </c>
      <c r="K3" t="s" s="108">
        <v>3196</v>
      </c>
      <c r="L3" t="s" s="108">
        <v>3198</v>
      </c>
      <c r="M3" t="s" s="108">
        <v>2556</v>
      </c>
      <c r="N3" t="s" s="108">
        <v>2556</v>
      </c>
      <c r="O3" t="s" s="108">
        <v>2556</v>
      </c>
      <c r="P3" t="s" s="108">
        <v>2556</v>
      </c>
      <c r="Q3" t="s" s="108">
        <v>3199</v>
      </c>
      <c r="R3" t="s" s="108">
        <v>3199</v>
      </c>
      <c r="S3" t="s" s="108">
        <v>3200</v>
      </c>
      <c r="T3" s="107"/>
      <c r="U3" t="s" s="108">
        <v>3201</v>
      </c>
      <c r="V3" s="107"/>
      <c r="W3" s="107"/>
      <c r="X3" s="107"/>
      <c r="Y3" s="107"/>
      <c r="Z3" s="107"/>
      <c r="AA3" s="107"/>
      <c r="AB3" s="107"/>
      <c r="AC3" s="107"/>
      <c r="AD3" s="107"/>
      <c r="AE3" s="107"/>
      <c r="AF3" s="107"/>
      <c r="AG3" s="107"/>
      <c r="AH3" s="107"/>
      <c r="AI3" s="107"/>
      <c r="AJ3" s="107"/>
      <c r="AK3" s="107"/>
      <c r="AL3" s="107"/>
      <c r="AM3" s="107"/>
      <c r="AN3" s="107"/>
      <c r="AO3" s="107"/>
      <c r="AP3" s="107"/>
      <c r="AQ3" s="107"/>
      <c r="AR3" s="107"/>
      <c r="AS3" s="107"/>
      <c r="AT3" s="107"/>
      <c r="AU3" s="107"/>
      <c r="AV3" s="107"/>
      <c r="AW3" s="107"/>
      <c r="AX3" s="107"/>
      <c r="AY3" s="107"/>
      <c r="AZ3" s="107"/>
      <c r="BA3" s="107"/>
      <c r="BB3" s="107"/>
      <c r="BC3" s="107"/>
      <c r="BD3" s="107"/>
      <c r="BE3" s="107"/>
      <c r="BF3" s="107"/>
      <c r="BG3" s="107"/>
      <c r="BH3" s="107"/>
      <c r="BI3" s="107"/>
      <c r="BJ3" s="107"/>
      <c r="BK3" s="107"/>
      <c r="BL3" s="107"/>
      <c r="BM3" s="107"/>
      <c r="BN3" s="107"/>
      <c r="BO3" s="107"/>
      <c r="BP3" s="107"/>
      <c r="BQ3" s="107"/>
      <c r="BR3" s="107"/>
      <c r="BS3" s="107"/>
      <c r="BT3" s="107"/>
      <c r="BU3" s="107"/>
      <c r="BV3" s="107"/>
      <c r="BW3" s="107"/>
      <c r="BX3" s="107"/>
      <c r="BY3" s="107"/>
    </row>
    <row r="4" ht="15.75" customHeight="1">
      <c r="A4" t="s" s="108">
        <v>3183</v>
      </c>
      <c r="B4" s="111">
        <v>36</v>
      </c>
      <c r="C4" t="s" s="108">
        <v>112</v>
      </c>
      <c r="D4" t="s" s="108">
        <v>3184</v>
      </c>
      <c r="E4" t="s" s="108">
        <v>113</v>
      </c>
      <c r="F4" t="s" s="108">
        <v>1970</v>
      </c>
      <c r="G4" t="s" s="108">
        <v>1970</v>
      </c>
      <c r="H4" t="s" s="108">
        <v>1970</v>
      </c>
      <c r="I4" t="s" s="108">
        <v>54</v>
      </c>
      <c r="J4" t="s" s="108">
        <v>54</v>
      </c>
      <c r="K4" t="s" s="108">
        <v>54</v>
      </c>
      <c r="L4" t="s" s="108">
        <v>1970</v>
      </c>
      <c r="M4" t="s" s="108">
        <v>2556</v>
      </c>
      <c r="N4" t="s" s="108">
        <v>2556</v>
      </c>
      <c r="O4" t="s" s="108">
        <v>2556</v>
      </c>
      <c r="P4" t="s" s="108">
        <v>2556</v>
      </c>
      <c r="Q4" t="s" s="108">
        <v>2556</v>
      </c>
      <c r="R4" t="s" s="108">
        <v>2556</v>
      </c>
      <c r="S4" t="s" s="108">
        <v>3202</v>
      </c>
      <c r="T4" t="s" s="108">
        <v>3203</v>
      </c>
      <c r="U4" t="s" s="108">
        <v>1031</v>
      </c>
      <c r="V4" s="107"/>
      <c r="W4" s="107"/>
      <c r="X4" s="107"/>
      <c r="Y4" s="107"/>
      <c r="Z4" s="107"/>
      <c r="AA4" s="107"/>
      <c r="AB4" s="107"/>
      <c r="AC4" s="107"/>
      <c r="AD4" s="107"/>
      <c r="AE4" s="107"/>
      <c r="AF4" s="107"/>
      <c r="AG4" s="107"/>
      <c r="AH4" s="107"/>
      <c r="AI4" s="107"/>
      <c r="AJ4" s="107"/>
      <c r="AK4" s="107"/>
      <c r="AL4" s="107"/>
      <c r="AM4" s="107"/>
      <c r="AN4" s="107"/>
      <c r="AO4" s="107"/>
      <c r="AP4" s="107"/>
      <c r="AQ4" s="107"/>
      <c r="AR4" s="107"/>
      <c r="AS4" s="107"/>
      <c r="AT4" s="107"/>
      <c r="AU4" s="107"/>
      <c r="AV4" s="107"/>
      <c r="AW4" s="107"/>
      <c r="AX4" s="107"/>
      <c r="AY4" s="107"/>
      <c r="AZ4" s="107"/>
      <c r="BA4" s="107"/>
      <c r="BB4" s="107"/>
      <c r="BC4" s="107"/>
      <c r="BD4" s="107"/>
      <c r="BE4" s="107"/>
      <c r="BF4" s="107"/>
      <c r="BG4" s="107"/>
      <c r="BH4" s="107"/>
      <c r="BI4" s="107"/>
      <c r="BJ4" s="107"/>
      <c r="BK4" s="107"/>
      <c r="BL4" s="107"/>
      <c r="BM4" s="107"/>
      <c r="BN4" s="107"/>
      <c r="BO4" s="107"/>
      <c r="BP4" s="107"/>
      <c r="BQ4" s="107"/>
      <c r="BR4" s="107"/>
      <c r="BS4" s="107"/>
      <c r="BT4" s="107"/>
      <c r="BU4" s="107"/>
      <c r="BV4" s="107"/>
      <c r="BW4" s="107"/>
      <c r="BX4" s="107"/>
      <c r="BY4" s="107"/>
    </row>
    <row r="5" ht="15.75" customHeight="1">
      <c r="A5" t="s" s="108">
        <v>3183</v>
      </c>
      <c r="B5" s="111">
        <v>36</v>
      </c>
      <c r="C5" t="s" s="108">
        <v>95</v>
      </c>
      <c r="D5" t="s" s="108">
        <v>3184</v>
      </c>
      <c r="E5" t="s" s="108">
        <v>96</v>
      </c>
      <c r="F5" t="s" s="108">
        <v>3204</v>
      </c>
      <c r="G5" t="s" s="108">
        <v>3198</v>
      </c>
      <c r="H5" t="s" s="108">
        <v>3204</v>
      </c>
      <c r="I5" t="s" s="108">
        <v>3205</v>
      </c>
      <c r="J5" t="s" s="108">
        <v>3206</v>
      </c>
      <c r="K5" t="s" s="108">
        <v>3206</v>
      </c>
      <c r="L5" t="s" s="108">
        <v>3207</v>
      </c>
      <c r="M5" t="s" s="108">
        <v>2556</v>
      </c>
      <c r="N5" t="s" s="108">
        <v>2556</v>
      </c>
      <c r="O5" t="s" s="108">
        <v>64</v>
      </c>
      <c r="P5" t="s" s="108">
        <v>3208</v>
      </c>
      <c r="Q5" t="s" s="108">
        <v>3209</v>
      </c>
      <c r="R5" t="s" s="108">
        <v>3209</v>
      </c>
      <c r="S5" t="s" s="108">
        <v>3210</v>
      </c>
      <c r="T5" s="107"/>
      <c r="U5" t="s" s="108">
        <v>3211</v>
      </c>
      <c r="V5" s="107"/>
      <c r="W5" s="107"/>
      <c r="X5" s="107"/>
      <c r="Y5" s="107"/>
      <c r="Z5" s="107"/>
      <c r="AA5" s="107"/>
      <c r="AB5" s="107"/>
      <c r="AC5" s="107"/>
      <c r="AD5" s="107"/>
      <c r="AE5" s="107"/>
      <c r="AF5" s="107"/>
      <c r="AG5" s="107"/>
      <c r="AH5" s="107"/>
      <c r="AI5" s="107"/>
      <c r="AJ5" s="107"/>
      <c r="AK5" s="107"/>
      <c r="AL5" s="107"/>
      <c r="AM5" s="107"/>
      <c r="AN5" s="107"/>
      <c r="AO5" s="107"/>
      <c r="AP5" s="107"/>
      <c r="AQ5" s="107"/>
      <c r="AR5" s="107"/>
      <c r="AS5" s="107"/>
      <c r="AT5" s="107"/>
      <c r="AU5" s="107"/>
      <c r="AV5" s="107"/>
      <c r="AW5" s="107"/>
      <c r="AX5" s="107"/>
      <c r="AY5" s="107"/>
      <c r="AZ5" s="107"/>
      <c r="BA5" s="107"/>
      <c r="BB5" s="107"/>
      <c r="BC5" s="107"/>
      <c r="BD5" s="107"/>
      <c r="BE5" s="107"/>
      <c r="BF5" s="107"/>
      <c r="BG5" s="107"/>
      <c r="BH5" s="107"/>
      <c r="BI5" s="107"/>
      <c r="BJ5" s="107"/>
      <c r="BK5" s="107"/>
      <c r="BL5" s="107"/>
      <c r="BM5" s="107"/>
      <c r="BN5" s="107"/>
      <c r="BO5" s="107"/>
      <c r="BP5" s="107"/>
      <c r="BQ5" s="107"/>
      <c r="BR5" s="107"/>
      <c r="BS5" s="107"/>
      <c r="BT5" s="107"/>
      <c r="BU5" s="107"/>
      <c r="BV5" s="107"/>
      <c r="BW5" s="107"/>
      <c r="BX5" s="107"/>
      <c r="BY5" s="107"/>
    </row>
    <row r="6" ht="15.75" customHeight="1">
      <c r="A6" t="s" s="108">
        <v>3183</v>
      </c>
      <c r="B6" s="111">
        <v>36</v>
      </c>
      <c r="C6" t="s" s="108">
        <v>103</v>
      </c>
      <c r="D6" t="s" s="108">
        <v>3184</v>
      </c>
      <c r="E6" t="s" s="108">
        <v>104</v>
      </c>
      <c r="F6" t="s" s="108">
        <v>1970</v>
      </c>
      <c r="G6" t="s" s="108">
        <v>1970</v>
      </c>
      <c r="H6" t="s" s="108">
        <v>54</v>
      </c>
      <c r="I6" t="s" s="108">
        <v>54</v>
      </c>
      <c r="J6" t="s" s="108">
        <v>54</v>
      </c>
      <c r="K6" t="s" s="108">
        <v>1970</v>
      </c>
      <c r="L6" t="s" s="108">
        <v>1970</v>
      </c>
      <c r="M6" t="s" s="108">
        <v>2556</v>
      </c>
      <c r="N6" t="s" s="108">
        <v>2556</v>
      </c>
      <c r="O6" t="s" s="108">
        <v>2556</v>
      </c>
      <c r="P6" t="s" s="108">
        <v>2556</v>
      </c>
      <c r="Q6" t="s" s="108">
        <v>2556</v>
      </c>
      <c r="R6" t="s" s="108">
        <v>2556</v>
      </c>
      <c r="S6" t="s" s="108">
        <v>3202</v>
      </c>
      <c r="T6" t="s" s="108">
        <v>3212</v>
      </c>
      <c r="U6" t="s" s="108">
        <v>1031</v>
      </c>
      <c r="V6" s="107"/>
      <c r="W6" s="107"/>
      <c r="X6" s="107"/>
      <c r="Y6" s="107"/>
      <c r="Z6" s="107"/>
      <c r="AA6" s="107"/>
      <c r="AB6" s="107"/>
      <c r="AC6" s="107"/>
      <c r="AD6" s="107"/>
      <c r="AE6" s="107"/>
      <c r="AF6" s="107"/>
      <c r="AG6" s="107"/>
      <c r="AH6" s="107"/>
      <c r="AI6" s="107"/>
      <c r="AJ6" s="107"/>
      <c r="AK6" s="107"/>
      <c r="AL6" s="107"/>
      <c r="AM6" s="107"/>
      <c r="AN6" s="107"/>
      <c r="AO6" s="107"/>
      <c r="AP6" s="107"/>
      <c r="AQ6" s="107"/>
      <c r="AR6" s="107"/>
      <c r="AS6" s="107"/>
      <c r="AT6" s="107"/>
      <c r="AU6" s="107"/>
      <c r="AV6" s="107"/>
      <c r="AW6" s="107"/>
      <c r="AX6" s="107"/>
      <c r="AY6" s="107"/>
      <c r="AZ6" s="107"/>
      <c r="BA6" s="107"/>
      <c r="BB6" s="107"/>
      <c r="BC6" s="107"/>
      <c r="BD6" s="107"/>
      <c r="BE6" s="107"/>
      <c r="BF6" s="107"/>
      <c r="BG6" s="107"/>
      <c r="BH6" s="107"/>
      <c r="BI6" s="107"/>
      <c r="BJ6" s="107"/>
      <c r="BK6" s="107"/>
      <c r="BL6" s="107"/>
      <c r="BM6" s="107"/>
      <c r="BN6" s="107"/>
      <c r="BO6" s="107"/>
      <c r="BP6" s="107"/>
      <c r="BQ6" s="107"/>
      <c r="BR6" s="107"/>
      <c r="BS6" s="107"/>
      <c r="BT6" s="107"/>
      <c r="BU6" s="107"/>
      <c r="BV6" s="107"/>
      <c r="BW6" s="107"/>
      <c r="BX6" s="107"/>
      <c r="BY6" s="107"/>
    </row>
    <row r="7" ht="15.75" customHeight="1">
      <c r="A7" t="s" s="108">
        <v>3183</v>
      </c>
      <c r="B7" s="111">
        <v>36</v>
      </c>
      <c r="C7" t="s" s="108">
        <v>108</v>
      </c>
      <c r="D7" t="s" s="108">
        <v>3213</v>
      </c>
      <c r="E7" t="s" s="108">
        <v>109</v>
      </c>
      <c r="F7" t="s" s="108">
        <v>1970</v>
      </c>
      <c r="G7" t="s" s="108">
        <v>1970</v>
      </c>
      <c r="H7" t="s" s="108">
        <v>1970</v>
      </c>
      <c r="I7" t="s" s="108">
        <v>77</v>
      </c>
      <c r="J7" t="s" s="108">
        <v>77</v>
      </c>
      <c r="K7" t="s" s="108">
        <v>77</v>
      </c>
      <c r="L7" t="s" s="108">
        <v>77</v>
      </c>
      <c r="M7" t="s" s="108">
        <v>2556</v>
      </c>
      <c r="N7" t="s" s="108">
        <v>2556</v>
      </c>
      <c r="O7" t="s" s="108">
        <v>2556</v>
      </c>
      <c r="P7" t="s" s="108">
        <v>2556</v>
      </c>
      <c r="Q7" t="s" s="108">
        <v>2556</v>
      </c>
      <c r="R7" t="s" s="108">
        <v>2556</v>
      </c>
      <c r="S7" t="s" s="108">
        <v>3214</v>
      </c>
      <c r="T7" t="s" s="108">
        <v>3215</v>
      </c>
      <c r="U7" t="s" s="108">
        <v>1031</v>
      </c>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c r="BT7" s="107"/>
      <c r="BU7" s="107"/>
      <c r="BV7" s="107"/>
      <c r="BW7" s="107"/>
      <c r="BX7" s="107"/>
      <c r="BY7" s="107"/>
    </row>
    <row r="8" ht="15.75" customHeight="1">
      <c r="A8" t="s" s="108">
        <v>3183</v>
      </c>
      <c r="B8" s="111">
        <v>36</v>
      </c>
      <c r="C8" t="s" s="108">
        <v>112</v>
      </c>
      <c r="D8" t="s" s="108">
        <v>3213</v>
      </c>
      <c r="E8" t="s" s="108">
        <v>113</v>
      </c>
      <c r="F8" t="s" s="108">
        <v>1970</v>
      </c>
      <c r="G8" t="s" s="108">
        <v>1970</v>
      </c>
      <c r="H8" t="s" s="108">
        <v>1970</v>
      </c>
      <c r="I8" t="s" s="108">
        <v>1970</v>
      </c>
      <c r="J8" t="s" s="108">
        <v>1970</v>
      </c>
      <c r="K8" t="s" s="108">
        <v>1970</v>
      </c>
      <c r="L8" t="s" s="108">
        <v>1970</v>
      </c>
      <c r="M8" t="s" s="108">
        <v>2556</v>
      </c>
      <c r="N8" t="s" s="108">
        <v>2556</v>
      </c>
      <c r="O8" t="s" s="108">
        <v>2556</v>
      </c>
      <c r="P8" t="s" s="108">
        <v>2556</v>
      </c>
      <c r="Q8" t="s" s="108">
        <v>2556</v>
      </c>
      <c r="R8" t="s" s="108">
        <v>2556</v>
      </c>
      <c r="S8" t="s" s="108">
        <v>3216</v>
      </c>
      <c r="T8" t="s" s="108">
        <v>3217</v>
      </c>
      <c r="U8" t="s" s="108">
        <v>1031</v>
      </c>
      <c r="V8" s="107"/>
      <c r="W8" s="107"/>
      <c r="X8" s="107"/>
      <c r="Y8" s="107"/>
      <c r="Z8" s="107"/>
      <c r="AA8" s="107"/>
      <c r="AB8" s="107"/>
      <c r="AC8" s="107"/>
      <c r="AD8" s="107"/>
      <c r="AE8" s="107"/>
      <c r="AF8" s="107"/>
      <c r="AG8" s="107"/>
      <c r="AH8" s="107"/>
      <c r="AI8" s="107"/>
      <c r="AJ8" s="107"/>
      <c r="AK8" s="107"/>
      <c r="AL8" s="107"/>
      <c r="AM8" s="107"/>
      <c r="AN8" s="107"/>
      <c r="AO8" s="107"/>
      <c r="AP8" s="107"/>
      <c r="AQ8" s="107"/>
      <c r="AR8" s="107"/>
      <c r="AS8" s="107"/>
      <c r="AT8" s="107"/>
      <c r="AU8" s="107"/>
      <c r="AV8" s="107"/>
      <c r="AW8" s="107"/>
      <c r="AX8" s="107"/>
      <c r="AY8" s="107"/>
      <c r="AZ8" s="107"/>
      <c r="BA8" s="107"/>
      <c r="BB8" s="107"/>
      <c r="BC8" s="107"/>
      <c r="BD8" s="107"/>
      <c r="BE8" s="107"/>
      <c r="BF8" s="107"/>
      <c r="BG8" s="107"/>
      <c r="BH8" s="107"/>
      <c r="BI8" s="107"/>
      <c r="BJ8" s="107"/>
      <c r="BK8" s="107"/>
      <c r="BL8" s="107"/>
      <c r="BM8" s="107"/>
      <c r="BN8" s="107"/>
      <c r="BO8" s="107"/>
      <c r="BP8" s="107"/>
      <c r="BQ8" s="107"/>
      <c r="BR8" s="107"/>
      <c r="BS8" s="107"/>
      <c r="BT8" s="107"/>
      <c r="BU8" s="107"/>
      <c r="BV8" s="107"/>
      <c r="BW8" s="107"/>
      <c r="BX8" s="107"/>
      <c r="BY8" s="107"/>
    </row>
    <row r="9" ht="15.75" customHeight="1">
      <c r="A9" t="s" s="108">
        <v>3183</v>
      </c>
      <c r="B9" s="111">
        <v>36</v>
      </c>
      <c r="C9" t="s" s="108">
        <v>95</v>
      </c>
      <c r="D9" t="s" s="108">
        <v>3213</v>
      </c>
      <c r="E9" t="s" s="108">
        <v>96</v>
      </c>
      <c r="F9" t="s" s="108">
        <v>1043</v>
      </c>
      <c r="G9" t="s" s="108">
        <v>1043</v>
      </c>
      <c r="H9" t="s" s="108">
        <v>1043</v>
      </c>
      <c r="I9" t="s" s="108">
        <v>77</v>
      </c>
      <c r="J9" t="s" s="108">
        <v>1970</v>
      </c>
      <c r="K9" t="s" s="108">
        <v>77</v>
      </c>
      <c r="L9" t="s" s="108">
        <v>77</v>
      </c>
      <c r="M9" t="s" s="108">
        <v>64</v>
      </c>
      <c r="N9" t="s" s="108">
        <v>64</v>
      </c>
      <c r="O9" t="s" s="108">
        <v>64</v>
      </c>
      <c r="P9" t="s" s="108">
        <v>2556</v>
      </c>
      <c r="Q9" t="s" s="108">
        <v>2556</v>
      </c>
      <c r="R9" t="s" s="108">
        <v>2556</v>
      </c>
      <c r="S9" t="s" s="108">
        <v>3214</v>
      </c>
      <c r="T9" t="s" s="108">
        <v>3218</v>
      </c>
      <c r="U9" t="s" s="108">
        <v>1031</v>
      </c>
      <c r="V9" s="107"/>
      <c r="W9" s="107"/>
      <c r="X9" s="107"/>
      <c r="Y9" s="107"/>
      <c r="Z9" s="107"/>
      <c r="AA9" s="107"/>
      <c r="AB9" s="107"/>
      <c r="AC9" s="107"/>
      <c r="AD9" s="107"/>
      <c r="AE9" s="107"/>
      <c r="AF9" s="107"/>
      <c r="AG9" s="107"/>
      <c r="AH9" s="107"/>
      <c r="AI9" s="107"/>
      <c r="AJ9" s="107"/>
      <c r="AK9" s="107"/>
      <c r="AL9" s="107"/>
      <c r="AM9" s="107"/>
      <c r="AN9" s="107"/>
      <c r="AO9" s="107"/>
      <c r="AP9" s="107"/>
      <c r="AQ9" s="107"/>
      <c r="AR9" s="107"/>
      <c r="AS9" s="107"/>
      <c r="AT9" s="107"/>
      <c r="AU9" s="107"/>
      <c r="AV9" s="107"/>
      <c r="AW9" s="107"/>
      <c r="AX9" s="107"/>
      <c r="AY9" s="107"/>
      <c r="AZ9" s="107"/>
      <c r="BA9" s="107"/>
      <c r="BB9" s="107"/>
      <c r="BC9" s="107"/>
      <c r="BD9" s="107"/>
      <c r="BE9" s="107"/>
      <c r="BF9" s="107"/>
      <c r="BG9" s="107"/>
      <c r="BH9" s="107"/>
      <c r="BI9" s="107"/>
      <c r="BJ9" s="107"/>
      <c r="BK9" s="107"/>
      <c r="BL9" s="107"/>
      <c r="BM9" s="107"/>
      <c r="BN9" s="107"/>
      <c r="BO9" s="107"/>
      <c r="BP9" s="107"/>
      <c r="BQ9" s="107"/>
      <c r="BR9" s="107"/>
      <c r="BS9" s="107"/>
      <c r="BT9" s="107"/>
      <c r="BU9" s="107"/>
      <c r="BV9" s="107"/>
      <c r="BW9" s="107"/>
      <c r="BX9" s="107"/>
      <c r="BY9" s="107"/>
    </row>
    <row r="10" ht="15.75" customHeight="1">
      <c r="A10" t="s" s="108">
        <v>3183</v>
      </c>
      <c r="B10" s="111">
        <v>36</v>
      </c>
      <c r="C10" t="s" s="108">
        <v>103</v>
      </c>
      <c r="D10" t="s" s="108">
        <v>3213</v>
      </c>
      <c r="E10" t="s" s="108">
        <v>104</v>
      </c>
      <c r="F10" t="s" s="108">
        <v>1970</v>
      </c>
      <c r="G10" t="s" s="108">
        <v>1970</v>
      </c>
      <c r="H10" t="s" s="108">
        <v>1043</v>
      </c>
      <c r="I10" t="s" s="108">
        <v>54</v>
      </c>
      <c r="J10" t="s" s="108">
        <v>54</v>
      </c>
      <c r="K10" t="s" s="108">
        <v>54</v>
      </c>
      <c r="L10" t="s" s="108">
        <v>1970</v>
      </c>
      <c r="M10" t="s" s="108">
        <v>2556</v>
      </c>
      <c r="N10" t="s" s="108">
        <v>2556</v>
      </c>
      <c r="O10" t="s" s="108">
        <v>2556</v>
      </c>
      <c r="P10" t="s" s="108">
        <v>2556</v>
      </c>
      <c r="Q10" t="s" s="108">
        <v>2556</v>
      </c>
      <c r="R10" t="s" s="108">
        <v>2556</v>
      </c>
      <c r="S10" t="s" s="108">
        <v>3216</v>
      </c>
      <c r="T10" t="s" s="108">
        <v>3219</v>
      </c>
      <c r="U10" t="s" s="108">
        <v>1031</v>
      </c>
      <c r="V10" s="107"/>
      <c r="W10" s="107"/>
      <c r="X10" s="107"/>
      <c r="Y10" s="107"/>
      <c r="Z10" s="107"/>
      <c r="AA10" s="107"/>
      <c r="AB10" s="107"/>
      <c r="AC10" s="107"/>
      <c r="AD10" s="107"/>
      <c r="AE10" s="107"/>
      <c r="AF10" s="107"/>
      <c r="AG10" s="107"/>
      <c r="AH10" s="107"/>
      <c r="AI10" s="107"/>
      <c r="AJ10" s="107"/>
      <c r="AK10" s="107"/>
      <c r="AL10" s="107"/>
      <c r="AM10" s="107"/>
      <c r="AN10" s="107"/>
      <c r="AO10" s="107"/>
      <c r="AP10" s="107"/>
      <c r="AQ10" s="107"/>
      <c r="AR10" s="107"/>
      <c r="AS10" s="107"/>
      <c r="AT10" s="107"/>
      <c r="AU10" s="107"/>
      <c r="AV10" s="107"/>
      <c r="AW10" s="107"/>
      <c r="AX10" s="107"/>
      <c r="AY10" s="107"/>
      <c r="AZ10" s="107"/>
      <c r="BA10" s="107"/>
      <c r="BB10" s="107"/>
      <c r="BC10" s="107"/>
      <c r="BD10" s="107"/>
      <c r="BE10" s="107"/>
      <c r="BF10" s="107"/>
      <c r="BG10" s="107"/>
      <c r="BH10" s="107"/>
      <c r="BI10" s="107"/>
      <c r="BJ10" s="107"/>
      <c r="BK10" s="107"/>
      <c r="BL10" s="107"/>
      <c r="BM10" s="107"/>
      <c r="BN10" s="107"/>
      <c r="BO10" s="107"/>
      <c r="BP10" s="107"/>
      <c r="BQ10" s="107"/>
      <c r="BR10" s="107"/>
      <c r="BS10" s="107"/>
      <c r="BT10" s="107"/>
      <c r="BU10" s="107"/>
      <c r="BV10" s="107"/>
      <c r="BW10" s="107"/>
      <c r="BX10" s="107"/>
      <c r="BY10" s="107"/>
    </row>
    <row r="11" ht="15.75" customHeight="1">
      <c r="A11" t="s" s="108">
        <v>3183</v>
      </c>
      <c r="B11" s="111">
        <v>36</v>
      </c>
      <c r="C11" t="s" s="108">
        <v>108</v>
      </c>
      <c r="D11" t="s" s="108">
        <v>3220</v>
      </c>
      <c r="E11" t="s" s="108">
        <v>109</v>
      </c>
      <c r="F11" t="s" s="108">
        <v>3221</v>
      </c>
      <c r="G11" t="s" s="108">
        <v>3222</v>
      </c>
      <c r="H11" t="s" s="108">
        <v>3223</v>
      </c>
      <c r="I11" t="s" s="108">
        <v>3207</v>
      </c>
      <c r="J11" t="s" s="108">
        <v>3207</v>
      </c>
      <c r="K11" t="s" s="108">
        <v>3207</v>
      </c>
      <c r="L11" t="s" s="108">
        <v>3207</v>
      </c>
      <c r="M11" t="s" s="108">
        <v>2556</v>
      </c>
      <c r="N11" t="s" s="108">
        <v>2556</v>
      </c>
      <c r="O11" t="s" s="108">
        <v>3209</v>
      </c>
      <c r="P11" t="s" s="108">
        <v>2556</v>
      </c>
      <c r="Q11" t="s" s="108">
        <v>2556</v>
      </c>
      <c r="R11" t="s" s="108">
        <v>2556</v>
      </c>
      <c r="S11" t="s" s="108">
        <v>3224</v>
      </c>
      <c r="T11" s="107"/>
      <c r="U11" t="s" s="108">
        <v>1031</v>
      </c>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row>
    <row r="12" ht="15.75" customHeight="1">
      <c r="A12" t="s" s="108">
        <v>3183</v>
      </c>
      <c r="B12" s="111">
        <v>36</v>
      </c>
      <c r="C12" t="s" s="108">
        <v>112</v>
      </c>
      <c r="D12" t="s" s="108">
        <v>3220</v>
      </c>
      <c r="E12" t="s" s="108">
        <v>113</v>
      </c>
      <c r="F12" t="s" s="108">
        <v>3225</v>
      </c>
      <c r="G12" t="s" s="108">
        <v>3198</v>
      </c>
      <c r="H12" t="s" s="108">
        <v>3198</v>
      </c>
      <c r="I12" t="s" s="108">
        <v>3196</v>
      </c>
      <c r="J12" t="s" s="108">
        <v>3198</v>
      </c>
      <c r="K12" t="s" s="108">
        <v>3226</v>
      </c>
      <c r="L12" t="s" s="108">
        <v>3206</v>
      </c>
      <c r="M12" t="s" s="108">
        <v>2556</v>
      </c>
      <c r="N12" t="s" s="108">
        <v>2556</v>
      </c>
      <c r="O12" t="s" s="108">
        <v>2556</v>
      </c>
      <c r="P12" t="s" s="108">
        <v>2556</v>
      </c>
      <c r="Q12" t="s" s="108">
        <v>2556</v>
      </c>
      <c r="R12" t="s" s="108">
        <v>2556</v>
      </c>
      <c r="S12" t="s" s="108">
        <v>3227</v>
      </c>
      <c r="T12" s="107"/>
      <c r="U12" t="s" s="108">
        <v>1031</v>
      </c>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c r="BE12" s="107"/>
      <c r="BF12" s="107"/>
      <c r="BG12" s="107"/>
      <c r="BH12" s="107"/>
      <c r="BI12" s="107"/>
      <c r="BJ12" s="107"/>
      <c r="BK12" s="107"/>
      <c r="BL12" s="107"/>
      <c r="BM12" s="107"/>
      <c r="BN12" s="107"/>
      <c r="BO12" s="107"/>
      <c r="BP12" s="107"/>
      <c r="BQ12" s="107"/>
      <c r="BR12" s="107"/>
      <c r="BS12" s="107"/>
      <c r="BT12" s="107"/>
      <c r="BU12" s="107"/>
      <c r="BV12" s="107"/>
      <c r="BW12" s="107"/>
      <c r="BX12" s="107"/>
      <c r="BY12" s="107"/>
    </row>
    <row r="13" ht="15.75" customHeight="1">
      <c r="A13" t="s" s="108">
        <v>3183</v>
      </c>
      <c r="B13" s="111">
        <v>36</v>
      </c>
      <c r="C13" t="s" s="108">
        <v>3228</v>
      </c>
      <c r="D13" t="s" s="108">
        <v>3220</v>
      </c>
      <c r="E13" t="s" s="108">
        <v>3229</v>
      </c>
      <c r="F13" t="s" s="108">
        <v>54</v>
      </c>
      <c r="G13" t="s" s="108">
        <v>54</v>
      </c>
      <c r="H13" t="s" s="108">
        <v>54</v>
      </c>
      <c r="I13" t="s" s="108">
        <v>54</v>
      </c>
      <c r="J13" t="s" s="108">
        <v>54</v>
      </c>
      <c r="K13" t="s" s="108">
        <v>54</v>
      </c>
      <c r="L13" t="s" s="108">
        <v>54</v>
      </c>
      <c r="M13" t="s" s="108">
        <v>2556</v>
      </c>
      <c r="N13" t="s" s="108">
        <v>2556</v>
      </c>
      <c r="O13" t="s" s="108">
        <v>64</v>
      </c>
      <c r="P13" t="s" s="108">
        <v>2556</v>
      </c>
      <c r="Q13" t="s" s="108">
        <v>2556</v>
      </c>
      <c r="R13" t="s" s="108">
        <v>2562</v>
      </c>
      <c r="S13" t="s" s="108">
        <v>3230</v>
      </c>
      <c r="T13" s="107"/>
      <c r="U13" t="s" s="108">
        <v>1031</v>
      </c>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c r="BE13" s="107"/>
      <c r="BF13" s="107"/>
      <c r="BG13" s="107"/>
      <c r="BH13" s="107"/>
      <c r="BI13" s="107"/>
      <c r="BJ13" s="107"/>
      <c r="BK13" s="107"/>
      <c r="BL13" s="107"/>
      <c r="BM13" s="107"/>
      <c r="BN13" s="107"/>
      <c r="BO13" s="107"/>
      <c r="BP13" s="107"/>
      <c r="BQ13" s="107"/>
      <c r="BR13" s="107"/>
      <c r="BS13" s="107"/>
      <c r="BT13" s="107"/>
      <c r="BU13" s="107"/>
      <c r="BV13" s="107"/>
      <c r="BW13" s="107"/>
      <c r="BX13" s="107"/>
      <c r="BY13" s="107"/>
    </row>
    <row r="14" ht="15.75" customHeight="1">
      <c r="A14" t="s" s="108">
        <v>3183</v>
      </c>
      <c r="B14" s="111">
        <v>36</v>
      </c>
      <c r="C14" t="s" s="108">
        <v>95</v>
      </c>
      <c r="D14" t="s" s="108">
        <v>3220</v>
      </c>
      <c r="E14" t="s" s="108">
        <v>96</v>
      </c>
      <c r="F14" t="s" s="108">
        <v>3204</v>
      </c>
      <c r="G14" t="s" s="108">
        <v>3222</v>
      </c>
      <c r="H14" t="s" s="108">
        <v>3223</v>
      </c>
      <c r="I14" t="s" s="108">
        <v>3206</v>
      </c>
      <c r="J14" t="s" s="108">
        <v>3206</v>
      </c>
      <c r="K14" t="s" s="108">
        <v>3206</v>
      </c>
      <c r="L14" t="s" s="108">
        <v>3207</v>
      </c>
      <c r="M14" t="s" s="108">
        <v>3209</v>
      </c>
      <c r="N14" t="s" s="108">
        <v>3209</v>
      </c>
      <c r="O14" t="s" s="108">
        <v>3209</v>
      </c>
      <c r="P14" t="s" s="108">
        <v>2556</v>
      </c>
      <c r="Q14" t="s" s="108">
        <v>2556</v>
      </c>
      <c r="R14" t="s" s="108">
        <v>2556</v>
      </c>
      <c r="S14" t="s" s="108">
        <v>3231</v>
      </c>
      <c r="T14" s="107"/>
      <c r="U14" t="s" s="108">
        <v>1031</v>
      </c>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c r="BE14" s="107"/>
      <c r="BF14" s="107"/>
      <c r="BG14" s="107"/>
      <c r="BH14" s="107"/>
      <c r="BI14" s="107"/>
      <c r="BJ14" s="107"/>
      <c r="BK14" s="107"/>
      <c r="BL14" s="107"/>
      <c r="BM14" s="107"/>
      <c r="BN14" s="107"/>
      <c r="BO14" s="107"/>
      <c r="BP14" s="107"/>
      <c r="BQ14" s="107"/>
      <c r="BR14" s="107"/>
      <c r="BS14" s="107"/>
      <c r="BT14" s="107"/>
      <c r="BU14" s="107"/>
      <c r="BV14" s="107"/>
      <c r="BW14" s="107"/>
      <c r="BX14" s="107"/>
      <c r="BY14" s="107"/>
    </row>
    <row r="15" ht="15.75" customHeight="1">
      <c r="A15" t="s" s="108">
        <v>3183</v>
      </c>
      <c r="B15" s="111">
        <v>36</v>
      </c>
      <c r="C15" t="s" s="108">
        <v>1896</v>
      </c>
      <c r="D15" t="s" s="108">
        <v>3220</v>
      </c>
      <c r="E15" t="s" s="108">
        <v>1897</v>
      </c>
      <c r="F15" t="s" s="108">
        <v>54</v>
      </c>
      <c r="G15" t="s" s="108">
        <v>54</v>
      </c>
      <c r="H15" t="s" s="108">
        <v>54</v>
      </c>
      <c r="I15" t="s" s="108">
        <v>54</v>
      </c>
      <c r="J15" t="s" s="108">
        <v>54</v>
      </c>
      <c r="K15" t="s" s="108">
        <v>54</v>
      </c>
      <c r="L15" t="s" s="108">
        <v>54</v>
      </c>
      <c r="M15" t="s" s="108">
        <v>2556</v>
      </c>
      <c r="N15" t="s" s="108">
        <v>2556</v>
      </c>
      <c r="O15" t="s" s="108">
        <v>2556</v>
      </c>
      <c r="P15" t="s" s="108">
        <v>2556</v>
      </c>
      <c r="Q15" t="s" s="108">
        <v>2556</v>
      </c>
      <c r="R15" t="s" s="108">
        <v>2556</v>
      </c>
      <c r="S15" t="s" s="108">
        <v>3230</v>
      </c>
      <c r="T15" s="107"/>
      <c r="U15" t="s" s="108">
        <v>1031</v>
      </c>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c r="BE15" s="107"/>
      <c r="BF15" s="107"/>
      <c r="BG15" s="107"/>
      <c r="BH15" s="107"/>
      <c r="BI15" s="107"/>
      <c r="BJ15" s="107"/>
      <c r="BK15" s="107"/>
      <c r="BL15" s="107"/>
      <c r="BM15" s="107"/>
      <c r="BN15" s="107"/>
      <c r="BO15" s="107"/>
      <c r="BP15" s="107"/>
      <c r="BQ15" s="107"/>
      <c r="BR15" s="107"/>
      <c r="BS15" s="107"/>
      <c r="BT15" s="107"/>
      <c r="BU15" s="107"/>
      <c r="BV15" s="107"/>
      <c r="BW15" s="107"/>
      <c r="BX15" s="107"/>
      <c r="BY15" s="107"/>
    </row>
    <row r="16" ht="15.75" customHeight="1">
      <c r="A16" t="s" s="108">
        <v>3183</v>
      </c>
      <c r="B16" s="111">
        <v>36</v>
      </c>
      <c r="C16" t="s" s="108">
        <v>103</v>
      </c>
      <c r="D16" t="s" s="108">
        <v>3220</v>
      </c>
      <c r="E16" t="s" s="108">
        <v>104</v>
      </c>
      <c r="F16" t="s" s="108">
        <v>3232</v>
      </c>
      <c r="G16" t="s" s="108">
        <v>3186</v>
      </c>
      <c r="H16" t="s" s="108">
        <v>3196</v>
      </c>
      <c r="I16" t="s" s="108">
        <v>3186</v>
      </c>
      <c r="J16" t="s" s="108">
        <v>3198</v>
      </c>
      <c r="K16" t="s" s="108">
        <v>3206</v>
      </c>
      <c r="L16" t="s" s="108">
        <v>3207</v>
      </c>
      <c r="M16" t="s" s="108">
        <v>2556</v>
      </c>
      <c r="N16" t="s" s="108">
        <v>2556</v>
      </c>
      <c r="O16" t="s" s="108">
        <v>2556</v>
      </c>
      <c r="P16" t="s" s="108">
        <v>2556</v>
      </c>
      <c r="Q16" t="s" s="108">
        <v>2556</v>
      </c>
      <c r="R16" t="s" s="108">
        <v>2556</v>
      </c>
      <c r="S16" t="s" s="108">
        <v>3231</v>
      </c>
      <c r="T16" s="107"/>
      <c r="U16" t="s" s="108">
        <v>1031</v>
      </c>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c r="BE16" s="107"/>
      <c r="BF16" s="107"/>
      <c r="BG16" s="107"/>
      <c r="BH16" s="107"/>
      <c r="BI16" s="107"/>
      <c r="BJ16" s="107"/>
      <c r="BK16" s="107"/>
      <c r="BL16" s="107"/>
      <c r="BM16" s="107"/>
      <c r="BN16" s="107"/>
      <c r="BO16" s="107"/>
      <c r="BP16" s="107"/>
      <c r="BQ16" s="107"/>
      <c r="BR16" s="107"/>
      <c r="BS16" s="107"/>
      <c r="BT16" s="107"/>
      <c r="BU16" s="107"/>
      <c r="BV16" s="107"/>
      <c r="BW16" s="107"/>
      <c r="BX16" s="107"/>
      <c r="BY16" s="107"/>
    </row>
    <row r="17" ht="15.75" customHeight="1">
      <c r="A17" s="107"/>
      <c r="B17" s="107"/>
      <c r="C17" s="107"/>
      <c r="D17" s="107"/>
      <c r="E17" s="107"/>
      <c r="F17" s="107"/>
      <c r="G17" s="107"/>
      <c r="H17" s="107"/>
      <c r="I17" s="107"/>
      <c r="J17" s="107"/>
      <c r="K17" s="107"/>
      <c r="L17" s="107"/>
      <c r="M17" s="107"/>
      <c r="N17" s="107"/>
      <c r="O17" s="107"/>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c r="BE17" s="107"/>
      <c r="BF17" s="107"/>
      <c r="BG17" s="107"/>
      <c r="BH17" s="107"/>
      <c r="BI17" s="107"/>
      <c r="BJ17" s="107"/>
      <c r="BK17" s="107"/>
      <c r="BL17" s="107"/>
      <c r="BM17" s="107"/>
      <c r="BN17" s="107"/>
      <c r="BO17" s="107"/>
      <c r="BP17" s="107"/>
      <c r="BQ17" s="107"/>
      <c r="BR17" s="107"/>
      <c r="BS17" s="107"/>
      <c r="BT17" s="107"/>
      <c r="BU17" s="107"/>
      <c r="BV17" s="107"/>
      <c r="BW17" s="107"/>
      <c r="BX17" s="107"/>
      <c r="BY17" s="107"/>
    </row>
    <row r="18" ht="15.75" customHeight="1">
      <c r="A18" s="107"/>
      <c r="B18" s="107"/>
      <c r="C18" s="107"/>
      <c r="D18" s="107"/>
      <c r="E18" s="107"/>
      <c r="F18" s="107"/>
      <c r="G18" s="107"/>
      <c r="H18" s="107"/>
      <c r="I18" s="107"/>
      <c r="J18" s="107"/>
      <c r="K18" t="s" s="108">
        <v>3233</v>
      </c>
      <c r="L18" s="107"/>
      <c r="M18" s="111">
        <f>5.33</f>
        <v>5.33</v>
      </c>
      <c r="N18" s="111">
        <f>M18/16</f>
        <v>0.333125</v>
      </c>
      <c r="O18" s="107"/>
      <c r="P18" s="111">
        <v>13</v>
      </c>
      <c r="Q18" s="111">
        <f>P18/23</f>
        <v>0.565217391304348</v>
      </c>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c r="BE18" s="107"/>
      <c r="BF18" s="107"/>
      <c r="BG18" s="107"/>
      <c r="BH18" s="107"/>
      <c r="BI18" s="107"/>
      <c r="BJ18" s="107"/>
      <c r="BK18" s="107"/>
      <c r="BL18" s="107"/>
      <c r="BM18" s="107"/>
      <c r="BN18" s="107"/>
      <c r="BO18" s="107"/>
      <c r="BP18" s="107"/>
      <c r="BQ18" s="107"/>
      <c r="BR18" s="107"/>
      <c r="BS18" s="107"/>
      <c r="BT18" s="107"/>
      <c r="BU18" s="107"/>
      <c r="BV18" s="107"/>
      <c r="BW18" s="107"/>
      <c r="BX18" s="107"/>
      <c r="BY18" s="107"/>
    </row>
    <row r="19" ht="15.75" customHeight="1">
      <c r="A19" s="107"/>
      <c r="B19" s="107"/>
      <c r="C19" s="107"/>
      <c r="D19" s="107"/>
      <c r="E19" s="107"/>
      <c r="F19" s="107"/>
      <c r="G19" s="107"/>
      <c r="H19" s="107"/>
      <c r="I19" s="107"/>
      <c r="J19" s="107"/>
      <c r="K19" t="s" s="108">
        <v>3234</v>
      </c>
      <c r="L19" s="107"/>
      <c r="M19" s="111">
        <v>6.5</v>
      </c>
      <c r="N19" s="111">
        <f>M19/16</f>
        <v>0.40625</v>
      </c>
      <c r="O19" s="107"/>
      <c r="P19" s="111">
        <v>3</v>
      </c>
      <c r="Q19" s="111">
        <f>P19/23</f>
        <v>0.130434782608696</v>
      </c>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c r="BE19" s="107"/>
      <c r="BF19" s="107"/>
      <c r="BG19" s="107"/>
      <c r="BH19" s="107"/>
      <c r="BI19" s="107"/>
      <c r="BJ19" s="107"/>
      <c r="BK19" s="107"/>
      <c r="BL19" s="107"/>
      <c r="BM19" s="107"/>
      <c r="BN19" s="107"/>
      <c r="BO19" s="107"/>
      <c r="BP19" s="107"/>
      <c r="BQ19" s="107"/>
      <c r="BR19" s="107"/>
      <c r="BS19" s="107"/>
      <c r="BT19" s="107"/>
      <c r="BU19" s="107"/>
      <c r="BV19" s="107"/>
      <c r="BW19" s="107"/>
      <c r="BX19" s="107"/>
      <c r="BY19" s="107"/>
    </row>
    <row r="20" ht="15.75" customHeight="1">
      <c r="A20" s="107"/>
      <c r="B20" t="s" s="108">
        <v>1955</v>
      </c>
      <c r="C20" t="s" s="108">
        <v>3235</v>
      </c>
      <c r="D20" t="s" s="108">
        <v>3236</v>
      </c>
      <c r="E20" s="107"/>
      <c r="F20" s="107"/>
      <c r="G20" s="107"/>
      <c r="H20" s="107"/>
      <c r="I20" s="107"/>
      <c r="J20" s="107"/>
      <c r="K20" t="s" s="108">
        <v>1970</v>
      </c>
      <c r="L20" s="107"/>
      <c r="M20" s="111">
        <v>4.17</v>
      </c>
      <c r="N20" s="111">
        <f>M20/16</f>
        <v>0.260625</v>
      </c>
      <c r="O20" s="107"/>
      <c r="P20" s="111">
        <v>7</v>
      </c>
      <c r="Q20" s="111">
        <f>P20/23</f>
        <v>0.304347826086957</v>
      </c>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c r="BE20" s="107"/>
      <c r="BF20" s="107"/>
      <c r="BG20" s="107"/>
      <c r="BH20" s="107"/>
      <c r="BI20" s="107"/>
      <c r="BJ20" s="107"/>
      <c r="BK20" s="107"/>
      <c r="BL20" s="107"/>
      <c r="BM20" s="107"/>
      <c r="BN20" s="107"/>
      <c r="BO20" s="107"/>
      <c r="BP20" s="107"/>
      <c r="BQ20" s="107"/>
      <c r="BR20" s="107"/>
      <c r="BS20" s="107"/>
      <c r="BT20" s="107"/>
      <c r="BU20" s="107"/>
      <c r="BV20" s="107"/>
      <c r="BW20" s="107"/>
      <c r="BX20" s="107"/>
      <c r="BY20" s="107"/>
    </row>
    <row r="21" ht="15.75" customHeight="1">
      <c r="A21" s="107"/>
      <c r="B21" s="111">
        <v>3</v>
      </c>
      <c r="C21" s="111">
        <v>7</v>
      </c>
      <c r="D21" s="111">
        <v>13</v>
      </c>
      <c r="E21" s="107"/>
      <c r="F21" s="107"/>
      <c r="G21" s="107"/>
      <c r="H21" s="107"/>
      <c r="I21" s="107"/>
      <c r="J21" s="107"/>
      <c r="K21" s="107"/>
      <c r="L21" s="107"/>
      <c r="M21" s="107"/>
      <c r="N21" s="107"/>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c r="BE21" s="107"/>
      <c r="BF21" s="107"/>
      <c r="BG21" s="107"/>
      <c r="BH21" s="107"/>
      <c r="BI21" s="107"/>
      <c r="BJ21" s="107"/>
      <c r="BK21" s="107"/>
      <c r="BL21" s="107"/>
      <c r="BM21" s="107"/>
      <c r="BN21" s="107"/>
      <c r="BO21" s="107"/>
      <c r="BP21" s="107"/>
      <c r="BQ21" s="107"/>
      <c r="BR21" s="107"/>
      <c r="BS21" s="107"/>
      <c r="BT21" s="107"/>
      <c r="BU21" s="107"/>
      <c r="BV21" s="107"/>
      <c r="BW21" s="107"/>
      <c r="BX21" s="107"/>
      <c r="BY21" s="107"/>
    </row>
    <row r="22" ht="15.75" customHeight="1">
      <c r="A22" s="107"/>
      <c r="B22" s="541">
        <f>B21/SUM($B21:$D21)</f>
        <v>0.130434782608696</v>
      </c>
      <c r="C22" s="541">
        <f>C21/SUM($B21:$D21)</f>
        <v>0.304347826086957</v>
      </c>
      <c r="D22" s="541">
        <f>D21/SUM($B21:$D21)</f>
        <v>0.565217391304348</v>
      </c>
      <c r="E22" s="107"/>
      <c r="F22" s="107"/>
      <c r="G22" s="107"/>
      <c r="H22" s="107"/>
      <c r="I22" s="107"/>
      <c r="J22" s="107"/>
      <c r="K22" s="107"/>
      <c r="L22" s="107"/>
      <c r="M22" s="107"/>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c r="BE22" s="107"/>
      <c r="BF22" s="107"/>
      <c r="BG22" s="107"/>
      <c r="BH22" s="107"/>
      <c r="BI22" s="107"/>
      <c r="BJ22" s="107"/>
      <c r="BK22" s="107"/>
      <c r="BL22" s="107"/>
      <c r="BM22" s="107"/>
      <c r="BN22" s="107"/>
      <c r="BO22" s="107"/>
      <c r="BP22" s="107"/>
      <c r="BQ22" s="107"/>
      <c r="BR22" s="107"/>
      <c r="BS22" s="107"/>
      <c r="BT22" s="107"/>
      <c r="BU22" s="107"/>
      <c r="BV22" s="107"/>
      <c r="BW22" s="107"/>
      <c r="BX22" s="107"/>
      <c r="BY22" s="107"/>
    </row>
    <row r="23" ht="15.75" customHeight="1">
      <c r="A23" s="107"/>
      <c r="B23" s="107"/>
      <c r="C23" s="107"/>
      <c r="D23" s="107"/>
      <c r="E23" s="107"/>
      <c r="F23" s="107"/>
      <c r="G23" s="107"/>
      <c r="H23" s="107"/>
      <c r="I23" s="107"/>
      <c r="J23" s="107"/>
      <c r="K23" s="107"/>
      <c r="L23" s="107"/>
      <c r="M23" s="107"/>
      <c r="N23" s="107"/>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c r="BE23" s="107"/>
      <c r="BF23" s="107"/>
      <c r="BG23" s="107"/>
      <c r="BH23" s="107"/>
      <c r="BI23" s="107"/>
      <c r="BJ23" s="107"/>
      <c r="BK23" s="107"/>
      <c r="BL23" s="107"/>
      <c r="BM23" s="107"/>
      <c r="BN23" s="107"/>
      <c r="BO23" s="107"/>
      <c r="BP23" s="107"/>
      <c r="BQ23" s="107"/>
      <c r="BR23" s="107"/>
      <c r="BS23" s="107"/>
      <c r="BT23" s="107"/>
      <c r="BU23" s="107"/>
      <c r="BV23" s="107"/>
      <c r="BW23" s="107"/>
      <c r="BX23" s="107"/>
      <c r="BY23" s="107"/>
    </row>
    <row r="24" ht="15.75" customHeight="1">
      <c r="A24" s="107"/>
      <c r="B24" s="107"/>
      <c r="C24" s="107"/>
      <c r="D24" s="107"/>
      <c r="E24" s="107"/>
      <c r="F24" s="107"/>
      <c r="G24" s="107"/>
      <c r="H24" s="107"/>
      <c r="I24" s="107"/>
      <c r="J24" s="107"/>
      <c r="K24" s="107"/>
      <c r="L24" s="107"/>
      <c r="M24" s="107"/>
      <c r="N24" s="107"/>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c r="BE24" s="107"/>
      <c r="BF24" s="107"/>
      <c r="BG24" s="107"/>
      <c r="BH24" s="107"/>
      <c r="BI24" s="107"/>
      <c r="BJ24" s="107"/>
      <c r="BK24" s="107"/>
      <c r="BL24" s="107"/>
      <c r="BM24" s="107"/>
      <c r="BN24" s="107"/>
      <c r="BO24" s="107"/>
      <c r="BP24" s="107"/>
      <c r="BQ24" s="107"/>
      <c r="BR24" s="107"/>
      <c r="BS24" s="107"/>
      <c r="BT24" s="107"/>
      <c r="BU24" s="107"/>
      <c r="BV24" s="107"/>
      <c r="BW24" s="107"/>
      <c r="BX24" s="107"/>
      <c r="BY24" s="107"/>
    </row>
    <row r="25" ht="15.75" customHeight="1">
      <c r="A25" s="107"/>
      <c r="B25" t="s" s="108">
        <v>3164</v>
      </c>
      <c r="C25" t="s" s="108">
        <v>3165</v>
      </c>
      <c r="D25" s="107"/>
      <c r="E25" t="s" s="108">
        <v>3166</v>
      </c>
      <c r="F25" t="s" s="108">
        <v>3167</v>
      </c>
      <c r="G25" s="111">
        <v>1950</v>
      </c>
      <c r="H25" s="111">
        <v>1951</v>
      </c>
      <c r="I25" s="111">
        <v>1952</v>
      </c>
      <c r="J25" s="111">
        <v>1953</v>
      </c>
      <c r="K25" s="111">
        <v>1954</v>
      </c>
      <c r="L25" s="107"/>
      <c r="M25" s="111">
        <v>1955</v>
      </c>
      <c r="N25" s="111">
        <v>1956</v>
      </c>
      <c r="O25" s="111">
        <v>1957</v>
      </c>
      <c r="P25" s="111">
        <v>1958</v>
      </c>
      <c r="Q25" s="111">
        <v>1959</v>
      </c>
      <c r="R25" s="111">
        <v>1960</v>
      </c>
      <c r="S25" s="111">
        <v>1961</v>
      </c>
      <c r="T25" s="111">
        <v>1962</v>
      </c>
      <c r="U25" s="111">
        <v>1963</v>
      </c>
      <c r="V25" s="111">
        <v>1964</v>
      </c>
      <c r="W25" s="111">
        <v>1965</v>
      </c>
      <c r="X25" s="111">
        <v>1966</v>
      </c>
      <c r="Y25" s="111">
        <v>1967</v>
      </c>
      <c r="Z25" s="111">
        <v>1968</v>
      </c>
      <c r="AA25" s="111">
        <v>1969</v>
      </c>
      <c r="AB25" s="111">
        <v>1970</v>
      </c>
      <c r="AC25" s="111">
        <v>1971</v>
      </c>
      <c r="AD25" s="111">
        <v>1972</v>
      </c>
      <c r="AE25" s="111">
        <v>1973</v>
      </c>
      <c r="AF25" s="111">
        <v>1974</v>
      </c>
      <c r="AG25" s="111">
        <v>1975</v>
      </c>
      <c r="AH25" s="111">
        <v>1976</v>
      </c>
      <c r="AI25" s="111">
        <v>1977</v>
      </c>
      <c r="AJ25" s="111">
        <v>1978</v>
      </c>
      <c r="AK25" s="111">
        <v>1979</v>
      </c>
      <c r="AL25" s="111">
        <v>1980</v>
      </c>
      <c r="AM25" s="111">
        <v>1981</v>
      </c>
      <c r="AN25" s="111">
        <v>1982</v>
      </c>
      <c r="AO25" s="111">
        <v>1983</v>
      </c>
      <c r="AP25" s="111">
        <v>1984</v>
      </c>
      <c r="AQ25" s="111">
        <v>1985</v>
      </c>
      <c r="AR25" s="111">
        <v>1986</v>
      </c>
      <c r="AS25" s="111">
        <v>1987</v>
      </c>
      <c r="AT25" s="111">
        <v>1988</v>
      </c>
      <c r="AU25" s="111">
        <v>1989</v>
      </c>
      <c r="AV25" s="111">
        <v>1990</v>
      </c>
      <c r="AW25" s="111">
        <v>1991</v>
      </c>
      <c r="AX25" s="111">
        <v>1992</v>
      </c>
      <c r="AY25" s="111">
        <v>1993</v>
      </c>
      <c r="AZ25" s="111">
        <v>1994</v>
      </c>
      <c r="BA25" s="111">
        <v>1995</v>
      </c>
      <c r="BB25" s="111">
        <v>1996</v>
      </c>
      <c r="BC25" s="111">
        <v>1997</v>
      </c>
      <c r="BD25" s="111">
        <v>1998</v>
      </c>
      <c r="BE25" s="111">
        <v>1999</v>
      </c>
      <c r="BF25" s="111">
        <v>2000</v>
      </c>
      <c r="BG25" s="111">
        <v>2001</v>
      </c>
      <c r="BH25" s="111">
        <v>2002</v>
      </c>
      <c r="BI25" s="111">
        <v>2003</v>
      </c>
      <c r="BJ25" s="111">
        <v>2004</v>
      </c>
      <c r="BK25" s="111">
        <v>2005</v>
      </c>
      <c r="BL25" s="111">
        <v>2006</v>
      </c>
      <c r="BM25" s="111">
        <v>2007</v>
      </c>
      <c r="BN25" s="111">
        <v>2008</v>
      </c>
      <c r="BO25" s="111">
        <v>2009</v>
      </c>
      <c r="BP25" s="111">
        <v>2010</v>
      </c>
      <c r="BQ25" s="111">
        <v>2011</v>
      </c>
      <c r="BR25" s="111">
        <v>2012</v>
      </c>
      <c r="BS25" s="111">
        <v>2013</v>
      </c>
      <c r="BT25" s="111">
        <v>2014</v>
      </c>
      <c r="BU25" s="111">
        <v>2015</v>
      </c>
      <c r="BV25" s="111">
        <v>2016</v>
      </c>
      <c r="BW25" s="111">
        <v>2017</v>
      </c>
      <c r="BX25" s="111">
        <v>2018</v>
      </c>
      <c r="BY25" s="111">
        <v>2019</v>
      </c>
    </row>
    <row r="26" ht="15.75" customHeight="1">
      <c r="A26" s="111">
        <v>55</v>
      </c>
      <c r="B26" s="111">
        <v>31</v>
      </c>
      <c r="C26" s="111">
        <v>36</v>
      </c>
      <c r="D26" s="107"/>
      <c r="E26" t="s" s="108">
        <v>108</v>
      </c>
      <c r="F26" t="s" s="108">
        <v>109</v>
      </c>
      <c r="G26" s="111">
        <v>0</v>
      </c>
      <c r="H26" s="111">
        <v>0</v>
      </c>
      <c r="I26" s="111">
        <v>0</v>
      </c>
      <c r="J26" s="111">
        <v>0</v>
      </c>
      <c r="K26" s="111">
        <v>0</v>
      </c>
      <c r="L26" s="107"/>
      <c r="M26" s="111">
        <v>0</v>
      </c>
      <c r="N26" s="111">
        <v>2</v>
      </c>
      <c r="O26" s="111">
        <v>135</v>
      </c>
      <c r="P26" s="111">
        <v>945</v>
      </c>
      <c r="Q26" s="111">
        <v>599</v>
      </c>
      <c r="R26" s="111">
        <v>1131</v>
      </c>
      <c r="S26" s="111">
        <v>380</v>
      </c>
      <c r="T26" s="111">
        <v>5000</v>
      </c>
      <c r="U26" s="111">
        <v>13000</v>
      </c>
      <c r="V26" s="111">
        <v>13100</v>
      </c>
      <c r="W26" s="111">
        <v>9500</v>
      </c>
      <c r="X26" s="111">
        <v>3200</v>
      </c>
      <c r="Y26" s="111">
        <v>4900</v>
      </c>
      <c r="Z26" s="111">
        <v>5200</v>
      </c>
      <c r="AA26" s="111">
        <v>5900</v>
      </c>
      <c r="AB26" s="111">
        <v>5886</v>
      </c>
      <c r="AC26" s="111">
        <v>8169</v>
      </c>
      <c r="AD26" s="111">
        <v>8045</v>
      </c>
      <c r="AE26" s="111">
        <v>8072</v>
      </c>
      <c r="AF26" s="111">
        <v>8107</v>
      </c>
      <c r="AG26" s="111">
        <v>5128</v>
      </c>
      <c r="AH26" s="111">
        <v>9815</v>
      </c>
      <c r="AI26" s="111">
        <v>6892</v>
      </c>
      <c r="AJ26" s="111">
        <v>5186</v>
      </c>
      <c r="AK26" s="111">
        <v>6167</v>
      </c>
      <c r="AL26" s="111">
        <v>4114</v>
      </c>
      <c r="AM26" s="111">
        <v>4289</v>
      </c>
      <c r="AN26" s="111">
        <v>8434</v>
      </c>
      <c r="AO26" s="111">
        <v>8708</v>
      </c>
      <c r="AP26" s="111">
        <v>9291</v>
      </c>
      <c r="AQ26" s="111">
        <v>8252</v>
      </c>
      <c r="AR26" s="111">
        <v>7910</v>
      </c>
      <c r="AS26" s="111">
        <v>2311</v>
      </c>
      <c r="AT26" s="111">
        <v>2893</v>
      </c>
      <c r="AU26" s="111">
        <v>2718</v>
      </c>
      <c r="AV26" s="111">
        <v>1194</v>
      </c>
      <c r="AW26" s="111">
        <v>2522</v>
      </c>
      <c r="AX26" s="111">
        <v>3649</v>
      </c>
      <c r="AY26" s="111">
        <v>2337</v>
      </c>
      <c r="AZ26" s="111">
        <v>2992</v>
      </c>
      <c r="BA26" s="111">
        <v>3413</v>
      </c>
      <c r="BB26" s="111">
        <v>3747</v>
      </c>
      <c r="BC26" s="111">
        <v>9125</v>
      </c>
      <c r="BD26" s="111">
        <v>1529</v>
      </c>
      <c r="BE26" s="111">
        <v>5568</v>
      </c>
      <c r="BF26" s="111">
        <v>7532</v>
      </c>
      <c r="BG26" s="111">
        <v>11298</v>
      </c>
      <c r="BH26" s="111">
        <v>9973</v>
      </c>
      <c r="BI26" s="111">
        <v>6205</v>
      </c>
      <c r="BJ26" s="111">
        <v>5159</v>
      </c>
      <c r="BK26" s="111">
        <v>3693</v>
      </c>
      <c r="BL26" s="111">
        <v>2419</v>
      </c>
      <c r="BM26" s="111">
        <v>2398</v>
      </c>
      <c r="BN26" s="111">
        <v>1497</v>
      </c>
      <c r="BO26" s="111">
        <v>2093</v>
      </c>
      <c r="BP26" s="111">
        <v>3143</v>
      </c>
      <c r="BQ26" s="111">
        <v>3114</v>
      </c>
      <c r="BR26" s="111">
        <v>1852</v>
      </c>
      <c r="BS26" s="111">
        <v>3188</v>
      </c>
      <c r="BT26" s="111">
        <v>3215</v>
      </c>
      <c r="BU26" s="111">
        <v>3462</v>
      </c>
      <c r="BV26" s="111">
        <v>3820</v>
      </c>
      <c r="BW26" s="111">
        <v>3166</v>
      </c>
      <c r="BX26" s="111">
        <v>4915</v>
      </c>
      <c r="BY26" s="111">
        <v>4230.88</v>
      </c>
    </row>
    <row r="27" ht="15.75" customHeight="1">
      <c r="A27" s="111">
        <v>56</v>
      </c>
      <c r="B27" s="111">
        <v>31</v>
      </c>
      <c r="C27" s="111">
        <v>36</v>
      </c>
      <c r="D27" s="107"/>
      <c r="E27" t="s" s="108">
        <v>2900</v>
      </c>
      <c r="F27" t="s" s="108">
        <v>2901</v>
      </c>
      <c r="G27" s="111">
        <v>133</v>
      </c>
      <c r="H27" s="111">
        <v>108</v>
      </c>
      <c r="I27" s="111">
        <v>5</v>
      </c>
      <c r="J27" s="111">
        <v>16</v>
      </c>
      <c r="K27" s="111">
        <v>104</v>
      </c>
      <c r="L27" s="107"/>
      <c r="M27" s="111">
        <v>108</v>
      </c>
      <c r="N27" s="111">
        <v>206</v>
      </c>
      <c r="O27" s="111">
        <v>209</v>
      </c>
      <c r="P27" s="111">
        <v>202</v>
      </c>
      <c r="Q27" s="111">
        <v>202</v>
      </c>
      <c r="R27" s="111">
        <v>101</v>
      </c>
      <c r="S27" s="111">
        <v>501</v>
      </c>
      <c r="T27" s="111">
        <v>902</v>
      </c>
      <c r="U27" s="111">
        <v>701</v>
      </c>
      <c r="V27" s="111">
        <v>300</v>
      </c>
      <c r="W27" s="111">
        <v>300</v>
      </c>
      <c r="X27" s="111">
        <v>442</v>
      </c>
      <c r="Y27" s="111">
        <v>505</v>
      </c>
      <c r="Z27" s="111">
        <v>805</v>
      </c>
      <c r="AA27" s="111">
        <v>805</v>
      </c>
      <c r="AB27" s="111">
        <v>700</v>
      </c>
      <c r="AC27" s="111">
        <v>1200</v>
      </c>
      <c r="AD27" s="111">
        <v>1279</v>
      </c>
      <c r="AE27" s="111">
        <v>2098</v>
      </c>
      <c r="AF27" s="111">
        <v>2055</v>
      </c>
      <c r="AG27" s="111">
        <v>2014</v>
      </c>
      <c r="AH27" s="111">
        <v>2147</v>
      </c>
      <c r="AI27" s="111">
        <v>1636</v>
      </c>
      <c r="AJ27" s="111">
        <v>1058</v>
      </c>
      <c r="AK27" s="111">
        <v>1303</v>
      </c>
      <c r="AL27" s="111">
        <v>1795</v>
      </c>
      <c r="AM27" s="111">
        <v>2082</v>
      </c>
      <c r="AN27" s="111">
        <v>1999</v>
      </c>
      <c r="AO27" s="111">
        <v>1846</v>
      </c>
      <c r="AP27" s="111">
        <v>2189</v>
      </c>
      <c r="AQ27" s="111">
        <v>1506</v>
      </c>
      <c r="AR27" s="111">
        <v>2110</v>
      </c>
      <c r="AS27" s="111">
        <v>1807</v>
      </c>
      <c r="AT27" s="111">
        <v>2061</v>
      </c>
      <c r="AU27" s="111">
        <v>2699</v>
      </c>
      <c r="AV27" s="111">
        <v>2370</v>
      </c>
      <c r="AW27" s="111">
        <v>2762</v>
      </c>
      <c r="AX27" s="111">
        <v>3151</v>
      </c>
      <c r="AY27" s="111">
        <v>3635</v>
      </c>
      <c r="AZ27" s="111">
        <v>4740</v>
      </c>
      <c r="BA27" s="111">
        <v>3806</v>
      </c>
      <c r="BB27" s="111">
        <v>3534</v>
      </c>
      <c r="BC27" s="111">
        <v>4178</v>
      </c>
      <c r="BD27" s="111">
        <v>4513</v>
      </c>
      <c r="BE27" s="111">
        <v>4669</v>
      </c>
      <c r="BF27" s="111">
        <v>2458</v>
      </c>
      <c r="BG27" s="111">
        <v>2108</v>
      </c>
      <c r="BH27" s="111">
        <v>2456</v>
      </c>
      <c r="BI27" s="111">
        <v>1714</v>
      </c>
      <c r="BJ27" s="111">
        <v>1811</v>
      </c>
      <c r="BK27" s="111">
        <v>1356</v>
      </c>
      <c r="BL27" s="111">
        <v>1359</v>
      </c>
      <c r="BM27" s="111">
        <v>1247</v>
      </c>
      <c r="BN27" s="111">
        <v>1180</v>
      </c>
      <c r="BO27" s="111">
        <v>1585</v>
      </c>
      <c r="BP27" s="111">
        <v>1917</v>
      </c>
      <c r="BQ27" s="111">
        <v>1970</v>
      </c>
      <c r="BR27" s="111">
        <v>2009</v>
      </c>
      <c r="BS27" s="111">
        <v>2101</v>
      </c>
      <c r="BT27" s="111">
        <v>2026</v>
      </c>
      <c r="BU27" s="111">
        <v>2923</v>
      </c>
      <c r="BV27" s="111">
        <v>3738</v>
      </c>
      <c r="BW27" s="111">
        <v>3269</v>
      </c>
      <c r="BX27" s="111">
        <v>4180</v>
      </c>
      <c r="BY27" s="111">
        <v>2794.48</v>
      </c>
    </row>
    <row r="28" ht="15.75" customHeight="1">
      <c r="A28" s="111">
        <v>57</v>
      </c>
      <c r="B28" s="111">
        <v>31</v>
      </c>
      <c r="C28" s="111">
        <v>36</v>
      </c>
      <c r="D28" s="107"/>
      <c r="E28" t="s" s="108">
        <v>2607</v>
      </c>
      <c r="F28" t="s" s="108">
        <v>2608</v>
      </c>
      <c r="G28" s="111">
        <v>2865</v>
      </c>
      <c r="H28" s="111">
        <v>3943</v>
      </c>
      <c r="I28" s="111">
        <v>3686</v>
      </c>
      <c r="J28" s="111">
        <v>3066</v>
      </c>
      <c r="K28" s="111">
        <v>4712</v>
      </c>
      <c r="L28" s="107"/>
      <c r="M28" s="111">
        <v>4982</v>
      </c>
      <c r="N28" s="111">
        <v>6358</v>
      </c>
      <c r="O28" s="111">
        <v>6982</v>
      </c>
      <c r="P28" s="111">
        <v>8268</v>
      </c>
      <c r="Q28" s="111">
        <v>6266</v>
      </c>
      <c r="R28" s="111">
        <v>7772</v>
      </c>
      <c r="S28" s="111">
        <v>7216</v>
      </c>
      <c r="T28" s="111">
        <v>8348</v>
      </c>
      <c r="U28" s="111">
        <v>7300</v>
      </c>
      <c r="V28" s="111">
        <v>4939</v>
      </c>
      <c r="W28" s="111">
        <v>7100</v>
      </c>
      <c r="X28" s="111">
        <v>8531</v>
      </c>
      <c r="Y28" s="111">
        <v>8463</v>
      </c>
      <c r="Z28" s="111">
        <v>11014</v>
      </c>
      <c r="AA28" s="111">
        <v>10096</v>
      </c>
      <c r="AB28" s="111">
        <v>10178</v>
      </c>
      <c r="AC28" s="111">
        <v>8200</v>
      </c>
      <c r="AD28" s="111">
        <v>10193</v>
      </c>
      <c r="AE28" s="111">
        <v>11056</v>
      </c>
      <c r="AF28" s="111">
        <v>10213</v>
      </c>
      <c r="AG28" s="111">
        <v>9934</v>
      </c>
      <c r="AH28" s="111">
        <v>11524</v>
      </c>
      <c r="AI28" s="111">
        <v>10607</v>
      </c>
      <c r="AJ28" s="111">
        <v>8447</v>
      </c>
      <c r="AK28" s="111">
        <v>8672</v>
      </c>
      <c r="AL28" s="111">
        <v>11316</v>
      </c>
      <c r="AM28" s="111">
        <v>8695</v>
      </c>
      <c r="AN28" s="111">
        <v>11497</v>
      </c>
      <c r="AO28" s="111">
        <v>8694</v>
      </c>
      <c r="AP28" s="111">
        <v>7649</v>
      </c>
      <c r="AQ28" s="111">
        <v>8392</v>
      </c>
      <c r="AR28" s="111">
        <v>8990</v>
      </c>
      <c r="AS28" s="111">
        <v>9300</v>
      </c>
      <c r="AT28" s="111">
        <v>6900</v>
      </c>
      <c r="AU28" s="111">
        <v>9942</v>
      </c>
      <c r="AV28" s="111">
        <v>10399</v>
      </c>
      <c r="AW28" s="111">
        <v>11213</v>
      </c>
      <c r="AX28" s="111">
        <v>10442</v>
      </c>
      <c r="AY28" s="111">
        <v>12063</v>
      </c>
      <c r="AZ28" s="111">
        <v>10787</v>
      </c>
      <c r="BA28" s="111">
        <v>9769</v>
      </c>
      <c r="BB28" s="111">
        <v>12368</v>
      </c>
      <c r="BC28" s="111">
        <v>8678</v>
      </c>
      <c r="BD28" s="111">
        <v>8728</v>
      </c>
      <c r="BE28" s="111">
        <v>9535</v>
      </c>
      <c r="BF28" s="111">
        <v>6975</v>
      </c>
      <c r="BG28" s="111">
        <v>6913</v>
      </c>
      <c r="BH28" s="111">
        <v>7475</v>
      </c>
      <c r="BI28" s="111">
        <v>7230</v>
      </c>
      <c r="BJ28" s="111">
        <v>8809</v>
      </c>
      <c r="BK28" s="111">
        <v>8638</v>
      </c>
      <c r="BL28" s="111">
        <v>7926</v>
      </c>
      <c r="BM28" s="111">
        <v>7338</v>
      </c>
      <c r="BN28" s="111">
        <v>8493</v>
      </c>
      <c r="BO28" s="111">
        <v>6568</v>
      </c>
      <c r="BP28" s="111">
        <v>8189</v>
      </c>
      <c r="BQ28" s="111">
        <v>7801</v>
      </c>
      <c r="BR28" s="111">
        <v>5263</v>
      </c>
      <c r="BS28" s="111">
        <v>7790</v>
      </c>
      <c r="BT28" s="111">
        <v>9909</v>
      </c>
      <c r="BU28" s="111">
        <v>9079</v>
      </c>
      <c r="BV28" s="111">
        <v>10170</v>
      </c>
      <c r="BW28" s="111">
        <v>10105</v>
      </c>
      <c r="BX28" s="111">
        <v>11278</v>
      </c>
      <c r="BY28" s="111">
        <v>7434</v>
      </c>
    </row>
    <row r="29" ht="15.75" customHeight="1">
      <c r="A29" s="111">
        <v>58</v>
      </c>
      <c r="B29" s="111">
        <v>31</v>
      </c>
      <c r="C29" s="111">
        <v>36</v>
      </c>
      <c r="D29" s="107"/>
      <c r="E29" t="s" s="108">
        <v>2902</v>
      </c>
      <c r="F29" t="s" s="108">
        <v>2903</v>
      </c>
      <c r="G29" s="111">
        <v>100</v>
      </c>
      <c r="H29" s="111">
        <v>100</v>
      </c>
      <c r="I29" s="111">
        <v>100</v>
      </c>
      <c r="J29" s="111">
        <v>100</v>
      </c>
      <c r="K29" s="111">
        <v>100</v>
      </c>
      <c r="L29" s="107"/>
      <c r="M29" s="111">
        <v>300</v>
      </c>
      <c r="N29" s="111">
        <v>300</v>
      </c>
      <c r="O29" s="111">
        <v>300</v>
      </c>
      <c r="P29" s="111">
        <v>500</v>
      </c>
      <c r="Q29" s="111">
        <v>800</v>
      </c>
      <c r="R29" s="111">
        <v>800</v>
      </c>
      <c r="S29" s="111">
        <v>600</v>
      </c>
      <c r="T29" s="111">
        <v>500</v>
      </c>
      <c r="U29" s="111">
        <v>500</v>
      </c>
      <c r="V29" s="111">
        <v>600</v>
      </c>
      <c r="W29" s="111">
        <v>600</v>
      </c>
      <c r="X29" s="111">
        <v>600</v>
      </c>
      <c r="Y29" s="111">
        <v>600</v>
      </c>
      <c r="Z29" s="111">
        <v>600</v>
      </c>
      <c r="AA29" s="111">
        <v>500</v>
      </c>
      <c r="AB29" s="111">
        <v>500</v>
      </c>
      <c r="AC29" s="111">
        <v>800</v>
      </c>
      <c r="AD29" s="111">
        <v>800</v>
      </c>
      <c r="AE29" s="111">
        <v>780</v>
      </c>
      <c r="AF29" s="111">
        <v>619</v>
      </c>
      <c r="AG29" s="111">
        <v>620</v>
      </c>
      <c r="AH29" s="111">
        <v>565</v>
      </c>
      <c r="AI29" s="111">
        <v>629</v>
      </c>
      <c r="AJ29" s="111">
        <v>698</v>
      </c>
      <c r="AK29" s="111">
        <v>586</v>
      </c>
      <c r="AL29" s="111">
        <v>604</v>
      </c>
      <c r="AM29" s="111">
        <v>628</v>
      </c>
      <c r="AN29" s="111">
        <v>687</v>
      </c>
      <c r="AO29" s="111">
        <v>677</v>
      </c>
      <c r="AP29" s="111">
        <v>680</v>
      </c>
      <c r="AQ29" s="111">
        <v>574</v>
      </c>
      <c r="AR29" s="111">
        <v>500</v>
      </c>
      <c r="AS29" s="111">
        <v>392</v>
      </c>
      <c r="AT29" s="111">
        <v>219</v>
      </c>
      <c r="AU29" s="111">
        <v>234</v>
      </c>
      <c r="AV29" s="111">
        <v>225</v>
      </c>
      <c r="AW29" s="111">
        <v>375</v>
      </c>
      <c r="AX29" s="111">
        <v>390</v>
      </c>
      <c r="AY29" s="111">
        <v>450</v>
      </c>
      <c r="AZ29" s="111">
        <v>490</v>
      </c>
      <c r="BA29" s="111">
        <v>429</v>
      </c>
      <c r="BB29" s="111">
        <v>307</v>
      </c>
      <c r="BC29" s="111">
        <v>481</v>
      </c>
      <c r="BD29" s="111">
        <v>441</v>
      </c>
      <c r="BE29" s="111">
        <v>125</v>
      </c>
      <c r="BF29" s="111">
        <v>190</v>
      </c>
      <c r="BG29" s="111">
        <v>203</v>
      </c>
      <c r="BH29" s="111">
        <v>28</v>
      </c>
      <c r="BI29" s="111">
        <v>29</v>
      </c>
      <c r="BJ29" s="111">
        <v>15</v>
      </c>
      <c r="BK29" s="111">
        <v>172</v>
      </c>
      <c r="BL29" s="111">
        <v>21</v>
      </c>
      <c r="BM29" s="111">
        <v>12</v>
      </c>
      <c r="BN29" s="111">
        <v>53</v>
      </c>
      <c r="BO29" s="111">
        <v>47</v>
      </c>
      <c r="BP29" s="111">
        <v>52</v>
      </c>
      <c r="BQ29" s="111">
        <v>107</v>
      </c>
      <c r="BR29" s="111">
        <v>103</v>
      </c>
      <c r="BS29" s="111">
        <v>109</v>
      </c>
      <c r="BT29" s="111">
        <v>110</v>
      </c>
      <c r="BU29" s="111">
        <v>74</v>
      </c>
      <c r="BV29" s="111">
        <v>253</v>
      </c>
      <c r="BW29" s="111">
        <v>263</v>
      </c>
      <c r="BX29" s="111">
        <v>189</v>
      </c>
      <c r="BY29" s="111">
        <v>212.46</v>
      </c>
    </row>
    <row r="30" ht="15.75" customHeight="1">
      <c r="A30" s="111">
        <v>59</v>
      </c>
      <c r="B30" s="111">
        <v>31</v>
      </c>
      <c r="C30" s="111">
        <v>36</v>
      </c>
      <c r="D30" s="107"/>
      <c r="E30" t="s" s="108">
        <v>2614</v>
      </c>
      <c r="F30" t="s" s="108">
        <v>2615</v>
      </c>
      <c r="G30" s="111">
        <v>4716</v>
      </c>
      <c r="H30" s="111">
        <v>5417</v>
      </c>
      <c r="I30" s="111">
        <v>4060</v>
      </c>
      <c r="J30" s="111">
        <v>4072</v>
      </c>
      <c r="K30" s="111">
        <v>4109</v>
      </c>
      <c r="L30" s="107"/>
      <c r="M30" s="111">
        <v>5076</v>
      </c>
      <c r="N30" s="111">
        <v>4550</v>
      </c>
      <c r="O30" s="111">
        <v>4239</v>
      </c>
      <c r="P30" s="111">
        <v>4482</v>
      </c>
      <c r="Q30" s="111">
        <v>4772</v>
      </c>
      <c r="R30" s="111">
        <v>5786</v>
      </c>
      <c r="S30" s="111">
        <v>5425</v>
      </c>
      <c r="T30" s="111">
        <v>5382</v>
      </c>
      <c r="U30" s="111">
        <v>5790</v>
      </c>
      <c r="V30" s="111">
        <v>6353</v>
      </c>
      <c r="W30" s="111">
        <v>6280</v>
      </c>
      <c r="X30" s="111">
        <v>6547</v>
      </c>
      <c r="Y30" s="111">
        <v>6965</v>
      </c>
      <c r="Z30" s="111">
        <v>5511</v>
      </c>
      <c r="AA30" s="111">
        <v>5613</v>
      </c>
      <c r="AB30" s="111">
        <v>5207</v>
      </c>
      <c r="AC30" s="111">
        <v>5700</v>
      </c>
      <c r="AD30" s="111">
        <v>5020</v>
      </c>
      <c r="AE30" s="111">
        <v>6689</v>
      </c>
      <c r="AF30" s="111">
        <v>8796</v>
      </c>
      <c r="AG30" s="111">
        <v>6920</v>
      </c>
      <c r="AH30" s="111">
        <v>6955</v>
      </c>
      <c r="AI30" s="111">
        <v>7446</v>
      </c>
      <c r="AJ30" s="111">
        <v>5807</v>
      </c>
      <c r="AK30" s="111">
        <v>6796</v>
      </c>
      <c r="AL30" s="111">
        <v>6760</v>
      </c>
      <c r="AM30" s="111">
        <v>7878</v>
      </c>
      <c r="AN30" s="111">
        <v>10040</v>
      </c>
      <c r="AO30" s="111">
        <v>7817</v>
      </c>
      <c r="AP30" s="111">
        <v>6403</v>
      </c>
      <c r="AQ30" s="111">
        <v>6617</v>
      </c>
      <c r="AR30" s="111">
        <v>7074</v>
      </c>
      <c r="AS30" s="111">
        <v>7094</v>
      </c>
      <c r="AT30" s="111">
        <v>8360</v>
      </c>
      <c r="AU30" s="111">
        <v>6924</v>
      </c>
      <c r="AV30" s="111">
        <v>7090</v>
      </c>
      <c r="AW30" s="111">
        <v>6984</v>
      </c>
      <c r="AX30" s="111">
        <v>7861</v>
      </c>
      <c r="AY30" s="111">
        <v>8208</v>
      </c>
      <c r="AZ30" s="111">
        <v>8923</v>
      </c>
      <c r="BA30" s="111">
        <v>9773</v>
      </c>
      <c r="BB30" s="111">
        <v>11163</v>
      </c>
      <c r="BC30" s="111">
        <v>12716</v>
      </c>
      <c r="BD30" s="111">
        <v>8561</v>
      </c>
      <c r="BE30" s="111">
        <v>10851</v>
      </c>
      <c r="BF30" s="111">
        <v>8893</v>
      </c>
      <c r="BG30" s="111">
        <v>9830</v>
      </c>
      <c r="BH30" s="111">
        <v>12248</v>
      </c>
      <c r="BI30" s="111">
        <v>11158</v>
      </c>
      <c r="BJ30" s="111">
        <v>12820</v>
      </c>
      <c r="BK30" s="111">
        <v>10637</v>
      </c>
      <c r="BL30" s="111">
        <v>11564</v>
      </c>
      <c r="BM30" s="111">
        <v>9230</v>
      </c>
      <c r="BN30" s="111">
        <v>11127</v>
      </c>
      <c r="BO30" s="111">
        <v>10274</v>
      </c>
      <c r="BP30" s="111">
        <v>10606</v>
      </c>
      <c r="BQ30" s="111">
        <v>11202</v>
      </c>
      <c r="BR30" s="111">
        <v>9902</v>
      </c>
      <c r="BS30" s="111">
        <v>8641</v>
      </c>
      <c r="BT30" s="111">
        <v>7937</v>
      </c>
      <c r="BU30" s="111">
        <v>9852</v>
      </c>
      <c r="BV30" s="111">
        <v>9456</v>
      </c>
      <c r="BW30" s="111">
        <v>10930</v>
      </c>
      <c r="BX30" s="111">
        <v>10083</v>
      </c>
      <c r="BY30" s="111">
        <v>6970.84</v>
      </c>
    </row>
    <row r="31" ht="15.75" customHeight="1">
      <c r="A31" s="111">
        <v>60</v>
      </c>
      <c r="B31" s="111">
        <v>31</v>
      </c>
      <c r="C31" s="111">
        <v>36</v>
      </c>
      <c r="D31" s="107"/>
      <c r="E31" t="s" s="108">
        <v>2627</v>
      </c>
      <c r="F31" t="s" s="108">
        <v>2628</v>
      </c>
      <c r="G31" s="111">
        <v>300</v>
      </c>
      <c r="H31" s="111">
        <v>300</v>
      </c>
      <c r="I31" s="111">
        <v>300</v>
      </c>
      <c r="J31" s="111">
        <v>300</v>
      </c>
      <c r="K31" s="111">
        <v>400</v>
      </c>
      <c r="L31" s="107"/>
      <c r="M31" s="111">
        <v>500</v>
      </c>
      <c r="N31" s="111">
        <v>500</v>
      </c>
      <c r="O31" s="111">
        <v>500</v>
      </c>
      <c r="P31" s="111">
        <v>500</v>
      </c>
      <c r="Q31" s="111">
        <v>500</v>
      </c>
      <c r="R31" s="111">
        <v>600</v>
      </c>
      <c r="S31" s="111">
        <v>600</v>
      </c>
      <c r="T31" s="111">
        <v>600</v>
      </c>
      <c r="U31" s="111">
        <v>600</v>
      </c>
      <c r="V31" s="111">
        <v>700</v>
      </c>
      <c r="W31" s="111">
        <v>900</v>
      </c>
      <c r="X31" s="111">
        <v>800</v>
      </c>
      <c r="Y31" s="111">
        <v>800</v>
      </c>
      <c r="Z31" s="111">
        <v>800</v>
      </c>
      <c r="AA31" s="111">
        <v>800</v>
      </c>
      <c r="AB31" s="111">
        <v>2300</v>
      </c>
      <c r="AC31" s="111">
        <v>3200</v>
      </c>
      <c r="AD31" s="111">
        <v>3000</v>
      </c>
      <c r="AE31" s="111">
        <v>3300</v>
      </c>
      <c r="AF31" s="111">
        <v>3225</v>
      </c>
      <c r="AG31" s="111">
        <v>4066</v>
      </c>
      <c r="AH31" s="111">
        <v>3533</v>
      </c>
      <c r="AI31" s="111">
        <v>3696</v>
      </c>
      <c r="AJ31" s="111">
        <v>3897</v>
      </c>
      <c r="AK31" s="111">
        <v>3739</v>
      </c>
      <c r="AL31" s="111">
        <v>4129</v>
      </c>
      <c r="AM31" s="111">
        <v>3315</v>
      </c>
      <c r="AN31" s="111">
        <v>2896</v>
      </c>
      <c r="AO31" s="111">
        <v>3229</v>
      </c>
      <c r="AP31" s="111">
        <v>2723</v>
      </c>
      <c r="AQ31" s="111">
        <v>4932</v>
      </c>
      <c r="AR31" s="111">
        <v>2565</v>
      </c>
      <c r="AS31" s="111">
        <v>3576</v>
      </c>
      <c r="AT31" s="111">
        <v>4447</v>
      </c>
      <c r="AU31" s="111">
        <v>4852</v>
      </c>
      <c r="AV31" s="111">
        <v>4933</v>
      </c>
      <c r="AW31" s="111">
        <v>7419</v>
      </c>
      <c r="AX31" s="111">
        <v>4925</v>
      </c>
      <c r="AY31" s="111">
        <v>7207</v>
      </c>
      <c r="AZ31" s="111">
        <v>6012</v>
      </c>
      <c r="BA31" s="111">
        <v>6541</v>
      </c>
      <c r="BB31" s="111">
        <v>5388</v>
      </c>
      <c r="BC31" s="111">
        <v>5940</v>
      </c>
      <c r="BD31" s="111">
        <v>6407</v>
      </c>
      <c r="BE31" s="111">
        <v>4238</v>
      </c>
      <c r="BF31" s="111">
        <v>5655</v>
      </c>
      <c r="BG31" s="111">
        <v>5598</v>
      </c>
      <c r="BH31" s="111">
        <v>5250</v>
      </c>
      <c r="BI31" s="111">
        <v>5629</v>
      </c>
      <c r="BJ31" s="111">
        <v>5898</v>
      </c>
      <c r="BK31" s="111">
        <v>6426</v>
      </c>
      <c r="BL31" s="111">
        <v>5876</v>
      </c>
      <c r="BM31" s="111">
        <v>3741</v>
      </c>
      <c r="BN31" s="111">
        <v>4135</v>
      </c>
      <c r="BO31" s="111">
        <v>4121</v>
      </c>
      <c r="BP31" s="111">
        <v>2793</v>
      </c>
      <c r="BQ31" s="111">
        <v>3879</v>
      </c>
      <c r="BR31" s="111">
        <v>2687</v>
      </c>
      <c r="BS31" s="111">
        <v>1846</v>
      </c>
      <c r="BT31" s="111">
        <v>1641</v>
      </c>
      <c r="BU31" s="111">
        <v>1134</v>
      </c>
      <c r="BV31" s="111">
        <v>1975</v>
      </c>
      <c r="BW31" s="111">
        <v>1912</v>
      </c>
      <c r="BX31" s="111">
        <v>1918</v>
      </c>
      <c r="BY31" s="111">
        <v>2428.75</v>
      </c>
    </row>
    <row r="32" ht="15.75" customHeight="1">
      <c r="A32" s="111">
        <v>61</v>
      </c>
      <c r="B32" s="111">
        <v>31</v>
      </c>
      <c r="C32" s="111">
        <v>36</v>
      </c>
      <c r="D32" s="107"/>
      <c r="E32" t="s" s="108">
        <v>95</v>
      </c>
      <c r="F32" t="s" s="108">
        <v>96</v>
      </c>
      <c r="G32" s="111">
        <v>500</v>
      </c>
      <c r="H32" s="111">
        <v>500</v>
      </c>
      <c r="I32" s="111">
        <v>700</v>
      </c>
      <c r="J32" s="111">
        <v>800</v>
      </c>
      <c r="K32" s="111">
        <v>600</v>
      </c>
      <c r="L32" s="107"/>
      <c r="M32" s="111">
        <v>800</v>
      </c>
      <c r="N32" s="111">
        <v>800</v>
      </c>
      <c r="O32" s="111">
        <v>1000</v>
      </c>
      <c r="P32" s="111">
        <v>1500</v>
      </c>
      <c r="Q32" s="111">
        <v>2000</v>
      </c>
      <c r="R32" s="111">
        <v>3300</v>
      </c>
      <c r="S32" s="111">
        <v>2700</v>
      </c>
      <c r="T32" s="111">
        <v>1200</v>
      </c>
      <c r="U32" s="111">
        <v>700</v>
      </c>
      <c r="V32" s="111">
        <v>700</v>
      </c>
      <c r="W32" s="111">
        <v>1000</v>
      </c>
      <c r="X32" s="111">
        <v>1100</v>
      </c>
      <c r="Y32" s="111">
        <v>1200</v>
      </c>
      <c r="Z32" s="111">
        <v>1400</v>
      </c>
      <c r="AA32" s="111">
        <v>1300</v>
      </c>
      <c r="AB32" s="111">
        <v>1673</v>
      </c>
      <c r="AC32" s="111">
        <v>1872</v>
      </c>
      <c r="AD32" s="111">
        <v>2698</v>
      </c>
      <c r="AE32" s="111">
        <v>2735</v>
      </c>
      <c r="AF32" s="111">
        <v>3348</v>
      </c>
      <c r="AG32" s="111">
        <v>3316</v>
      </c>
      <c r="AH32" s="111">
        <v>4829</v>
      </c>
      <c r="AI32" s="111">
        <v>6412</v>
      </c>
      <c r="AJ32" s="111">
        <v>4762</v>
      </c>
      <c r="AK32" s="111">
        <v>3472</v>
      </c>
      <c r="AL32" s="111">
        <v>5613</v>
      </c>
      <c r="AM32" s="111">
        <v>6663</v>
      </c>
      <c r="AN32" s="111">
        <v>14011</v>
      </c>
      <c r="AO32" s="111">
        <v>14954</v>
      </c>
      <c r="AP32" s="111">
        <v>20875</v>
      </c>
      <c r="AQ32" s="111">
        <v>15490</v>
      </c>
      <c r="AR32" s="111">
        <v>11512</v>
      </c>
      <c r="AS32" s="111">
        <v>8886</v>
      </c>
      <c r="AT32" s="111">
        <v>5757</v>
      </c>
      <c r="AU32" s="111">
        <v>4714</v>
      </c>
      <c r="AV32" s="111">
        <v>4275</v>
      </c>
      <c r="AW32" s="111">
        <v>7713</v>
      </c>
      <c r="AX32" s="111">
        <v>10886</v>
      </c>
      <c r="AY32" s="111">
        <v>14747</v>
      </c>
      <c r="AZ32" s="111">
        <v>9136</v>
      </c>
      <c r="BA32" s="111">
        <v>5212</v>
      </c>
      <c r="BB32" s="111">
        <v>4853</v>
      </c>
      <c r="BC32" s="111">
        <v>5578</v>
      </c>
      <c r="BD32" s="111">
        <v>5998</v>
      </c>
      <c r="BE32" s="111">
        <v>4186</v>
      </c>
      <c r="BF32" s="111">
        <v>4143</v>
      </c>
      <c r="BG32" s="111">
        <v>7771</v>
      </c>
      <c r="BH32" s="111">
        <v>3726</v>
      </c>
      <c r="BI32" s="111">
        <v>4449</v>
      </c>
      <c r="BJ32" s="111">
        <v>4392</v>
      </c>
      <c r="BK32" s="111">
        <v>2330</v>
      </c>
      <c r="BL32" s="111">
        <v>3245</v>
      </c>
      <c r="BM32" s="111">
        <v>1682</v>
      </c>
      <c r="BN32" s="111">
        <v>1581</v>
      </c>
      <c r="BO32" s="111">
        <v>2971</v>
      </c>
      <c r="BP32" s="111">
        <v>2759</v>
      </c>
      <c r="BQ32" s="111">
        <v>2164</v>
      </c>
      <c r="BR32" s="111">
        <v>2628</v>
      </c>
      <c r="BS32" s="111">
        <v>2681</v>
      </c>
      <c r="BT32" s="111">
        <v>3505</v>
      </c>
      <c r="BU32" s="111">
        <v>3771</v>
      </c>
      <c r="BV32" s="111">
        <v>3701</v>
      </c>
      <c r="BW32" s="111">
        <v>7823</v>
      </c>
      <c r="BX32" s="111">
        <v>6407</v>
      </c>
      <c r="BY32" s="111">
        <v>3422.99</v>
      </c>
    </row>
    <row r="33" ht="15.75" customHeight="1">
      <c r="A33" s="111">
        <v>62</v>
      </c>
      <c r="B33" s="111">
        <v>31</v>
      </c>
      <c r="C33" s="111">
        <v>36</v>
      </c>
      <c r="D33" s="107"/>
      <c r="E33" t="s" s="108">
        <v>103</v>
      </c>
      <c r="F33" t="s" s="108">
        <v>104</v>
      </c>
      <c r="G33" s="111">
        <v>1000</v>
      </c>
      <c r="H33" s="111">
        <v>1158</v>
      </c>
      <c r="I33" s="111">
        <v>700</v>
      </c>
      <c r="J33" s="111">
        <v>500</v>
      </c>
      <c r="K33" s="111">
        <v>607</v>
      </c>
      <c r="L33" s="107"/>
      <c r="M33" s="111">
        <v>600</v>
      </c>
      <c r="N33" s="111">
        <v>1451</v>
      </c>
      <c r="O33" s="111">
        <v>3802</v>
      </c>
      <c r="P33" s="111">
        <v>14383</v>
      </c>
      <c r="Q33" s="111">
        <v>13011</v>
      </c>
      <c r="R33" s="111">
        <v>12300</v>
      </c>
      <c r="S33" s="111">
        <v>3700</v>
      </c>
      <c r="T33" s="111">
        <v>28117</v>
      </c>
      <c r="U33" s="111">
        <v>19600</v>
      </c>
      <c r="V33" s="111">
        <v>19600</v>
      </c>
      <c r="W33" s="111">
        <v>13100</v>
      </c>
      <c r="X33" s="111">
        <v>14600</v>
      </c>
      <c r="Y33" s="111">
        <v>5500</v>
      </c>
      <c r="Z33" s="111">
        <v>10914</v>
      </c>
      <c r="AA33" s="111">
        <v>11800</v>
      </c>
      <c r="AB33" s="111">
        <v>10346</v>
      </c>
      <c r="AC33" s="111">
        <v>10498</v>
      </c>
      <c r="AD33" s="111">
        <v>11847</v>
      </c>
      <c r="AE33" s="111">
        <v>12216</v>
      </c>
      <c r="AF33" s="111">
        <v>12599</v>
      </c>
      <c r="AG33" s="111">
        <v>9451</v>
      </c>
      <c r="AH33" s="111">
        <v>8995</v>
      </c>
      <c r="AI33" s="111">
        <v>6250</v>
      </c>
      <c r="AJ33" s="111">
        <v>7208</v>
      </c>
      <c r="AK33" s="111">
        <v>6436</v>
      </c>
      <c r="AL33" s="111">
        <v>9114</v>
      </c>
      <c r="AM33" s="111">
        <v>9463</v>
      </c>
      <c r="AN33" s="111">
        <v>19276</v>
      </c>
      <c r="AO33" s="111">
        <v>32667</v>
      </c>
      <c r="AP33" s="111">
        <v>32860</v>
      </c>
      <c r="AQ33" s="111">
        <v>33520</v>
      </c>
      <c r="AR33" s="111">
        <v>22766</v>
      </c>
      <c r="AS33" s="111">
        <v>18574</v>
      </c>
      <c r="AT33" s="111">
        <v>23653</v>
      </c>
      <c r="AU33" s="111">
        <v>26880</v>
      </c>
      <c r="AV33" s="111">
        <v>20297</v>
      </c>
      <c r="AW33" s="111">
        <v>25876</v>
      </c>
      <c r="AX33" s="111">
        <v>24763</v>
      </c>
      <c r="AY33" s="111">
        <v>27554</v>
      </c>
      <c r="AZ33" s="111">
        <v>35324</v>
      </c>
      <c r="BA33" s="111">
        <v>22752</v>
      </c>
      <c r="BB33" s="111">
        <v>21697</v>
      </c>
      <c r="BC33" s="111">
        <v>22964</v>
      </c>
      <c r="BD33" s="111">
        <v>22166</v>
      </c>
      <c r="BE33" s="111">
        <v>19976</v>
      </c>
      <c r="BF33" s="111">
        <v>21556</v>
      </c>
      <c r="BG33" s="111">
        <v>27057</v>
      </c>
      <c r="BH33" s="111">
        <v>18479</v>
      </c>
      <c r="BI33" s="111">
        <v>15799</v>
      </c>
      <c r="BJ33" s="111">
        <v>17351</v>
      </c>
      <c r="BK33" s="111">
        <v>10975</v>
      </c>
      <c r="BL33" s="111">
        <v>17524</v>
      </c>
      <c r="BM33" s="111">
        <v>13720</v>
      </c>
      <c r="BN33" s="111">
        <v>11666</v>
      </c>
      <c r="BO33" s="111">
        <v>12939</v>
      </c>
      <c r="BP33" s="111">
        <v>15187</v>
      </c>
      <c r="BQ33" s="111">
        <v>13845</v>
      </c>
      <c r="BR33" s="111">
        <v>19087.28</v>
      </c>
      <c r="BS33" s="111">
        <v>21865.18</v>
      </c>
      <c r="BT33" s="111">
        <v>25830.51</v>
      </c>
      <c r="BU33" s="111">
        <v>27036.01</v>
      </c>
      <c r="BV33" s="111">
        <v>34486.64</v>
      </c>
      <c r="BW33" s="111">
        <v>29309.93</v>
      </c>
      <c r="BX33" s="111">
        <v>30965.89</v>
      </c>
      <c r="BY33" s="111">
        <v>24503.36</v>
      </c>
    </row>
    <row r="34" ht="15.75" customHeight="1">
      <c r="A34" s="111">
        <v>92</v>
      </c>
      <c r="B34" s="111">
        <v>34</v>
      </c>
      <c r="C34" s="111">
        <v>36</v>
      </c>
      <c r="D34" s="107"/>
      <c r="E34" t="s" s="108">
        <v>2900</v>
      </c>
      <c r="F34" t="s" s="108">
        <v>2901</v>
      </c>
      <c r="G34" s="111">
        <v>1003</v>
      </c>
      <c r="H34" s="111">
        <v>900</v>
      </c>
      <c r="I34" s="111">
        <v>2200</v>
      </c>
      <c r="J34" s="111">
        <v>4002</v>
      </c>
      <c r="K34" s="111">
        <v>1403</v>
      </c>
      <c r="L34" s="107"/>
      <c r="M34" s="111">
        <v>4003</v>
      </c>
      <c r="N34" s="111">
        <v>2510</v>
      </c>
      <c r="O34" s="111">
        <v>3300</v>
      </c>
      <c r="P34" s="111">
        <v>3840</v>
      </c>
      <c r="Q34" s="111">
        <v>5100</v>
      </c>
      <c r="R34" s="111">
        <v>5423</v>
      </c>
      <c r="S34" s="111">
        <v>3372</v>
      </c>
      <c r="T34" s="111">
        <v>3512</v>
      </c>
      <c r="U34" s="111">
        <v>2669</v>
      </c>
      <c r="V34" s="111">
        <v>1515</v>
      </c>
      <c r="W34" s="111">
        <v>2102</v>
      </c>
      <c r="X34" s="111">
        <v>3204</v>
      </c>
      <c r="Y34" s="111">
        <v>2755</v>
      </c>
      <c r="Z34" s="111">
        <v>1459</v>
      </c>
      <c r="AA34" s="111">
        <v>2035</v>
      </c>
      <c r="AB34" s="111">
        <v>2149</v>
      </c>
      <c r="AC34" s="111">
        <v>10405</v>
      </c>
      <c r="AD34" s="111">
        <v>4005</v>
      </c>
      <c r="AE34" s="111">
        <v>2236</v>
      </c>
      <c r="AF34" s="111">
        <v>8937</v>
      </c>
      <c r="AG34" s="111">
        <v>7255</v>
      </c>
      <c r="AH34" s="111">
        <v>6268</v>
      </c>
      <c r="AI34" s="111">
        <v>7249</v>
      </c>
      <c r="AJ34" s="111">
        <v>3791</v>
      </c>
      <c r="AK34" s="111">
        <v>1981</v>
      </c>
      <c r="AL34" s="111">
        <v>7571</v>
      </c>
      <c r="AM34" s="111">
        <v>7637</v>
      </c>
      <c r="AN34" s="111">
        <v>9090</v>
      </c>
      <c r="AO34" s="111">
        <v>4330</v>
      </c>
      <c r="AP34" s="111">
        <v>1461</v>
      </c>
      <c r="AQ34" s="111">
        <v>3627</v>
      </c>
      <c r="AR34" s="111">
        <v>2404</v>
      </c>
      <c r="AS34" s="111">
        <v>2851</v>
      </c>
      <c r="AT34" s="111">
        <v>9620</v>
      </c>
      <c r="AU34" s="111">
        <v>7973</v>
      </c>
      <c r="AV34" s="111">
        <v>1987</v>
      </c>
      <c r="AW34" s="111">
        <v>2383</v>
      </c>
      <c r="AX34" s="111">
        <v>1824</v>
      </c>
      <c r="AY34" s="111">
        <v>1765</v>
      </c>
      <c r="AZ34" s="111">
        <v>1688</v>
      </c>
      <c r="BA34" s="111">
        <v>1603</v>
      </c>
      <c r="BB34" s="111">
        <v>5557</v>
      </c>
      <c r="BC34" s="111">
        <v>10681</v>
      </c>
      <c r="BD34" s="111">
        <v>13638</v>
      </c>
      <c r="BE34" s="111">
        <v>9289</v>
      </c>
      <c r="BF34" s="111">
        <v>6155</v>
      </c>
      <c r="BG34" s="111">
        <v>6733</v>
      </c>
      <c r="BH34" s="111">
        <v>9272</v>
      </c>
      <c r="BI34" s="111">
        <v>5351</v>
      </c>
      <c r="BJ34" s="111">
        <v>5653</v>
      </c>
      <c r="BK34" s="111">
        <v>5025</v>
      </c>
      <c r="BL34" s="111">
        <v>8583</v>
      </c>
      <c r="BM34" s="111">
        <v>4610</v>
      </c>
      <c r="BN34" s="111">
        <v>5654</v>
      </c>
      <c r="BO34" s="111">
        <v>11015</v>
      </c>
      <c r="BP34" s="111">
        <v>13464</v>
      </c>
      <c r="BQ34" s="111">
        <v>18816</v>
      </c>
      <c r="BR34" s="111">
        <v>7392</v>
      </c>
      <c r="BS34" s="111">
        <v>5497</v>
      </c>
      <c r="BT34" s="111">
        <v>6237</v>
      </c>
      <c r="BU34" s="111">
        <v>6792</v>
      </c>
      <c r="BV34" s="111">
        <v>6542</v>
      </c>
      <c r="BW34" s="111">
        <v>17728</v>
      </c>
      <c r="BX34" s="111">
        <v>10014</v>
      </c>
      <c r="BY34" s="111">
        <v>10667.37</v>
      </c>
    </row>
    <row r="35" ht="15.75" customHeight="1">
      <c r="A35" s="111">
        <v>93</v>
      </c>
      <c r="B35" s="111">
        <v>34</v>
      </c>
      <c r="C35" s="111">
        <v>36</v>
      </c>
      <c r="D35" s="107"/>
      <c r="E35" t="s" s="108">
        <v>112</v>
      </c>
      <c r="F35" t="s" s="108">
        <v>113</v>
      </c>
      <c r="G35" s="111">
        <v>598</v>
      </c>
      <c r="H35" s="111">
        <v>545</v>
      </c>
      <c r="I35" s="111">
        <v>522</v>
      </c>
      <c r="J35" s="111">
        <v>1217</v>
      </c>
      <c r="K35" s="111">
        <v>1646</v>
      </c>
      <c r="L35" s="107"/>
      <c r="M35" s="111">
        <v>2615</v>
      </c>
      <c r="N35" s="111">
        <v>739</v>
      </c>
      <c r="O35" s="111">
        <v>3458</v>
      </c>
      <c r="P35" s="111">
        <v>1840</v>
      </c>
      <c r="Q35" s="111">
        <v>3477</v>
      </c>
      <c r="R35" s="111">
        <v>4454</v>
      </c>
      <c r="S35" s="111">
        <v>12276</v>
      </c>
      <c r="T35" s="111">
        <v>9819</v>
      </c>
      <c r="U35" s="111">
        <v>11577</v>
      </c>
      <c r="V35" s="111">
        <v>11984</v>
      </c>
      <c r="W35" s="111">
        <v>15895</v>
      </c>
      <c r="X35" s="111">
        <v>12321</v>
      </c>
      <c r="Y35" s="111">
        <v>16328</v>
      </c>
      <c r="Z35" s="111">
        <v>15568</v>
      </c>
      <c r="AA35" s="111">
        <v>22469</v>
      </c>
      <c r="AB35" s="111">
        <v>28830</v>
      </c>
      <c r="AC35" s="111">
        <v>37876</v>
      </c>
      <c r="AD35" s="111">
        <v>30229</v>
      </c>
      <c r="AE35" s="111">
        <v>33524</v>
      </c>
      <c r="AF35" s="111">
        <v>45792</v>
      </c>
      <c r="AG35" s="111">
        <v>44349</v>
      </c>
      <c r="AH35" s="111">
        <v>32579</v>
      </c>
      <c r="AI35" s="111">
        <v>38106</v>
      </c>
      <c r="AJ35" s="111">
        <v>36638</v>
      </c>
      <c r="AK35" s="111">
        <v>29856</v>
      </c>
      <c r="AL35" s="111">
        <v>37313</v>
      </c>
      <c r="AM35" s="111">
        <v>40762</v>
      </c>
      <c r="AN35" s="111">
        <v>42186</v>
      </c>
      <c r="AO35" s="111">
        <v>33376</v>
      </c>
      <c r="AP35" s="111">
        <v>39122</v>
      </c>
      <c r="AQ35" s="111">
        <v>39281</v>
      </c>
      <c r="AR35" s="111">
        <v>34677</v>
      </c>
      <c r="AS35" s="111">
        <v>33510</v>
      </c>
      <c r="AT35" s="111">
        <v>37699</v>
      </c>
      <c r="AU35" s="111">
        <v>45350</v>
      </c>
      <c r="AV35" s="111">
        <v>48892</v>
      </c>
      <c r="AW35" s="111">
        <v>53213</v>
      </c>
      <c r="AX35" s="111">
        <v>57495</v>
      </c>
      <c r="AY35" s="111">
        <v>73790</v>
      </c>
      <c r="AZ35" s="111">
        <v>91042</v>
      </c>
      <c r="BA35" s="111">
        <v>88401</v>
      </c>
      <c r="BB35" s="111">
        <v>87992</v>
      </c>
      <c r="BC35" s="111">
        <v>76987</v>
      </c>
      <c r="BD35" s="111">
        <v>79215</v>
      </c>
      <c r="BE35" s="111">
        <v>85930</v>
      </c>
      <c r="BF35" s="111">
        <v>69723</v>
      </c>
      <c r="BG35" s="111">
        <v>62897</v>
      </c>
      <c r="BH35" s="111">
        <v>44538</v>
      </c>
      <c r="BI35" s="111">
        <v>55151</v>
      </c>
      <c r="BJ35" s="111">
        <v>57376</v>
      </c>
      <c r="BK35" s="111">
        <v>42121</v>
      </c>
      <c r="BL35" s="111">
        <v>40428</v>
      </c>
      <c r="BM35" s="111">
        <v>43899</v>
      </c>
      <c r="BN35" s="111">
        <v>40411</v>
      </c>
      <c r="BO35" s="111">
        <v>50082</v>
      </c>
      <c r="BP35" s="111">
        <v>52226</v>
      </c>
      <c r="BQ35" s="111">
        <v>50074</v>
      </c>
      <c r="BR35" s="111">
        <v>45045.97</v>
      </c>
      <c r="BS35" s="111">
        <v>39296.55</v>
      </c>
      <c r="BT35" s="111">
        <v>43719.42</v>
      </c>
      <c r="BU35" s="111">
        <v>46273.19</v>
      </c>
      <c r="BV35" s="111">
        <v>49365.24</v>
      </c>
      <c r="BW35" s="111">
        <v>49678.26</v>
      </c>
      <c r="BX35" s="111">
        <v>42244.05</v>
      </c>
      <c r="BY35" s="111">
        <v>42346.08</v>
      </c>
    </row>
    <row r="36" ht="15.75" customHeight="1">
      <c r="A36" s="111">
        <v>94</v>
      </c>
      <c r="B36" s="111">
        <v>34</v>
      </c>
      <c r="C36" s="111">
        <v>36</v>
      </c>
      <c r="D36" s="107"/>
      <c r="E36" t="s" s="108">
        <v>943</v>
      </c>
      <c r="F36" t="s" s="108">
        <v>944</v>
      </c>
      <c r="G36" s="111">
        <v>0</v>
      </c>
      <c r="H36" s="111">
        <v>0</v>
      </c>
      <c r="I36" s="111">
        <v>0</v>
      </c>
      <c r="J36" s="111">
        <v>0</v>
      </c>
      <c r="K36" s="111">
        <v>0</v>
      </c>
      <c r="L36" s="107"/>
      <c r="M36" s="111">
        <v>0</v>
      </c>
      <c r="N36" s="111">
        <v>0</v>
      </c>
      <c r="O36" s="111">
        <v>0</v>
      </c>
      <c r="P36" s="111">
        <v>0</v>
      </c>
      <c r="Q36" s="111">
        <v>0</v>
      </c>
      <c r="R36" s="111">
        <v>0</v>
      </c>
      <c r="S36" s="111">
        <v>800</v>
      </c>
      <c r="T36" s="111">
        <v>1000</v>
      </c>
      <c r="U36" s="111">
        <v>1500</v>
      </c>
      <c r="V36" s="111">
        <v>1447</v>
      </c>
      <c r="W36" s="111">
        <v>2208</v>
      </c>
      <c r="X36" s="111">
        <v>743</v>
      </c>
      <c r="Y36" s="111">
        <v>3886</v>
      </c>
      <c r="Z36" s="111">
        <v>3951</v>
      </c>
      <c r="AA36" s="111">
        <v>5559</v>
      </c>
      <c r="AB36" s="111">
        <v>5996</v>
      </c>
      <c r="AC36" s="111">
        <v>1949</v>
      </c>
      <c r="AD36" s="111">
        <v>5586</v>
      </c>
      <c r="AE36" s="111">
        <v>3962</v>
      </c>
      <c r="AF36" s="111">
        <v>6872</v>
      </c>
      <c r="AG36" s="111">
        <v>6066</v>
      </c>
      <c r="AH36" s="111">
        <v>4759</v>
      </c>
      <c r="AI36" s="111">
        <v>14898</v>
      </c>
      <c r="AJ36" s="111">
        <v>3127</v>
      </c>
      <c r="AK36" s="111">
        <v>6222</v>
      </c>
      <c r="AL36" s="111">
        <v>15023</v>
      </c>
      <c r="AM36" s="111">
        <v>8446</v>
      </c>
      <c r="AN36" s="111">
        <v>15409</v>
      </c>
      <c r="AO36" s="111">
        <v>11107</v>
      </c>
      <c r="AP36" s="111">
        <v>16813</v>
      </c>
      <c r="AQ36" s="111">
        <v>14869</v>
      </c>
      <c r="AR36" s="111">
        <v>13875</v>
      </c>
      <c r="AS36" s="111">
        <v>15816</v>
      </c>
      <c r="AT36" s="111">
        <v>8313</v>
      </c>
      <c r="AU36" s="111">
        <v>6121</v>
      </c>
      <c r="AV36" s="111">
        <v>7795</v>
      </c>
      <c r="AW36" s="111">
        <v>5884</v>
      </c>
      <c r="AX36" s="111">
        <v>1459</v>
      </c>
      <c r="AY36" s="111">
        <v>1347</v>
      </c>
      <c r="AZ36" s="111">
        <v>1452</v>
      </c>
      <c r="BA36" s="111">
        <v>1978</v>
      </c>
      <c r="BB36" s="111">
        <v>1780</v>
      </c>
      <c r="BC36" s="111">
        <v>4088</v>
      </c>
      <c r="BD36" s="111">
        <v>5714</v>
      </c>
      <c r="BE36" s="111">
        <v>1631</v>
      </c>
      <c r="BF36" s="111">
        <v>2371</v>
      </c>
      <c r="BG36" s="111">
        <v>2775</v>
      </c>
      <c r="BH36" s="111">
        <v>2291</v>
      </c>
      <c r="BI36" s="111">
        <v>1487</v>
      </c>
      <c r="BJ36" s="111">
        <v>1754</v>
      </c>
      <c r="BK36" s="111">
        <v>1572</v>
      </c>
      <c r="BL36" s="111">
        <v>3816</v>
      </c>
      <c r="BM36" s="111">
        <v>4118</v>
      </c>
      <c r="BN36" s="111">
        <v>4645</v>
      </c>
      <c r="BO36" s="111">
        <v>6695</v>
      </c>
      <c r="BP36" s="111">
        <v>7350.71</v>
      </c>
      <c r="BQ36" s="111">
        <v>8436.5</v>
      </c>
      <c r="BR36" s="111">
        <v>8526</v>
      </c>
      <c r="BS36" s="111">
        <v>9071</v>
      </c>
      <c r="BT36" s="111">
        <v>12855</v>
      </c>
      <c r="BU36" s="111">
        <v>14040</v>
      </c>
      <c r="BV36" s="111">
        <v>11180</v>
      </c>
      <c r="BW36" s="111">
        <v>5116</v>
      </c>
      <c r="BX36" s="111">
        <v>8457</v>
      </c>
      <c r="BY36" s="111">
        <v>4837.11</v>
      </c>
    </row>
    <row r="37" ht="15.75" customHeight="1">
      <c r="A37" s="111">
        <v>95</v>
      </c>
      <c r="B37" s="111">
        <v>34</v>
      </c>
      <c r="C37" s="111">
        <v>36</v>
      </c>
      <c r="D37" s="107"/>
      <c r="E37" t="s" s="108">
        <v>3237</v>
      </c>
      <c r="F37" t="s" s="108">
        <v>3238</v>
      </c>
      <c r="G37" s="111">
        <v>0</v>
      </c>
      <c r="H37" s="111">
        <v>0</v>
      </c>
      <c r="I37" s="111">
        <v>0</v>
      </c>
      <c r="J37" s="111">
        <v>0</v>
      </c>
      <c r="K37" s="111">
        <v>0</v>
      </c>
      <c r="L37" s="107"/>
      <c r="M37" s="111">
        <v>0</v>
      </c>
      <c r="N37" s="111">
        <v>0</v>
      </c>
      <c r="O37" s="111">
        <v>0</v>
      </c>
      <c r="P37" s="111">
        <v>0</v>
      </c>
      <c r="Q37" s="111">
        <v>0</v>
      </c>
      <c r="R37" s="111">
        <v>0</v>
      </c>
      <c r="S37" s="111">
        <v>0</v>
      </c>
      <c r="T37" s="111">
        <v>0</v>
      </c>
      <c r="U37" s="111">
        <v>0</v>
      </c>
      <c r="V37" s="111">
        <v>0</v>
      </c>
      <c r="W37" s="111">
        <v>177</v>
      </c>
      <c r="X37" s="111">
        <v>80</v>
      </c>
      <c r="Y37" s="111">
        <v>8</v>
      </c>
      <c r="Z37" s="111">
        <v>173</v>
      </c>
      <c r="AA37" s="111">
        <v>497</v>
      </c>
      <c r="AB37" s="111">
        <v>1076</v>
      </c>
      <c r="AC37" s="111">
        <v>1446</v>
      </c>
      <c r="AD37" s="111">
        <v>582</v>
      </c>
      <c r="AE37" s="111">
        <v>230</v>
      </c>
      <c r="AF37" s="111">
        <v>2485</v>
      </c>
      <c r="AG37" s="111">
        <v>6770</v>
      </c>
      <c r="AH37" s="111">
        <v>7831</v>
      </c>
      <c r="AI37" s="111">
        <v>3998</v>
      </c>
      <c r="AJ37" s="111">
        <v>13346</v>
      </c>
      <c r="AK37" s="111">
        <v>9659</v>
      </c>
      <c r="AL37" s="111">
        <v>13334</v>
      </c>
      <c r="AM37" s="111">
        <v>12271</v>
      </c>
      <c r="AN37" s="111">
        <v>11320</v>
      </c>
      <c r="AO37" s="111">
        <v>19417</v>
      </c>
      <c r="AP37" s="111">
        <v>16005</v>
      </c>
      <c r="AQ37" s="111">
        <v>7739</v>
      </c>
      <c r="AR37" s="111">
        <v>8220</v>
      </c>
      <c r="AS37" s="111">
        <v>14844</v>
      </c>
      <c r="AT37" s="111">
        <v>19047</v>
      </c>
      <c r="AU37" s="111">
        <v>24466</v>
      </c>
      <c r="AV37" s="111">
        <v>23773</v>
      </c>
      <c r="AW37" s="111">
        <v>18465</v>
      </c>
      <c r="AX37" s="111">
        <v>19373</v>
      </c>
      <c r="AY37" s="111">
        <v>10898</v>
      </c>
      <c r="AZ37" s="111">
        <v>8281</v>
      </c>
      <c r="BA37" s="111">
        <v>6226</v>
      </c>
      <c r="BB37" s="111">
        <v>6751</v>
      </c>
      <c r="BC37" s="111">
        <v>9918</v>
      </c>
      <c r="BD37" s="111">
        <v>8765</v>
      </c>
      <c r="BE37" s="111">
        <v>6957</v>
      </c>
      <c r="BF37" s="111">
        <v>10172</v>
      </c>
      <c r="BG37" s="111">
        <v>10839</v>
      </c>
      <c r="BH37" s="111">
        <v>11927</v>
      </c>
      <c r="BI37" s="111">
        <v>14852</v>
      </c>
      <c r="BJ37" s="111">
        <v>13173</v>
      </c>
      <c r="BK37" s="111">
        <v>9624</v>
      </c>
      <c r="BL37" s="111">
        <v>6647</v>
      </c>
      <c r="BM37" s="111">
        <v>8016</v>
      </c>
      <c r="BN37" s="111">
        <v>10529</v>
      </c>
      <c r="BO37" s="111">
        <v>11637</v>
      </c>
      <c r="BP37" s="111">
        <v>15366.27</v>
      </c>
      <c r="BQ37" s="111">
        <v>8548.700000000001</v>
      </c>
      <c r="BR37" s="111">
        <v>5236</v>
      </c>
      <c r="BS37" s="111">
        <v>7748</v>
      </c>
      <c r="BT37" s="111">
        <v>6163</v>
      </c>
      <c r="BU37" s="111">
        <v>7626.24</v>
      </c>
      <c r="BV37" s="111">
        <v>8434</v>
      </c>
      <c r="BW37" s="111">
        <v>11945</v>
      </c>
      <c r="BX37" s="111">
        <v>10192</v>
      </c>
      <c r="BY37" s="111">
        <v>10878.7</v>
      </c>
    </row>
    <row r="38" ht="15.75" customHeight="1">
      <c r="A38" s="111">
        <v>96</v>
      </c>
      <c r="B38" s="111">
        <v>34</v>
      </c>
      <c r="C38" s="111">
        <v>36</v>
      </c>
      <c r="D38" s="107"/>
      <c r="E38" t="s" s="108">
        <v>95</v>
      </c>
      <c r="F38" t="s" s="108">
        <v>96</v>
      </c>
      <c r="G38" s="111">
        <v>111</v>
      </c>
      <c r="H38" s="111">
        <v>101</v>
      </c>
      <c r="I38" s="111">
        <v>97</v>
      </c>
      <c r="J38" s="111">
        <v>225</v>
      </c>
      <c r="K38" s="111">
        <v>304</v>
      </c>
      <c r="L38" s="107"/>
      <c r="M38" s="111">
        <v>483</v>
      </c>
      <c r="N38" s="111">
        <v>345</v>
      </c>
      <c r="O38" s="111">
        <v>129</v>
      </c>
      <c r="P38" s="111">
        <v>86</v>
      </c>
      <c r="Q38" s="111">
        <v>167</v>
      </c>
      <c r="R38" s="111">
        <v>158</v>
      </c>
      <c r="S38" s="111">
        <v>394</v>
      </c>
      <c r="T38" s="111">
        <v>6158</v>
      </c>
      <c r="U38" s="111">
        <v>11123</v>
      </c>
      <c r="V38" s="111">
        <v>9530</v>
      </c>
      <c r="W38" s="111">
        <v>19893</v>
      </c>
      <c r="X38" s="111">
        <v>16217</v>
      </c>
      <c r="Y38" s="111">
        <v>17262</v>
      </c>
      <c r="Z38" s="111">
        <v>37105</v>
      </c>
      <c r="AA38" s="111">
        <v>19675</v>
      </c>
      <c r="AB38" s="111">
        <v>40838</v>
      </c>
      <c r="AC38" s="111">
        <v>62779</v>
      </c>
      <c r="AD38" s="111">
        <v>66609</v>
      </c>
      <c r="AE38" s="111">
        <v>67912</v>
      </c>
      <c r="AF38" s="111">
        <v>101358</v>
      </c>
      <c r="AG38" s="111">
        <v>54725</v>
      </c>
      <c r="AH38" s="111">
        <v>61167</v>
      </c>
      <c r="AI38" s="111">
        <v>95491</v>
      </c>
      <c r="AJ38" s="111">
        <v>87716</v>
      </c>
      <c r="AK38" s="111">
        <v>75386</v>
      </c>
      <c r="AL38" s="111">
        <v>89975</v>
      </c>
      <c r="AM38" s="111">
        <v>103536</v>
      </c>
      <c r="AN38" s="111">
        <v>118269</v>
      </c>
      <c r="AO38" s="111">
        <v>104633</v>
      </c>
      <c r="AP38" s="111">
        <v>90714</v>
      </c>
      <c r="AQ38" s="111">
        <v>78035</v>
      </c>
      <c r="AR38" s="111">
        <v>85434</v>
      </c>
      <c r="AS38" s="111">
        <v>84734</v>
      </c>
      <c r="AT38" s="111">
        <v>104400</v>
      </c>
      <c r="AU38" s="111">
        <v>85381</v>
      </c>
      <c r="AV38" s="111">
        <v>110251</v>
      </c>
      <c r="AW38" s="111">
        <v>179763</v>
      </c>
      <c r="AX38" s="111">
        <v>131753</v>
      </c>
      <c r="AY38" s="111">
        <v>166404</v>
      </c>
      <c r="AZ38" s="111">
        <v>151075</v>
      </c>
      <c r="BA38" s="111">
        <v>146229</v>
      </c>
      <c r="BB38" s="111">
        <v>122085</v>
      </c>
      <c r="BC38" s="111">
        <v>110024</v>
      </c>
      <c r="BD38" s="111">
        <v>126701</v>
      </c>
      <c r="BE38" s="111">
        <v>150240</v>
      </c>
      <c r="BF38" s="111">
        <v>124187</v>
      </c>
      <c r="BG38" s="111">
        <v>135054</v>
      </c>
      <c r="BH38" s="111">
        <v>101735</v>
      </c>
      <c r="BI38" s="111">
        <v>127505</v>
      </c>
      <c r="BJ38" s="111">
        <v>148206</v>
      </c>
      <c r="BK38" s="111">
        <v>136564</v>
      </c>
      <c r="BL38" s="111">
        <v>102507</v>
      </c>
      <c r="BM38" s="111">
        <v>108119</v>
      </c>
      <c r="BN38" s="111">
        <v>120100</v>
      </c>
      <c r="BO38" s="111">
        <v>139040</v>
      </c>
      <c r="BP38" s="111">
        <v>152934</v>
      </c>
      <c r="BQ38" s="111">
        <v>183453</v>
      </c>
      <c r="BR38" s="111">
        <v>217339</v>
      </c>
      <c r="BS38" s="111">
        <v>219795.1</v>
      </c>
      <c r="BT38" s="111">
        <v>204869.88</v>
      </c>
      <c r="BU38" s="111">
        <v>226241.45</v>
      </c>
      <c r="BV38" s="111">
        <v>233992.74</v>
      </c>
      <c r="BW38" s="111">
        <v>243093.64</v>
      </c>
      <c r="BX38" s="111">
        <v>262509.49</v>
      </c>
      <c r="BY38" s="111">
        <v>239602.04</v>
      </c>
    </row>
    <row r="39" ht="15.75" customHeight="1">
      <c r="A39" s="111">
        <v>97</v>
      </c>
      <c r="B39" s="111">
        <v>34</v>
      </c>
      <c r="C39" s="111">
        <v>36</v>
      </c>
      <c r="D39" s="107"/>
      <c r="E39" t="s" s="108">
        <v>1943</v>
      </c>
      <c r="F39" t="s" s="108">
        <v>1944</v>
      </c>
      <c r="G39" s="111">
        <v>0</v>
      </c>
      <c r="H39" s="111">
        <v>0</v>
      </c>
      <c r="I39" s="111">
        <v>0</v>
      </c>
      <c r="J39" s="111">
        <v>0</v>
      </c>
      <c r="K39" s="111">
        <v>0</v>
      </c>
      <c r="L39" s="107"/>
      <c r="M39" s="111">
        <v>0</v>
      </c>
      <c r="N39" s="111">
        <v>1</v>
      </c>
      <c r="O39" s="111">
        <v>100</v>
      </c>
      <c r="P39" s="111">
        <v>100</v>
      </c>
      <c r="Q39" s="111">
        <v>100</v>
      </c>
      <c r="R39" s="111">
        <v>100</v>
      </c>
      <c r="S39" s="111">
        <v>400</v>
      </c>
      <c r="T39" s="111">
        <v>200</v>
      </c>
      <c r="U39" s="111">
        <v>600</v>
      </c>
      <c r="V39" s="111">
        <v>915</v>
      </c>
      <c r="W39" s="111">
        <v>1456</v>
      </c>
      <c r="X39" s="111">
        <v>1360</v>
      </c>
      <c r="Y39" s="111">
        <v>1316</v>
      </c>
      <c r="Z39" s="111">
        <v>1789</v>
      </c>
      <c r="AA39" s="111">
        <v>2203</v>
      </c>
      <c r="AB39" s="111">
        <v>1860</v>
      </c>
      <c r="AC39" s="111">
        <v>1791</v>
      </c>
      <c r="AD39" s="111">
        <v>1609</v>
      </c>
      <c r="AE39" s="111">
        <v>2306</v>
      </c>
      <c r="AF39" s="111">
        <v>2416</v>
      </c>
      <c r="AG39" s="111">
        <v>2015</v>
      </c>
      <c r="AH39" s="111">
        <v>1843</v>
      </c>
      <c r="AI39" s="111">
        <v>1505</v>
      </c>
      <c r="AJ39" s="111">
        <v>1747</v>
      </c>
      <c r="AK39" s="111">
        <v>1320</v>
      </c>
      <c r="AL39" s="111">
        <v>2208</v>
      </c>
      <c r="AM39" s="111">
        <v>1389</v>
      </c>
      <c r="AN39" s="111">
        <v>2672</v>
      </c>
      <c r="AO39" s="111">
        <v>2382</v>
      </c>
      <c r="AP39" s="111">
        <v>3669</v>
      </c>
      <c r="AQ39" s="111">
        <v>3529</v>
      </c>
      <c r="AR39" s="111">
        <v>1371</v>
      </c>
      <c r="AS39" s="111">
        <v>1293</v>
      </c>
      <c r="AT39" s="111">
        <v>3108</v>
      </c>
      <c r="AU39" s="111">
        <v>3585</v>
      </c>
      <c r="AV39" s="111">
        <v>3781</v>
      </c>
      <c r="AW39" s="111">
        <v>1739</v>
      </c>
      <c r="AX39" s="111">
        <v>1998</v>
      </c>
      <c r="AY39" s="111">
        <v>3477</v>
      </c>
      <c r="AZ39" s="111">
        <v>4290</v>
      </c>
      <c r="BA39" s="111">
        <v>5129</v>
      </c>
      <c r="BB39" s="111">
        <v>6008</v>
      </c>
      <c r="BC39" s="111">
        <v>3346</v>
      </c>
      <c r="BD39" s="111">
        <v>3161</v>
      </c>
      <c r="BE39" s="111">
        <v>3145</v>
      </c>
      <c r="BF39" s="111">
        <v>2889</v>
      </c>
      <c r="BG39" s="111">
        <v>3774</v>
      </c>
      <c r="BH39" s="111">
        <v>2332</v>
      </c>
      <c r="BI39" s="111">
        <v>4794</v>
      </c>
      <c r="BJ39" s="111">
        <v>2373</v>
      </c>
      <c r="BK39" s="111">
        <v>2142</v>
      </c>
      <c r="BL39" s="111">
        <v>2664</v>
      </c>
      <c r="BM39" s="111">
        <v>3726</v>
      </c>
      <c r="BN39" s="111">
        <v>3452</v>
      </c>
      <c r="BO39" s="111">
        <v>3582</v>
      </c>
      <c r="BP39" s="111">
        <v>3898</v>
      </c>
      <c r="BQ39" s="111">
        <v>2189</v>
      </c>
      <c r="BR39" s="111">
        <v>1847</v>
      </c>
      <c r="BS39" s="111">
        <v>1969</v>
      </c>
      <c r="BT39" s="111">
        <v>1875</v>
      </c>
      <c r="BU39" s="111">
        <v>2055.72</v>
      </c>
      <c r="BV39" s="111">
        <v>1859</v>
      </c>
      <c r="BW39" s="111">
        <v>2073.47</v>
      </c>
      <c r="BX39" s="111">
        <v>1859</v>
      </c>
      <c r="BY39" s="111">
        <v>3945.29</v>
      </c>
    </row>
    <row r="40" ht="15.75" customHeight="1">
      <c r="A40" s="111">
        <v>98</v>
      </c>
      <c r="B40" s="111">
        <v>34</v>
      </c>
      <c r="C40" s="111">
        <v>36</v>
      </c>
      <c r="D40" s="107"/>
      <c r="E40" t="s" s="108">
        <v>976</v>
      </c>
      <c r="F40" t="s" s="108">
        <v>977</v>
      </c>
      <c r="G40" s="111">
        <v>0</v>
      </c>
      <c r="H40" s="111">
        <v>0</v>
      </c>
      <c r="I40" s="111">
        <v>0</v>
      </c>
      <c r="J40" s="111">
        <v>0</v>
      </c>
      <c r="K40" s="111">
        <v>0</v>
      </c>
      <c r="L40" s="107"/>
      <c r="M40" s="111">
        <v>0</v>
      </c>
      <c r="N40" s="111">
        <v>0</v>
      </c>
      <c r="O40" s="111">
        <v>100</v>
      </c>
      <c r="P40" s="111">
        <v>200</v>
      </c>
      <c r="Q40" s="111">
        <v>400</v>
      </c>
      <c r="R40" s="111">
        <v>700</v>
      </c>
      <c r="S40" s="111">
        <v>1500</v>
      </c>
      <c r="T40" s="111">
        <v>1800</v>
      </c>
      <c r="U40" s="111">
        <v>2000</v>
      </c>
      <c r="V40" s="111">
        <v>3300</v>
      </c>
      <c r="W40" s="111">
        <v>6300</v>
      </c>
      <c r="X40" s="111">
        <v>5700</v>
      </c>
      <c r="Y40" s="111">
        <v>4100</v>
      </c>
      <c r="Z40" s="111">
        <v>5100</v>
      </c>
      <c r="AA40" s="111">
        <v>3200</v>
      </c>
      <c r="AB40" s="111">
        <v>2738</v>
      </c>
      <c r="AC40" s="111">
        <v>4204</v>
      </c>
      <c r="AD40" s="111">
        <v>6458</v>
      </c>
      <c r="AE40" s="111">
        <v>3677</v>
      </c>
      <c r="AF40" s="111">
        <v>1829</v>
      </c>
      <c r="AG40" s="111">
        <v>2966</v>
      </c>
      <c r="AH40" s="111">
        <v>3143</v>
      </c>
      <c r="AI40" s="111">
        <v>4686</v>
      </c>
      <c r="AJ40" s="111">
        <v>2759</v>
      </c>
      <c r="AK40" s="111">
        <v>1823</v>
      </c>
      <c r="AL40" s="111">
        <v>1622</v>
      </c>
      <c r="AM40" s="111">
        <v>4895</v>
      </c>
      <c r="AN40" s="111">
        <v>4352</v>
      </c>
      <c r="AO40" s="111">
        <v>5296</v>
      </c>
      <c r="AP40" s="111">
        <v>1547</v>
      </c>
      <c r="AQ40" s="111">
        <v>1581</v>
      </c>
      <c r="AR40" s="111">
        <v>1265</v>
      </c>
      <c r="AS40" s="111">
        <v>8041</v>
      </c>
      <c r="AT40" s="111">
        <v>19968</v>
      </c>
      <c r="AU40" s="111">
        <v>18897</v>
      </c>
      <c r="AV40" s="111">
        <v>21085</v>
      </c>
      <c r="AW40" s="111">
        <v>12010</v>
      </c>
      <c r="AX40" s="111">
        <v>13071</v>
      </c>
      <c r="AY40" s="111">
        <v>2120</v>
      </c>
      <c r="AZ40" s="111">
        <v>1273</v>
      </c>
      <c r="BA40" s="111">
        <v>1500</v>
      </c>
      <c r="BB40" s="111">
        <v>3379</v>
      </c>
      <c r="BC40" s="111">
        <v>5416</v>
      </c>
      <c r="BD40" s="111">
        <v>8010</v>
      </c>
      <c r="BE40" s="111">
        <v>4151</v>
      </c>
      <c r="BF40" s="111">
        <v>4048</v>
      </c>
      <c r="BG40" s="111">
        <v>9292</v>
      </c>
      <c r="BH40" s="111">
        <v>3405</v>
      </c>
      <c r="BI40" s="111">
        <v>2278</v>
      </c>
      <c r="BJ40" s="111">
        <v>4569</v>
      </c>
      <c r="BK40" s="111">
        <v>4738</v>
      </c>
      <c r="BL40" s="111">
        <v>4046</v>
      </c>
      <c r="BM40" s="111">
        <v>4519</v>
      </c>
      <c r="BN40" s="111">
        <v>5921</v>
      </c>
      <c r="BO40" s="111">
        <v>4933</v>
      </c>
      <c r="BP40" s="111">
        <v>6293</v>
      </c>
      <c r="BQ40" s="111">
        <v>7746</v>
      </c>
      <c r="BR40" s="111">
        <v>6702</v>
      </c>
      <c r="BS40" s="111">
        <v>11026</v>
      </c>
      <c r="BT40" s="111">
        <v>4648</v>
      </c>
      <c r="BU40" s="111">
        <v>4054</v>
      </c>
      <c r="BV40" s="111">
        <v>5214</v>
      </c>
      <c r="BW40" s="111">
        <v>9880.459999999999</v>
      </c>
      <c r="BX40" s="111">
        <v>5757.07</v>
      </c>
      <c r="BY40" s="111">
        <v>5893.13</v>
      </c>
    </row>
    <row r="41" ht="15.75" customHeight="1">
      <c r="A41" s="111">
        <v>99</v>
      </c>
      <c r="B41" s="111">
        <v>34</v>
      </c>
      <c r="C41" s="111">
        <v>36</v>
      </c>
      <c r="D41" s="107"/>
      <c r="E41" t="s" s="108">
        <v>103</v>
      </c>
      <c r="F41" t="s" s="108">
        <v>104</v>
      </c>
      <c r="G41" s="111">
        <v>0</v>
      </c>
      <c r="H41" s="111">
        <v>0</v>
      </c>
      <c r="I41" s="111">
        <v>0</v>
      </c>
      <c r="J41" s="111">
        <v>0</v>
      </c>
      <c r="K41" s="111">
        <v>0</v>
      </c>
      <c r="L41" s="107"/>
      <c r="M41" s="111">
        <v>200</v>
      </c>
      <c r="N41" s="111">
        <v>2100</v>
      </c>
      <c r="O41" s="111">
        <v>17200</v>
      </c>
      <c r="P41" s="111">
        <v>22300</v>
      </c>
      <c r="Q41" s="111">
        <v>37300</v>
      </c>
      <c r="R41" s="111">
        <v>49500</v>
      </c>
      <c r="S41" s="111">
        <v>48700</v>
      </c>
      <c r="T41" s="111">
        <v>26902</v>
      </c>
      <c r="U41" s="111">
        <v>40259</v>
      </c>
      <c r="V41" s="111">
        <v>43426</v>
      </c>
      <c r="W41" s="111">
        <v>52159</v>
      </c>
      <c r="X41" s="111">
        <v>41168</v>
      </c>
      <c r="Y41" s="111">
        <v>48534</v>
      </c>
      <c r="Z41" s="111">
        <v>63626</v>
      </c>
      <c r="AA41" s="111">
        <v>58347</v>
      </c>
      <c r="AB41" s="111">
        <v>55044</v>
      </c>
      <c r="AC41" s="111">
        <v>53653</v>
      </c>
      <c r="AD41" s="111">
        <v>70015</v>
      </c>
      <c r="AE41" s="111">
        <v>76775</v>
      </c>
      <c r="AF41" s="111">
        <v>91081</v>
      </c>
      <c r="AG41" s="111">
        <v>110127</v>
      </c>
      <c r="AH41" s="111">
        <v>106374</v>
      </c>
      <c r="AI41" s="111">
        <v>114615</v>
      </c>
      <c r="AJ41" s="111">
        <v>112729</v>
      </c>
      <c r="AK41" s="111">
        <v>108068</v>
      </c>
      <c r="AL41" s="111">
        <v>118070</v>
      </c>
      <c r="AM41" s="111">
        <v>139796</v>
      </c>
      <c r="AN41" s="111">
        <v>138673</v>
      </c>
      <c r="AO41" s="111">
        <v>125256</v>
      </c>
      <c r="AP41" s="111">
        <v>73227</v>
      </c>
      <c r="AQ41" s="111">
        <v>110540</v>
      </c>
      <c r="AR41" s="111">
        <v>113334</v>
      </c>
      <c r="AS41" s="111">
        <v>114391</v>
      </c>
      <c r="AT41" s="111">
        <v>98096</v>
      </c>
      <c r="AU41" s="111">
        <v>120546</v>
      </c>
      <c r="AV41" s="111">
        <v>155112</v>
      </c>
      <c r="AW41" s="111">
        <v>124556</v>
      </c>
      <c r="AX41" s="111">
        <v>122890</v>
      </c>
      <c r="AY41" s="111">
        <v>120015</v>
      </c>
      <c r="AZ41" s="111">
        <v>118487</v>
      </c>
      <c r="BA41" s="111">
        <v>114061</v>
      </c>
      <c r="BB41" s="111">
        <v>112512</v>
      </c>
      <c r="BC41" s="111">
        <v>101353</v>
      </c>
      <c r="BD41" s="111">
        <v>109287</v>
      </c>
      <c r="BE41" s="111">
        <v>101201</v>
      </c>
      <c r="BF41" s="111">
        <v>90992</v>
      </c>
      <c r="BG41" s="111">
        <v>111305</v>
      </c>
      <c r="BH41" s="111">
        <v>101328</v>
      </c>
      <c r="BI41" s="111">
        <v>93137</v>
      </c>
      <c r="BJ41" s="111">
        <v>85564</v>
      </c>
      <c r="BK41" s="111">
        <v>74191</v>
      </c>
      <c r="BL41" s="111">
        <v>74457</v>
      </c>
      <c r="BM41" s="111">
        <v>71301</v>
      </c>
      <c r="BN41" s="111">
        <v>91836</v>
      </c>
      <c r="BO41" s="111">
        <v>96677</v>
      </c>
      <c r="BP41" s="111">
        <v>94511</v>
      </c>
      <c r="BQ41" s="111">
        <v>94670.88</v>
      </c>
      <c r="BR41" s="111">
        <v>89613.81</v>
      </c>
      <c r="BS41" s="111">
        <v>80410.34</v>
      </c>
      <c r="BT41" s="111">
        <v>85151.89</v>
      </c>
      <c r="BU41" s="111">
        <v>98731.13</v>
      </c>
      <c r="BV41" s="111">
        <v>107562.72</v>
      </c>
      <c r="BW41" s="111">
        <v>93138.86</v>
      </c>
      <c r="BX41" s="111">
        <v>98022.63</v>
      </c>
      <c r="BY41" s="111">
        <v>108892.03</v>
      </c>
    </row>
    <row r="42" ht="15.75" customHeight="1">
      <c r="A42" s="111">
        <v>139</v>
      </c>
      <c r="B42" s="111">
        <v>37</v>
      </c>
      <c r="C42" s="111">
        <v>36</v>
      </c>
      <c r="D42" s="107"/>
      <c r="E42" t="s" s="108">
        <v>108</v>
      </c>
      <c r="F42" t="s" s="108">
        <v>109</v>
      </c>
      <c r="G42" s="111">
        <v>0</v>
      </c>
      <c r="H42" s="111">
        <v>0</v>
      </c>
      <c r="I42" s="111">
        <v>0</v>
      </c>
      <c r="J42" s="111">
        <v>0</v>
      </c>
      <c r="K42" s="111">
        <v>0</v>
      </c>
      <c r="L42" s="107"/>
      <c r="M42" s="111">
        <v>0</v>
      </c>
      <c r="N42" s="111">
        <v>0</v>
      </c>
      <c r="O42" s="111">
        <v>0</v>
      </c>
      <c r="P42" s="111">
        <v>0</v>
      </c>
      <c r="Q42" s="111">
        <v>0</v>
      </c>
      <c r="R42" s="111">
        <v>0</v>
      </c>
      <c r="S42" s="111">
        <v>0</v>
      </c>
      <c r="T42" s="111">
        <v>0</v>
      </c>
      <c r="U42" s="111">
        <v>0</v>
      </c>
      <c r="V42" s="111">
        <v>0</v>
      </c>
      <c r="W42" s="111">
        <v>500</v>
      </c>
      <c r="X42" s="111">
        <v>500</v>
      </c>
      <c r="Y42" s="111">
        <v>500</v>
      </c>
      <c r="Z42" s="111">
        <v>500</v>
      </c>
      <c r="AA42" s="111">
        <v>500</v>
      </c>
      <c r="AB42" s="111">
        <v>500</v>
      </c>
      <c r="AC42" s="111">
        <v>500</v>
      </c>
      <c r="AD42" s="111">
        <v>701</v>
      </c>
      <c r="AE42" s="111">
        <v>500</v>
      </c>
      <c r="AF42" s="111">
        <v>500</v>
      </c>
      <c r="AG42" s="111">
        <v>500</v>
      </c>
      <c r="AH42" s="111">
        <v>882</v>
      </c>
      <c r="AI42" s="111">
        <v>613</v>
      </c>
      <c r="AJ42" s="111">
        <v>590</v>
      </c>
      <c r="AK42" s="111">
        <v>833</v>
      </c>
      <c r="AL42" s="111">
        <v>500</v>
      </c>
      <c r="AM42" s="111">
        <v>1500</v>
      </c>
      <c r="AN42" s="111">
        <v>1272</v>
      </c>
      <c r="AO42" s="111">
        <v>1235</v>
      </c>
      <c r="AP42" s="111">
        <v>3414</v>
      </c>
      <c r="AQ42" s="111">
        <v>4129</v>
      </c>
      <c r="AR42" s="111">
        <v>3712</v>
      </c>
      <c r="AS42" s="111">
        <v>3993</v>
      </c>
      <c r="AT42" s="111">
        <v>4063</v>
      </c>
      <c r="AU42" s="111">
        <v>4060</v>
      </c>
      <c r="AV42" s="111">
        <v>1896</v>
      </c>
      <c r="AW42" s="111">
        <v>2378</v>
      </c>
      <c r="AX42" s="111">
        <v>2202</v>
      </c>
      <c r="AY42" s="111">
        <v>2130</v>
      </c>
      <c r="AZ42" s="111">
        <v>1349</v>
      </c>
      <c r="BA42" s="111">
        <v>1587</v>
      </c>
      <c r="BB42" s="111">
        <v>3125</v>
      </c>
      <c r="BC42" s="111">
        <v>2541</v>
      </c>
      <c r="BD42" s="111">
        <v>2698</v>
      </c>
      <c r="BE42" s="111">
        <v>4851</v>
      </c>
      <c r="BF42" s="111">
        <v>5578</v>
      </c>
      <c r="BG42" s="111">
        <v>4866</v>
      </c>
      <c r="BH42" s="111">
        <v>5608</v>
      </c>
      <c r="BI42" s="111">
        <v>7908</v>
      </c>
      <c r="BJ42" s="111">
        <v>4914</v>
      </c>
      <c r="BK42" s="111">
        <v>3779</v>
      </c>
      <c r="BL42" s="111">
        <v>6080</v>
      </c>
      <c r="BM42" s="111">
        <v>6566</v>
      </c>
      <c r="BN42" s="111">
        <v>2970</v>
      </c>
      <c r="BO42" s="111">
        <v>4037</v>
      </c>
      <c r="BP42" s="111">
        <v>2144</v>
      </c>
      <c r="BQ42" s="111">
        <v>4637</v>
      </c>
      <c r="BR42" s="111">
        <v>2047</v>
      </c>
      <c r="BS42" s="111">
        <v>1502</v>
      </c>
      <c r="BT42" s="111">
        <v>2401</v>
      </c>
      <c r="BU42" s="111">
        <v>3817</v>
      </c>
      <c r="BV42" s="111">
        <v>4396</v>
      </c>
      <c r="BW42" s="111">
        <v>3180</v>
      </c>
      <c r="BX42" s="111">
        <v>2872</v>
      </c>
      <c r="BY42" s="111">
        <v>2688.46</v>
      </c>
    </row>
    <row r="43" ht="15.75" customHeight="1">
      <c r="A43" s="111">
        <v>140</v>
      </c>
      <c r="B43" s="111">
        <v>37</v>
      </c>
      <c r="C43" s="111">
        <v>36</v>
      </c>
      <c r="D43" s="107"/>
      <c r="E43" t="s" s="108">
        <v>2582</v>
      </c>
      <c r="F43" t="s" s="108">
        <v>2583</v>
      </c>
      <c r="G43" s="111">
        <v>5797</v>
      </c>
      <c r="H43" s="111">
        <v>5608</v>
      </c>
      <c r="I43" s="111">
        <v>5354</v>
      </c>
      <c r="J43" s="111">
        <v>6842</v>
      </c>
      <c r="K43" s="111">
        <v>6710</v>
      </c>
      <c r="L43" s="107"/>
      <c r="M43" s="111">
        <v>6232</v>
      </c>
      <c r="N43" s="111">
        <v>5150</v>
      </c>
      <c r="O43" s="111">
        <v>7004</v>
      </c>
      <c r="P43" s="111">
        <v>6545</v>
      </c>
      <c r="Q43" s="111">
        <v>5454</v>
      </c>
      <c r="R43" s="111">
        <v>5065</v>
      </c>
      <c r="S43" s="111">
        <v>5864</v>
      </c>
      <c r="T43" s="111">
        <v>4794</v>
      </c>
      <c r="U43" s="111">
        <v>6660</v>
      </c>
      <c r="V43" s="111">
        <v>6295</v>
      </c>
      <c r="W43" s="111">
        <v>5997</v>
      </c>
      <c r="X43" s="111">
        <v>5326</v>
      </c>
      <c r="Y43" s="111">
        <v>8744</v>
      </c>
      <c r="Z43" s="111">
        <v>7933</v>
      </c>
      <c r="AA43" s="111">
        <v>8690</v>
      </c>
      <c r="AB43" s="111">
        <v>4694</v>
      </c>
      <c r="AC43" s="111">
        <v>6195</v>
      </c>
      <c r="AD43" s="111">
        <v>5954</v>
      </c>
      <c r="AE43" s="111">
        <v>6051</v>
      </c>
      <c r="AF43" s="111">
        <v>13056</v>
      </c>
      <c r="AG43" s="111">
        <v>11266</v>
      </c>
      <c r="AH43" s="111">
        <v>17306</v>
      </c>
      <c r="AI43" s="111">
        <v>11797</v>
      </c>
      <c r="AJ43" s="111">
        <v>8846</v>
      </c>
      <c r="AK43" s="111">
        <v>7456</v>
      </c>
      <c r="AL43" s="111">
        <v>10039</v>
      </c>
      <c r="AM43" s="111">
        <v>10515</v>
      </c>
      <c r="AN43" s="111">
        <v>15706</v>
      </c>
      <c r="AO43" s="111">
        <v>13650</v>
      </c>
      <c r="AP43" s="111">
        <v>17032</v>
      </c>
      <c r="AQ43" s="111">
        <v>19296</v>
      </c>
      <c r="AR43" s="111">
        <v>16015</v>
      </c>
      <c r="AS43" s="111">
        <v>13794</v>
      </c>
      <c r="AT43" s="111">
        <v>17151</v>
      </c>
      <c r="AU43" s="111">
        <v>15621</v>
      </c>
      <c r="AV43" s="111">
        <v>17245</v>
      </c>
      <c r="AW43" s="111">
        <v>19868</v>
      </c>
      <c r="AX43" s="111">
        <v>24294</v>
      </c>
      <c r="AY43" s="111">
        <v>24716</v>
      </c>
      <c r="AZ43" s="111">
        <v>39799</v>
      </c>
      <c r="BA43" s="111">
        <v>37560</v>
      </c>
      <c r="BB43" s="111">
        <v>38004</v>
      </c>
      <c r="BC43" s="111">
        <v>33718</v>
      </c>
      <c r="BD43" s="111">
        <v>28778</v>
      </c>
      <c r="BE43" s="111">
        <v>22860</v>
      </c>
      <c r="BF43" s="111">
        <v>23108</v>
      </c>
      <c r="BG43" s="111">
        <v>24438</v>
      </c>
      <c r="BH43" s="111">
        <v>23053</v>
      </c>
      <c r="BI43" s="111">
        <v>23620</v>
      </c>
      <c r="BJ43" s="111">
        <v>23812</v>
      </c>
      <c r="BK43" s="111">
        <v>26076</v>
      </c>
      <c r="BL43" s="111">
        <v>23328</v>
      </c>
      <c r="BM43" s="111">
        <v>25818</v>
      </c>
      <c r="BN43" s="111">
        <v>15745</v>
      </c>
      <c r="BO43" s="111">
        <v>13356</v>
      </c>
      <c r="BP43" s="111">
        <v>6978</v>
      </c>
      <c r="BQ43" s="111">
        <v>6229</v>
      </c>
      <c r="BR43" s="111">
        <v>7101.04</v>
      </c>
      <c r="BS43" s="111">
        <v>9080.5</v>
      </c>
      <c r="BT43" s="111">
        <v>9343.530000000001</v>
      </c>
      <c r="BU43" s="111">
        <v>11360</v>
      </c>
      <c r="BV43" s="111">
        <v>13161</v>
      </c>
      <c r="BW43" s="111">
        <v>16470</v>
      </c>
      <c r="BX43" s="111">
        <v>19704</v>
      </c>
      <c r="BY43" s="111">
        <v>21674.1</v>
      </c>
    </row>
    <row r="44" ht="15.75" customHeight="1">
      <c r="A44" s="111">
        <v>141</v>
      </c>
      <c r="B44" s="111">
        <v>37</v>
      </c>
      <c r="C44" s="111">
        <v>36</v>
      </c>
      <c r="D44" s="107"/>
      <c r="E44" t="s" s="108">
        <v>2900</v>
      </c>
      <c r="F44" t="s" s="108">
        <v>2901</v>
      </c>
      <c r="G44" s="111">
        <v>13083</v>
      </c>
      <c r="H44" s="111">
        <v>13313</v>
      </c>
      <c r="I44" s="111">
        <v>11727</v>
      </c>
      <c r="J44" s="111">
        <v>10895</v>
      </c>
      <c r="K44" s="111">
        <v>19536</v>
      </c>
      <c r="L44" s="107"/>
      <c r="M44" s="111">
        <v>58907</v>
      </c>
      <c r="N44" s="111">
        <v>64578</v>
      </c>
      <c r="O44" s="111">
        <v>54727</v>
      </c>
      <c r="P44" s="111">
        <v>33722</v>
      </c>
      <c r="Q44" s="111">
        <v>12530</v>
      </c>
      <c r="R44" s="111">
        <v>34759</v>
      </c>
      <c r="S44" s="111">
        <v>46010</v>
      </c>
      <c r="T44" s="111">
        <v>7526</v>
      </c>
      <c r="U44" s="111">
        <v>22835</v>
      </c>
      <c r="V44" s="111">
        <v>14188</v>
      </c>
      <c r="W44" s="111">
        <v>27101</v>
      </c>
      <c r="X44" s="111">
        <v>22212</v>
      </c>
      <c r="Y44" s="111">
        <v>41306</v>
      </c>
      <c r="Z44" s="111">
        <v>26368</v>
      </c>
      <c r="AA44" s="111">
        <v>55712</v>
      </c>
      <c r="AB44" s="111">
        <v>20738</v>
      </c>
      <c r="AC44" s="111">
        <v>28182</v>
      </c>
      <c r="AD44" s="111">
        <v>16225</v>
      </c>
      <c r="AE44" s="111">
        <v>6282</v>
      </c>
      <c r="AF44" s="111">
        <v>7700</v>
      </c>
      <c r="AG44" s="111">
        <v>6035</v>
      </c>
      <c r="AH44" s="111">
        <v>6499</v>
      </c>
      <c r="AI44" s="111">
        <v>8698</v>
      </c>
      <c r="AJ44" s="111">
        <v>9402</v>
      </c>
      <c r="AK44" s="111">
        <v>13476</v>
      </c>
      <c r="AL44" s="111">
        <v>19162</v>
      </c>
      <c r="AM44" s="111">
        <v>29291</v>
      </c>
      <c r="AN44" s="111">
        <v>31495</v>
      </c>
      <c r="AO44" s="111">
        <v>35983</v>
      </c>
      <c r="AP44" s="111">
        <v>15608</v>
      </c>
      <c r="AQ44" s="111">
        <v>18425</v>
      </c>
      <c r="AR44" s="111">
        <v>16030</v>
      </c>
      <c r="AS44" s="111">
        <v>22822</v>
      </c>
      <c r="AT44" s="111">
        <v>24531</v>
      </c>
      <c r="AU44" s="111">
        <v>11938</v>
      </c>
      <c r="AV44" s="111">
        <v>21499</v>
      </c>
      <c r="AW44" s="111">
        <v>25173</v>
      </c>
      <c r="AX44" s="111">
        <v>14586</v>
      </c>
      <c r="AY44" s="111">
        <v>26005</v>
      </c>
      <c r="AZ44" s="111">
        <v>15034</v>
      </c>
      <c r="BA44" s="111">
        <v>14674</v>
      </c>
      <c r="BB44" s="111">
        <v>16369</v>
      </c>
      <c r="BC44" s="111">
        <v>15871</v>
      </c>
      <c r="BD44" s="111">
        <v>29039</v>
      </c>
      <c r="BE44" s="111">
        <v>24213</v>
      </c>
      <c r="BF44" s="111">
        <v>17632</v>
      </c>
      <c r="BG44" s="111">
        <v>18096</v>
      </c>
      <c r="BH44" s="111">
        <v>10996</v>
      </c>
      <c r="BI44" s="111">
        <v>12042</v>
      </c>
      <c r="BJ44" s="111">
        <v>11325</v>
      </c>
      <c r="BK44" s="111">
        <v>76224</v>
      </c>
      <c r="BL44" s="111">
        <v>35388</v>
      </c>
      <c r="BM44" s="111">
        <v>12376</v>
      </c>
      <c r="BN44" s="111">
        <v>11649</v>
      </c>
      <c r="BO44" s="111">
        <v>11543</v>
      </c>
      <c r="BP44" s="111">
        <v>14393</v>
      </c>
      <c r="BQ44" s="111">
        <v>14455</v>
      </c>
      <c r="BR44" s="111">
        <v>39350</v>
      </c>
      <c r="BS44" s="111">
        <v>18399</v>
      </c>
      <c r="BT44" s="111">
        <v>23397</v>
      </c>
      <c r="BU44" s="111">
        <v>9023</v>
      </c>
      <c r="BV44" s="111">
        <v>44091.04</v>
      </c>
      <c r="BW44" s="111">
        <v>11883</v>
      </c>
      <c r="BX44" s="111">
        <v>35520</v>
      </c>
      <c r="BY44" s="111">
        <v>6060.21</v>
      </c>
    </row>
    <row r="45" ht="15.75" customHeight="1">
      <c r="A45" s="111">
        <v>142</v>
      </c>
      <c r="B45" s="111">
        <v>37</v>
      </c>
      <c r="C45" s="111">
        <v>36</v>
      </c>
      <c r="D45" s="107"/>
      <c r="E45" t="s" s="108">
        <v>2935</v>
      </c>
      <c r="F45" t="s" s="108">
        <v>2936</v>
      </c>
      <c r="G45" s="111">
        <v>0</v>
      </c>
      <c r="H45" s="111">
        <v>0</v>
      </c>
      <c r="I45" s="111">
        <v>0</v>
      </c>
      <c r="J45" s="111">
        <v>0</v>
      </c>
      <c r="K45" s="111">
        <v>0</v>
      </c>
      <c r="L45" s="107"/>
      <c r="M45" s="111">
        <v>0</v>
      </c>
      <c r="N45" s="111">
        <v>0</v>
      </c>
      <c r="O45" s="111">
        <v>0</v>
      </c>
      <c r="P45" s="111">
        <v>0</v>
      </c>
      <c r="Q45" s="111">
        <v>0</v>
      </c>
      <c r="R45" s="111">
        <v>0</v>
      </c>
      <c r="S45" s="111">
        <v>0</v>
      </c>
      <c r="T45" s="111">
        <v>0</v>
      </c>
      <c r="U45" s="111">
        <v>0</v>
      </c>
      <c r="V45" s="111">
        <v>0</v>
      </c>
      <c r="W45" s="111">
        <v>1</v>
      </c>
      <c r="X45" s="111">
        <v>1</v>
      </c>
      <c r="Y45" s="111">
        <v>48</v>
      </c>
      <c r="Z45" s="111">
        <v>4</v>
      </c>
      <c r="AA45" s="111">
        <v>3</v>
      </c>
      <c r="AB45" s="111">
        <v>3</v>
      </c>
      <c r="AC45" s="111">
        <v>7</v>
      </c>
      <c r="AD45" s="111">
        <v>6</v>
      </c>
      <c r="AE45" s="111">
        <v>3</v>
      </c>
      <c r="AF45" s="111">
        <v>7</v>
      </c>
      <c r="AG45" s="111">
        <v>0</v>
      </c>
      <c r="AH45" s="111">
        <v>0</v>
      </c>
      <c r="AI45" s="111">
        <v>135</v>
      </c>
      <c r="AJ45" s="111">
        <v>153</v>
      </c>
      <c r="AK45" s="111">
        <v>28</v>
      </c>
      <c r="AL45" s="111">
        <v>0</v>
      </c>
      <c r="AM45" s="111">
        <v>0</v>
      </c>
      <c r="AN45" s="111">
        <v>0</v>
      </c>
      <c r="AO45" s="111">
        <v>0</v>
      </c>
      <c r="AP45" s="111">
        <v>0</v>
      </c>
      <c r="AQ45" s="111">
        <v>9</v>
      </c>
      <c r="AR45" s="111">
        <v>1</v>
      </c>
      <c r="AS45" s="111">
        <v>26</v>
      </c>
      <c r="AT45" s="111">
        <v>8</v>
      </c>
      <c r="AU45" s="111">
        <v>7</v>
      </c>
      <c r="AV45" s="111">
        <v>37</v>
      </c>
      <c r="AW45" s="111">
        <v>101</v>
      </c>
      <c r="AX45" s="111">
        <v>176</v>
      </c>
      <c r="AY45" s="111">
        <v>252</v>
      </c>
      <c r="AZ45" s="111">
        <v>176</v>
      </c>
      <c r="BA45" s="111">
        <v>115</v>
      </c>
      <c r="BB45" s="111">
        <v>132</v>
      </c>
      <c r="BC45" s="111">
        <v>227</v>
      </c>
      <c r="BD45" s="111">
        <v>130</v>
      </c>
      <c r="BE45" s="111">
        <v>217</v>
      </c>
      <c r="BF45" s="111">
        <v>145</v>
      </c>
      <c r="BG45" s="111">
        <v>154</v>
      </c>
      <c r="BH45" s="111">
        <v>137</v>
      </c>
      <c r="BI45" s="111">
        <v>23</v>
      </c>
      <c r="BJ45" s="111">
        <v>11</v>
      </c>
      <c r="BK45" s="111">
        <v>7</v>
      </c>
      <c r="BL45" s="111">
        <v>3</v>
      </c>
      <c r="BM45" s="111">
        <v>172</v>
      </c>
      <c r="BN45" s="111">
        <v>107</v>
      </c>
      <c r="BO45" s="111">
        <v>33</v>
      </c>
      <c r="BP45" s="111">
        <v>21</v>
      </c>
      <c r="BQ45" s="111">
        <v>41</v>
      </c>
      <c r="BR45" s="111">
        <v>24</v>
      </c>
      <c r="BS45" s="111">
        <v>21</v>
      </c>
      <c r="BT45" s="111">
        <v>13</v>
      </c>
      <c r="BU45" s="111">
        <v>1078</v>
      </c>
      <c r="BV45" s="111">
        <v>62.17</v>
      </c>
      <c r="BW45" s="111">
        <v>37.32</v>
      </c>
      <c r="BX45" s="111">
        <v>22</v>
      </c>
      <c r="BY45" s="111">
        <v>50.44</v>
      </c>
    </row>
    <row r="46" ht="15.75" customHeight="1">
      <c r="A46" s="111">
        <v>143</v>
      </c>
      <c r="B46" s="111">
        <v>37</v>
      </c>
      <c r="C46" s="111">
        <v>36</v>
      </c>
      <c r="D46" s="107"/>
      <c r="E46" t="s" s="108">
        <v>1943</v>
      </c>
      <c r="F46" t="s" s="108">
        <v>1944</v>
      </c>
      <c r="G46" s="111">
        <v>1586</v>
      </c>
      <c r="H46" s="111">
        <v>1580</v>
      </c>
      <c r="I46" s="111">
        <v>1837</v>
      </c>
      <c r="J46" s="111">
        <v>1500</v>
      </c>
      <c r="K46" s="111">
        <v>1952</v>
      </c>
      <c r="L46" s="107"/>
      <c r="M46" s="111">
        <v>1840</v>
      </c>
      <c r="N46" s="111">
        <v>1893</v>
      </c>
      <c r="O46" s="111">
        <v>2000</v>
      </c>
      <c r="P46" s="111">
        <v>2914</v>
      </c>
      <c r="Q46" s="111">
        <v>2200</v>
      </c>
      <c r="R46" s="111">
        <v>3100</v>
      </c>
      <c r="S46" s="111">
        <v>3194</v>
      </c>
      <c r="T46" s="111">
        <v>3288</v>
      </c>
      <c r="U46" s="111">
        <v>3294</v>
      </c>
      <c r="V46" s="111">
        <v>2382</v>
      </c>
      <c r="W46" s="111">
        <v>3748</v>
      </c>
      <c r="X46" s="111">
        <v>3752</v>
      </c>
      <c r="Y46" s="111">
        <v>3217</v>
      </c>
      <c r="Z46" s="111">
        <v>3440</v>
      </c>
      <c r="AA46" s="111">
        <v>3723</v>
      </c>
      <c r="AB46" s="111">
        <v>3341</v>
      </c>
      <c r="AC46" s="111">
        <v>4975</v>
      </c>
      <c r="AD46" s="111">
        <v>5958</v>
      </c>
      <c r="AE46" s="111">
        <v>4807</v>
      </c>
      <c r="AF46" s="111">
        <v>5034</v>
      </c>
      <c r="AG46" s="111">
        <v>4304</v>
      </c>
      <c r="AH46" s="111">
        <v>4669</v>
      </c>
      <c r="AI46" s="111">
        <v>5308</v>
      </c>
      <c r="AJ46" s="111">
        <v>5975</v>
      </c>
      <c r="AK46" s="111">
        <v>5557</v>
      </c>
      <c r="AL46" s="111">
        <v>6579</v>
      </c>
      <c r="AM46" s="111">
        <v>6814</v>
      </c>
      <c r="AN46" s="111">
        <v>6343</v>
      </c>
      <c r="AO46" s="111">
        <v>6896</v>
      </c>
      <c r="AP46" s="111">
        <v>13666</v>
      </c>
      <c r="AQ46" s="111">
        <v>15293</v>
      </c>
      <c r="AR46" s="111">
        <v>16765</v>
      </c>
      <c r="AS46" s="111">
        <v>18320</v>
      </c>
      <c r="AT46" s="111">
        <v>20365</v>
      </c>
      <c r="AU46" s="111">
        <v>17763</v>
      </c>
      <c r="AV46" s="111">
        <v>16018</v>
      </c>
      <c r="AW46" s="111">
        <v>15746</v>
      </c>
      <c r="AX46" s="111">
        <v>14726</v>
      </c>
      <c r="AY46" s="111">
        <v>13267</v>
      </c>
      <c r="AZ46" s="111">
        <v>16084</v>
      </c>
      <c r="BA46" s="111">
        <v>13017</v>
      </c>
      <c r="BB46" s="111">
        <v>12054</v>
      </c>
      <c r="BC46" s="111">
        <v>14676</v>
      </c>
      <c r="BD46" s="111">
        <v>14356</v>
      </c>
      <c r="BE46" s="111">
        <v>13686</v>
      </c>
      <c r="BF46" s="111">
        <v>15567</v>
      </c>
      <c r="BG46" s="111">
        <v>15009</v>
      </c>
      <c r="BH46" s="111">
        <v>12828</v>
      </c>
      <c r="BI46" s="111">
        <v>16589</v>
      </c>
      <c r="BJ46" s="111">
        <v>14436</v>
      </c>
      <c r="BK46" s="111">
        <v>14906</v>
      </c>
      <c r="BL46" s="111">
        <v>14919</v>
      </c>
      <c r="BM46" s="111">
        <v>14249</v>
      </c>
      <c r="BN46" s="111">
        <v>12206</v>
      </c>
      <c r="BO46" s="111">
        <v>11889</v>
      </c>
      <c r="BP46" s="111">
        <v>13320</v>
      </c>
      <c r="BQ46" s="111">
        <v>11494</v>
      </c>
      <c r="BR46" s="111">
        <v>10226</v>
      </c>
      <c r="BS46" s="111">
        <v>9421</v>
      </c>
      <c r="BT46" s="111">
        <v>10231</v>
      </c>
      <c r="BU46" s="111">
        <v>11188</v>
      </c>
      <c r="BV46" s="111">
        <v>11381</v>
      </c>
      <c r="BW46" s="111">
        <v>8835</v>
      </c>
      <c r="BX46" s="111">
        <v>7694</v>
      </c>
      <c r="BY46" s="111">
        <v>8009.4</v>
      </c>
    </row>
    <row r="47" ht="15.75" customHeight="1">
      <c r="A47" s="111">
        <v>166</v>
      </c>
      <c r="B47" s="111">
        <v>41</v>
      </c>
      <c r="C47" s="111">
        <v>36</v>
      </c>
      <c r="D47" s="107"/>
      <c r="E47" t="s" s="108">
        <v>108</v>
      </c>
      <c r="F47" t="s" s="108">
        <v>109</v>
      </c>
      <c r="G47" s="111">
        <v>0</v>
      </c>
      <c r="H47" s="111">
        <v>0</v>
      </c>
      <c r="I47" s="111">
        <v>0</v>
      </c>
      <c r="J47" s="111">
        <v>0</v>
      </c>
      <c r="K47" s="111">
        <v>0</v>
      </c>
      <c r="L47" s="107"/>
      <c r="M47" s="111">
        <v>0</v>
      </c>
      <c r="N47" s="111">
        <v>21</v>
      </c>
      <c r="O47" s="111">
        <v>725</v>
      </c>
      <c r="P47" s="111">
        <v>1047</v>
      </c>
      <c r="Q47" s="111">
        <v>4715</v>
      </c>
      <c r="R47" s="111">
        <v>10473</v>
      </c>
      <c r="S47" s="111">
        <v>10393</v>
      </c>
      <c r="T47" s="111">
        <v>8800</v>
      </c>
      <c r="U47" s="111">
        <v>9000</v>
      </c>
      <c r="V47" s="111">
        <v>11500</v>
      </c>
      <c r="W47" s="111">
        <v>9000</v>
      </c>
      <c r="X47" s="111">
        <v>7400</v>
      </c>
      <c r="Y47" s="111">
        <v>5500</v>
      </c>
      <c r="Z47" s="111">
        <v>8600</v>
      </c>
      <c r="AA47" s="111">
        <v>9900</v>
      </c>
      <c r="AB47" s="111">
        <v>12481</v>
      </c>
      <c r="AC47" s="111">
        <v>6407</v>
      </c>
      <c r="AD47" s="111">
        <v>7283</v>
      </c>
      <c r="AE47" s="111">
        <v>5124</v>
      </c>
      <c r="AF47" s="111">
        <v>8021</v>
      </c>
      <c r="AG47" s="111">
        <v>4751</v>
      </c>
      <c r="AH47" s="111">
        <v>5284</v>
      </c>
      <c r="AI47" s="111">
        <v>7077</v>
      </c>
      <c r="AJ47" s="111">
        <v>7309</v>
      </c>
      <c r="AK47" s="111">
        <v>4203</v>
      </c>
      <c r="AL47" s="111">
        <v>6145</v>
      </c>
      <c r="AM47" s="111">
        <v>6316</v>
      </c>
      <c r="AN47" s="111">
        <v>6973</v>
      </c>
      <c r="AO47" s="111">
        <v>3835</v>
      </c>
      <c r="AP47" s="111">
        <v>4387</v>
      </c>
      <c r="AQ47" s="111">
        <v>8198</v>
      </c>
      <c r="AR47" s="111">
        <v>7299</v>
      </c>
      <c r="AS47" s="111">
        <v>8350</v>
      </c>
      <c r="AT47" s="111">
        <v>9460</v>
      </c>
      <c r="AU47" s="111">
        <v>33429</v>
      </c>
      <c r="AV47" s="111">
        <v>24056</v>
      </c>
      <c r="AW47" s="111">
        <v>12394</v>
      </c>
      <c r="AX47" s="111">
        <v>27512</v>
      </c>
      <c r="AY47" s="111">
        <v>17240</v>
      </c>
      <c r="AZ47" s="111">
        <v>14056</v>
      </c>
      <c r="BA47" s="111">
        <v>8615</v>
      </c>
      <c r="BB47" s="111">
        <v>16141</v>
      </c>
      <c r="BC47" s="111">
        <v>13944</v>
      </c>
      <c r="BD47" s="111">
        <v>11668</v>
      </c>
      <c r="BE47" s="111">
        <v>12189</v>
      </c>
      <c r="BF47" s="111">
        <v>8630</v>
      </c>
      <c r="BG47" s="111">
        <v>11706</v>
      </c>
      <c r="BH47" s="111">
        <v>11509</v>
      </c>
      <c r="BI47" s="111">
        <v>13202</v>
      </c>
      <c r="BJ47" s="111">
        <v>10664</v>
      </c>
      <c r="BK47" s="111">
        <v>8004</v>
      </c>
      <c r="BL47" s="111">
        <v>7826</v>
      </c>
      <c r="BM47" s="111">
        <v>5665</v>
      </c>
      <c r="BN47" s="111">
        <v>5717</v>
      </c>
      <c r="BO47" s="111">
        <v>5378</v>
      </c>
      <c r="BP47" s="111">
        <v>4157</v>
      </c>
      <c r="BQ47" s="111">
        <v>6785.34</v>
      </c>
      <c r="BR47" s="111">
        <v>5513.05</v>
      </c>
      <c r="BS47" s="111">
        <v>5304.06</v>
      </c>
      <c r="BT47" s="111">
        <v>3932.13</v>
      </c>
      <c r="BU47" s="111">
        <v>5052</v>
      </c>
      <c r="BV47" s="111">
        <v>6447.27</v>
      </c>
      <c r="BW47" s="111">
        <v>7261.96</v>
      </c>
      <c r="BX47" s="111">
        <v>6842.63</v>
      </c>
      <c r="BY47" s="111">
        <v>6182.78</v>
      </c>
    </row>
    <row r="48" ht="15.75" customHeight="1">
      <c r="A48" s="111">
        <v>167</v>
      </c>
      <c r="B48" s="111">
        <v>41</v>
      </c>
      <c r="C48" s="111">
        <v>36</v>
      </c>
      <c r="D48" s="107"/>
      <c r="E48" t="s" s="108">
        <v>112</v>
      </c>
      <c r="F48" t="s" s="108">
        <v>113</v>
      </c>
      <c r="G48" s="111">
        <v>0</v>
      </c>
      <c r="H48" s="111">
        <v>0</v>
      </c>
      <c r="I48" s="111">
        <v>0</v>
      </c>
      <c r="J48" s="111">
        <v>0</v>
      </c>
      <c r="K48" s="111">
        <v>0</v>
      </c>
      <c r="L48" s="107"/>
      <c r="M48" s="111">
        <v>0</v>
      </c>
      <c r="N48" s="111">
        <v>0</v>
      </c>
      <c r="O48" s="111">
        <v>0</v>
      </c>
      <c r="P48" s="111">
        <v>0</v>
      </c>
      <c r="Q48" s="111">
        <v>0</v>
      </c>
      <c r="R48" s="111">
        <v>100</v>
      </c>
      <c r="S48" s="111">
        <v>200</v>
      </c>
      <c r="T48" s="111">
        <v>2700</v>
      </c>
      <c r="U48" s="111">
        <v>2700</v>
      </c>
      <c r="V48" s="111">
        <v>2300</v>
      </c>
      <c r="W48" s="111">
        <v>2900</v>
      </c>
      <c r="X48" s="111">
        <v>1600</v>
      </c>
      <c r="Y48" s="111">
        <v>500</v>
      </c>
      <c r="Z48" s="111">
        <v>1000</v>
      </c>
      <c r="AA48" s="111">
        <v>2300</v>
      </c>
      <c r="AB48" s="111">
        <v>3668</v>
      </c>
      <c r="AC48" s="111">
        <v>1161</v>
      </c>
      <c r="AD48" s="111">
        <v>1199</v>
      </c>
      <c r="AE48" s="111">
        <v>1169</v>
      </c>
      <c r="AF48" s="111">
        <v>1257</v>
      </c>
      <c r="AG48" s="111">
        <v>1893</v>
      </c>
      <c r="AH48" s="111">
        <v>1760</v>
      </c>
      <c r="AI48" s="111">
        <v>3499</v>
      </c>
      <c r="AJ48" s="111">
        <v>2902</v>
      </c>
      <c r="AK48" s="111">
        <v>3233</v>
      </c>
      <c r="AL48" s="111">
        <v>2025</v>
      </c>
      <c r="AM48" s="111">
        <v>1851</v>
      </c>
      <c r="AN48" s="111">
        <v>2874</v>
      </c>
      <c r="AO48" s="111">
        <v>2015</v>
      </c>
      <c r="AP48" s="111">
        <v>3446</v>
      </c>
      <c r="AQ48" s="111">
        <v>4888</v>
      </c>
      <c r="AR48" s="111">
        <v>6676</v>
      </c>
      <c r="AS48" s="111">
        <v>5652</v>
      </c>
      <c r="AT48" s="111">
        <v>6390</v>
      </c>
      <c r="AU48" s="111">
        <v>7477</v>
      </c>
      <c r="AV48" s="111">
        <v>7587</v>
      </c>
      <c r="AW48" s="111">
        <v>7551</v>
      </c>
      <c r="AX48" s="111">
        <v>8455</v>
      </c>
      <c r="AY48" s="111">
        <v>10010</v>
      </c>
      <c r="AZ48" s="111">
        <v>9382</v>
      </c>
      <c r="BA48" s="111">
        <v>8128</v>
      </c>
      <c r="BB48" s="111">
        <v>11697</v>
      </c>
      <c r="BC48" s="111">
        <v>9370</v>
      </c>
      <c r="BD48" s="111">
        <v>6061</v>
      </c>
      <c r="BE48" s="111">
        <v>5560</v>
      </c>
      <c r="BF48" s="111">
        <v>7839</v>
      </c>
      <c r="BG48" s="111">
        <v>7890</v>
      </c>
      <c r="BH48" s="111">
        <v>10022</v>
      </c>
      <c r="BI48" s="111">
        <v>7736</v>
      </c>
      <c r="BJ48" s="111">
        <v>7187</v>
      </c>
      <c r="BK48" s="111">
        <v>5277</v>
      </c>
      <c r="BL48" s="111">
        <v>5578</v>
      </c>
      <c r="BM48" s="111">
        <v>6091</v>
      </c>
      <c r="BN48" s="111">
        <v>6759</v>
      </c>
      <c r="BO48" s="111">
        <v>8507</v>
      </c>
      <c r="BP48" s="111">
        <v>6690</v>
      </c>
      <c r="BQ48" s="111">
        <v>5325</v>
      </c>
      <c r="BR48" s="111">
        <v>3689.07</v>
      </c>
      <c r="BS48" s="111">
        <v>4214.37</v>
      </c>
      <c r="BT48" s="111">
        <v>6558.42</v>
      </c>
      <c r="BU48" s="111">
        <v>6862</v>
      </c>
      <c r="BV48" s="111">
        <v>6232</v>
      </c>
      <c r="BW48" s="111">
        <v>4757</v>
      </c>
      <c r="BX48" s="111">
        <v>4500</v>
      </c>
      <c r="BY48" s="111">
        <v>3710.36</v>
      </c>
    </row>
    <row r="49" ht="15.75" customHeight="1">
      <c r="A49" s="111">
        <v>168</v>
      </c>
      <c r="B49" s="111">
        <v>41</v>
      </c>
      <c r="C49" s="111">
        <v>36</v>
      </c>
      <c r="D49" s="107"/>
      <c r="E49" t="s" s="108">
        <v>95</v>
      </c>
      <c r="F49" t="s" s="108">
        <v>96</v>
      </c>
      <c r="G49" s="111">
        <v>0</v>
      </c>
      <c r="H49" s="111">
        <v>0</v>
      </c>
      <c r="I49" s="111">
        <v>0</v>
      </c>
      <c r="J49" s="111">
        <v>0</v>
      </c>
      <c r="K49" s="111">
        <v>0</v>
      </c>
      <c r="L49" s="107"/>
      <c r="M49" s="111">
        <v>0</v>
      </c>
      <c r="N49" s="111">
        <v>0</v>
      </c>
      <c r="O49" s="111">
        <v>0</v>
      </c>
      <c r="P49" s="111">
        <v>0</v>
      </c>
      <c r="Q49" s="111">
        <v>300</v>
      </c>
      <c r="R49" s="111">
        <v>100</v>
      </c>
      <c r="S49" s="111">
        <v>300</v>
      </c>
      <c r="T49" s="111">
        <v>300</v>
      </c>
      <c r="U49" s="111">
        <v>400</v>
      </c>
      <c r="V49" s="111">
        <v>400</v>
      </c>
      <c r="W49" s="111">
        <v>500</v>
      </c>
      <c r="X49" s="111">
        <v>600</v>
      </c>
      <c r="Y49" s="111">
        <v>1500</v>
      </c>
      <c r="Z49" s="111">
        <v>800</v>
      </c>
      <c r="AA49" s="111">
        <v>400</v>
      </c>
      <c r="AB49" s="111">
        <v>403</v>
      </c>
      <c r="AC49" s="111">
        <v>401</v>
      </c>
      <c r="AD49" s="111">
        <v>1003</v>
      </c>
      <c r="AE49" s="111">
        <v>629</v>
      </c>
      <c r="AF49" s="111">
        <v>567</v>
      </c>
      <c r="AG49" s="111">
        <v>1152</v>
      </c>
      <c r="AH49" s="111">
        <v>87</v>
      </c>
      <c r="AI49" s="111">
        <v>223</v>
      </c>
      <c r="AJ49" s="111">
        <v>1459</v>
      </c>
      <c r="AK49" s="111">
        <v>2133</v>
      </c>
      <c r="AL49" s="111">
        <v>7379</v>
      </c>
      <c r="AM49" s="111">
        <v>17067</v>
      </c>
      <c r="AN49" s="111">
        <v>18472</v>
      </c>
      <c r="AO49" s="111">
        <v>16193</v>
      </c>
      <c r="AP49" s="111">
        <v>14082</v>
      </c>
      <c r="AQ49" s="111">
        <v>25198</v>
      </c>
      <c r="AR49" s="111">
        <v>23294</v>
      </c>
      <c r="AS49" s="111">
        <v>16291</v>
      </c>
      <c r="AT49" s="111">
        <v>17330</v>
      </c>
      <c r="AU49" s="111">
        <v>20880</v>
      </c>
      <c r="AV49" s="111">
        <v>20251</v>
      </c>
      <c r="AW49" s="111">
        <v>20850</v>
      </c>
      <c r="AX49" s="111">
        <v>18684</v>
      </c>
      <c r="AY49" s="111">
        <v>17830</v>
      </c>
      <c r="AZ49" s="111">
        <v>20595</v>
      </c>
      <c r="BA49" s="111">
        <v>16560</v>
      </c>
      <c r="BB49" s="111">
        <v>22531</v>
      </c>
      <c r="BC49" s="111">
        <v>26576</v>
      </c>
      <c r="BD49" s="111">
        <v>23790</v>
      </c>
      <c r="BE49" s="111">
        <v>23189</v>
      </c>
      <c r="BF49" s="111">
        <v>25182</v>
      </c>
      <c r="BG49" s="111">
        <v>24155</v>
      </c>
      <c r="BH49" s="111">
        <v>18345</v>
      </c>
      <c r="BI49" s="111">
        <v>20428</v>
      </c>
      <c r="BJ49" s="111">
        <v>23078</v>
      </c>
      <c r="BK49" s="111">
        <v>26405</v>
      </c>
      <c r="BL49" s="111">
        <v>23318</v>
      </c>
      <c r="BM49" s="111">
        <v>24210</v>
      </c>
      <c r="BN49" s="111">
        <v>20876</v>
      </c>
      <c r="BO49" s="111">
        <v>23315</v>
      </c>
      <c r="BP49" s="111">
        <v>20607</v>
      </c>
      <c r="BQ49" s="111">
        <v>30572</v>
      </c>
      <c r="BR49" s="111">
        <v>30823</v>
      </c>
      <c r="BS49" s="111">
        <v>32231</v>
      </c>
      <c r="BT49" s="111">
        <v>24828</v>
      </c>
      <c r="BU49" s="111">
        <v>17688</v>
      </c>
      <c r="BV49" s="111">
        <v>18626</v>
      </c>
      <c r="BW49" s="111">
        <v>15637</v>
      </c>
      <c r="BX49" s="111">
        <v>15356</v>
      </c>
      <c r="BY49" s="111">
        <v>16053.73</v>
      </c>
    </row>
    <row r="50" ht="15.75" customHeight="1">
      <c r="A50" s="111">
        <v>169</v>
      </c>
      <c r="B50" s="111">
        <v>41</v>
      </c>
      <c r="C50" s="111">
        <v>36</v>
      </c>
      <c r="D50" s="107"/>
      <c r="E50" t="s" s="108">
        <v>1943</v>
      </c>
      <c r="F50" t="s" s="108">
        <v>1944</v>
      </c>
      <c r="G50" s="111">
        <v>0</v>
      </c>
      <c r="H50" s="111">
        <v>0</v>
      </c>
      <c r="I50" s="111">
        <v>0</v>
      </c>
      <c r="J50" s="111">
        <v>0</v>
      </c>
      <c r="K50" s="111">
        <v>0</v>
      </c>
      <c r="L50" s="107"/>
      <c r="M50" s="111">
        <v>100</v>
      </c>
      <c r="N50" s="111">
        <v>100</v>
      </c>
      <c r="O50" s="111">
        <v>200</v>
      </c>
      <c r="P50" s="111">
        <v>200</v>
      </c>
      <c r="Q50" s="111">
        <v>300</v>
      </c>
      <c r="R50" s="111">
        <v>700</v>
      </c>
      <c r="S50" s="111">
        <v>540</v>
      </c>
      <c r="T50" s="111">
        <v>651</v>
      </c>
      <c r="U50" s="111">
        <v>925</v>
      </c>
      <c r="V50" s="111">
        <v>1225</v>
      </c>
      <c r="W50" s="111">
        <v>1125</v>
      </c>
      <c r="X50" s="111">
        <v>725</v>
      </c>
      <c r="Y50" s="111">
        <v>562</v>
      </c>
      <c r="Z50" s="111">
        <v>1100</v>
      </c>
      <c r="AA50" s="111">
        <v>2681</v>
      </c>
      <c r="AB50" s="111">
        <v>3733</v>
      </c>
      <c r="AC50" s="111">
        <v>698</v>
      </c>
      <c r="AD50" s="111">
        <v>1210</v>
      </c>
      <c r="AE50" s="111">
        <v>629</v>
      </c>
      <c r="AF50" s="111">
        <v>825</v>
      </c>
      <c r="AG50" s="111">
        <v>821</v>
      </c>
      <c r="AH50" s="111">
        <v>832</v>
      </c>
      <c r="AI50" s="111">
        <v>1169</v>
      </c>
      <c r="AJ50" s="111">
        <v>720</v>
      </c>
      <c r="AK50" s="111">
        <v>1783</v>
      </c>
      <c r="AL50" s="111">
        <v>1996</v>
      </c>
      <c r="AM50" s="111">
        <v>1209</v>
      </c>
      <c r="AN50" s="111">
        <v>1946</v>
      </c>
      <c r="AO50" s="111">
        <v>2009</v>
      </c>
      <c r="AP50" s="111">
        <v>2571</v>
      </c>
      <c r="AQ50" s="111">
        <v>2612</v>
      </c>
      <c r="AR50" s="111">
        <v>2014</v>
      </c>
      <c r="AS50" s="111">
        <v>2824</v>
      </c>
      <c r="AT50" s="111">
        <v>2833</v>
      </c>
      <c r="AU50" s="111">
        <v>3620</v>
      </c>
      <c r="AV50" s="111">
        <v>6643</v>
      </c>
      <c r="AW50" s="111">
        <v>6024</v>
      </c>
      <c r="AX50" s="111">
        <v>7833</v>
      </c>
      <c r="AY50" s="111">
        <v>7960</v>
      </c>
      <c r="AZ50" s="111">
        <v>8957</v>
      </c>
      <c r="BA50" s="111">
        <v>11110</v>
      </c>
      <c r="BB50" s="111">
        <v>7400</v>
      </c>
      <c r="BC50" s="111">
        <v>10275</v>
      </c>
      <c r="BD50" s="111">
        <v>8710</v>
      </c>
      <c r="BE50" s="111">
        <v>8924</v>
      </c>
      <c r="BF50" s="111">
        <v>10835</v>
      </c>
      <c r="BG50" s="111">
        <v>9313</v>
      </c>
      <c r="BH50" s="111">
        <v>8750</v>
      </c>
      <c r="BI50" s="111">
        <v>6831</v>
      </c>
      <c r="BJ50" s="111">
        <v>7977</v>
      </c>
      <c r="BK50" s="111">
        <v>7797</v>
      </c>
      <c r="BL50" s="111">
        <v>8619</v>
      </c>
      <c r="BM50" s="111">
        <v>8443</v>
      </c>
      <c r="BN50" s="111">
        <v>7321</v>
      </c>
      <c r="BO50" s="111">
        <v>7910</v>
      </c>
      <c r="BP50" s="111">
        <v>7036</v>
      </c>
      <c r="BQ50" s="111">
        <v>6212</v>
      </c>
      <c r="BR50" s="111">
        <v>6299</v>
      </c>
      <c r="BS50" s="111">
        <v>5428</v>
      </c>
      <c r="BT50" s="111">
        <v>5684</v>
      </c>
      <c r="BU50" s="111">
        <v>5377</v>
      </c>
      <c r="BV50" s="111">
        <v>6453</v>
      </c>
      <c r="BW50" s="111">
        <v>5608</v>
      </c>
      <c r="BX50" s="111">
        <v>5764</v>
      </c>
      <c r="BY50" s="111">
        <v>5548.41</v>
      </c>
    </row>
    <row r="51" ht="15.75" customHeight="1">
      <c r="A51" s="111">
        <v>170</v>
      </c>
      <c r="B51" s="111">
        <v>41</v>
      </c>
      <c r="C51" s="111">
        <v>36</v>
      </c>
      <c r="D51" s="107"/>
      <c r="E51" t="s" s="108">
        <v>103</v>
      </c>
      <c r="F51" t="s" s="108">
        <v>104</v>
      </c>
      <c r="G51" s="111">
        <v>3000</v>
      </c>
      <c r="H51" s="111">
        <v>3000</v>
      </c>
      <c r="I51" s="111">
        <v>3000</v>
      </c>
      <c r="J51" s="111">
        <v>3000</v>
      </c>
      <c r="K51" s="111">
        <v>4000</v>
      </c>
      <c r="L51" s="107"/>
      <c r="M51" s="111">
        <v>4000</v>
      </c>
      <c r="N51" s="111">
        <v>5000</v>
      </c>
      <c r="O51" s="111">
        <v>4000</v>
      </c>
      <c r="P51" s="111">
        <v>4400</v>
      </c>
      <c r="Q51" s="111">
        <v>5100</v>
      </c>
      <c r="R51" s="111">
        <v>4700</v>
      </c>
      <c r="S51" s="111">
        <v>4400</v>
      </c>
      <c r="T51" s="111">
        <v>1400</v>
      </c>
      <c r="U51" s="111">
        <v>1600</v>
      </c>
      <c r="V51" s="111">
        <v>5900</v>
      </c>
      <c r="W51" s="111">
        <v>4300</v>
      </c>
      <c r="X51" s="111">
        <v>1100</v>
      </c>
      <c r="Y51" s="111">
        <v>1400</v>
      </c>
      <c r="Z51" s="111">
        <v>1500</v>
      </c>
      <c r="AA51" s="111">
        <v>2200</v>
      </c>
      <c r="AB51" s="111">
        <v>1925</v>
      </c>
      <c r="AC51" s="111">
        <v>1279</v>
      </c>
      <c r="AD51" s="111">
        <v>1899</v>
      </c>
      <c r="AE51" s="111">
        <v>915</v>
      </c>
      <c r="AF51" s="111">
        <v>1031</v>
      </c>
      <c r="AG51" s="111">
        <v>1422</v>
      </c>
      <c r="AH51" s="111">
        <v>1636</v>
      </c>
      <c r="AI51" s="111">
        <v>5209</v>
      </c>
      <c r="AJ51" s="111">
        <v>2887</v>
      </c>
      <c r="AK51" s="111">
        <v>3145</v>
      </c>
      <c r="AL51" s="111">
        <v>1475</v>
      </c>
      <c r="AM51" s="111">
        <v>2582</v>
      </c>
      <c r="AN51" s="111">
        <v>2633</v>
      </c>
      <c r="AO51" s="111">
        <v>3321</v>
      </c>
      <c r="AP51" s="111">
        <v>2991</v>
      </c>
      <c r="AQ51" s="111">
        <v>4591</v>
      </c>
      <c r="AR51" s="111">
        <v>4527</v>
      </c>
      <c r="AS51" s="111">
        <v>3973</v>
      </c>
      <c r="AT51" s="111">
        <v>5012</v>
      </c>
      <c r="AU51" s="111">
        <v>4104</v>
      </c>
      <c r="AV51" s="111">
        <v>3860</v>
      </c>
      <c r="AW51" s="111">
        <v>3631</v>
      </c>
      <c r="AX51" s="111">
        <v>5775</v>
      </c>
      <c r="AY51" s="111">
        <v>7181</v>
      </c>
      <c r="AZ51" s="111">
        <v>6387</v>
      </c>
      <c r="BA51" s="111">
        <v>5228</v>
      </c>
      <c r="BB51" s="111">
        <v>5430</v>
      </c>
      <c r="BC51" s="111">
        <v>4507</v>
      </c>
      <c r="BD51" s="111">
        <v>4946</v>
      </c>
      <c r="BE51" s="111">
        <v>6163</v>
      </c>
      <c r="BF51" s="111">
        <v>7282</v>
      </c>
      <c r="BG51" s="111">
        <v>7642</v>
      </c>
      <c r="BH51" s="111">
        <v>7504</v>
      </c>
      <c r="BI51" s="111">
        <v>5717</v>
      </c>
      <c r="BJ51" s="111">
        <v>8420</v>
      </c>
      <c r="BK51" s="111">
        <v>8935</v>
      </c>
      <c r="BL51" s="111">
        <v>4933</v>
      </c>
      <c r="BM51" s="111">
        <v>6687</v>
      </c>
      <c r="BN51" s="111">
        <v>4974</v>
      </c>
      <c r="BO51" s="111">
        <v>5010</v>
      </c>
      <c r="BP51" s="111">
        <v>4728</v>
      </c>
      <c r="BQ51" s="111">
        <v>4307</v>
      </c>
      <c r="BR51" s="111">
        <v>2201.11</v>
      </c>
      <c r="BS51" s="111">
        <v>2093.74</v>
      </c>
      <c r="BT51" s="111">
        <v>782.99</v>
      </c>
      <c r="BU51" s="111">
        <v>810.64</v>
      </c>
      <c r="BV51" s="111">
        <v>2834.45</v>
      </c>
      <c r="BW51" s="111">
        <v>6706.22</v>
      </c>
      <c r="BX51" s="111">
        <v>1460.74</v>
      </c>
      <c r="BY51" s="111">
        <v>1742.56</v>
      </c>
    </row>
    <row r="52" ht="15.75" customHeight="1">
      <c r="A52" s="111">
        <v>186</v>
      </c>
      <c r="B52" s="111">
        <v>47</v>
      </c>
      <c r="C52" s="111">
        <v>36</v>
      </c>
      <c r="D52" s="107"/>
      <c r="E52" t="s" s="108">
        <v>108</v>
      </c>
      <c r="F52" t="s" s="108">
        <v>109</v>
      </c>
      <c r="G52" s="111">
        <v>0</v>
      </c>
      <c r="H52" s="111">
        <v>0</v>
      </c>
      <c r="I52" s="111">
        <v>0</v>
      </c>
      <c r="J52" s="111">
        <v>0</v>
      </c>
      <c r="K52" s="111">
        <v>0</v>
      </c>
      <c r="L52" s="107"/>
      <c r="M52" s="111">
        <v>0</v>
      </c>
      <c r="N52" s="111">
        <v>0</v>
      </c>
      <c r="O52" s="111">
        <v>0</v>
      </c>
      <c r="P52" s="111">
        <v>0</v>
      </c>
      <c r="Q52" s="111">
        <v>0</v>
      </c>
      <c r="R52" s="111">
        <v>0</v>
      </c>
      <c r="S52" s="111">
        <v>500</v>
      </c>
      <c r="T52" s="111">
        <v>10200</v>
      </c>
      <c r="U52" s="111">
        <v>8334</v>
      </c>
      <c r="V52" s="111">
        <v>14731</v>
      </c>
      <c r="W52" s="111">
        <v>20809</v>
      </c>
      <c r="X52" s="111">
        <v>20192</v>
      </c>
      <c r="Y52" s="111">
        <v>12000</v>
      </c>
      <c r="Z52" s="111">
        <v>14500</v>
      </c>
      <c r="AA52" s="111">
        <v>12400</v>
      </c>
      <c r="AB52" s="111">
        <v>7524</v>
      </c>
      <c r="AC52" s="111">
        <v>15516</v>
      </c>
      <c r="AD52" s="111">
        <v>20596</v>
      </c>
      <c r="AE52" s="111">
        <v>18808</v>
      </c>
      <c r="AF52" s="111">
        <v>10894</v>
      </c>
      <c r="AG52" s="111">
        <v>12407</v>
      </c>
      <c r="AH52" s="111">
        <v>13379</v>
      </c>
      <c r="AI52" s="111">
        <v>15003</v>
      </c>
      <c r="AJ52" s="111">
        <v>17498</v>
      </c>
      <c r="AK52" s="111">
        <v>19129</v>
      </c>
      <c r="AL52" s="111">
        <v>16014</v>
      </c>
      <c r="AM52" s="111">
        <v>15804</v>
      </c>
      <c r="AN52" s="111">
        <v>16940</v>
      </c>
      <c r="AO52" s="111">
        <v>9957</v>
      </c>
      <c r="AP52" s="111">
        <v>10501</v>
      </c>
      <c r="AQ52" s="111">
        <v>21529</v>
      </c>
      <c r="AR52" s="111">
        <v>24041</v>
      </c>
      <c r="AS52" s="111">
        <v>19567</v>
      </c>
      <c r="AT52" s="111">
        <v>19106</v>
      </c>
      <c r="AU52" s="111">
        <v>16008</v>
      </c>
      <c r="AV52" s="111">
        <v>11267</v>
      </c>
      <c r="AW52" s="111">
        <v>12458</v>
      </c>
      <c r="AX52" s="111">
        <v>19574</v>
      </c>
      <c r="AY52" s="111">
        <v>23626</v>
      </c>
      <c r="AZ52" s="111">
        <v>22687</v>
      </c>
      <c r="BA52" s="111">
        <v>17658</v>
      </c>
      <c r="BB52" s="111">
        <v>12238</v>
      </c>
      <c r="BC52" s="111">
        <v>12241</v>
      </c>
      <c r="BD52" s="111">
        <v>20572</v>
      </c>
      <c r="BE52" s="111">
        <v>15559</v>
      </c>
      <c r="BF52" s="111">
        <v>14508</v>
      </c>
      <c r="BG52" s="111">
        <v>15457</v>
      </c>
      <c r="BH52" s="111">
        <v>14505</v>
      </c>
      <c r="BI52" s="111">
        <v>14724</v>
      </c>
      <c r="BJ52" s="111">
        <v>11768</v>
      </c>
      <c r="BK52" s="111">
        <v>9043</v>
      </c>
      <c r="BL52" s="111">
        <v>15780</v>
      </c>
      <c r="BM52" s="111">
        <v>14676</v>
      </c>
      <c r="BN52" s="111">
        <v>13838</v>
      </c>
      <c r="BO52" s="111">
        <v>16975</v>
      </c>
      <c r="BP52" s="111">
        <v>15166</v>
      </c>
      <c r="BQ52" s="111">
        <v>16887</v>
      </c>
      <c r="BR52" s="111">
        <v>19958</v>
      </c>
      <c r="BS52" s="111">
        <v>14492.16</v>
      </c>
      <c r="BT52" s="111">
        <v>8550.17</v>
      </c>
      <c r="BU52" s="111">
        <v>9779.85</v>
      </c>
      <c r="BV52" s="111">
        <v>7722</v>
      </c>
      <c r="BW52" s="111">
        <v>6331</v>
      </c>
      <c r="BX52" s="111">
        <v>9831</v>
      </c>
      <c r="BY52" s="111">
        <v>10355.23</v>
      </c>
    </row>
    <row r="53" ht="15.75" customHeight="1">
      <c r="A53" s="111">
        <v>187</v>
      </c>
      <c r="B53" s="111">
        <v>47</v>
      </c>
      <c r="C53" s="111">
        <v>36</v>
      </c>
      <c r="D53" s="107"/>
      <c r="E53" t="s" s="108">
        <v>112</v>
      </c>
      <c r="F53" t="s" s="108">
        <v>113</v>
      </c>
      <c r="G53" s="111">
        <v>0</v>
      </c>
      <c r="H53" s="111">
        <v>0</v>
      </c>
      <c r="I53" s="111">
        <v>0</v>
      </c>
      <c r="J53" s="111">
        <v>0</v>
      </c>
      <c r="K53" s="111">
        <v>0</v>
      </c>
      <c r="L53" s="107"/>
      <c r="M53" s="111">
        <v>0</v>
      </c>
      <c r="N53" s="111">
        <v>0</v>
      </c>
      <c r="O53" s="111">
        <v>0</v>
      </c>
      <c r="P53" s="111">
        <v>0</v>
      </c>
      <c r="Q53" s="111">
        <v>0</v>
      </c>
      <c r="R53" s="111">
        <v>0</v>
      </c>
      <c r="S53" s="111">
        <v>0</v>
      </c>
      <c r="T53" s="111">
        <v>4000</v>
      </c>
      <c r="U53" s="111">
        <v>4286</v>
      </c>
      <c r="V53" s="111">
        <v>4714</v>
      </c>
      <c r="W53" s="111">
        <v>10000</v>
      </c>
      <c r="X53" s="111">
        <v>6500</v>
      </c>
      <c r="Y53" s="111">
        <v>3900</v>
      </c>
      <c r="Z53" s="111">
        <v>3500</v>
      </c>
      <c r="AA53" s="111">
        <v>4800</v>
      </c>
      <c r="AB53" s="111">
        <v>3375</v>
      </c>
      <c r="AC53" s="111">
        <v>9100</v>
      </c>
      <c r="AD53" s="111">
        <v>8691</v>
      </c>
      <c r="AE53" s="111">
        <v>11254</v>
      </c>
      <c r="AF53" s="111">
        <v>5957</v>
      </c>
      <c r="AG53" s="111">
        <v>8997</v>
      </c>
      <c r="AH53" s="111">
        <v>5222</v>
      </c>
      <c r="AI53" s="111">
        <v>6410</v>
      </c>
      <c r="AJ53" s="111">
        <v>8047</v>
      </c>
      <c r="AK53" s="111">
        <v>8902</v>
      </c>
      <c r="AL53" s="111">
        <v>12997</v>
      </c>
      <c r="AM53" s="111">
        <v>12620</v>
      </c>
      <c r="AN53" s="111">
        <v>18687</v>
      </c>
      <c r="AO53" s="111">
        <v>11465</v>
      </c>
      <c r="AP53" s="111">
        <v>15415</v>
      </c>
      <c r="AQ53" s="111">
        <v>18402</v>
      </c>
      <c r="AR53" s="111">
        <v>12472</v>
      </c>
      <c r="AS53" s="111">
        <v>9657</v>
      </c>
      <c r="AT53" s="111">
        <v>14728</v>
      </c>
      <c r="AU53" s="111">
        <v>17038</v>
      </c>
      <c r="AV53" s="111">
        <v>15741</v>
      </c>
      <c r="AW53" s="111">
        <v>13747</v>
      </c>
      <c r="AX53" s="111">
        <v>14677</v>
      </c>
      <c r="AY53" s="111">
        <v>23377</v>
      </c>
      <c r="AZ53" s="111">
        <v>27556</v>
      </c>
      <c r="BA53" s="111">
        <v>24386</v>
      </c>
      <c r="BB53" s="111">
        <v>19806</v>
      </c>
      <c r="BC53" s="111">
        <v>15620</v>
      </c>
      <c r="BD53" s="111">
        <v>16560</v>
      </c>
      <c r="BE53" s="111">
        <v>23474</v>
      </c>
      <c r="BF53" s="111">
        <v>24307</v>
      </c>
      <c r="BG53" s="111">
        <v>19110</v>
      </c>
      <c r="BH53" s="111">
        <v>19803</v>
      </c>
      <c r="BI53" s="111">
        <v>17716</v>
      </c>
      <c r="BJ53" s="111">
        <v>15204</v>
      </c>
      <c r="BK53" s="111">
        <v>9601</v>
      </c>
      <c r="BL53" s="111">
        <v>8980</v>
      </c>
      <c r="BM53" s="111">
        <v>15339</v>
      </c>
      <c r="BN53" s="111">
        <v>12782</v>
      </c>
      <c r="BO53" s="111">
        <v>12758</v>
      </c>
      <c r="BP53" s="111">
        <v>13048</v>
      </c>
      <c r="BQ53" s="111">
        <v>10797</v>
      </c>
      <c r="BR53" s="111">
        <v>12454</v>
      </c>
      <c r="BS53" s="111">
        <v>12244.71</v>
      </c>
      <c r="BT53" s="111">
        <v>11170.32</v>
      </c>
      <c r="BU53" s="111">
        <v>12083.55</v>
      </c>
      <c r="BV53" s="111">
        <v>8566.280000000001</v>
      </c>
      <c r="BW53" s="111">
        <v>9608.75</v>
      </c>
      <c r="BX53" s="111">
        <v>9138.5</v>
      </c>
      <c r="BY53" s="111">
        <v>10250.43</v>
      </c>
    </row>
    <row r="54" ht="15.75" customHeight="1">
      <c r="A54" s="111">
        <v>188</v>
      </c>
      <c r="B54" s="111">
        <v>47</v>
      </c>
      <c r="C54" s="111">
        <v>36</v>
      </c>
      <c r="D54" s="107"/>
      <c r="E54" t="s" s="108">
        <v>1896</v>
      </c>
      <c r="F54" t="s" s="108">
        <v>1897</v>
      </c>
      <c r="G54" s="111">
        <v>0</v>
      </c>
      <c r="H54" s="111">
        <v>0</v>
      </c>
      <c r="I54" s="111">
        <v>0</v>
      </c>
      <c r="J54" s="111">
        <v>0</v>
      </c>
      <c r="K54" s="111">
        <v>0</v>
      </c>
      <c r="L54" s="107"/>
      <c r="M54" s="111">
        <v>0</v>
      </c>
      <c r="N54" s="111">
        <v>0</v>
      </c>
      <c r="O54" s="111">
        <v>0</v>
      </c>
      <c r="P54" s="111">
        <v>0</v>
      </c>
      <c r="Q54" s="111">
        <v>0</v>
      </c>
      <c r="R54" s="111">
        <v>0</v>
      </c>
      <c r="S54" s="111">
        <v>0</v>
      </c>
      <c r="T54" s="111">
        <v>0</v>
      </c>
      <c r="U54" s="111">
        <v>723</v>
      </c>
      <c r="V54" s="111">
        <v>276</v>
      </c>
      <c r="W54" s="111">
        <v>61</v>
      </c>
      <c r="X54" s="111">
        <v>339</v>
      </c>
      <c r="Y54" s="111">
        <v>64</v>
      </c>
      <c r="Z54" s="111">
        <v>78</v>
      </c>
      <c r="AA54" s="111">
        <v>504</v>
      </c>
      <c r="AB54" s="111">
        <v>4003</v>
      </c>
      <c r="AC54" s="111">
        <v>2055</v>
      </c>
      <c r="AD54" s="111">
        <v>4325</v>
      </c>
      <c r="AE54" s="111">
        <v>2677</v>
      </c>
      <c r="AF54" s="111">
        <v>2620</v>
      </c>
      <c r="AG54" s="111">
        <v>2418</v>
      </c>
      <c r="AH54" s="111">
        <v>4920</v>
      </c>
      <c r="AI54" s="111">
        <v>8459</v>
      </c>
      <c r="AJ54" s="111">
        <v>10204</v>
      </c>
      <c r="AK54" s="111">
        <v>12242</v>
      </c>
      <c r="AL54" s="111">
        <v>8608</v>
      </c>
      <c r="AM54" s="111">
        <v>6784</v>
      </c>
      <c r="AN54" s="111">
        <v>5369</v>
      </c>
      <c r="AO54" s="111">
        <v>4629</v>
      </c>
      <c r="AP54" s="111">
        <v>5224</v>
      </c>
      <c r="AQ54" s="111">
        <v>3733</v>
      </c>
      <c r="AR54" s="111">
        <v>2557</v>
      </c>
      <c r="AS54" s="111">
        <v>1130</v>
      </c>
      <c r="AT54" s="111">
        <v>555</v>
      </c>
      <c r="AU54" s="111">
        <v>626</v>
      </c>
      <c r="AV54" s="111">
        <v>1229</v>
      </c>
      <c r="AW54" s="111">
        <v>1337</v>
      </c>
      <c r="AX54" s="111">
        <v>2683</v>
      </c>
      <c r="AY54" s="111">
        <v>1807</v>
      </c>
      <c r="AZ54" s="111">
        <v>781</v>
      </c>
      <c r="BA54" s="111">
        <v>1605</v>
      </c>
      <c r="BB54" s="111">
        <v>1358</v>
      </c>
      <c r="BC54" s="111">
        <v>350</v>
      </c>
      <c r="BD54" s="111">
        <v>1146</v>
      </c>
      <c r="BE54" s="111">
        <v>1133</v>
      </c>
      <c r="BF54" s="111">
        <v>1552</v>
      </c>
      <c r="BG54" s="111">
        <v>472</v>
      </c>
      <c r="BH54" s="111">
        <v>1264</v>
      </c>
      <c r="BI54" s="111">
        <v>2053</v>
      </c>
      <c r="BJ54" s="111">
        <v>952</v>
      </c>
      <c r="BK54" s="111">
        <v>1919</v>
      </c>
      <c r="BL54" s="111">
        <v>343</v>
      </c>
      <c r="BM54" s="111">
        <v>73</v>
      </c>
      <c r="BN54" s="111">
        <v>1176</v>
      </c>
      <c r="BO54" s="111">
        <v>509</v>
      </c>
      <c r="BP54" s="111">
        <v>161</v>
      </c>
      <c r="BQ54" s="111">
        <v>217</v>
      </c>
      <c r="BR54" s="111">
        <v>650</v>
      </c>
      <c r="BS54" s="111">
        <v>1341</v>
      </c>
      <c r="BT54" s="111">
        <v>1799</v>
      </c>
      <c r="BU54" s="111">
        <v>2441</v>
      </c>
      <c r="BV54" s="111">
        <v>2739</v>
      </c>
      <c r="BW54" s="111">
        <v>3072</v>
      </c>
      <c r="BX54" s="111">
        <v>3280</v>
      </c>
      <c r="BY54" s="111">
        <v>2819</v>
      </c>
    </row>
    <row r="55" ht="15.75" customHeight="1">
      <c r="A55" s="111">
        <v>220</v>
      </c>
      <c r="B55" s="111">
        <v>51</v>
      </c>
      <c r="C55" s="111">
        <v>36</v>
      </c>
      <c r="D55" s="107"/>
      <c r="E55" t="s" s="108">
        <v>112</v>
      </c>
      <c r="F55" t="s" s="108">
        <v>113</v>
      </c>
      <c r="G55" s="111">
        <v>16</v>
      </c>
      <c r="H55" s="111">
        <v>17</v>
      </c>
      <c r="I55" s="111">
        <v>10</v>
      </c>
      <c r="J55" s="111">
        <v>10</v>
      </c>
      <c r="K55" s="111">
        <v>602</v>
      </c>
      <c r="L55" s="107"/>
      <c r="M55" s="111">
        <v>4061</v>
      </c>
      <c r="N55" s="111">
        <v>5497</v>
      </c>
      <c r="O55" s="111">
        <v>3821</v>
      </c>
      <c r="P55" s="111">
        <v>4792</v>
      </c>
      <c r="Q55" s="111">
        <v>4066</v>
      </c>
      <c r="R55" s="111">
        <v>7913</v>
      </c>
      <c r="S55" s="111">
        <v>5928</v>
      </c>
      <c r="T55" s="111">
        <v>7890</v>
      </c>
      <c r="U55" s="111">
        <v>5307</v>
      </c>
      <c r="V55" s="111">
        <v>7711</v>
      </c>
      <c r="W55" s="111">
        <v>8111</v>
      </c>
      <c r="X55" s="111">
        <v>12414</v>
      </c>
      <c r="Y55" s="111">
        <v>13716</v>
      </c>
      <c r="Z55" s="111">
        <v>23819</v>
      </c>
      <c r="AA55" s="111">
        <v>20120</v>
      </c>
      <c r="AB55" s="111">
        <v>9919</v>
      </c>
      <c r="AC55" s="111">
        <v>12062</v>
      </c>
      <c r="AD55" s="111">
        <v>12147</v>
      </c>
      <c r="AE55" s="111">
        <v>9470</v>
      </c>
      <c r="AF55" s="111">
        <v>17008</v>
      </c>
      <c r="AG55" s="111">
        <v>20281</v>
      </c>
      <c r="AH55" s="111">
        <v>13745</v>
      </c>
      <c r="AI55" s="111">
        <v>22600</v>
      </c>
      <c r="AJ55" s="111">
        <v>32455</v>
      </c>
      <c r="AK55" s="111">
        <v>14731</v>
      </c>
      <c r="AL55" s="111">
        <v>15239</v>
      </c>
      <c r="AM55" s="111">
        <v>21882</v>
      </c>
      <c r="AN55" s="111">
        <v>29971</v>
      </c>
      <c r="AO55" s="111">
        <v>33144</v>
      </c>
      <c r="AP55" s="111">
        <v>27653</v>
      </c>
      <c r="AQ55" s="111">
        <v>37177</v>
      </c>
      <c r="AR55" s="111">
        <v>40482</v>
      </c>
      <c r="AS55" s="111">
        <v>45615</v>
      </c>
      <c r="AT55" s="111">
        <v>53459</v>
      </c>
      <c r="AU55" s="111">
        <v>41508</v>
      </c>
      <c r="AV55" s="111">
        <v>42889</v>
      </c>
      <c r="AW55" s="111">
        <v>40539</v>
      </c>
      <c r="AX55" s="111">
        <v>35875</v>
      </c>
      <c r="AY55" s="111">
        <v>55356</v>
      </c>
      <c r="AZ55" s="111">
        <v>53999</v>
      </c>
      <c r="BA55" s="111">
        <v>71273</v>
      </c>
      <c r="BB55" s="111">
        <v>71070</v>
      </c>
      <c r="BC55" s="111">
        <v>83719</v>
      </c>
      <c r="BD55" s="111">
        <v>82504</v>
      </c>
      <c r="BE55" s="111">
        <v>92491</v>
      </c>
      <c r="BF55" s="111">
        <v>90953</v>
      </c>
      <c r="BG55" s="111">
        <v>88872</v>
      </c>
      <c r="BH55" s="111">
        <v>93855</v>
      </c>
      <c r="BI55" s="111">
        <v>93802</v>
      </c>
      <c r="BJ55" s="111">
        <v>105521</v>
      </c>
      <c r="BK55" s="111">
        <v>91009</v>
      </c>
      <c r="BL55" s="111">
        <v>88985</v>
      </c>
      <c r="BM55" s="111">
        <v>86398</v>
      </c>
      <c r="BN55" s="111">
        <v>69786</v>
      </c>
      <c r="BO55" s="111">
        <v>65231</v>
      </c>
      <c r="BP55" s="111">
        <v>41455</v>
      </c>
      <c r="BQ55" s="111">
        <v>45724</v>
      </c>
      <c r="BR55" s="111">
        <v>77569</v>
      </c>
      <c r="BS55" s="111">
        <v>68880</v>
      </c>
      <c r="BT55" s="111">
        <v>55318</v>
      </c>
      <c r="BU55" s="111">
        <v>57550</v>
      </c>
      <c r="BV55" s="111">
        <v>53268</v>
      </c>
      <c r="BW55" s="111">
        <v>57557</v>
      </c>
      <c r="BX55" s="111">
        <v>65015.69</v>
      </c>
      <c r="BY55" s="111">
        <v>61829.34</v>
      </c>
    </row>
    <row r="56" ht="15.75" customHeight="1">
      <c r="A56" s="111">
        <v>221</v>
      </c>
      <c r="B56" s="111">
        <v>51</v>
      </c>
      <c r="C56" s="111">
        <v>36</v>
      </c>
      <c r="D56" s="107"/>
      <c r="E56" t="s" s="108">
        <v>143</v>
      </c>
      <c r="F56" t="s" s="108">
        <v>144</v>
      </c>
      <c r="G56" s="111">
        <v>3047</v>
      </c>
      <c r="H56" s="111">
        <v>917</v>
      </c>
      <c r="I56" s="111">
        <v>945</v>
      </c>
      <c r="J56" s="111">
        <v>1067</v>
      </c>
      <c r="K56" s="111">
        <v>1852</v>
      </c>
      <c r="L56" s="107"/>
      <c r="M56" s="111">
        <v>2498</v>
      </c>
      <c r="N56" s="111">
        <v>2801</v>
      </c>
      <c r="O56" s="111">
        <v>2629</v>
      </c>
      <c r="P56" s="111">
        <v>2276</v>
      </c>
      <c r="Q56" s="111">
        <v>2304</v>
      </c>
      <c r="R56" s="111">
        <v>3446</v>
      </c>
      <c r="S56" s="111">
        <v>4455</v>
      </c>
      <c r="T56" s="111">
        <v>2147</v>
      </c>
      <c r="U56" s="111">
        <v>3371</v>
      </c>
      <c r="V56" s="111">
        <v>4300</v>
      </c>
      <c r="W56" s="111">
        <v>3594</v>
      </c>
      <c r="X56" s="111">
        <v>3642</v>
      </c>
      <c r="Y56" s="111">
        <v>4324</v>
      </c>
      <c r="Z56" s="111">
        <v>4623</v>
      </c>
      <c r="AA56" s="111">
        <v>4421</v>
      </c>
      <c r="AB56" s="111">
        <v>4673</v>
      </c>
      <c r="AC56" s="111">
        <v>5820</v>
      </c>
      <c r="AD56" s="111">
        <v>6155</v>
      </c>
      <c r="AE56" s="111">
        <v>6060</v>
      </c>
      <c r="AF56" s="111">
        <v>9337</v>
      </c>
      <c r="AG56" s="111">
        <v>9131</v>
      </c>
      <c r="AH56" s="111">
        <v>14669</v>
      </c>
      <c r="AI56" s="111">
        <v>11366</v>
      </c>
      <c r="AJ56" s="111">
        <v>9604</v>
      </c>
      <c r="AK56" s="111">
        <v>17363</v>
      </c>
      <c r="AL56" s="111">
        <v>15843</v>
      </c>
      <c r="AM56" s="111">
        <v>14754</v>
      </c>
      <c r="AN56" s="111">
        <v>18241</v>
      </c>
      <c r="AO56" s="111">
        <v>16386</v>
      </c>
      <c r="AP56" s="111">
        <v>19534</v>
      </c>
      <c r="AQ56" s="111">
        <v>23652</v>
      </c>
      <c r="AR56" s="111">
        <v>24609</v>
      </c>
      <c r="AS56" s="111">
        <v>23117</v>
      </c>
      <c r="AT56" s="111">
        <v>28200</v>
      </c>
      <c r="AU56" s="111">
        <v>23799</v>
      </c>
      <c r="AV56" s="111">
        <v>27107</v>
      </c>
      <c r="AW56" s="111">
        <v>25658</v>
      </c>
      <c r="AX56" s="111">
        <v>31485</v>
      </c>
      <c r="AY56" s="111">
        <v>24455</v>
      </c>
      <c r="AZ56" s="111">
        <v>30426</v>
      </c>
      <c r="BA56" s="111">
        <v>28549</v>
      </c>
      <c r="BB56" s="111">
        <v>31870</v>
      </c>
      <c r="BC56" s="111">
        <v>35664</v>
      </c>
      <c r="BD56" s="111">
        <v>37377</v>
      </c>
      <c r="BE56" s="111">
        <v>40532</v>
      </c>
      <c r="BF56" s="111">
        <v>41759</v>
      </c>
      <c r="BG56" s="111">
        <v>40381</v>
      </c>
      <c r="BH56" s="111">
        <v>46450</v>
      </c>
      <c r="BI56" s="111">
        <v>43700</v>
      </c>
      <c r="BJ56" s="111">
        <v>45254</v>
      </c>
      <c r="BK56" s="111">
        <v>45996</v>
      </c>
      <c r="BL56" s="111">
        <v>49503</v>
      </c>
      <c r="BM56" s="111">
        <v>51146</v>
      </c>
      <c r="BN56" s="111">
        <v>63680</v>
      </c>
      <c r="BO56" s="111">
        <v>57779</v>
      </c>
      <c r="BP56" s="111">
        <v>52301</v>
      </c>
      <c r="BQ56" s="111">
        <v>66898</v>
      </c>
      <c r="BR56" s="111">
        <v>74591</v>
      </c>
      <c r="BS56" s="111">
        <v>79944</v>
      </c>
      <c r="BT56" s="111">
        <v>76226</v>
      </c>
      <c r="BU56" s="111">
        <v>72958</v>
      </c>
      <c r="BV56" s="111">
        <v>80411</v>
      </c>
      <c r="BW56" s="111">
        <v>79697</v>
      </c>
      <c r="BX56" s="111">
        <v>89035</v>
      </c>
      <c r="BY56" s="111">
        <v>75453</v>
      </c>
    </row>
    <row r="57" ht="15.75" customHeight="1">
      <c r="A57" s="111">
        <v>222</v>
      </c>
      <c r="B57" s="111">
        <v>51</v>
      </c>
      <c r="C57" s="111">
        <v>36</v>
      </c>
      <c r="D57" s="107"/>
      <c r="E57" t="s" s="108">
        <v>678</v>
      </c>
      <c r="F57" t="s" s="108">
        <v>679</v>
      </c>
      <c r="G57" s="111">
        <v>4426</v>
      </c>
      <c r="H57" s="111">
        <v>4201</v>
      </c>
      <c r="I57" s="111">
        <v>4259</v>
      </c>
      <c r="J57" s="111">
        <v>4557</v>
      </c>
      <c r="K57" s="111">
        <v>5667</v>
      </c>
      <c r="L57" s="107"/>
      <c r="M57" s="111">
        <v>5234</v>
      </c>
      <c r="N57" s="111">
        <v>8030</v>
      </c>
      <c r="O57" s="111">
        <v>8116</v>
      </c>
      <c r="P57" s="111">
        <v>6919</v>
      </c>
      <c r="Q57" s="111">
        <v>7141</v>
      </c>
      <c r="R57" s="111">
        <v>7622</v>
      </c>
      <c r="S57" s="111">
        <v>8837</v>
      </c>
      <c r="T57" s="111">
        <v>9333</v>
      </c>
      <c r="U57" s="111">
        <v>9283</v>
      </c>
      <c r="V57" s="111">
        <v>10989</v>
      </c>
      <c r="W57" s="111">
        <v>11284</v>
      </c>
      <c r="X57" s="111">
        <v>12458</v>
      </c>
      <c r="Y57" s="111">
        <v>12427</v>
      </c>
      <c r="Z57" s="111">
        <v>13118</v>
      </c>
      <c r="AA57" s="111">
        <v>12212</v>
      </c>
      <c r="AB57" s="111">
        <v>11952</v>
      </c>
      <c r="AC57" s="111">
        <v>13671</v>
      </c>
      <c r="AD57" s="111">
        <v>17944</v>
      </c>
      <c r="AE57" s="111">
        <v>15060</v>
      </c>
      <c r="AF57" s="111">
        <v>18213</v>
      </c>
      <c r="AG57" s="111">
        <v>16843</v>
      </c>
      <c r="AH57" s="111">
        <v>18211</v>
      </c>
      <c r="AI57" s="111">
        <v>21266</v>
      </c>
      <c r="AJ57" s="111">
        <v>20918</v>
      </c>
      <c r="AK57" s="111">
        <v>25753</v>
      </c>
      <c r="AL57" s="111">
        <v>20051</v>
      </c>
      <c r="AM57" s="111">
        <v>23217</v>
      </c>
      <c r="AN57" s="111">
        <v>28927</v>
      </c>
      <c r="AO57" s="111">
        <v>29629</v>
      </c>
      <c r="AP57" s="111">
        <v>32030</v>
      </c>
      <c r="AQ57" s="111">
        <v>56282</v>
      </c>
      <c r="AR57" s="111">
        <v>58875</v>
      </c>
      <c r="AS57" s="111">
        <v>67204</v>
      </c>
      <c r="AT57" s="111">
        <v>74779</v>
      </c>
      <c r="AU57" s="111">
        <v>56191</v>
      </c>
      <c r="AV57" s="111">
        <v>48766</v>
      </c>
      <c r="AW57" s="111">
        <v>50509</v>
      </c>
      <c r="AX57" s="111">
        <v>53392</v>
      </c>
      <c r="AY57" s="111">
        <v>50459</v>
      </c>
      <c r="AZ57" s="111">
        <v>53862</v>
      </c>
      <c r="BA57" s="111">
        <v>55619</v>
      </c>
      <c r="BB57" s="111">
        <v>52117</v>
      </c>
      <c r="BC57" s="111">
        <v>57013</v>
      </c>
      <c r="BD57" s="111">
        <v>60563</v>
      </c>
      <c r="BE57" s="111">
        <v>60193</v>
      </c>
      <c r="BF57" s="111">
        <v>61963</v>
      </c>
      <c r="BG57" s="111">
        <v>58109</v>
      </c>
      <c r="BH57" s="111">
        <v>61256</v>
      </c>
      <c r="BI57" s="111">
        <v>64072</v>
      </c>
      <c r="BJ57" s="111">
        <v>59988</v>
      </c>
      <c r="BK57" s="111">
        <v>56669</v>
      </c>
      <c r="BL57" s="111">
        <v>64514</v>
      </c>
      <c r="BM57" s="111">
        <v>66975</v>
      </c>
      <c r="BN57" s="111">
        <v>66315</v>
      </c>
      <c r="BO57" s="111">
        <v>68890</v>
      </c>
      <c r="BP57" s="111">
        <v>68866</v>
      </c>
      <c r="BQ57" s="111">
        <v>74554</v>
      </c>
      <c r="BR57" s="111">
        <v>86089.13</v>
      </c>
      <c r="BS57" s="111">
        <v>87596.42</v>
      </c>
      <c r="BT57" s="111">
        <v>102934.06</v>
      </c>
      <c r="BU57" s="111">
        <v>102228.81</v>
      </c>
      <c r="BV57" s="111">
        <v>108455.22</v>
      </c>
      <c r="BW57" s="111">
        <v>102791.21</v>
      </c>
      <c r="BX57" s="111">
        <v>93227.41</v>
      </c>
      <c r="BY57" s="111">
        <v>86524.44</v>
      </c>
    </row>
    <row r="58" ht="15.75" customHeight="1">
      <c r="A58" s="111">
        <v>223</v>
      </c>
      <c r="B58" s="111">
        <v>51</v>
      </c>
      <c r="C58" s="111">
        <v>36</v>
      </c>
      <c r="D58" s="107"/>
      <c r="E58" t="s" s="108">
        <v>95</v>
      </c>
      <c r="F58" t="s" s="108">
        <v>96</v>
      </c>
      <c r="G58" s="111">
        <v>8968</v>
      </c>
      <c r="H58" s="111">
        <v>8965</v>
      </c>
      <c r="I58" s="111">
        <v>8959</v>
      </c>
      <c r="J58" s="111">
        <v>10215</v>
      </c>
      <c r="K58" s="111">
        <v>10244</v>
      </c>
      <c r="L58" s="107"/>
      <c r="M58" s="111">
        <v>10290</v>
      </c>
      <c r="N58" s="111">
        <v>10252</v>
      </c>
      <c r="O58" s="111">
        <v>12387</v>
      </c>
      <c r="P58" s="111">
        <v>11454</v>
      </c>
      <c r="Q58" s="111">
        <v>11453</v>
      </c>
      <c r="R58" s="111">
        <v>10672</v>
      </c>
      <c r="S58" s="111">
        <v>9827</v>
      </c>
      <c r="T58" s="111">
        <v>9911</v>
      </c>
      <c r="U58" s="111">
        <v>11030</v>
      </c>
      <c r="V58" s="111">
        <v>11908</v>
      </c>
      <c r="W58" s="111">
        <v>18252</v>
      </c>
      <c r="X58" s="111">
        <v>22202</v>
      </c>
      <c r="Y58" s="111">
        <v>24302</v>
      </c>
      <c r="Z58" s="111">
        <v>23115</v>
      </c>
      <c r="AA58" s="111">
        <v>24943</v>
      </c>
      <c r="AB58" s="111">
        <v>33163</v>
      </c>
      <c r="AC58" s="111">
        <v>33114</v>
      </c>
      <c r="AD58" s="111">
        <v>23165</v>
      </c>
      <c r="AE58" s="111">
        <v>29762</v>
      </c>
      <c r="AF58" s="111">
        <v>39709</v>
      </c>
      <c r="AG58" s="111">
        <v>24112</v>
      </c>
      <c r="AH58" s="111">
        <v>25735</v>
      </c>
      <c r="AI58" s="111">
        <v>20398</v>
      </c>
      <c r="AJ58" s="111">
        <v>19146</v>
      </c>
      <c r="AK58" s="111">
        <v>25540</v>
      </c>
      <c r="AL58" s="111">
        <v>28896</v>
      </c>
      <c r="AM58" s="111">
        <v>28917</v>
      </c>
      <c r="AN58" s="111">
        <v>27070</v>
      </c>
      <c r="AO58" s="111">
        <v>36184</v>
      </c>
      <c r="AP58" s="111">
        <v>79589</v>
      </c>
      <c r="AQ58" s="111">
        <v>109349</v>
      </c>
      <c r="AR58" s="111">
        <v>121305</v>
      </c>
      <c r="AS58" s="111">
        <v>135462</v>
      </c>
      <c r="AT58" s="111">
        <v>164944</v>
      </c>
      <c r="AU58" s="111">
        <v>200210</v>
      </c>
      <c r="AV58" s="111">
        <v>172466</v>
      </c>
      <c r="AW58" s="111">
        <v>185074</v>
      </c>
      <c r="AX58" s="111">
        <v>220561</v>
      </c>
      <c r="AY58" s="111">
        <v>234964</v>
      </c>
      <c r="AZ58" s="111">
        <v>256600</v>
      </c>
      <c r="BA58" s="111">
        <v>238096</v>
      </c>
      <c r="BB58" s="111">
        <v>213542</v>
      </c>
      <c r="BC58" s="111">
        <v>222975</v>
      </c>
      <c r="BD58" s="111">
        <v>225221</v>
      </c>
      <c r="BE58" s="111">
        <v>290246</v>
      </c>
      <c r="BF58" s="111">
        <v>283995</v>
      </c>
      <c r="BG58" s="111">
        <v>288400</v>
      </c>
      <c r="BH58" s="111">
        <v>383941</v>
      </c>
      <c r="BI58" s="111">
        <v>347127</v>
      </c>
      <c r="BJ58" s="111">
        <v>319273</v>
      </c>
      <c r="BK58" s="111">
        <v>430550</v>
      </c>
      <c r="BL58" s="111">
        <v>504263</v>
      </c>
      <c r="BM58" s="111">
        <v>328274</v>
      </c>
      <c r="BN58" s="111">
        <v>298933</v>
      </c>
      <c r="BO58" s="111">
        <v>289425</v>
      </c>
      <c r="BP58" s="111">
        <v>269423</v>
      </c>
      <c r="BQ58" s="111">
        <v>224456</v>
      </c>
      <c r="BR58" s="111">
        <v>185532</v>
      </c>
      <c r="BS58" s="111">
        <v>262511</v>
      </c>
      <c r="BT58" s="111">
        <v>275390</v>
      </c>
      <c r="BU58" s="111">
        <v>269393</v>
      </c>
      <c r="BV58" s="111">
        <v>353009</v>
      </c>
      <c r="BW58" s="111">
        <v>390665</v>
      </c>
      <c r="BX58" s="111">
        <v>485837</v>
      </c>
      <c r="BY58" s="111">
        <v>416011.08</v>
      </c>
    </row>
    <row r="59" ht="15.75" customHeight="1">
      <c r="A59" s="111">
        <v>224</v>
      </c>
      <c r="B59" s="111">
        <v>51</v>
      </c>
      <c r="C59" s="111">
        <v>36</v>
      </c>
      <c r="D59" s="107"/>
      <c r="E59" t="s" s="108">
        <v>976</v>
      </c>
      <c r="F59" t="s" s="108">
        <v>977</v>
      </c>
      <c r="G59" s="111">
        <v>0</v>
      </c>
      <c r="H59" s="111">
        <v>0</v>
      </c>
      <c r="I59" s="111">
        <v>0</v>
      </c>
      <c r="J59" s="111">
        <v>0</v>
      </c>
      <c r="K59" s="111">
        <v>0</v>
      </c>
      <c r="L59" s="107"/>
      <c r="M59" s="111">
        <v>0</v>
      </c>
      <c r="N59" s="111">
        <v>0</v>
      </c>
      <c r="O59" s="111">
        <v>0</v>
      </c>
      <c r="P59" s="111">
        <v>0</v>
      </c>
      <c r="Q59" s="111">
        <v>0</v>
      </c>
      <c r="R59" s="111">
        <v>0</v>
      </c>
      <c r="S59" s="111">
        <v>0</v>
      </c>
      <c r="T59" s="111">
        <v>0</v>
      </c>
      <c r="U59" s="111">
        <v>200</v>
      </c>
      <c r="V59" s="111">
        <v>1100</v>
      </c>
      <c r="W59" s="111">
        <v>2300</v>
      </c>
      <c r="X59" s="111">
        <v>4500</v>
      </c>
      <c r="Y59" s="111">
        <v>4300</v>
      </c>
      <c r="Z59" s="111">
        <v>6900</v>
      </c>
      <c r="AA59" s="111">
        <v>6900</v>
      </c>
      <c r="AB59" s="111">
        <v>4000</v>
      </c>
      <c r="AC59" s="111">
        <v>3400</v>
      </c>
      <c r="AD59" s="111">
        <v>3100</v>
      </c>
      <c r="AE59" s="111">
        <v>2400</v>
      </c>
      <c r="AF59" s="111">
        <v>1427</v>
      </c>
      <c r="AG59" s="111">
        <v>498</v>
      </c>
      <c r="AH59" s="111">
        <v>532</v>
      </c>
      <c r="AI59" s="111">
        <v>504</v>
      </c>
      <c r="AJ59" s="111">
        <v>803</v>
      </c>
      <c r="AK59" s="111">
        <v>300</v>
      </c>
      <c r="AL59" s="111">
        <v>199</v>
      </c>
      <c r="AM59" s="111">
        <v>1483</v>
      </c>
      <c r="AN59" s="111">
        <v>972</v>
      </c>
      <c r="AO59" s="111">
        <v>2117</v>
      </c>
      <c r="AP59" s="111">
        <v>2604</v>
      </c>
      <c r="AQ59" s="111">
        <v>4947</v>
      </c>
      <c r="AR59" s="111">
        <v>7156</v>
      </c>
      <c r="AS59" s="111">
        <v>11215</v>
      </c>
      <c r="AT59" s="111">
        <v>10560</v>
      </c>
      <c r="AU59" s="111">
        <v>9383</v>
      </c>
      <c r="AV59" s="111">
        <v>9229</v>
      </c>
      <c r="AW59" s="111">
        <v>11721</v>
      </c>
      <c r="AX59" s="111">
        <v>19021</v>
      </c>
      <c r="AY59" s="111">
        <v>15912</v>
      </c>
      <c r="AZ59" s="111">
        <v>22308</v>
      </c>
      <c r="BA59" s="111">
        <v>2500</v>
      </c>
      <c r="BB59" s="111">
        <v>5042</v>
      </c>
      <c r="BC59" s="111">
        <v>6098</v>
      </c>
      <c r="BD59" s="111">
        <v>5037</v>
      </c>
      <c r="BE59" s="111">
        <v>6532</v>
      </c>
      <c r="BF59" s="111">
        <v>7812</v>
      </c>
      <c r="BG59" s="111">
        <v>7663</v>
      </c>
      <c r="BH59" s="111">
        <v>8135</v>
      </c>
      <c r="BI59" s="111">
        <v>6476</v>
      </c>
      <c r="BJ59" s="111">
        <v>8208</v>
      </c>
      <c r="BK59" s="111">
        <v>7087</v>
      </c>
      <c r="BL59" s="111">
        <v>8733</v>
      </c>
      <c r="BM59" s="111">
        <v>7941</v>
      </c>
      <c r="BN59" s="111">
        <v>7804</v>
      </c>
      <c r="BO59" s="111">
        <v>6712</v>
      </c>
      <c r="BP59" s="111">
        <v>7103</v>
      </c>
      <c r="BQ59" s="111">
        <v>8667</v>
      </c>
      <c r="BR59" s="111">
        <v>9024.58</v>
      </c>
      <c r="BS59" s="111">
        <v>9634.23</v>
      </c>
      <c r="BT59" s="111">
        <v>10085.11</v>
      </c>
      <c r="BU59" s="111">
        <v>11544.61</v>
      </c>
      <c r="BV59" s="111">
        <v>10717.03</v>
      </c>
      <c r="BW59" s="111">
        <v>11275.37</v>
      </c>
      <c r="BX59" s="111">
        <v>10074.76</v>
      </c>
      <c r="BY59" s="111">
        <v>10561.35</v>
      </c>
    </row>
    <row r="60" ht="15.75" customHeight="1">
      <c r="A60" s="111">
        <v>225</v>
      </c>
      <c r="B60" s="111">
        <v>51</v>
      </c>
      <c r="C60" s="111">
        <v>36</v>
      </c>
      <c r="D60" s="107"/>
      <c r="E60" t="s" s="108">
        <v>103</v>
      </c>
      <c r="F60" t="s" s="108">
        <v>104</v>
      </c>
      <c r="G60" s="111">
        <v>2642</v>
      </c>
      <c r="H60" s="111">
        <v>2318</v>
      </c>
      <c r="I60" s="111">
        <v>2216</v>
      </c>
      <c r="J60" s="111">
        <v>2422</v>
      </c>
      <c r="K60" s="111">
        <v>8209</v>
      </c>
      <c r="L60" s="107"/>
      <c r="M60" s="111">
        <v>35683</v>
      </c>
      <c r="N60" s="111">
        <v>46123</v>
      </c>
      <c r="O60" s="111">
        <v>19427</v>
      </c>
      <c r="P60" s="111">
        <v>15816</v>
      </c>
      <c r="Q60" s="111">
        <v>17578</v>
      </c>
      <c r="R60" s="111">
        <v>26743</v>
      </c>
      <c r="S60" s="111">
        <v>28145</v>
      </c>
      <c r="T60" s="111">
        <v>32318</v>
      </c>
      <c r="U60" s="111">
        <v>20136</v>
      </c>
      <c r="V60" s="111">
        <v>17571</v>
      </c>
      <c r="W60" s="111">
        <v>19985</v>
      </c>
      <c r="X60" s="111">
        <v>32737</v>
      </c>
      <c r="Y60" s="111">
        <v>32947</v>
      </c>
      <c r="Z60" s="111">
        <v>50996</v>
      </c>
      <c r="AA60" s="111">
        <v>39836</v>
      </c>
      <c r="AB60" s="111">
        <v>24534</v>
      </c>
      <c r="AC60" s="111">
        <v>26521</v>
      </c>
      <c r="AD60" s="111">
        <v>25820</v>
      </c>
      <c r="AE60" s="111">
        <v>25164</v>
      </c>
      <c r="AF60" s="111">
        <v>27400</v>
      </c>
      <c r="AG60" s="111">
        <v>23856</v>
      </c>
      <c r="AH60" s="111">
        <v>24977</v>
      </c>
      <c r="AI60" s="111">
        <v>43956</v>
      </c>
      <c r="AJ60" s="111">
        <v>35076</v>
      </c>
      <c r="AK60" s="111">
        <v>27700</v>
      </c>
      <c r="AL60" s="111">
        <v>22728</v>
      </c>
      <c r="AM60" s="111">
        <v>29030</v>
      </c>
      <c r="AN60" s="111">
        <v>42075</v>
      </c>
      <c r="AO60" s="111">
        <v>47620</v>
      </c>
      <c r="AP60" s="111">
        <v>90843</v>
      </c>
      <c r="AQ60" s="111">
        <v>109321</v>
      </c>
      <c r="AR60" s="111">
        <v>122891</v>
      </c>
      <c r="AS60" s="111">
        <v>136510</v>
      </c>
      <c r="AT60" s="111">
        <v>183815</v>
      </c>
      <c r="AU60" s="111">
        <v>148562</v>
      </c>
      <c r="AV60" s="111">
        <v>170633</v>
      </c>
      <c r="AW60" s="111">
        <v>161397</v>
      </c>
      <c r="AX60" s="111">
        <v>214727</v>
      </c>
      <c r="AY60" s="111">
        <v>307139</v>
      </c>
      <c r="AZ60" s="111">
        <v>228965</v>
      </c>
      <c r="BA60" s="111">
        <v>266870</v>
      </c>
      <c r="BB60" s="111">
        <v>252974</v>
      </c>
      <c r="BC60" s="111">
        <v>235507</v>
      </c>
      <c r="BD60" s="111">
        <v>209701</v>
      </c>
      <c r="BE60" s="111">
        <v>240539</v>
      </c>
      <c r="BF60" s="111">
        <v>242372</v>
      </c>
      <c r="BG60" s="111">
        <v>239392</v>
      </c>
      <c r="BH60" s="111">
        <v>273030</v>
      </c>
      <c r="BI60" s="111">
        <v>370735</v>
      </c>
      <c r="BJ60" s="111">
        <v>438351</v>
      </c>
      <c r="BK60" s="111">
        <v>423658</v>
      </c>
      <c r="BL60" s="111">
        <v>348008</v>
      </c>
      <c r="BM60" s="111">
        <v>244941</v>
      </c>
      <c r="BN60" s="111">
        <v>230856</v>
      </c>
      <c r="BO60" s="111">
        <v>203971</v>
      </c>
      <c r="BP60" s="111">
        <v>226451</v>
      </c>
      <c r="BQ60" s="111">
        <v>244872</v>
      </c>
      <c r="BR60" s="111">
        <v>305403</v>
      </c>
      <c r="BS60" s="111">
        <v>316113</v>
      </c>
      <c r="BT60" s="111">
        <v>325326</v>
      </c>
      <c r="BU60" s="111">
        <v>331722</v>
      </c>
      <c r="BV60" s="111">
        <v>361378</v>
      </c>
      <c r="BW60" s="111">
        <v>355475</v>
      </c>
      <c r="BX60" s="111">
        <v>360391</v>
      </c>
      <c r="BY60" s="111">
        <v>368735.34</v>
      </c>
    </row>
    <row r="61" ht="15.75" customHeight="1">
      <c r="A61" s="111">
        <v>260</v>
      </c>
      <c r="B61" s="111">
        <v>57</v>
      </c>
      <c r="C61" s="111">
        <v>36</v>
      </c>
      <c r="D61" s="107"/>
      <c r="E61" t="s" s="108">
        <v>143</v>
      </c>
      <c r="F61" t="s" s="108">
        <v>144</v>
      </c>
      <c r="G61" s="111">
        <v>1952</v>
      </c>
      <c r="H61" s="111">
        <v>1760</v>
      </c>
      <c r="I61" s="111">
        <v>1639</v>
      </c>
      <c r="J61" s="111">
        <v>1474</v>
      </c>
      <c r="K61" s="111">
        <v>1939</v>
      </c>
      <c r="L61" s="107"/>
      <c r="M61" s="111">
        <v>2179</v>
      </c>
      <c r="N61" s="111">
        <v>2492</v>
      </c>
      <c r="O61" s="111">
        <v>2197</v>
      </c>
      <c r="P61" s="111">
        <v>2228</v>
      </c>
      <c r="Q61" s="111">
        <v>2275</v>
      </c>
      <c r="R61" s="111">
        <v>2960</v>
      </c>
      <c r="S61" s="111">
        <v>3660</v>
      </c>
      <c r="T61" s="111">
        <v>3278</v>
      </c>
      <c r="U61" s="111">
        <v>4211</v>
      </c>
      <c r="V61" s="111">
        <v>4529</v>
      </c>
      <c r="W61" s="111">
        <v>4223</v>
      </c>
      <c r="X61" s="111">
        <v>4555</v>
      </c>
      <c r="Y61" s="111">
        <v>4944</v>
      </c>
      <c r="Z61" s="111">
        <v>5248</v>
      </c>
      <c r="AA61" s="111">
        <v>5418</v>
      </c>
      <c r="AB61" s="111">
        <v>4555</v>
      </c>
      <c r="AC61" s="111">
        <v>4787</v>
      </c>
      <c r="AD61" s="111">
        <v>6166</v>
      </c>
      <c r="AE61" s="111">
        <v>6736</v>
      </c>
      <c r="AF61" s="111">
        <v>7741</v>
      </c>
      <c r="AG61" s="111">
        <v>8777</v>
      </c>
      <c r="AH61" s="111">
        <v>12518</v>
      </c>
      <c r="AI61" s="111">
        <v>11535</v>
      </c>
      <c r="AJ61" s="111">
        <v>13700</v>
      </c>
      <c r="AK61" s="111">
        <v>14728</v>
      </c>
      <c r="AL61" s="111">
        <v>14858</v>
      </c>
      <c r="AM61" s="111">
        <v>15973</v>
      </c>
      <c r="AN61" s="111">
        <v>18665</v>
      </c>
      <c r="AO61" s="111">
        <v>16517</v>
      </c>
      <c r="AP61" s="111">
        <v>16609</v>
      </c>
      <c r="AQ61" s="111">
        <v>19266</v>
      </c>
      <c r="AR61" s="111">
        <v>19136</v>
      </c>
      <c r="AS61" s="111">
        <v>22262</v>
      </c>
      <c r="AT61" s="111">
        <v>24725</v>
      </c>
      <c r="AU61" s="111">
        <v>26424</v>
      </c>
      <c r="AV61" s="111">
        <v>26771</v>
      </c>
      <c r="AW61" s="111">
        <v>31988</v>
      </c>
      <c r="AX61" s="111">
        <v>34587</v>
      </c>
      <c r="AY61" s="111">
        <v>37042</v>
      </c>
      <c r="AZ61" s="111">
        <v>38911</v>
      </c>
      <c r="BA61" s="111">
        <v>42732</v>
      </c>
      <c r="BB61" s="111">
        <v>44176</v>
      </c>
      <c r="BC61" s="111">
        <v>47127</v>
      </c>
      <c r="BD61" s="111">
        <v>45618</v>
      </c>
      <c r="BE61" s="111">
        <v>41858</v>
      </c>
      <c r="BF61" s="111">
        <v>45879</v>
      </c>
      <c r="BG61" s="111">
        <v>43608</v>
      </c>
      <c r="BH61" s="111">
        <v>40889</v>
      </c>
      <c r="BI61" s="111">
        <v>44678</v>
      </c>
      <c r="BJ61" s="111">
        <v>53306</v>
      </c>
      <c r="BK61" s="111">
        <v>60079</v>
      </c>
      <c r="BL61" s="111">
        <v>61257</v>
      </c>
      <c r="BM61" s="111">
        <v>63239</v>
      </c>
      <c r="BN61" s="111">
        <v>62758</v>
      </c>
      <c r="BO61" s="111">
        <v>70189</v>
      </c>
      <c r="BP61" s="111">
        <v>69256.08</v>
      </c>
      <c r="BQ61" s="111">
        <v>78052</v>
      </c>
      <c r="BR61" s="111">
        <v>76443.039999999994</v>
      </c>
      <c r="BS61" s="111">
        <v>78715.070000000007</v>
      </c>
      <c r="BT61" s="111">
        <v>73482.02</v>
      </c>
      <c r="BU61" s="111">
        <v>74688.009999999995</v>
      </c>
      <c r="BV61" s="111">
        <v>70349</v>
      </c>
      <c r="BW61" s="111">
        <v>69776</v>
      </c>
      <c r="BX61" s="111">
        <v>72930.5</v>
      </c>
      <c r="BY61" s="111">
        <v>77538.38</v>
      </c>
    </row>
    <row r="62" ht="15.75" customHeight="1">
      <c r="A62" s="111">
        <v>261</v>
      </c>
      <c r="B62" s="111">
        <v>57</v>
      </c>
      <c r="C62" s="111">
        <v>36</v>
      </c>
      <c r="D62" s="107"/>
      <c r="E62" t="s" s="108">
        <v>678</v>
      </c>
      <c r="F62" t="s" s="108">
        <v>679</v>
      </c>
      <c r="G62" s="111">
        <v>3264</v>
      </c>
      <c r="H62" s="111">
        <v>4130</v>
      </c>
      <c r="I62" s="111">
        <v>3634</v>
      </c>
      <c r="J62" s="111">
        <v>3214</v>
      </c>
      <c r="K62" s="111">
        <v>3573</v>
      </c>
      <c r="L62" s="107"/>
      <c r="M62" s="111">
        <v>3111</v>
      </c>
      <c r="N62" s="111">
        <v>4770</v>
      </c>
      <c r="O62" s="111">
        <v>4136</v>
      </c>
      <c r="P62" s="111">
        <v>4143</v>
      </c>
      <c r="Q62" s="111">
        <v>4030</v>
      </c>
      <c r="R62" s="111">
        <v>4251</v>
      </c>
      <c r="S62" s="111">
        <v>5100</v>
      </c>
      <c r="T62" s="111">
        <v>6147</v>
      </c>
      <c r="U62" s="111">
        <v>6828</v>
      </c>
      <c r="V62" s="111">
        <v>7304</v>
      </c>
      <c r="W62" s="111">
        <v>6699</v>
      </c>
      <c r="X62" s="111">
        <v>9258</v>
      </c>
      <c r="Y62" s="111">
        <v>10937</v>
      </c>
      <c r="Z62" s="111">
        <v>11322</v>
      </c>
      <c r="AA62" s="111">
        <v>10862</v>
      </c>
      <c r="AB62" s="111">
        <v>7988</v>
      </c>
      <c r="AC62" s="111">
        <v>7393</v>
      </c>
      <c r="AD62" s="111">
        <v>8532</v>
      </c>
      <c r="AE62" s="111">
        <v>8635</v>
      </c>
      <c r="AF62" s="111">
        <v>9141</v>
      </c>
      <c r="AG62" s="111">
        <v>9282</v>
      </c>
      <c r="AH62" s="111">
        <v>10545</v>
      </c>
      <c r="AI62" s="111">
        <v>14697</v>
      </c>
      <c r="AJ62" s="111">
        <v>14753</v>
      </c>
      <c r="AK62" s="111">
        <v>17135</v>
      </c>
      <c r="AL62" s="111">
        <v>18895</v>
      </c>
      <c r="AM62" s="111">
        <v>17646</v>
      </c>
      <c r="AN62" s="111">
        <v>21174</v>
      </c>
      <c r="AO62" s="111">
        <v>18831</v>
      </c>
      <c r="AP62" s="111">
        <v>17677</v>
      </c>
      <c r="AQ62" s="111">
        <v>17951</v>
      </c>
      <c r="AR62" s="111">
        <v>22124</v>
      </c>
      <c r="AS62" s="111">
        <v>22147</v>
      </c>
      <c r="AT62" s="111">
        <v>22595</v>
      </c>
      <c r="AU62" s="111">
        <v>23405</v>
      </c>
      <c r="AV62" s="111">
        <v>19912</v>
      </c>
      <c r="AW62" s="111">
        <v>21905</v>
      </c>
      <c r="AX62" s="111">
        <v>24550</v>
      </c>
      <c r="AY62" s="111">
        <v>26080</v>
      </c>
      <c r="AZ62" s="111">
        <v>28548</v>
      </c>
      <c r="BA62" s="111">
        <v>29575</v>
      </c>
      <c r="BB62" s="111">
        <v>29745</v>
      </c>
      <c r="BC62" s="111">
        <v>31763</v>
      </c>
      <c r="BD62" s="111">
        <v>34378</v>
      </c>
      <c r="BE62" s="111">
        <v>33849</v>
      </c>
      <c r="BF62" s="111">
        <v>36745</v>
      </c>
      <c r="BG62" s="111">
        <v>33376</v>
      </c>
      <c r="BH62" s="111">
        <v>35288</v>
      </c>
      <c r="BI62" s="111">
        <v>36741</v>
      </c>
      <c r="BJ62" s="111">
        <v>39810</v>
      </c>
      <c r="BK62" s="111">
        <v>44593</v>
      </c>
      <c r="BL62" s="111">
        <v>46970</v>
      </c>
      <c r="BM62" s="111">
        <v>54945</v>
      </c>
      <c r="BN62" s="111">
        <v>50812</v>
      </c>
      <c r="BO62" s="111">
        <v>57375</v>
      </c>
      <c r="BP62" s="111">
        <v>58148.69</v>
      </c>
      <c r="BQ62" s="111">
        <v>61206.36</v>
      </c>
      <c r="BR62" s="111">
        <v>63678.17</v>
      </c>
      <c r="BS62" s="111">
        <v>66497.58</v>
      </c>
      <c r="BT62" s="111">
        <v>63702.07</v>
      </c>
      <c r="BU62" s="111">
        <v>66625.710000000006</v>
      </c>
      <c r="BV62" s="111">
        <v>64442.9</v>
      </c>
      <c r="BW62" s="111">
        <v>59930.5</v>
      </c>
      <c r="BX62" s="111">
        <v>50870.45</v>
      </c>
      <c r="BY62" s="111">
        <v>62153.87</v>
      </c>
    </row>
    <row r="63" ht="15.75" customHeight="1">
      <c r="A63" s="111">
        <v>262</v>
      </c>
      <c r="B63" s="111">
        <v>57</v>
      </c>
      <c r="C63" s="111">
        <v>36</v>
      </c>
      <c r="D63" s="107"/>
      <c r="E63" t="s" s="108">
        <v>736</v>
      </c>
      <c r="F63" t="s" s="108">
        <v>737</v>
      </c>
      <c r="G63" s="111">
        <v>100</v>
      </c>
      <c r="H63" s="111">
        <v>100</v>
      </c>
      <c r="I63" s="111">
        <v>100</v>
      </c>
      <c r="J63" s="111">
        <v>200</v>
      </c>
      <c r="K63" s="111">
        <v>100</v>
      </c>
      <c r="L63" s="107"/>
      <c r="M63" s="111">
        <v>0</v>
      </c>
      <c r="N63" s="111">
        <v>100</v>
      </c>
      <c r="O63" s="111">
        <v>100</v>
      </c>
      <c r="P63" s="111">
        <v>100</v>
      </c>
      <c r="Q63" s="111">
        <v>200</v>
      </c>
      <c r="R63" s="111">
        <v>0</v>
      </c>
      <c r="S63" s="111">
        <v>0</v>
      </c>
      <c r="T63" s="111">
        <v>177</v>
      </c>
      <c r="U63" s="111">
        <v>100</v>
      </c>
      <c r="V63" s="111">
        <v>100</v>
      </c>
      <c r="W63" s="111">
        <v>100</v>
      </c>
      <c r="X63" s="111">
        <v>100</v>
      </c>
      <c r="Y63" s="111">
        <v>100</v>
      </c>
      <c r="Z63" s="111">
        <v>100</v>
      </c>
      <c r="AA63" s="111">
        <v>100</v>
      </c>
      <c r="AB63" s="111">
        <v>406</v>
      </c>
      <c r="AC63" s="111">
        <v>631</v>
      </c>
      <c r="AD63" s="111">
        <v>396</v>
      </c>
      <c r="AE63" s="111">
        <v>857</v>
      </c>
      <c r="AF63" s="111">
        <v>373</v>
      </c>
      <c r="AG63" s="111">
        <v>396</v>
      </c>
      <c r="AH63" s="111">
        <v>1643</v>
      </c>
      <c r="AI63" s="111">
        <v>2485</v>
      </c>
      <c r="AJ63" s="111">
        <v>1432</v>
      </c>
      <c r="AK63" s="111">
        <v>2259</v>
      </c>
      <c r="AL63" s="111">
        <v>2157</v>
      </c>
      <c r="AM63" s="111">
        <v>2633</v>
      </c>
      <c r="AN63" s="111">
        <v>2135</v>
      </c>
      <c r="AO63" s="111">
        <v>2123</v>
      </c>
      <c r="AP63" s="111">
        <v>1475</v>
      </c>
      <c r="AQ63" s="111">
        <v>2346</v>
      </c>
      <c r="AR63" s="111">
        <v>2651</v>
      </c>
      <c r="AS63" s="111">
        <v>3079</v>
      </c>
      <c r="AT63" s="111">
        <v>2309</v>
      </c>
      <c r="AU63" s="111">
        <v>2673</v>
      </c>
      <c r="AV63" s="111">
        <v>3158</v>
      </c>
      <c r="AW63" s="111">
        <v>3071</v>
      </c>
      <c r="AX63" s="111">
        <v>4058</v>
      </c>
      <c r="AY63" s="111">
        <v>4276</v>
      </c>
      <c r="AZ63" s="111">
        <v>3253</v>
      </c>
      <c r="BA63" s="111">
        <v>4909</v>
      </c>
      <c r="BB63" s="111">
        <v>4006</v>
      </c>
      <c r="BC63" s="111">
        <v>3873</v>
      </c>
      <c r="BD63" s="111">
        <v>3640</v>
      </c>
      <c r="BE63" s="111">
        <v>4874</v>
      </c>
      <c r="BF63" s="111">
        <v>4295</v>
      </c>
      <c r="BG63" s="111">
        <v>5416</v>
      </c>
      <c r="BH63" s="111">
        <v>7278</v>
      </c>
      <c r="BI63" s="111">
        <v>7843</v>
      </c>
      <c r="BJ63" s="111">
        <v>8367</v>
      </c>
      <c r="BK63" s="111">
        <v>8765</v>
      </c>
      <c r="BL63" s="111">
        <v>12756</v>
      </c>
      <c r="BM63" s="111">
        <v>8825</v>
      </c>
      <c r="BN63" s="111">
        <v>13594</v>
      </c>
      <c r="BO63" s="111">
        <v>18775</v>
      </c>
      <c r="BP63" s="111">
        <v>19593</v>
      </c>
      <c r="BQ63" s="111">
        <v>17082</v>
      </c>
      <c r="BR63" s="111">
        <v>16925</v>
      </c>
      <c r="BS63" s="111">
        <v>15689</v>
      </c>
      <c r="BT63" s="111">
        <v>16353</v>
      </c>
      <c r="BU63" s="111">
        <v>15988</v>
      </c>
      <c r="BV63" s="111">
        <v>17723</v>
      </c>
      <c r="BW63" s="111">
        <v>17883</v>
      </c>
      <c r="BX63" s="111">
        <v>16267</v>
      </c>
      <c r="BY63" s="111">
        <v>22249.64</v>
      </c>
    </row>
    <row r="64" ht="15.75" customHeight="1">
      <c r="A64" s="111">
        <v>263</v>
      </c>
      <c r="B64" s="111">
        <v>57</v>
      </c>
      <c r="C64" s="111">
        <v>36</v>
      </c>
      <c r="D64" s="107"/>
      <c r="E64" t="s" s="108">
        <v>95</v>
      </c>
      <c r="F64" t="s" s="108">
        <v>96</v>
      </c>
      <c r="G64" s="111">
        <v>1851</v>
      </c>
      <c r="H64" s="111">
        <v>4704</v>
      </c>
      <c r="I64" s="111">
        <v>4473</v>
      </c>
      <c r="J64" s="111">
        <v>4063</v>
      </c>
      <c r="K64" s="111">
        <v>4667</v>
      </c>
      <c r="L64" s="107"/>
      <c r="M64" s="111">
        <v>4590</v>
      </c>
      <c r="N64" s="111">
        <v>5129</v>
      </c>
      <c r="O64" s="111">
        <v>4988</v>
      </c>
      <c r="P64" s="111">
        <v>5098</v>
      </c>
      <c r="Q64" s="111">
        <v>5218</v>
      </c>
      <c r="R64" s="111">
        <v>5644</v>
      </c>
      <c r="S64" s="111">
        <v>6386</v>
      </c>
      <c r="T64" s="111">
        <v>8557</v>
      </c>
      <c r="U64" s="111">
        <v>9943</v>
      </c>
      <c r="V64" s="111">
        <v>9866</v>
      </c>
      <c r="W64" s="111">
        <v>9961</v>
      </c>
      <c r="X64" s="111">
        <v>11057</v>
      </c>
      <c r="Y64" s="111">
        <v>11663</v>
      </c>
      <c r="Z64" s="111">
        <v>12498</v>
      </c>
      <c r="AA64" s="111">
        <v>13465</v>
      </c>
      <c r="AB64" s="111">
        <v>11074</v>
      </c>
      <c r="AC64" s="111">
        <v>9444</v>
      </c>
      <c r="AD64" s="111">
        <v>13471</v>
      </c>
      <c r="AE64" s="111">
        <v>16639</v>
      </c>
      <c r="AF64" s="111">
        <v>17053</v>
      </c>
      <c r="AG64" s="111">
        <v>20462</v>
      </c>
      <c r="AH64" s="111">
        <v>26501</v>
      </c>
      <c r="AI64" s="111">
        <v>28664</v>
      </c>
      <c r="AJ64" s="111">
        <v>25496</v>
      </c>
      <c r="AK64" s="111">
        <v>22946</v>
      </c>
      <c r="AL64" s="111">
        <v>26598</v>
      </c>
      <c r="AM64" s="111">
        <v>29720</v>
      </c>
      <c r="AN64" s="111">
        <v>34721</v>
      </c>
      <c r="AO64" s="111">
        <v>33688</v>
      </c>
      <c r="AP64" s="111">
        <v>31078</v>
      </c>
      <c r="AQ64" s="111">
        <v>32868</v>
      </c>
      <c r="AR64" s="111">
        <v>34371</v>
      </c>
      <c r="AS64" s="111">
        <v>36077</v>
      </c>
      <c r="AT64" s="111">
        <v>40690</v>
      </c>
      <c r="AU64" s="111">
        <v>44782</v>
      </c>
      <c r="AV64" s="111">
        <v>41444</v>
      </c>
      <c r="AW64" s="111">
        <v>48797</v>
      </c>
      <c r="AX64" s="111">
        <v>49223</v>
      </c>
      <c r="AY64" s="111">
        <v>65270</v>
      </c>
      <c r="AZ64" s="111">
        <v>76155</v>
      </c>
      <c r="BA64" s="111">
        <v>90009</v>
      </c>
      <c r="BB64" s="111">
        <v>93069</v>
      </c>
      <c r="BC64" s="111">
        <v>97957</v>
      </c>
      <c r="BD64" s="111">
        <v>106531</v>
      </c>
      <c r="BE64" s="111">
        <v>110724</v>
      </c>
      <c r="BF64" s="111">
        <v>109415</v>
      </c>
      <c r="BG64" s="111">
        <v>99758</v>
      </c>
      <c r="BH64" s="111">
        <v>91325</v>
      </c>
      <c r="BI64" s="111">
        <v>109983</v>
      </c>
      <c r="BJ64" s="111">
        <v>119024</v>
      </c>
      <c r="BK64" s="111">
        <v>114237</v>
      </c>
      <c r="BL64" s="111">
        <v>108911</v>
      </c>
      <c r="BM64" s="111">
        <v>137650</v>
      </c>
      <c r="BN64" s="111">
        <v>139906</v>
      </c>
      <c r="BO64" s="111">
        <v>151490</v>
      </c>
      <c r="BP64" s="111">
        <v>155067.01</v>
      </c>
      <c r="BQ64" s="111">
        <v>153899.08</v>
      </c>
      <c r="BR64" s="111">
        <v>155574.79</v>
      </c>
      <c r="BS64" s="111">
        <v>171220.59</v>
      </c>
      <c r="BT64" s="111">
        <v>149035.06</v>
      </c>
      <c r="BU64" s="111">
        <v>131255.62</v>
      </c>
      <c r="BV64" s="111">
        <v>117132.05</v>
      </c>
      <c r="BW64" s="111">
        <v>114553.61</v>
      </c>
      <c r="BX64" s="111">
        <v>123332.15</v>
      </c>
      <c r="BY64" s="111">
        <v>170606.28</v>
      </c>
    </row>
    <row r="65" ht="15.75" customHeight="1">
      <c r="A65" s="111">
        <v>264</v>
      </c>
      <c r="B65" s="111">
        <v>57</v>
      </c>
      <c r="C65" s="111">
        <v>36</v>
      </c>
      <c r="D65" s="107"/>
      <c r="E65" t="s" s="108">
        <v>976</v>
      </c>
      <c r="F65" t="s" s="108">
        <v>977</v>
      </c>
      <c r="G65" s="111">
        <v>0</v>
      </c>
      <c r="H65" s="111">
        <v>0</v>
      </c>
      <c r="I65" s="111">
        <v>0</v>
      </c>
      <c r="J65" s="111">
        <v>0</v>
      </c>
      <c r="K65" s="111">
        <v>0</v>
      </c>
      <c r="L65" s="107"/>
      <c r="M65" s="111">
        <v>0</v>
      </c>
      <c r="N65" s="111">
        <v>0</v>
      </c>
      <c r="O65" s="111">
        <v>0</v>
      </c>
      <c r="P65" s="111">
        <v>0</v>
      </c>
      <c r="Q65" s="111">
        <v>0</v>
      </c>
      <c r="R65" s="111">
        <v>0</v>
      </c>
      <c r="S65" s="111">
        <v>0</v>
      </c>
      <c r="T65" s="111">
        <v>0</v>
      </c>
      <c r="U65" s="111">
        <v>0</v>
      </c>
      <c r="V65" s="111">
        <v>0</v>
      </c>
      <c r="W65" s="111">
        <v>0</v>
      </c>
      <c r="X65" s="111">
        <v>0</v>
      </c>
      <c r="Y65" s="111">
        <v>0</v>
      </c>
      <c r="Z65" s="111">
        <v>100</v>
      </c>
      <c r="AA65" s="111">
        <v>0</v>
      </c>
      <c r="AB65" s="111">
        <v>2019</v>
      </c>
      <c r="AC65" s="111">
        <v>1409</v>
      </c>
      <c r="AD65" s="111">
        <v>1614</v>
      </c>
      <c r="AE65" s="111">
        <v>811</v>
      </c>
      <c r="AF65" s="111">
        <v>1292</v>
      </c>
      <c r="AG65" s="111">
        <v>2125</v>
      </c>
      <c r="AH65" s="111">
        <v>1608</v>
      </c>
      <c r="AI65" s="111">
        <v>2222</v>
      </c>
      <c r="AJ65" s="111">
        <v>2799</v>
      </c>
      <c r="AK65" s="111">
        <v>1711</v>
      </c>
      <c r="AL65" s="111">
        <v>3942</v>
      </c>
      <c r="AM65" s="111">
        <v>2010</v>
      </c>
      <c r="AN65" s="111">
        <v>1412</v>
      </c>
      <c r="AO65" s="111">
        <v>2683</v>
      </c>
      <c r="AP65" s="111">
        <v>4180</v>
      </c>
      <c r="AQ65" s="111">
        <v>4626</v>
      </c>
      <c r="AR65" s="111">
        <v>4060</v>
      </c>
      <c r="AS65" s="111">
        <v>6762</v>
      </c>
      <c r="AT65" s="111">
        <v>66</v>
      </c>
      <c r="AU65" s="111">
        <v>3118</v>
      </c>
      <c r="AV65" s="111">
        <v>21</v>
      </c>
      <c r="AW65" s="111">
        <v>25</v>
      </c>
      <c r="AX65" s="111">
        <v>108</v>
      </c>
      <c r="AY65" s="111">
        <v>73</v>
      </c>
      <c r="AZ65" s="111">
        <v>56</v>
      </c>
      <c r="BA65" s="111">
        <v>140</v>
      </c>
      <c r="BB65" s="111">
        <v>367</v>
      </c>
      <c r="BC65" s="111">
        <v>332</v>
      </c>
      <c r="BD65" s="111">
        <v>559</v>
      </c>
      <c r="BE65" s="111">
        <v>825</v>
      </c>
      <c r="BF65" s="111">
        <v>323</v>
      </c>
      <c r="BG65" s="111">
        <v>447</v>
      </c>
      <c r="BH65" s="111">
        <v>114</v>
      </c>
      <c r="BI65" s="111">
        <v>146</v>
      </c>
      <c r="BJ65" s="111">
        <v>10</v>
      </c>
      <c r="BK65" s="111">
        <v>13</v>
      </c>
      <c r="BL65" s="111">
        <v>54</v>
      </c>
      <c r="BM65" s="111">
        <v>129</v>
      </c>
      <c r="BN65" s="111">
        <v>10</v>
      </c>
      <c r="BO65" s="111">
        <v>315</v>
      </c>
      <c r="BP65" s="111">
        <v>8.92</v>
      </c>
      <c r="BQ65" s="111">
        <v>67.68000000000001</v>
      </c>
      <c r="BR65" s="111">
        <v>4.89</v>
      </c>
      <c r="BS65" s="111">
        <v>73.39</v>
      </c>
      <c r="BT65" s="111">
        <v>115.38</v>
      </c>
      <c r="BU65" s="111">
        <v>167.39</v>
      </c>
      <c r="BV65" s="111">
        <v>35</v>
      </c>
      <c r="BW65" s="111">
        <v>1035</v>
      </c>
      <c r="BX65" s="111">
        <v>11.66</v>
      </c>
      <c r="BY65" s="111">
        <v>74</v>
      </c>
    </row>
    <row r="66" ht="15.75" customHeight="1">
      <c r="A66" s="111">
        <v>265</v>
      </c>
      <c r="B66" s="111">
        <v>57</v>
      </c>
      <c r="C66" s="111">
        <v>36</v>
      </c>
      <c r="D66" s="107"/>
      <c r="E66" t="s" s="108">
        <v>103</v>
      </c>
      <c r="F66" t="s" s="108">
        <v>104</v>
      </c>
      <c r="G66" s="111">
        <v>816</v>
      </c>
      <c r="H66" s="111">
        <v>1582</v>
      </c>
      <c r="I66" s="111">
        <v>5149</v>
      </c>
      <c r="J66" s="111">
        <v>8071</v>
      </c>
      <c r="K66" s="111">
        <v>17524</v>
      </c>
      <c r="L66" s="107"/>
      <c r="M66" s="111">
        <v>13289</v>
      </c>
      <c r="N66" s="111">
        <v>18419</v>
      </c>
      <c r="O66" s="111">
        <v>18728</v>
      </c>
      <c r="P66" s="111">
        <v>12635</v>
      </c>
      <c r="Q66" s="111">
        <v>10030</v>
      </c>
      <c r="R66" s="111">
        <v>14589</v>
      </c>
      <c r="S66" s="111">
        <v>10992</v>
      </c>
      <c r="T66" s="111">
        <v>19502</v>
      </c>
      <c r="U66" s="111">
        <v>11059</v>
      </c>
      <c r="V66" s="111">
        <v>9943</v>
      </c>
      <c r="W66" s="111">
        <v>10267</v>
      </c>
      <c r="X66" s="111">
        <v>9375</v>
      </c>
      <c r="Y66" s="111">
        <v>11802</v>
      </c>
      <c r="Z66" s="111">
        <v>16592</v>
      </c>
      <c r="AA66" s="111">
        <v>15873</v>
      </c>
      <c r="AB66" s="111">
        <v>13373</v>
      </c>
      <c r="AC66" s="111">
        <v>8944</v>
      </c>
      <c r="AD66" s="111">
        <v>9461</v>
      </c>
      <c r="AE66" s="111">
        <v>9505</v>
      </c>
      <c r="AF66" s="111">
        <v>10270</v>
      </c>
      <c r="AG66" s="111">
        <v>13599</v>
      </c>
      <c r="AH66" s="111">
        <v>18095</v>
      </c>
      <c r="AI66" s="111">
        <v>21528</v>
      </c>
      <c r="AJ66" s="111">
        <v>21523</v>
      </c>
      <c r="AK66" s="111">
        <v>20861</v>
      </c>
      <c r="AL66" s="111">
        <v>23608</v>
      </c>
      <c r="AM66" s="111">
        <v>21911</v>
      </c>
      <c r="AN66" s="111">
        <v>21505</v>
      </c>
      <c r="AO66" s="111">
        <v>20618</v>
      </c>
      <c r="AP66" s="111">
        <v>19960</v>
      </c>
      <c r="AQ66" s="111">
        <v>22173</v>
      </c>
      <c r="AR66" s="111">
        <v>21052</v>
      </c>
      <c r="AS66" s="111">
        <v>22609</v>
      </c>
      <c r="AT66" s="111">
        <v>24585</v>
      </c>
      <c r="AU66" s="111">
        <v>29531</v>
      </c>
      <c r="AV66" s="111">
        <v>26669</v>
      </c>
      <c r="AW66" s="111">
        <v>27404</v>
      </c>
      <c r="AX66" s="111">
        <v>33048</v>
      </c>
      <c r="AY66" s="111">
        <v>45150</v>
      </c>
      <c r="AZ66" s="111">
        <v>54070</v>
      </c>
      <c r="BA66" s="111">
        <v>61629</v>
      </c>
      <c r="BB66" s="111">
        <v>83972</v>
      </c>
      <c r="BC66" s="111">
        <v>99150</v>
      </c>
      <c r="BD66" s="111">
        <v>102876</v>
      </c>
      <c r="BE66" s="111">
        <v>107595</v>
      </c>
      <c r="BF66" s="111">
        <v>85192</v>
      </c>
      <c r="BG66" s="111">
        <v>75285</v>
      </c>
      <c r="BH66" s="111">
        <v>73577</v>
      </c>
      <c r="BI66" s="111">
        <v>76105</v>
      </c>
      <c r="BJ66" s="111">
        <v>93643</v>
      </c>
      <c r="BK66" s="111">
        <v>91275</v>
      </c>
      <c r="BL66" s="111">
        <v>84810</v>
      </c>
      <c r="BM66" s="111">
        <v>83883</v>
      </c>
      <c r="BN66" s="111">
        <v>81527</v>
      </c>
      <c r="BO66" s="111">
        <v>80316</v>
      </c>
      <c r="BP66" s="111">
        <v>90444.48</v>
      </c>
      <c r="BQ66" s="111">
        <v>84342.289999999994</v>
      </c>
      <c r="BR66" s="111">
        <v>90262.13</v>
      </c>
      <c r="BS66" s="111">
        <v>81785.8</v>
      </c>
      <c r="BT66" s="111">
        <v>78653.78</v>
      </c>
      <c r="BU66" s="111">
        <v>68501.039999999994</v>
      </c>
      <c r="BV66" s="111">
        <v>63575.7</v>
      </c>
      <c r="BW66" s="111">
        <v>63581.19</v>
      </c>
      <c r="BX66" s="111">
        <v>78011.55</v>
      </c>
      <c r="BY66" s="111">
        <v>75205.350000000006</v>
      </c>
    </row>
    <row r="67" ht="15.75" customHeight="1">
      <c r="A67" s="111">
        <v>300</v>
      </c>
      <c r="B67" s="111">
        <v>61</v>
      </c>
      <c r="C67" s="111">
        <v>36</v>
      </c>
      <c r="D67" s="107"/>
      <c r="E67" t="s" s="108">
        <v>736</v>
      </c>
      <c r="F67" t="s" s="108">
        <v>737</v>
      </c>
      <c r="G67" s="111">
        <v>500</v>
      </c>
      <c r="H67" s="111">
        <v>500</v>
      </c>
      <c r="I67" s="111">
        <v>700</v>
      </c>
      <c r="J67" s="111">
        <v>700</v>
      </c>
      <c r="K67" s="111">
        <v>900</v>
      </c>
      <c r="L67" s="107"/>
      <c r="M67" s="111">
        <v>900</v>
      </c>
      <c r="N67" s="111">
        <v>900</v>
      </c>
      <c r="O67" s="111">
        <v>1000</v>
      </c>
      <c r="P67" s="111">
        <v>1000</v>
      </c>
      <c r="Q67" s="111">
        <v>1000</v>
      </c>
      <c r="R67" s="111">
        <v>1100</v>
      </c>
      <c r="S67" s="111">
        <v>1400</v>
      </c>
      <c r="T67" s="111">
        <v>1700</v>
      </c>
      <c r="U67" s="111">
        <v>1000</v>
      </c>
      <c r="V67" s="111">
        <v>1100</v>
      </c>
      <c r="W67" s="111">
        <v>1600</v>
      </c>
      <c r="X67" s="111">
        <v>1300</v>
      </c>
      <c r="Y67" s="111">
        <v>1700</v>
      </c>
      <c r="Z67" s="111">
        <v>2000</v>
      </c>
      <c r="AA67" s="111">
        <v>1900</v>
      </c>
      <c r="AB67" s="111">
        <v>29000</v>
      </c>
      <c r="AC67" s="111">
        <v>2400</v>
      </c>
      <c r="AD67" s="111">
        <v>35500</v>
      </c>
      <c r="AE67" s="111">
        <v>38900</v>
      </c>
      <c r="AF67" s="111">
        <v>41586</v>
      </c>
      <c r="AG67" s="111">
        <v>36271</v>
      </c>
      <c r="AH67" s="111">
        <v>31845</v>
      </c>
      <c r="AI67" s="111">
        <v>41270</v>
      </c>
      <c r="AJ67" s="111">
        <v>18787</v>
      </c>
      <c r="AK67" s="111">
        <v>45485</v>
      </c>
      <c r="AL67" s="111">
        <v>53593</v>
      </c>
      <c r="AM67" s="111">
        <v>50673</v>
      </c>
      <c r="AN67" s="111">
        <v>63628</v>
      </c>
      <c r="AO67" s="111">
        <v>64869</v>
      </c>
      <c r="AP67" s="111">
        <v>78224</v>
      </c>
      <c r="AQ67" s="111">
        <v>93784</v>
      </c>
      <c r="AR67" s="111">
        <v>97356</v>
      </c>
      <c r="AS67" s="111">
        <v>102443</v>
      </c>
      <c r="AT67" s="111">
        <v>128516</v>
      </c>
      <c r="AU67" s="111">
        <v>158571</v>
      </c>
      <c r="AV67" s="111">
        <v>217271</v>
      </c>
      <c r="AW67" s="111">
        <v>208855</v>
      </c>
      <c r="AX67" s="111">
        <v>152888</v>
      </c>
      <c r="AY67" s="111">
        <v>150368</v>
      </c>
      <c r="AZ67" s="111">
        <v>206971</v>
      </c>
      <c r="BA67" s="111">
        <v>230395</v>
      </c>
      <c r="BB67" s="111">
        <v>286923</v>
      </c>
      <c r="BC67" s="111">
        <v>317363</v>
      </c>
      <c r="BD67" s="111">
        <v>461889</v>
      </c>
      <c r="BE67" s="111">
        <v>494803</v>
      </c>
      <c r="BF67" s="111">
        <v>429756</v>
      </c>
      <c r="BG67" s="111">
        <v>409769</v>
      </c>
      <c r="BH67" s="111">
        <v>434281</v>
      </c>
      <c r="BI67" s="111">
        <v>338055</v>
      </c>
      <c r="BJ67" s="111">
        <v>327609</v>
      </c>
      <c r="BK67" s="111">
        <v>360987</v>
      </c>
      <c r="BL67" s="111">
        <v>376741</v>
      </c>
      <c r="BM67" s="111">
        <v>458942</v>
      </c>
      <c r="BN67" s="111">
        <v>437375</v>
      </c>
      <c r="BO67" s="111">
        <v>431978</v>
      </c>
      <c r="BP67" s="111">
        <v>479407</v>
      </c>
      <c r="BQ67" s="111">
        <v>471775</v>
      </c>
      <c r="BR67" s="111">
        <v>463444</v>
      </c>
      <c r="BS67" s="111">
        <v>475560</v>
      </c>
      <c r="BT67" s="111">
        <v>433207</v>
      </c>
      <c r="BU67" s="111">
        <v>432035</v>
      </c>
      <c r="BV67" s="111">
        <v>363815</v>
      </c>
      <c r="BW67" s="111">
        <v>360394</v>
      </c>
      <c r="BX67" s="111">
        <v>360696</v>
      </c>
      <c r="BY67" s="111">
        <v>352589</v>
      </c>
    </row>
    <row r="68" ht="15.75" customHeight="1">
      <c r="A68" s="111">
        <v>344</v>
      </c>
      <c r="B68" s="111">
        <v>71</v>
      </c>
      <c r="C68" s="111">
        <v>36</v>
      </c>
      <c r="D68" s="107"/>
      <c r="E68" t="s" s="108">
        <v>943</v>
      </c>
      <c r="F68" t="s" s="108">
        <v>944</v>
      </c>
      <c r="G68" s="111">
        <v>0</v>
      </c>
      <c r="H68" s="111">
        <v>0</v>
      </c>
      <c r="I68" s="111">
        <v>0</v>
      </c>
      <c r="J68" s="111">
        <v>0</v>
      </c>
      <c r="K68" s="111">
        <v>0</v>
      </c>
      <c r="L68" s="107"/>
      <c r="M68" s="111">
        <v>0</v>
      </c>
      <c r="N68" s="111">
        <v>0</v>
      </c>
      <c r="O68" s="111">
        <v>0</v>
      </c>
      <c r="P68" s="111">
        <v>0</v>
      </c>
      <c r="Q68" s="111">
        <v>0</v>
      </c>
      <c r="R68" s="111">
        <v>0</v>
      </c>
      <c r="S68" s="111">
        <v>0</v>
      </c>
      <c r="T68" s="111">
        <v>0</v>
      </c>
      <c r="U68" s="111">
        <v>0</v>
      </c>
      <c r="V68" s="111">
        <v>0</v>
      </c>
      <c r="W68" s="111">
        <v>0</v>
      </c>
      <c r="X68" s="111">
        <v>0</v>
      </c>
      <c r="Y68" s="111">
        <v>7800</v>
      </c>
      <c r="Z68" s="111">
        <v>12700</v>
      </c>
      <c r="AA68" s="111">
        <v>4900</v>
      </c>
      <c r="AB68" s="111">
        <v>18400</v>
      </c>
      <c r="AC68" s="111">
        <v>19600</v>
      </c>
      <c r="AD68" s="111">
        <v>21900</v>
      </c>
      <c r="AE68" s="111">
        <v>26200</v>
      </c>
      <c r="AF68" s="111">
        <v>26967</v>
      </c>
      <c r="AG68" s="111">
        <v>29819</v>
      </c>
      <c r="AH68" s="111">
        <v>28334</v>
      </c>
      <c r="AI68" s="111">
        <v>43018</v>
      </c>
      <c r="AJ68" s="111">
        <v>50950</v>
      </c>
      <c r="AK68" s="111">
        <v>80060</v>
      </c>
      <c r="AL68" s="111">
        <v>96875</v>
      </c>
      <c r="AM68" s="111">
        <v>78258</v>
      </c>
      <c r="AN68" s="111">
        <v>67395</v>
      </c>
      <c r="AO68" s="111">
        <v>74284</v>
      </c>
      <c r="AP68" s="111">
        <v>80376</v>
      </c>
      <c r="AQ68" s="111">
        <v>95809</v>
      </c>
      <c r="AR68" s="111">
        <v>87555</v>
      </c>
      <c r="AS68" s="111">
        <v>117354</v>
      </c>
      <c r="AT68" s="111">
        <v>132323</v>
      </c>
      <c r="AU68" s="111">
        <v>131344</v>
      </c>
      <c r="AV68" s="111">
        <v>108812</v>
      </c>
      <c r="AW68" s="111">
        <v>115763</v>
      </c>
      <c r="AX68" s="111">
        <v>160242</v>
      </c>
      <c r="AY68" s="111">
        <v>138729</v>
      </c>
      <c r="AZ68" s="111">
        <v>137005</v>
      </c>
      <c r="BA68" s="111">
        <v>107686</v>
      </c>
      <c r="BB68" s="111">
        <v>107854</v>
      </c>
      <c r="BC68" s="111">
        <v>125573</v>
      </c>
      <c r="BD68" s="111">
        <v>124048</v>
      </c>
      <c r="BE68" s="111">
        <v>134004</v>
      </c>
      <c r="BF68" s="111">
        <v>130627</v>
      </c>
      <c r="BG68" s="111">
        <v>127132</v>
      </c>
      <c r="BH68" s="111">
        <v>181445</v>
      </c>
      <c r="BI68" s="111">
        <v>193686</v>
      </c>
      <c r="BJ68" s="111">
        <v>226808</v>
      </c>
      <c r="BK68" s="111">
        <v>192660</v>
      </c>
      <c r="BL68" s="111">
        <v>192148</v>
      </c>
      <c r="BM68" s="111">
        <v>207072</v>
      </c>
      <c r="BN68" s="111">
        <v>162391</v>
      </c>
      <c r="BO68" s="111">
        <v>157988</v>
      </c>
      <c r="BP68" s="111">
        <v>159002</v>
      </c>
      <c r="BQ68" s="111">
        <v>140797</v>
      </c>
      <c r="BR68" s="111">
        <v>139709</v>
      </c>
      <c r="BS68" s="111">
        <v>143205</v>
      </c>
      <c r="BT68" s="111">
        <v>143107</v>
      </c>
      <c r="BU68" s="111">
        <v>146251</v>
      </c>
      <c r="BV68" s="111">
        <v>141196</v>
      </c>
      <c r="BW68" s="111">
        <v>124666</v>
      </c>
      <c r="BX68" s="111">
        <v>114219</v>
      </c>
      <c r="BY68" s="111">
        <v>113621.22</v>
      </c>
    </row>
    <row r="69" ht="15.75" customHeight="1">
      <c r="A69" s="111">
        <v>345</v>
      </c>
      <c r="B69" s="111">
        <v>71</v>
      </c>
      <c r="C69" s="111">
        <v>36</v>
      </c>
      <c r="D69" s="107"/>
      <c r="E69" t="s" s="108">
        <v>143</v>
      </c>
      <c r="F69" t="s" s="108">
        <v>144</v>
      </c>
      <c r="G69" s="111">
        <v>20100</v>
      </c>
      <c r="H69" s="111">
        <v>34900</v>
      </c>
      <c r="I69" s="111">
        <v>39400</v>
      </c>
      <c r="J69" s="111">
        <v>29100</v>
      </c>
      <c r="K69" s="111">
        <v>27800</v>
      </c>
      <c r="L69" s="107"/>
      <c r="M69" s="111">
        <v>28900</v>
      </c>
      <c r="N69" s="111">
        <v>30100</v>
      </c>
      <c r="O69" s="111">
        <v>28900</v>
      </c>
      <c r="P69" s="111">
        <v>29500</v>
      </c>
      <c r="Q69" s="111">
        <v>30100</v>
      </c>
      <c r="R69" s="111">
        <v>19600</v>
      </c>
      <c r="S69" s="111">
        <v>26500</v>
      </c>
      <c r="T69" s="111">
        <v>15900</v>
      </c>
      <c r="U69" s="111">
        <v>19100</v>
      </c>
      <c r="V69" s="111">
        <v>20300</v>
      </c>
      <c r="W69" s="111">
        <v>27200</v>
      </c>
      <c r="X69" s="111">
        <v>36200</v>
      </c>
      <c r="Y69" s="111">
        <v>19400</v>
      </c>
      <c r="Z69" s="111">
        <v>31400</v>
      </c>
      <c r="AA69" s="111">
        <v>29000</v>
      </c>
      <c r="AB69" s="111">
        <v>37555</v>
      </c>
      <c r="AC69" s="111">
        <v>36744</v>
      </c>
      <c r="AD69" s="111">
        <v>43258</v>
      </c>
      <c r="AE69" s="111">
        <v>48979</v>
      </c>
      <c r="AF69" s="111">
        <v>53283</v>
      </c>
      <c r="AG69" s="111">
        <v>55483</v>
      </c>
      <c r="AH69" s="111">
        <v>38329</v>
      </c>
      <c r="AI69" s="111">
        <v>77780</v>
      </c>
      <c r="AJ69" s="111">
        <v>56126</v>
      </c>
      <c r="AK69" s="111">
        <v>35100</v>
      </c>
      <c r="AL69" s="111">
        <v>37068</v>
      </c>
      <c r="AM69" s="111">
        <v>64001</v>
      </c>
      <c r="AN69" s="111">
        <v>86305</v>
      </c>
      <c r="AO69" s="111">
        <v>101436</v>
      </c>
      <c r="AP69" s="111">
        <v>95281</v>
      </c>
      <c r="AQ69" s="111">
        <v>99948</v>
      </c>
      <c r="AR69" s="111">
        <v>107666</v>
      </c>
      <c r="AS69" s="111">
        <v>105673</v>
      </c>
      <c r="AT69" s="111">
        <v>106181</v>
      </c>
      <c r="AU69" s="111">
        <v>109676</v>
      </c>
      <c r="AV69" s="111">
        <v>92911</v>
      </c>
      <c r="AW69" s="111">
        <v>111580</v>
      </c>
      <c r="AX69" s="111">
        <v>113086</v>
      </c>
      <c r="AY69" s="111">
        <v>95102</v>
      </c>
      <c r="AZ69" s="111">
        <v>96002</v>
      </c>
      <c r="BA69" s="111">
        <v>84081</v>
      </c>
      <c r="BB69" s="111">
        <v>85047</v>
      </c>
      <c r="BC69" s="111">
        <v>98909</v>
      </c>
      <c r="BD69" s="111">
        <v>96287</v>
      </c>
      <c r="BE69" s="111">
        <v>113325</v>
      </c>
      <c r="BF69" s="111">
        <v>222339</v>
      </c>
      <c r="BG69" s="111">
        <v>232672</v>
      </c>
      <c r="BH69" s="111">
        <v>276516</v>
      </c>
      <c r="BI69" s="111">
        <v>238403</v>
      </c>
      <c r="BJ69" s="111">
        <v>165364</v>
      </c>
      <c r="BK69" s="111">
        <v>172434</v>
      </c>
      <c r="BL69" s="111">
        <v>199300</v>
      </c>
      <c r="BM69" s="111">
        <v>198318</v>
      </c>
      <c r="BN69" s="111">
        <v>186916</v>
      </c>
      <c r="BO69" s="111">
        <v>153101</v>
      </c>
      <c r="BP69" s="111">
        <v>141946</v>
      </c>
      <c r="BQ69" s="111">
        <v>151168</v>
      </c>
      <c r="BR69" s="111">
        <v>183293</v>
      </c>
      <c r="BS69" s="111">
        <v>179251</v>
      </c>
      <c r="BT69" s="111">
        <v>234851</v>
      </c>
      <c r="BU69" s="111">
        <v>222176</v>
      </c>
      <c r="BV69" s="111">
        <v>217493</v>
      </c>
      <c r="BW69" s="111">
        <v>201702.08</v>
      </c>
      <c r="BX69" s="111">
        <v>161234</v>
      </c>
      <c r="BY69" s="111">
        <v>165685.8</v>
      </c>
    </row>
    <row r="70" ht="15.75" customHeight="1">
      <c r="A70" s="111">
        <v>346</v>
      </c>
      <c r="B70" s="111">
        <v>71</v>
      </c>
      <c r="C70" s="111">
        <v>36</v>
      </c>
      <c r="D70" s="107"/>
      <c r="E70" t="s" s="108">
        <v>95</v>
      </c>
      <c r="F70" t="s" s="108">
        <v>96</v>
      </c>
      <c r="G70" s="111">
        <v>42083</v>
      </c>
      <c r="H70" s="111">
        <v>52226</v>
      </c>
      <c r="I70" s="111">
        <v>44300</v>
      </c>
      <c r="J70" s="111">
        <v>33608</v>
      </c>
      <c r="K70" s="111">
        <v>43353</v>
      </c>
      <c r="L70" s="107"/>
      <c r="M70" s="111">
        <v>43938</v>
      </c>
      <c r="N70" s="111">
        <v>44266</v>
      </c>
      <c r="O70" s="111">
        <v>44939</v>
      </c>
      <c r="P70" s="111">
        <v>62560</v>
      </c>
      <c r="Q70" s="111">
        <v>70434</v>
      </c>
      <c r="R70" s="111">
        <v>41263</v>
      </c>
      <c r="S70" s="111">
        <v>64653</v>
      </c>
      <c r="T70" s="111">
        <v>74409</v>
      </c>
      <c r="U70" s="111">
        <v>56434</v>
      </c>
      <c r="V70" s="111">
        <v>75459</v>
      </c>
      <c r="W70" s="111">
        <v>66262</v>
      </c>
      <c r="X70" s="111">
        <v>100648</v>
      </c>
      <c r="Y70" s="111">
        <v>87048</v>
      </c>
      <c r="Z70" s="111">
        <v>84096</v>
      </c>
      <c r="AA70" s="111">
        <v>90757</v>
      </c>
      <c r="AB70" s="111">
        <v>97385</v>
      </c>
      <c r="AC70" s="111">
        <v>137319</v>
      </c>
      <c r="AD70" s="111">
        <v>144369</v>
      </c>
      <c r="AE70" s="111">
        <v>192281</v>
      </c>
      <c r="AF70" s="111">
        <v>306876</v>
      </c>
      <c r="AG70" s="111">
        <v>204274</v>
      </c>
      <c r="AH70" s="111">
        <v>252150</v>
      </c>
      <c r="AI70" s="111">
        <v>270474</v>
      </c>
      <c r="AJ70" s="111">
        <v>359373</v>
      </c>
      <c r="AK70" s="111">
        <v>294192</v>
      </c>
      <c r="AL70" s="111">
        <v>296011</v>
      </c>
      <c r="AM70" s="111">
        <v>298037</v>
      </c>
      <c r="AN70" s="111">
        <v>306230</v>
      </c>
      <c r="AO70" s="111">
        <v>457437</v>
      </c>
      <c r="AP70" s="111">
        <v>493387</v>
      </c>
      <c r="AQ70" s="111">
        <v>375051</v>
      </c>
      <c r="AR70" s="111">
        <v>545880</v>
      </c>
      <c r="AS70" s="111">
        <v>533194</v>
      </c>
      <c r="AT70" s="111">
        <v>641016</v>
      </c>
      <c r="AU70" s="111">
        <v>630973</v>
      </c>
      <c r="AV70" s="111">
        <v>748397</v>
      </c>
      <c r="AW70" s="111">
        <v>904634</v>
      </c>
      <c r="AX70" s="111">
        <v>757485</v>
      </c>
      <c r="AY70" s="111">
        <v>728163</v>
      </c>
      <c r="AZ70" s="111">
        <v>860682</v>
      </c>
      <c r="BA70" s="111">
        <v>912122</v>
      </c>
      <c r="BB70" s="111">
        <v>972872</v>
      </c>
      <c r="BC70" s="111">
        <v>769761</v>
      </c>
      <c r="BD70" s="111">
        <v>1061508</v>
      </c>
      <c r="BE70" s="111">
        <v>988148</v>
      </c>
      <c r="BF70" s="111">
        <v>1051892</v>
      </c>
      <c r="BG70" s="111">
        <v>992305</v>
      </c>
      <c r="BH70" s="111">
        <v>1157983</v>
      </c>
      <c r="BI70" s="111">
        <v>1114757</v>
      </c>
      <c r="BJ70" s="111">
        <v>1260160</v>
      </c>
      <c r="BK70" s="111">
        <v>1231855</v>
      </c>
      <c r="BL70" s="111">
        <v>1371312</v>
      </c>
      <c r="BM70" s="111">
        <v>1510516</v>
      </c>
      <c r="BN70" s="111">
        <v>1410822</v>
      </c>
      <c r="BO70" s="111">
        <v>1598584</v>
      </c>
      <c r="BP70" s="111">
        <v>1497974</v>
      </c>
      <c r="BQ70" s="111">
        <v>1420861</v>
      </c>
      <c r="BR70" s="111">
        <v>1593429</v>
      </c>
      <c r="BS70" s="111">
        <v>1682159</v>
      </c>
      <c r="BT70" s="111">
        <v>1797292</v>
      </c>
      <c r="BU70" s="111">
        <v>1628163</v>
      </c>
      <c r="BV70" s="111">
        <v>1652254</v>
      </c>
      <c r="BW70" s="111">
        <v>1515162</v>
      </c>
      <c r="BX70" s="111">
        <v>1866791</v>
      </c>
      <c r="BY70" s="111">
        <v>2028191.38</v>
      </c>
    </row>
    <row r="71" ht="15.75" customHeight="1">
      <c r="A71" s="111">
        <v>347</v>
      </c>
      <c r="B71" s="111">
        <v>71</v>
      </c>
      <c r="C71" s="111">
        <v>36</v>
      </c>
      <c r="D71" s="107"/>
      <c r="E71" t="s" s="108">
        <v>976</v>
      </c>
      <c r="F71" t="s" s="108">
        <v>977</v>
      </c>
      <c r="G71" s="111">
        <v>530</v>
      </c>
      <c r="H71" s="111">
        <v>16553</v>
      </c>
      <c r="I71" s="111">
        <v>18853</v>
      </c>
      <c r="J71" s="111">
        <v>19126</v>
      </c>
      <c r="K71" s="111">
        <v>20271</v>
      </c>
      <c r="L71" s="107"/>
      <c r="M71" s="111">
        <v>20485</v>
      </c>
      <c r="N71" s="111">
        <v>20565</v>
      </c>
      <c r="O71" s="111">
        <v>19308</v>
      </c>
      <c r="P71" s="111">
        <v>19712</v>
      </c>
      <c r="Q71" s="111">
        <v>17972</v>
      </c>
      <c r="R71" s="111">
        <v>17985</v>
      </c>
      <c r="S71" s="111">
        <v>24246</v>
      </c>
      <c r="T71" s="111">
        <v>24751</v>
      </c>
      <c r="U71" s="111">
        <v>25095</v>
      </c>
      <c r="V71" s="111">
        <v>26573</v>
      </c>
      <c r="W71" s="111">
        <v>30977</v>
      </c>
      <c r="X71" s="111">
        <v>33202</v>
      </c>
      <c r="Y71" s="111">
        <v>28640</v>
      </c>
      <c r="Z71" s="111">
        <v>30983</v>
      </c>
      <c r="AA71" s="111">
        <v>33723</v>
      </c>
      <c r="AB71" s="111">
        <v>21100</v>
      </c>
      <c r="AC71" s="111">
        <v>20200</v>
      </c>
      <c r="AD71" s="111">
        <v>31000</v>
      </c>
      <c r="AE71" s="111">
        <v>34200</v>
      </c>
      <c r="AF71" s="111">
        <v>43193</v>
      </c>
      <c r="AG71" s="111">
        <v>32181</v>
      </c>
      <c r="AH71" s="111">
        <v>32762</v>
      </c>
      <c r="AI71" s="111">
        <v>39831</v>
      </c>
      <c r="AJ71" s="111">
        <v>49128</v>
      </c>
      <c r="AK71" s="111">
        <v>48232</v>
      </c>
      <c r="AL71" s="111">
        <v>53216</v>
      </c>
      <c r="AM71" s="111">
        <v>58257</v>
      </c>
      <c r="AN71" s="111">
        <v>72743</v>
      </c>
      <c r="AO71" s="111">
        <v>74145</v>
      </c>
      <c r="AP71" s="111">
        <v>67534</v>
      </c>
      <c r="AQ71" s="111">
        <v>83119</v>
      </c>
      <c r="AR71" s="111">
        <v>80798</v>
      </c>
      <c r="AS71" s="111">
        <v>70047</v>
      </c>
      <c r="AT71" s="111">
        <v>65212</v>
      </c>
      <c r="AU71" s="111">
        <v>65317</v>
      </c>
      <c r="AV71" s="111">
        <v>81662</v>
      </c>
      <c r="AW71" s="111">
        <v>93462</v>
      </c>
      <c r="AX71" s="111">
        <v>100214</v>
      </c>
      <c r="AY71" s="111">
        <v>114846</v>
      </c>
      <c r="AZ71" s="111">
        <v>113470</v>
      </c>
      <c r="BA71" s="111">
        <v>110146</v>
      </c>
      <c r="BB71" s="111">
        <v>31671</v>
      </c>
      <c r="BC71" s="111">
        <v>79577</v>
      </c>
      <c r="BD71" s="111">
        <v>103360</v>
      </c>
      <c r="BE71" s="111">
        <v>127106</v>
      </c>
      <c r="BF71" s="111">
        <v>4219</v>
      </c>
      <c r="BG71" s="111">
        <v>4740</v>
      </c>
      <c r="BH71" s="111">
        <v>1574</v>
      </c>
      <c r="BI71" s="111">
        <v>3256</v>
      </c>
      <c r="BJ71" s="111">
        <v>3105</v>
      </c>
      <c r="BK71" s="111">
        <v>1549</v>
      </c>
      <c r="BL71" s="111">
        <v>1780</v>
      </c>
      <c r="BM71" s="111">
        <v>1187</v>
      </c>
      <c r="BN71" s="111">
        <v>829</v>
      </c>
      <c r="BO71" s="111">
        <v>280</v>
      </c>
      <c r="BP71" s="111">
        <v>960</v>
      </c>
      <c r="BQ71" s="111">
        <v>247558</v>
      </c>
      <c r="BR71" s="111">
        <v>254786</v>
      </c>
      <c r="BS71" s="111">
        <v>287512</v>
      </c>
      <c r="BT71" s="111">
        <v>307337</v>
      </c>
      <c r="BU71" s="111">
        <v>314087</v>
      </c>
      <c r="BV71" s="111">
        <v>331008</v>
      </c>
      <c r="BW71" s="111">
        <v>340589</v>
      </c>
      <c r="BX71" s="111">
        <v>232536</v>
      </c>
      <c r="BY71" s="111">
        <v>334842.06</v>
      </c>
    </row>
    <row r="72" ht="15.75" customHeight="1">
      <c r="A72" s="111">
        <v>348</v>
      </c>
      <c r="B72" s="111">
        <v>71</v>
      </c>
      <c r="C72" s="111">
        <v>36</v>
      </c>
      <c r="D72" s="107"/>
      <c r="E72" t="s" s="108">
        <v>103</v>
      </c>
      <c r="F72" t="s" s="108">
        <v>104</v>
      </c>
      <c r="G72" s="111">
        <v>8919</v>
      </c>
      <c r="H72" s="111">
        <v>9395</v>
      </c>
      <c r="I72" s="111">
        <v>9901</v>
      </c>
      <c r="J72" s="111">
        <v>10440</v>
      </c>
      <c r="K72" s="111">
        <v>11013</v>
      </c>
      <c r="L72" s="107"/>
      <c r="M72" s="111">
        <v>11624</v>
      </c>
      <c r="N72" s="111">
        <v>12274</v>
      </c>
      <c r="O72" s="111">
        <v>12967</v>
      </c>
      <c r="P72" s="111">
        <v>13705</v>
      </c>
      <c r="Q72" s="111">
        <v>14495</v>
      </c>
      <c r="R72" s="111">
        <v>15337</v>
      </c>
      <c r="S72" s="111">
        <v>16236</v>
      </c>
      <c r="T72" s="111">
        <v>17197</v>
      </c>
      <c r="U72" s="111">
        <v>18223</v>
      </c>
      <c r="V72" s="111">
        <v>19460</v>
      </c>
      <c r="W72" s="111">
        <v>20665</v>
      </c>
      <c r="X72" s="111">
        <v>23018</v>
      </c>
      <c r="Y72" s="111">
        <v>23943</v>
      </c>
      <c r="Z72" s="111">
        <v>28548</v>
      </c>
      <c r="AA72" s="111">
        <v>29807</v>
      </c>
      <c r="AB72" s="111">
        <v>55529</v>
      </c>
      <c r="AC72" s="111">
        <v>65255</v>
      </c>
      <c r="AD72" s="111">
        <v>69601</v>
      </c>
      <c r="AE72" s="111">
        <v>81878</v>
      </c>
      <c r="AF72" s="111">
        <v>90307</v>
      </c>
      <c r="AG72" s="111">
        <v>93797</v>
      </c>
      <c r="AH72" s="111">
        <v>98818</v>
      </c>
      <c r="AI72" s="111">
        <v>130690</v>
      </c>
      <c r="AJ72" s="111">
        <v>128763</v>
      </c>
      <c r="AK72" s="111">
        <v>126224</v>
      </c>
      <c r="AL72" s="111">
        <v>150343</v>
      </c>
      <c r="AM72" s="111">
        <v>175645</v>
      </c>
      <c r="AN72" s="111">
        <v>164820</v>
      </c>
      <c r="AO72" s="111">
        <v>207697</v>
      </c>
      <c r="AP72" s="111">
        <v>197655</v>
      </c>
      <c r="AQ72" s="111">
        <v>178413</v>
      </c>
      <c r="AR72" s="111">
        <v>218527</v>
      </c>
      <c r="AS72" s="111">
        <v>275746</v>
      </c>
      <c r="AT72" s="111">
        <v>222993</v>
      </c>
      <c r="AU72" s="111">
        <v>281429</v>
      </c>
      <c r="AV72" s="111">
        <v>299420</v>
      </c>
      <c r="AW72" s="111">
        <v>323681</v>
      </c>
      <c r="AX72" s="111">
        <v>339399</v>
      </c>
      <c r="AY72" s="111">
        <v>328426</v>
      </c>
      <c r="AZ72" s="111">
        <v>388747</v>
      </c>
      <c r="BA72" s="111">
        <v>346746</v>
      </c>
      <c r="BB72" s="111">
        <v>331059</v>
      </c>
      <c r="BC72" s="111">
        <v>430550</v>
      </c>
      <c r="BD72" s="111">
        <v>474147</v>
      </c>
      <c r="BE72" s="111">
        <v>426432</v>
      </c>
      <c r="BF72" s="111">
        <v>462564</v>
      </c>
      <c r="BG72" s="111">
        <v>466596</v>
      </c>
      <c r="BH72" s="111">
        <v>440236</v>
      </c>
      <c r="BI72" s="111">
        <v>451311</v>
      </c>
      <c r="BJ72" s="111">
        <v>465433</v>
      </c>
      <c r="BK72" s="111">
        <v>447391</v>
      </c>
      <c r="BL72" s="111">
        <v>407619</v>
      </c>
      <c r="BM72" s="111">
        <v>429438</v>
      </c>
      <c r="BN72" s="111">
        <v>496481</v>
      </c>
      <c r="BO72" s="111">
        <v>431877</v>
      </c>
      <c r="BP72" s="111">
        <v>469696</v>
      </c>
      <c r="BQ72" s="111">
        <v>430795</v>
      </c>
      <c r="BR72" s="111">
        <v>530530</v>
      </c>
      <c r="BS72" s="111">
        <v>482277</v>
      </c>
      <c r="BT72" s="111">
        <v>536810</v>
      </c>
      <c r="BU72" s="111">
        <v>536335</v>
      </c>
      <c r="BV72" s="111">
        <v>600500</v>
      </c>
      <c r="BW72" s="111">
        <v>639407</v>
      </c>
      <c r="BX72" s="111">
        <v>657538</v>
      </c>
      <c r="BY72" s="111">
        <v>654720.72</v>
      </c>
    </row>
    <row r="73" ht="15.75" customHeight="1">
      <c r="A73" s="111">
        <v>372</v>
      </c>
      <c r="B73" s="111">
        <v>77</v>
      </c>
      <c r="C73" s="111">
        <v>36</v>
      </c>
      <c r="D73" s="107"/>
      <c r="E73" t="s" s="108">
        <v>108</v>
      </c>
      <c r="F73" t="s" s="108">
        <v>109</v>
      </c>
      <c r="G73" s="111">
        <v>28008</v>
      </c>
      <c r="H73" s="111">
        <v>14023</v>
      </c>
      <c r="I73" s="111">
        <v>22587</v>
      </c>
      <c r="J73" s="111">
        <v>15347</v>
      </c>
      <c r="K73" s="111">
        <v>11842</v>
      </c>
      <c r="L73" s="107"/>
      <c r="M73" s="111">
        <v>13155</v>
      </c>
      <c r="N73" s="111">
        <v>16808</v>
      </c>
      <c r="O73" s="111">
        <v>19743</v>
      </c>
      <c r="P73" s="111">
        <v>12332</v>
      </c>
      <c r="Q73" s="111">
        <v>14851</v>
      </c>
      <c r="R73" s="111">
        <v>15927</v>
      </c>
      <c r="S73" s="111">
        <v>13210</v>
      </c>
      <c r="T73" s="111">
        <v>16612</v>
      </c>
      <c r="U73" s="111">
        <v>22163</v>
      </c>
      <c r="V73" s="111">
        <v>23101</v>
      </c>
      <c r="W73" s="111">
        <v>13332</v>
      </c>
      <c r="X73" s="111">
        <v>10451</v>
      </c>
      <c r="Y73" s="111">
        <v>10300</v>
      </c>
      <c r="Z73" s="111">
        <v>11039</v>
      </c>
      <c r="AA73" s="111">
        <v>10778</v>
      </c>
      <c r="AB73" s="111">
        <v>15250</v>
      </c>
      <c r="AC73" s="111">
        <v>19110</v>
      </c>
      <c r="AD73" s="111">
        <v>15900</v>
      </c>
      <c r="AE73" s="111">
        <v>13500</v>
      </c>
      <c r="AF73" s="111">
        <v>10816</v>
      </c>
      <c r="AG73" s="111">
        <v>13618</v>
      </c>
      <c r="AH73" s="111">
        <v>22562</v>
      </c>
      <c r="AI73" s="111">
        <v>22237</v>
      </c>
      <c r="AJ73" s="111">
        <v>23182</v>
      </c>
      <c r="AK73" s="111">
        <v>19822</v>
      </c>
      <c r="AL73" s="111">
        <v>19299</v>
      </c>
      <c r="AM73" s="111">
        <v>23776</v>
      </c>
      <c r="AN73" s="111">
        <v>18154</v>
      </c>
      <c r="AO73" s="111">
        <v>20970</v>
      </c>
      <c r="AP73" s="111">
        <v>31301</v>
      </c>
      <c r="AQ73" s="111">
        <v>34849</v>
      </c>
      <c r="AR73" s="111">
        <v>33885</v>
      </c>
      <c r="AS73" s="111">
        <v>24478</v>
      </c>
      <c r="AT73" s="111">
        <v>26042</v>
      </c>
      <c r="AU73" s="111">
        <v>14462</v>
      </c>
      <c r="AV73" s="111">
        <v>13255</v>
      </c>
      <c r="AW73" s="111">
        <v>13460</v>
      </c>
      <c r="AX73" s="111">
        <v>18298</v>
      </c>
      <c r="AY73" s="111">
        <v>14490</v>
      </c>
      <c r="AZ73" s="111">
        <v>16588</v>
      </c>
      <c r="BA73" s="111">
        <v>13383</v>
      </c>
      <c r="BB73" s="111">
        <v>14759</v>
      </c>
      <c r="BC73" s="111">
        <v>20156</v>
      </c>
      <c r="BD73" s="111">
        <v>24196</v>
      </c>
      <c r="BE73" s="111">
        <v>23687</v>
      </c>
      <c r="BF73" s="111">
        <v>21674</v>
      </c>
      <c r="BG73" s="111">
        <v>28587</v>
      </c>
      <c r="BH73" s="111">
        <v>30609</v>
      </c>
      <c r="BI73" s="111">
        <v>23532</v>
      </c>
      <c r="BJ73" s="111">
        <v>23321</v>
      </c>
      <c r="BK73" s="111">
        <v>22710</v>
      </c>
      <c r="BL73" s="111">
        <v>18916</v>
      </c>
      <c r="BM73" s="111">
        <v>22434</v>
      </c>
      <c r="BN73" s="111">
        <v>17446</v>
      </c>
      <c r="BO73" s="111">
        <v>16498</v>
      </c>
      <c r="BP73" s="111">
        <v>20144</v>
      </c>
      <c r="BQ73" s="111">
        <v>22174</v>
      </c>
      <c r="BR73" s="111">
        <v>28856</v>
      </c>
      <c r="BS73" s="111">
        <v>32422</v>
      </c>
      <c r="BT73" s="111">
        <v>28680</v>
      </c>
      <c r="BU73" s="111">
        <v>26465</v>
      </c>
      <c r="BV73" s="111">
        <v>24698</v>
      </c>
      <c r="BW73" s="111">
        <v>23726</v>
      </c>
      <c r="BX73" s="111">
        <v>23125</v>
      </c>
      <c r="BY73" s="111">
        <v>25958</v>
      </c>
    </row>
    <row r="74" ht="15.75" customHeight="1">
      <c r="A74" s="111">
        <v>373</v>
      </c>
      <c r="B74" s="111">
        <v>77</v>
      </c>
      <c r="C74" s="111">
        <v>36</v>
      </c>
      <c r="D74" s="107"/>
      <c r="E74" t="s" s="108">
        <v>112</v>
      </c>
      <c r="F74" t="s" s="108">
        <v>113</v>
      </c>
      <c r="G74" s="111">
        <v>0</v>
      </c>
      <c r="H74" s="111">
        <v>0</v>
      </c>
      <c r="I74" s="111">
        <v>0</v>
      </c>
      <c r="J74" s="111">
        <v>0</v>
      </c>
      <c r="K74" s="111">
        <v>0</v>
      </c>
      <c r="L74" s="107"/>
      <c r="M74" s="111">
        <v>0</v>
      </c>
      <c r="N74" s="111">
        <v>0</v>
      </c>
      <c r="O74" s="111">
        <v>0</v>
      </c>
      <c r="P74" s="111">
        <v>0</v>
      </c>
      <c r="Q74" s="111">
        <v>0</v>
      </c>
      <c r="R74" s="111">
        <v>0</v>
      </c>
      <c r="S74" s="111">
        <v>0</v>
      </c>
      <c r="T74" s="111">
        <v>0</v>
      </c>
      <c r="U74" s="111">
        <v>0</v>
      </c>
      <c r="V74" s="111">
        <v>52400</v>
      </c>
      <c r="W74" s="111">
        <v>33500</v>
      </c>
      <c r="X74" s="111">
        <v>33300</v>
      </c>
      <c r="Y74" s="111">
        <v>38200</v>
      </c>
      <c r="Z74" s="111">
        <v>27400</v>
      </c>
      <c r="AA74" s="111">
        <v>35600</v>
      </c>
      <c r="AB74" s="111">
        <v>41630</v>
      </c>
      <c r="AC74" s="111">
        <v>35590</v>
      </c>
      <c r="AD74" s="111">
        <v>44100</v>
      </c>
      <c r="AE74" s="111">
        <v>49870</v>
      </c>
      <c r="AF74" s="111">
        <v>39547</v>
      </c>
      <c r="AG74" s="111">
        <v>46360</v>
      </c>
      <c r="AH74" s="111">
        <v>70311</v>
      </c>
      <c r="AI74" s="111">
        <v>84730</v>
      </c>
      <c r="AJ74" s="111">
        <v>67565</v>
      </c>
      <c r="AK74" s="111">
        <v>74059</v>
      </c>
      <c r="AL74" s="111">
        <v>67131</v>
      </c>
      <c r="AM74" s="111">
        <v>54405</v>
      </c>
      <c r="AN74" s="111">
        <v>63274</v>
      </c>
      <c r="AO74" s="111">
        <v>64529</v>
      </c>
      <c r="AP74" s="111">
        <v>58215</v>
      </c>
      <c r="AQ74" s="111">
        <v>77871</v>
      </c>
      <c r="AR74" s="111">
        <v>99743</v>
      </c>
      <c r="AS74" s="111">
        <v>97136</v>
      </c>
      <c r="AT74" s="111">
        <v>79833</v>
      </c>
      <c r="AU74" s="111">
        <v>76312</v>
      </c>
      <c r="AV74" s="111">
        <v>90685</v>
      </c>
      <c r="AW74" s="111">
        <v>91272</v>
      </c>
      <c r="AX74" s="111">
        <v>92921</v>
      </c>
      <c r="AY74" s="111">
        <v>78509</v>
      </c>
      <c r="AZ74" s="111">
        <v>74934</v>
      </c>
      <c r="BA74" s="111">
        <v>65328</v>
      </c>
      <c r="BB74" s="111">
        <v>57049</v>
      </c>
      <c r="BC74" s="111">
        <v>58420</v>
      </c>
      <c r="BD74" s="111">
        <v>84042</v>
      </c>
      <c r="BE74" s="111">
        <v>65278</v>
      </c>
      <c r="BF74" s="111">
        <v>71298</v>
      </c>
      <c r="BG74" s="111">
        <v>80839</v>
      </c>
      <c r="BH74" s="111">
        <v>96543</v>
      </c>
      <c r="BI74" s="111">
        <v>81013</v>
      </c>
      <c r="BJ74" s="111">
        <v>94733</v>
      </c>
      <c r="BK74" s="111">
        <v>76075</v>
      </c>
      <c r="BL74" s="111">
        <v>79141</v>
      </c>
      <c r="BM74" s="111">
        <v>76002</v>
      </c>
      <c r="BN74" s="111">
        <v>67219</v>
      </c>
      <c r="BO74" s="111">
        <v>70229</v>
      </c>
      <c r="BP74" s="111">
        <v>70404</v>
      </c>
      <c r="BQ74" s="111">
        <v>66962.509999999995</v>
      </c>
      <c r="BR74" s="111">
        <v>67554.600000000006</v>
      </c>
      <c r="BS74" s="111">
        <v>64363.17</v>
      </c>
      <c r="BT74" s="111">
        <v>66722.789999999994</v>
      </c>
      <c r="BU74" s="111">
        <v>74492.87</v>
      </c>
      <c r="BV74" s="111">
        <v>78513.62</v>
      </c>
      <c r="BW74" s="111">
        <v>78098.28</v>
      </c>
      <c r="BX74" s="111">
        <v>68040.73</v>
      </c>
      <c r="BY74" s="111">
        <v>84663.44</v>
      </c>
    </row>
    <row r="75" ht="15.75" customHeight="1">
      <c r="A75" s="111">
        <v>374</v>
      </c>
      <c r="B75" s="111">
        <v>77</v>
      </c>
      <c r="C75" s="111">
        <v>36</v>
      </c>
      <c r="D75" s="107"/>
      <c r="E75" t="s" s="108">
        <v>3228</v>
      </c>
      <c r="F75" t="s" s="108">
        <v>3229</v>
      </c>
      <c r="G75" s="111">
        <v>1242</v>
      </c>
      <c r="H75" s="111">
        <v>1752</v>
      </c>
      <c r="I75" s="111">
        <v>2079</v>
      </c>
      <c r="J75" s="111">
        <v>4448</v>
      </c>
      <c r="K75" s="111">
        <v>9554</v>
      </c>
      <c r="L75" s="107"/>
      <c r="M75" s="111">
        <v>6177</v>
      </c>
      <c r="N75" s="111">
        <v>5735</v>
      </c>
      <c r="O75" s="111">
        <v>9219</v>
      </c>
      <c r="P75" s="111">
        <v>13941</v>
      </c>
      <c r="Q75" s="111">
        <v>7508</v>
      </c>
      <c r="R75" s="111">
        <v>6026</v>
      </c>
      <c r="S75" s="111">
        <v>10086</v>
      </c>
      <c r="T75" s="111">
        <v>15075</v>
      </c>
      <c r="U75" s="111">
        <v>14368</v>
      </c>
      <c r="V75" s="111">
        <v>10904</v>
      </c>
      <c r="W75" s="111">
        <v>7625</v>
      </c>
      <c r="X75" s="111">
        <v>16146</v>
      </c>
      <c r="Y75" s="111">
        <v>6528</v>
      </c>
      <c r="Z75" s="111">
        <v>6126</v>
      </c>
      <c r="AA75" s="111">
        <v>7242</v>
      </c>
      <c r="AB75" s="111">
        <v>6114</v>
      </c>
      <c r="AC75" s="111">
        <v>10020</v>
      </c>
      <c r="AD75" s="111">
        <v>13508</v>
      </c>
      <c r="AE75" s="111">
        <v>11008</v>
      </c>
      <c r="AF75" s="111">
        <v>5685</v>
      </c>
      <c r="AG75" s="111">
        <v>9677</v>
      </c>
      <c r="AH75" s="111">
        <v>10831</v>
      </c>
      <c r="AI75" s="111">
        <v>8897</v>
      </c>
      <c r="AJ75" s="111">
        <v>5555</v>
      </c>
      <c r="AK75" s="111">
        <v>5681</v>
      </c>
      <c r="AL75" s="111">
        <v>2845</v>
      </c>
      <c r="AM75" s="111">
        <v>2099</v>
      </c>
      <c r="AN75" s="111">
        <v>3007</v>
      </c>
      <c r="AO75" s="111">
        <v>993</v>
      </c>
      <c r="AP75" s="111">
        <v>1342</v>
      </c>
      <c r="AQ75" s="111">
        <v>4216</v>
      </c>
      <c r="AR75" s="111">
        <v>4653</v>
      </c>
      <c r="AS75" s="111">
        <v>860</v>
      </c>
      <c r="AT75" s="111">
        <v>1235</v>
      </c>
      <c r="AU75" s="111">
        <v>1018</v>
      </c>
      <c r="AV75" s="111">
        <v>1408</v>
      </c>
      <c r="AW75" s="111">
        <v>456</v>
      </c>
      <c r="AX75" s="111">
        <v>1191</v>
      </c>
      <c r="AY75" s="111">
        <v>631</v>
      </c>
      <c r="AZ75" s="111">
        <v>991</v>
      </c>
      <c r="BA75" s="111">
        <v>120</v>
      </c>
      <c r="BB75" s="111">
        <v>3739</v>
      </c>
      <c r="BC75" s="111">
        <v>395</v>
      </c>
      <c r="BD75" s="111">
        <v>55</v>
      </c>
      <c r="BE75" s="111">
        <v>2389</v>
      </c>
      <c r="BF75" s="111">
        <v>3037</v>
      </c>
      <c r="BG75" s="111">
        <v>984</v>
      </c>
      <c r="BH75" s="111">
        <v>1362</v>
      </c>
      <c r="BI75" s="111">
        <v>1230</v>
      </c>
      <c r="BJ75" s="111">
        <v>8661</v>
      </c>
      <c r="BK75" s="111">
        <v>4388</v>
      </c>
      <c r="BL75" s="111">
        <v>9336</v>
      </c>
      <c r="BM75" s="111">
        <v>4333</v>
      </c>
      <c r="BN75" s="111">
        <v>3444</v>
      </c>
      <c r="BO75" s="111">
        <v>3066</v>
      </c>
      <c r="BP75" s="111">
        <v>7680</v>
      </c>
      <c r="BQ75" s="111">
        <v>2733</v>
      </c>
      <c r="BR75" s="111">
        <v>6649</v>
      </c>
      <c r="BS75" s="111">
        <v>3156</v>
      </c>
      <c r="BT75" s="111">
        <v>4871</v>
      </c>
      <c r="BU75" s="111">
        <v>3088</v>
      </c>
      <c r="BV75" s="111">
        <v>2819</v>
      </c>
      <c r="BW75" s="111">
        <v>3425</v>
      </c>
      <c r="BX75" s="111">
        <v>3155</v>
      </c>
      <c r="BY75" s="111">
        <v>3878</v>
      </c>
    </row>
    <row r="76" ht="15.75" customHeight="1">
      <c r="A76" s="111">
        <v>375</v>
      </c>
      <c r="B76" s="111">
        <v>77</v>
      </c>
      <c r="C76" s="111">
        <v>36</v>
      </c>
      <c r="D76" s="107"/>
      <c r="E76" t="s" s="108">
        <v>95</v>
      </c>
      <c r="F76" t="s" s="108">
        <v>96</v>
      </c>
      <c r="G76" s="111">
        <v>56981</v>
      </c>
      <c r="H76" s="111">
        <v>53069</v>
      </c>
      <c r="I76" s="111">
        <v>38936</v>
      </c>
      <c r="J76" s="111">
        <v>56280</v>
      </c>
      <c r="K76" s="111">
        <v>70743</v>
      </c>
      <c r="L76" s="107"/>
      <c r="M76" s="111">
        <v>47293</v>
      </c>
      <c r="N76" s="111">
        <v>56001</v>
      </c>
      <c r="O76" s="111">
        <v>41850</v>
      </c>
      <c r="P76" s="111">
        <v>56287</v>
      </c>
      <c r="Q76" s="111">
        <v>51501</v>
      </c>
      <c r="R76" s="111">
        <v>25740</v>
      </c>
      <c r="S76" s="111">
        <v>36034</v>
      </c>
      <c r="T76" s="111">
        <v>48229</v>
      </c>
      <c r="U76" s="111">
        <v>49400</v>
      </c>
      <c r="V76" s="111">
        <v>36757</v>
      </c>
      <c r="W76" s="111">
        <v>48541</v>
      </c>
      <c r="X76" s="111">
        <v>30631</v>
      </c>
      <c r="Y76" s="111">
        <v>58878</v>
      </c>
      <c r="Z76" s="111">
        <v>36095</v>
      </c>
      <c r="AA76" s="111">
        <v>26128</v>
      </c>
      <c r="AB76" s="111">
        <v>45250</v>
      </c>
      <c r="AC76" s="111">
        <v>88530</v>
      </c>
      <c r="AD76" s="111">
        <v>31810</v>
      </c>
      <c r="AE76" s="111">
        <v>33810</v>
      </c>
      <c r="AF76" s="111">
        <v>68535</v>
      </c>
      <c r="AG76" s="111">
        <v>70765</v>
      </c>
      <c r="AH76" s="111">
        <v>126359</v>
      </c>
      <c r="AI76" s="111">
        <v>80891</v>
      </c>
      <c r="AJ76" s="111">
        <v>134595</v>
      </c>
      <c r="AK76" s="111">
        <v>114470</v>
      </c>
      <c r="AL76" s="111">
        <v>137765</v>
      </c>
      <c r="AM76" s="111">
        <v>142676</v>
      </c>
      <c r="AN76" s="111">
        <v>105831</v>
      </c>
      <c r="AO76" s="111">
        <v>57755</v>
      </c>
      <c r="AP76" s="111">
        <v>62349</v>
      </c>
      <c r="AQ76" s="111">
        <v>127987</v>
      </c>
      <c r="AR76" s="111">
        <v>61368</v>
      </c>
      <c r="AS76" s="111">
        <v>52149</v>
      </c>
      <c r="AT76" s="111">
        <v>84188</v>
      </c>
      <c r="AU76" s="111">
        <v>79245</v>
      </c>
      <c r="AV76" s="111">
        <v>44518</v>
      </c>
      <c r="AW76" s="111">
        <v>41679</v>
      </c>
      <c r="AX76" s="111">
        <v>76605</v>
      </c>
      <c r="AY76" s="111">
        <v>35927</v>
      </c>
      <c r="AZ76" s="111">
        <v>31096</v>
      </c>
      <c r="BA76" s="111">
        <v>47278</v>
      </c>
      <c r="BB76" s="111">
        <v>45084</v>
      </c>
      <c r="BC76" s="111">
        <v>64945</v>
      </c>
      <c r="BD76" s="111">
        <v>78493</v>
      </c>
      <c r="BE76" s="111">
        <v>88767</v>
      </c>
      <c r="BF76" s="111">
        <v>51976</v>
      </c>
      <c r="BG76" s="111">
        <v>48648</v>
      </c>
      <c r="BH76" s="111">
        <v>64417</v>
      </c>
      <c r="BI76" s="111">
        <v>84079</v>
      </c>
      <c r="BJ76" s="111">
        <v>82657</v>
      </c>
      <c r="BK76" s="111">
        <v>98715</v>
      </c>
      <c r="BL76" s="111">
        <v>123606</v>
      </c>
      <c r="BM76" s="111">
        <v>113722</v>
      </c>
      <c r="BN76" s="111">
        <v>77477</v>
      </c>
      <c r="BO76" s="111">
        <v>84862</v>
      </c>
      <c r="BP76" s="111">
        <v>81392</v>
      </c>
      <c r="BQ76" s="111">
        <v>63698.03</v>
      </c>
      <c r="BR76" s="111">
        <v>92209.92</v>
      </c>
      <c r="BS76" s="111">
        <v>69401.09</v>
      </c>
      <c r="BT76" s="111">
        <v>209762.1</v>
      </c>
      <c r="BU76" s="111">
        <v>227781.02</v>
      </c>
      <c r="BV76" s="111">
        <v>222151.53</v>
      </c>
      <c r="BW76" s="111">
        <v>212879.02</v>
      </c>
      <c r="BX76" s="111">
        <v>176070.47</v>
      </c>
      <c r="BY76" s="111">
        <v>257223.86</v>
      </c>
    </row>
    <row r="77" ht="15.75" customHeight="1">
      <c r="A77" s="111">
        <v>376</v>
      </c>
      <c r="B77" s="111">
        <v>77</v>
      </c>
      <c r="C77" s="111">
        <v>36</v>
      </c>
      <c r="D77" s="107"/>
      <c r="E77" t="s" s="108">
        <v>103</v>
      </c>
      <c r="F77" t="s" s="108">
        <v>104</v>
      </c>
      <c r="G77" s="111">
        <v>82270</v>
      </c>
      <c r="H77" s="111">
        <v>72687</v>
      </c>
      <c r="I77" s="111">
        <v>80939</v>
      </c>
      <c r="J77" s="111">
        <v>59914</v>
      </c>
      <c r="K77" s="111">
        <v>54360</v>
      </c>
      <c r="L77" s="107"/>
      <c r="M77" s="111">
        <v>56271</v>
      </c>
      <c r="N77" s="111">
        <v>68013</v>
      </c>
      <c r="O77" s="111">
        <v>62623</v>
      </c>
      <c r="P77" s="111">
        <v>58683</v>
      </c>
      <c r="Q77" s="111">
        <v>53014</v>
      </c>
      <c r="R77" s="111">
        <v>89530</v>
      </c>
      <c r="S77" s="111">
        <v>90132</v>
      </c>
      <c r="T77" s="111">
        <v>59935</v>
      </c>
      <c r="U77" s="111">
        <v>52982</v>
      </c>
      <c r="V77" s="111">
        <v>89822</v>
      </c>
      <c r="W77" s="111">
        <v>93137</v>
      </c>
      <c r="X77" s="111">
        <v>73280</v>
      </c>
      <c r="Y77" s="111">
        <v>79608</v>
      </c>
      <c r="Z77" s="111">
        <v>89049</v>
      </c>
      <c r="AA77" s="111">
        <v>119998</v>
      </c>
      <c r="AB77" s="111">
        <v>152060</v>
      </c>
      <c r="AC77" s="111">
        <v>106790</v>
      </c>
      <c r="AD77" s="111">
        <v>178510</v>
      </c>
      <c r="AE77" s="111">
        <v>191680</v>
      </c>
      <c r="AF77" s="111">
        <v>189368</v>
      </c>
      <c r="AG77" s="111">
        <v>171523</v>
      </c>
      <c r="AH77" s="111">
        <v>215357</v>
      </c>
      <c r="AI77" s="111">
        <v>182777</v>
      </c>
      <c r="AJ77" s="111">
        <v>176345</v>
      </c>
      <c r="AK77" s="111">
        <v>183309</v>
      </c>
      <c r="AL77" s="111">
        <v>153024</v>
      </c>
      <c r="AM77" s="111">
        <v>163807</v>
      </c>
      <c r="AN77" s="111">
        <v>134555</v>
      </c>
      <c r="AO77" s="111">
        <v>105390</v>
      </c>
      <c r="AP77" s="111">
        <v>136147</v>
      </c>
      <c r="AQ77" s="111">
        <v>221408</v>
      </c>
      <c r="AR77" s="111">
        <v>266836</v>
      </c>
      <c r="AS77" s="111">
        <v>271039</v>
      </c>
      <c r="AT77" s="111">
        <v>281302</v>
      </c>
      <c r="AU77" s="111">
        <v>273139</v>
      </c>
      <c r="AV77" s="111">
        <v>256341</v>
      </c>
      <c r="AW77" s="111">
        <v>212440</v>
      </c>
      <c r="AX77" s="111">
        <v>230314</v>
      </c>
      <c r="AY77" s="111">
        <v>195156</v>
      </c>
      <c r="AZ77" s="111">
        <v>204122</v>
      </c>
      <c r="BA77" s="111">
        <v>181331</v>
      </c>
      <c r="BB77" s="111">
        <v>209392</v>
      </c>
      <c r="BC77" s="111">
        <v>230650</v>
      </c>
      <c r="BD77" s="111">
        <v>214520</v>
      </c>
      <c r="BE77" s="111">
        <v>212306</v>
      </c>
      <c r="BF77" s="111">
        <v>213243</v>
      </c>
      <c r="BG77" s="111">
        <v>260045</v>
      </c>
      <c r="BH77" s="111">
        <v>341032</v>
      </c>
      <c r="BI77" s="111">
        <v>276771</v>
      </c>
      <c r="BJ77" s="111">
        <v>246680</v>
      </c>
      <c r="BK77" s="111">
        <v>199091</v>
      </c>
      <c r="BL77" s="111">
        <v>163541</v>
      </c>
      <c r="BM77" s="111">
        <v>157207</v>
      </c>
      <c r="BN77" s="111">
        <v>143465</v>
      </c>
      <c r="BO77" s="111">
        <v>190427</v>
      </c>
      <c r="BP77" s="111">
        <v>185467</v>
      </c>
      <c r="BQ77" s="111">
        <v>175879.6</v>
      </c>
      <c r="BR77" s="111">
        <v>160911.01</v>
      </c>
      <c r="BS77" s="111">
        <v>179978.85</v>
      </c>
      <c r="BT77" s="111">
        <v>206188.79</v>
      </c>
      <c r="BU77" s="111">
        <v>192759.88</v>
      </c>
      <c r="BV77" s="111">
        <v>173445.21</v>
      </c>
      <c r="BW77" s="111">
        <v>193725.59</v>
      </c>
      <c r="BX77" s="111">
        <v>170966.28</v>
      </c>
      <c r="BY77" s="111">
        <v>205546.57</v>
      </c>
    </row>
    <row r="78" ht="15.75" customHeight="1">
      <c r="A78" s="111">
        <v>419</v>
      </c>
      <c r="B78" s="111">
        <v>87</v>
      </c>
      <c r="C78" s="111">
        <v>36</v>
      </c>
      <c r="D78" s="107"/>
      <c r="E78" t="s" s="108">
        <v>112</v>
      </c>
      <c r="F78" t="s" s="108">
        <v>113</v>
      </c>
      <c r="G78" s="111">
        <v>0</v>
      </c>
      <c r="H78" s="111">
        <v>0</v>
      </c>
      <c r="I78" s="111">
        <v>0</v>
      </c>
      <c r="J78" s="111">
        <v>0</v>
      </c>
      <c r="K78" s="111">
        <v>0</v>
      </c>
      <c r="L78" s="107"/>
      <c r="M78" s="111">
        <v>0</v>
      </c>
      <c r="N78" s="111">
        <v>0</v>
      </c>
      <c r="O78" s="111">
        <v>0</v>
      </c>
      <c r="P78" s="111">
        <v>0</v>
      </c>
      <c r="Q78" s="111">
        <v>0</v>
      </c>
      <c r="R78" s="111">
        <v>0</v>
      </c>
      <c r="S78" s="111">
        <v>0</v>
      </c>
      <c r="T78" s="111">
        <v>0</v>
      </c>
      <c r="U78" s="111">
        <v>0</v>
      </c>
      <c r="V78" s="111">
        <v>3900</v>
      </c>
      <c r="W78" s="111">
        <v>2000</v>
      </c>
      <c r="X78" s="111">
        <v>3700</v>
      </c>
      <c r="Y78" s="111">
        <v>2000</v>
      </c>
      <c r="Z78" s="111">
        <v>4800</v>
      </c>
      <c r="AA78" s="111">
        <v>9900</v>
      </c>
      <c r="AB78" s="111">
        <v>6110</v>
      </c>
      <c r="AC78" s="111">
        <v>3340</v>
      </c>
      <c r="AD78" s="111">
        <v>4780</v>
      </c>
      <c r="AE78" s="111">
        <v>5880</v>
      </c>
      <c r="AF78" s="111">
        <v>5366</v>
      </c>
      <c r="AG78" s="111">
        <v>5084</v>
      </c>
      <c r="AH78" s="111">
        <v>7391</v>
      </c>
      <c r="AI78" s="111">
        <v>10399</v>
      </c>
      <c r="AJ78" s="111">
        <v>13921</v>
      </c>
      <c r="AK78" s="111">
        <v>11025</v>
      </c>
      <c r="AL78" s="111">
        <v>18652</v>
      </c>
      <c r="AM78" s="111">
        <v>14429</v>
      </c>
      <c r="AN78" s="111">
        <v>9808</v>
      </c>
      <c r="AO78" s="111">
        <v>13497</v>
      </c>
      <c r="AP78" s="111">
        <v>12331</v>
      </c>
      <c r="AQ78" s="111">
        <v>13811</v>
      </c>
      <c r="AR78" s="111">
        <v>14871</v>
      </c>
      <c r="AS78" s="111">
        <v>10636</v>
      </c>
      <c r="AT78" s="111">
        <v>6732</v>
      </c>
      <c r="AU78" s="111">
        <v>11049</v>
      </c>
      <c r="AV78" s="111">
        <v>24013</v>
      </c>
      <c r="AW78" s="111">
        <v>15648</v>
      </c>
      <c r="AX78" s="111">
        <v>12156</v>
      </c>
      <c r="AY78" s="111">
        <v>12365</v>
      </c>
      <c r="AZ78" s="111">
        <v>31188</v>
      </c>
      <c r="BA78" s="111">
        <v>33148</v>
      </c>
      <c r="BB78" s="111">
        <v>45623</v>
      </c>
      <c r="BC78" s="111">
        <v>46304</v>
      </c>
      <c r="BD78" s="111">
        <v>26125</v>
      </c>
      <c r="BE78" s="111">
        <v>30059</v>
      </c>
      <c r="BF78" s="111">
        <v>63326</v>
      </c>
      <c r="BG78" s="111">
        <v>41682</v>
      </c>
      <c r="BH78" s="111">
        <v>37698</v>
      </c>
      <c r="BI78" s="111">
        <v>32091</v>
      </c>
      <c r="BJ78" s="111">
        <v>42894</v>
      </c>
      <c r="BK78" s="111">
        <v>40576</v>
      </c>
      <c r="BL78" s="111">
        <v>50611</v>
      </c>
      <c r="BM78" s="111">
        <v>39184</v>
      </c>
      <c r="BN78" s="111">
        <v>55080</v>
      </c>
      <c r="BO78" s="111">
        <v>40475</v>
      </c>
      <c r="BP78" s="111">
        <v>31052</v>
      </c>
      <c r="BQ78" s="111">
        <v>33093.49</v>
      </c>
      <c r="BR78" s="111">
        <v>44314.39</v>
      </c>
      <c r="BS78" s="111">
        <v>37726.83</v>
      </c>
      <c r="BT78" s="111">
        <v>40858.21</v>
      </c>
      <c r="BU78" s="111">
        <v>51858.13</v>
      </c>
      <c r="BV78" s="111">
        <v>30478.38</v>
      </c>
      <c r="BW78" s="111">
        <v>36510.72</v>
      </c>
      <c r="BX78" s="111">
        <v>39664.27</v>
      </c>
      <c r="BY78" s="111">
        <v>31895.11</v>
      </c>
    </row>
    <row r="79" ht="15.75" customHeight="1">
      <c r="A79" s="111">
        <v>420</v>
      </c>
      <c r="B79" s="111">
        <v>87</v>
      </c>
      <c r="C79" s="111">
        <v>36</v>
      </c>
      <c r="D79" s="107"/>
      <c r="E79" t="s" s="108">
        <v>3239</v>
      </c>
      <c r="F79" t="s" s="108">
        <v>3240</v>
      </c>
      <c r="G79" s="111">
        <v>34700</v>
      </c>
      <c r="H79" s="111">
        <v>55200</v>
      </c>
      <c r="I79" s="111">
        <v>55200</v>
      </c>
      <c r="J79" s="111">
        <v>46400</v>
      </c>
      <c r="K79" s="111">
        <v>57200</v>
      </c>
      <c r="L79" s="107"/>
      <c r="M79" s="111">
        <v>79800</v>
      </c>
      <c r="N79" s="111">
        <v>88200</v>
      </c>
      <c r="O79" s="111">
        <v>60600</v>
      </c>
      <c r="P79" s="111">
        <v>69900</v>
      </c>
      <c r="Q79" s="111">
        <v>84900</v>
      </c>
      <c r="R79" s="111">
        <v>99200</v>
      </c>
      <c r="S79" s="111">
        <v>109200</v>
      </c>
      <c r="T79" s="111">
        <v>92500</v>
      </c>
      <c r="U79" s="111">
        <v>93200</v>
      </c>
      <c r="V79" s="111">
        <v>86800</v>
      </c>
      <c r="W79" s="111">
        <v>73400</v>
      </c>
      <c r="X79" s="111">
        <v>84200</v>
      </c>
      <c r="Y79" s="111">
        <v>72200</v>
      </c>
      <c r="Z79" s="111">
        <v>59300</v>
      </c>
      <c r="AA79" s="111">
        <v>65200</v>
      </c>
      <c r="AB79" s="111">
        <v>61900</v>
      </c>
      <c r="AC79" s="111">
        <v>74700</v>
      </c>
      <c r="AD79" s="111">
        <v>68800</v>
      </c>
      <c r="AE79" s="111">
        <v>39200</v>
      </c>
      <c r="AF79" s="111">
        <v>8402</v>
      </c>
      <c r="AG79" s="111">
        <v>5032</v>
      </c>
      <c r="AH79" s="111">
        <v>4343</v>
      </c>
      <c r="AI79" s="111">
        <v>8622</v>
      </c>
      <c r="AJ79" s="111">
        <v>7160</v>
      </c>
      <c r="AK79" s="111">
        <v>9085</v>
      </c>
      <c r="AL79" s="111">
        <v>9509</v>
      </c>
      <c r="AM79" s="111">
        <v>11736</v>
      </c>
      <c r="AN79" s="111">
        <v>18497</v>
      </c>
      <c r="AO79" s="111">
        <v>21473</v>
      </c>
      <c r="AP79" s="111">
        <v>28286</v>
      </c>
      <c r="AQ79" s="111">
        <v>9503</v>
      </c>
      <c r="AR79" s="111">
        <v>5121</v>
      </c>
      <c r="AS79" s="111">
        <v>19443</v>
      </c>
      <c r="AT79" s="111">
        <v>34565</v>
      </c>
      <c r="AU79" s="111">
        <v>26534</v>
      </c>
      <c r="AV79" s="111">
        <v>40251</v>
      </c>
      <c r="AW79" s="111">
        <v>25357</v>
      </c>
      <c r="AX79" s="111">
        <v>35256</v>
      </c>
      <c r="AY79" s="111">
        <v>37264</v>
      </c>
      <c r="AZ79" s="111">
        <v>31297</v>
      </c>
      <c r="BA79" s="111">
        <v>28386</v>
      </c>
      <c r="BB79" s="111">
        <v>23079</v>
      </c>
      <c r="BC79" s="111">
        <v>17764</v>
      </c>
      <c r="BD79" s="111">
        <v>5722</v>
      </c>
      <c r="BE79" s="111">
        <v>1325</v>
      </c>
      <c r="BF79" s="111">
        <v>489</v>
      </c>
      <c r="BG79" s="111">
        <v>1319</v>
      </c>
      <c r="BH79" s="111">
        <v>865</v>
      </c>
      <c r="BI79" s="111">
        <v>2215</v>
      </c>
      <c r="BJ79" s="111">
        <v>1496</v>
      </c>
      <c r="BK79" s="111">
        <v>3104</v>
      </c>
      <c r="BL79" s="111">
        <v>13609</v>
      </c>
      <c r="BM79" s="111">
        <v>9889</v>
      </c>
      <c r="BN79" s="111">
        <v>42916</v>
      </c>
      <c r="BO79" s="111">
        <v>30684</v>
      </c>
      <c r="BP79" s="111">
        <v>13152</v>
      </c>
      <c r="BQ79" s="111">
        <v>14663</v>
      </c>
      <c r="BR79" s="111">
        <v>24025</v>
      </c>
      <c r="BS79" s="111">
        <v>38629</v>
      </c>
      <c r="BT79" s="111">
        <v>40864</v>
      </c>
      <c r="BU79" s="111">
        <v>93092</v>
      </c>
      <c r="BV79" s="111">
        <v>78828</v>
      </c>
      <c r="BW79" s="111">
        <v>100745</v>
      </c>
      <c r="BX79" s="111">
        <v>81908</v>
      </c>
      <c r="BY79" s="111">
        <v>82999</v>
      </c>
    </row>
    <row r="80" ht="15.75" customHeight="1">
      <c r="A80" s="111">
        <v>421</v>
      </c>
      <c r="B80" s="111">
        <v>87</v>
      </c>
      <c r="C80" s="111">
        <v>36</v>
      </c>
      <c r="D80" s="107"/>
      <c r="E80" t="s" s="108">
        <v>95</v>
      </c>
      <c r="F80" t="s" s="108">
        <v>96</v>
      </c>
      <c r="G80" s="111">
        <v>3300</v>
      </c>
      <c r="H80" s="111">
        <v>4600</v>
      </c>
      <c r="I80" s="111">
        <v>7500</v>
      </c>
      <c r="J80" s="111">
        <v>8600</v>
      </c>
      <c r="K80" s="111">
        <v>12800</v>
      </c>
      <c r="L80" s="107"/>
      <c r="M80" s="111">
        <v>13700</v>
      </c>
      <c r="N80" s="111">
        <v>16400</v>
      </c>
      <c r="O80" s="111">
        <v>20200</v>
      </c>
      <c r="P80" s="111">
        <v>25000</v>
      </c>
      <c r="Q80" s="111">
        <v>41500</v>
      </c>
      <c r="R80" s="111">
        <v>38000</v>
      </c>
      <c r="S80" s="111">
        <v>31300</v>
      </c>
      <c r="T80" s="111">
        <v>24100</v>
      </c>
      <c r="U80" s="111">
        <v>30000</v>
      </c>
      <c r="V80" s="111">
        <v>16900</v>
      </c>
      <c r="W80" s="111">
        <v>22700</v>
      </c>
      <c r="X80" s="111">
        <v>17300</v>
      </c>
      <c r="Y80" s="111">
        <v>31100</v>
      </c>
      <c r="Z80" s="111">
        <v>20900</v>
      </c>
      <c r="AA80" s="111">
        <v>29300</v>
      </c>
      <c r="AB80" s="111">
        <v>19320</v>
      </c>
      <c r="AC80" s="111">
        <v>25030</v>
      </c>
      <c r="AD80" s="111">
        <v>10610</v>
      </c>
      <c r="AE80" s="111">
        <v>15340</v>
      </c>
      <c r="AF80" s="111">
        <v>19511</v>
      </c>
      <c r="AG80" s="111">
        <v>50909</v>
      </c>
      <c r="AH80" s="111">
        <v>19924</v>
      </c>
      <c r="AI80" s="111">
        <v>25801</v>
      </c>
      <c r="AJ80" s="111">
        <v>38435</v>
      </c>
      <c r="AK80" s="111">
        <v>32098</v>
      </c>
      <c r="AL80" s="111">
        <v>12420</v>
      </c>
      <c r="AM80" s="111">
        <v>18890</v>
      </c>
      <c r="AN80" s="111">
        <v>20578</v>
      </c>
      <c r="AO80" s="111">
        <v>18165</v>
      </c>
      <c r="AP80" s="111">
        <v>31374</v>
      </c>
      <c r="AQ80" s="111">
        <v>29524</v>
      </c>
      <c r="AR80" s="111">
        <v>22576</v>
      </c>
      <c r="AS80" s="111">
        <v>32531</v>
      </c>
      <c r="AT80" s="111">
        <v>24290</v>
      </c>
      <c r="AU80" s="111">
        <v>39493</v>
      </c>
      <c r="AV80" s="111">
        <v>45947</v>
      </c>
      <c r="AW80" s="111">
        <v>43334</v>
      </c>
      <c r="AX80" s="111">
        <v>62947</v>
      </c>
      <c r="AY80" s="111">
        <v>52302</v>
      </c>
      <c r="AZ80" s="111">
        <v>48805</v>
      </c>
      <c r="BA80" s="111">
        <v>76590</v>
      </c>
      <c r="BB80" s="111">
        <v>69800</v>
      </c>
      <c r="BC80" s="111">
        <v>100844</v>
      </c>
      <c r="BD80" s="111">
        <v>84218</v>
      </c>
      <c r="BE80" s="111">
        <v>186639</v>
      </c>
      <c r="BF80" s="111">
        <v>153624</v>
      </c>
      <c r="BG80" s="111">
        <v>97406</v>
      </c>
      <c r="BH80" s="111">
        <v>118064</v>
      </c>
      <c r="BI80" s="111">
        <v>180535</v>
      </c>
      <c r="BJ80" s="111">
        <v>131800</v>
      </c>
      <c r="BK80" s="111">
        <v>194115</v>
      </c>
      <c r="BL80" s="111">
        <v>222882</v>
      </c>
      <c r="BM80" s="111">
        <v>140578</v>
      </c>
      <c r="BN80" s="111">
        <v>241775</v>
      </c>
      <c r="BO80" s="111">
        <v>185149</v>
      </c>
      <c r="BP80" s="111">
        <v>115607</v>
      </c>
      <c r="BQ80" s="111">
        <v>228043.97</v>
      </c>
      <c r="BR80" s="111">
        <v>197116.08</v>
      </c>
      <c r="BS80" s="111">
        <v>221807.91</v>
      </c>
      <c r="BT80" s="111">
        <v>221279.9</v>
      </c>
      <c r="BU80" s="111">
        <v>218332.98</v>
      </c>
      <c r="BV80" s="111">
        <v>176601.47</v>
      </c>
      <c r="BW80" s="111">
        <v>195922.98</v>
      </c>
      <c r="BX80" s="111">
        <v>202369.5</v>
      </c>
      <c r="BY80" s="111">
        <v>221408.12</v>
      </c>
    </row>
    <row r="81" ht="15.75" customHeight="1">
      <c r="A81" s="111">
        <v>422</v>
      </c>
      <c r="B81" s="111">
        <v>87</v>
      </c>
      <c r="C81" s="111">
        <v>36</v>
      </c>
      <c r="D81" s="107"/>
      <c r="E81" t="s" s="108">
        <v>103</v>
      </c>
      <c r="F81" t="s" s="108">
        <v>104</v>
      </c>
      <c r="G81" s="111">
        <v>12400</v>
      </c>
      <c r="H81" s="111">
        <v>6500</v>
      </c>
      <c r="I81" s="111">
        <v>2900</v>
      </c>
      <c r="J81" s="111">
        <v>2300</v>
      </c>
      <c r="K81" s="111">
        <v>5400</v>
      </c>
      <c r="L81" s="107"/>
      <c r="M81" s="111">
        <v>6800</v>
      </c>
      <c r="N81" s="111">
        <v>3600</v>
      </c>
      <c r="O81" s="111">
        <v>2400</v>
      </c>
      <c r="P81" s="111">
        <v>5800</v>
      </c>
      <c r="Q81" s="111">
        <v>7200</v>
      </c>
      <c r="R81" s="111">
        <v>8300</v>
      </c>
      <c r="S81" s="111">
        <v>9000</v>
      </c>
      <c r="T81" s="111">
        <v>10900</v>
      </c>
      <c r="U81" s="111">
        <v>11200</v>
      </c>
      <c r="V81" s="111">
        <v>10800</v>
      </c>
      <c r="W81" s="111">
        <v>4900</v>
      </c>
      <c r="X81" s="111">
        <v>8500</v>
      </c>
      <c r="Y81" s="111">
        <v>7500</v>
      </c>
      <c r="Z81" s="111">
        <v>10200</v>
      </c>
      <c r="AA81" s="111">
        <v>10700</v>
      </c>
      <c r="AB81" s="111">
        <v>25450</v>
      </c>
      <c r="AC81" s="111">
        <v>19920</v>
      </c>
      <c r="AD81" s="111">
        <v>23160</v>
      </c>
      <c r="AE81" s="111">
        <v>24980</v>
      </c>
      <c r="AF81" s="111">
        <v>30611</v>
      </c>
      <c r="AG81" s="111">
        <v>46468</v>
      </c>
      <c r="AH81" s="111">
        <v>42745</v>
      </c>
      <c r="AI81" s="111">
        <v>34641</v>
      </c>
      <c r="AJ81" s="111">
        <v>28244</v>
      </c>
      <c r="AK81" s="111">
        <v>31521</v>
      </c>
      <c r="AL81" s="111">
        <v>29797</v>
      </c>
      <c r="AM81" s="111">
        <v>35897</v>
      </c>
      <c r="AN81" s="111">
        <v>20333</v>
      </c>
      <c r="AO81" s="111">
        <v>29147</v>
      </c>
      <c r="AP81" s="111">
        <v>33410</v>
      </c>
      <c r="AQ81" s="111">
        <v>29191</v>
      </c>
      <c r="AR81" s="111">
        <v>26164</v>
      </c>
      <c r="AS81" s="111">
        <v>30407</v>
      </c>
      <c r="AT81" s="111">
        <v>54173</v>
      </c>
      <c r="AU81" s="111">
        <v>46132</v>
      </c>
      <c r="AV81" s="111">
        <v>56265</v>
      </c>
      <c r="AW81" s="111">
        <v>54536</v>
      </c>
      <c r="AX81" s="111">
        <v>48177</v>
      </c>
      <c r="AY81" s="111">
        <v>68658</v>
      </c>
      <c r="AZ81" s="111">
        <v>81992</v>
      </c>
      <c r="BA81" s="111">
        <v>64451</v>
      </c>
      <c r="BB81" s="111">
        <v>71625</v>
      </c>
      <c r="BC81" s="111">
        <v>74719</v>
      </c>
      <c r="BD81" s="111">
        <v>102840</v>
      </c>
      <c r="BE81" s="111">
        <v>113854</v>
      </c>
      <c r="BF81" s="111">
        <v>101329</v>
      </c>
      <c r="BG81" s="111">
        <v>171377</v>
      </c>
      <c r="BH81" s="111">
        <v>112055</v>
      </c>
      <c r="BI81" s="111">
        <v>157017</v>
      </c>
      <c r="BJ81" s="111">
        <v>128021</v>
      </c>
      <c r="BK81" s="111">
        <v>112361</v>
      </c>
      <c r="BL81" s="111">
        <v>71090</v>
      </c>
      <c r="BM81" s="111">
        <v>65042</v>
      </c>
      <c r="BN81" s="111">
        <v>74481</v>
      </c>
      <c r="BO81" s="111">
        <v>78541</v>
      </c>
      <c r="BP81" s="111">
        <v>72264</v>
      </c>
      <c r="BQ81" s="111">
        <v>68207.399999999994</v>
      </c>
      <c r="BR81" s="111">
        <v>66112.990000000005</v>
      </c>
      <c r="BS81" s="111">
        <v>63917.15</v>
      </c>
      <c r="BT81" s="111">
        <v>80595.210000000006</v>
      </c>
      <c r="BU81" s="111">
        <v>99752.12</v>
      </c>
      <c r="BV81" s="111">
        <v>105793.79</v>
      </c>
      <c r="BW81" s="111">
        <v>100365.41</v>
      </c>
      <c r="BX81" s="111">
        <v>127860.22</v>
      </c>
      <c r="BY81" s="111">
        <v>104009.09</v>
      </c>
    </row>
    <row r="82" ht="15.75" customHeight="1">
      <c r="A82" s="111">
        <v>429</v>
      </c>
      <c r="B82" t="s" s="108">
        <v>3183</v>
      </c>
      <c r="C82" s="111">
        <v>36</v>
      </c>
      <c r="D82" s="107"/>
      <c r="E82" t="s" s="108">
        <v>108</v>
      </c>
      <c r="F82" t="s" s="108">
        <v>109</v>
      </c>
      <c r="G82" s="111">
        <v>103678</v>
      </c>
      <c r="H82" s="111">
        <v>80112</v>
      </c>
      <c r="I82" s="111">
        <v>116256</v>
      </c>
      <c r="J82" s="111">
        <v>98175</v>
      </c>
      <c r="K82" s="111">
        <v>108448</v>
      </c>
      <c r="L82" s="107"/>
      <c r="M82" s="111">
        <v>94076</v>
      </c>
      <c r="N82" s="111">
        <v>125996</v>
      </c>
      <c r="O82" s="111">
        <v>141335</v>
      </c>
      <c r="P82" s="111">
        <v>132656</v>
      </c>
      <c r="Q82" s="111">
        <v>140944</v>
      </c>
      <c r="R82" s="111">
        <v>161273</v>
      </c>
      <c r="S82" s="111">
        <v>147316</v>
      </c>
      <c r="T82" s="111">
        <v>181477</v>
      </c>
      <c r="U82" s="111">
        <v>191999</v>
      </c>
      <c r="V82" s="111">
        <v>191647</v>
      </c>
      <c r="W82" s="111">
        <v>198176</v>
      </c>
      <c r="X82" s="111">
        <v>193445</v>
      </c>
      <c r="Y82" s="111">
        <v>216491</v>
      </c>
      <c r="Z82" s="111">
        <v>184836</v>
      </c>
      <c r="AA82" s="111">
        <v>196963</v>
      </c>
      <c r="AB82" s="111">
        <v>170027</v>
      </c>
      <c r="AC82" s="111">
        <v>206545</v>
      </c>
      <c r="AD82" s="111">
        <v>227594</v>
      </c>
      <c r="AE82" s="111">
        <v>226584</v>
      </c>
      <c r="AF82" s="111">
        <v>222273</v>
      </c>
      <c r="AG82" s="111">
        <v>169549</v>
      </c>
      <c r="AH82" s="111">
        <v>232102</v>
      </c>
      <c r="AI82" s="111">
        <v>190020</v>
      </c>
      <c r="AJ82" s="111">
        <v>228451</v>
      </c>
      <c r="AK82" s="111">
        <v>196532</v>
      </c>
      <c r="AL82" s="111">
        <v>196144</v>
      </c>
      <c r="AM82" s="111">
        <v>186829</v>
      </c>
      <c r="AN82" s="111">
        <v>206637</v>
      </c>
      <c r="AO82" s="111">
        <v>174279</v>
      </c>
      <c r="AP82" s="111">
        <v>178959</v>
      </c>
      <c r="AQ82" s="111">
        <v>193464</v>
      </c>
      <c r="AR82" s="111">
        <v>216645</v>
      </c>
      <c r="AS82" s="111">
        <v>221069</v>
      </c>
      <c r="AT82" s="111">
        <v>226818</v>
      </c>
      <c r="AU82" s="111">
        <v>246086</v>
      </c>
      <c r="AV82" s="111">
        <v>233457</v>
      </c>
      <c r="AW82" s="111">
        <v>171898</v>
      </c>
      <c r="AX82" s="111">
        <v>219776</v>
      </c>
      <c r="AY82" s="111">
        <v>199997</v>
      </c>
      <c r="AZ82" s="111">
        <v>212074</v>
      </c>
      <c r="BA82" s="111">
        <v>191849</v>
      </c>
      <c r="BB82" s="111">
        <v>201972</v>
      </c>
      <c r="BC82" s="111">
        <v>221670</v>
      </c>
      <c r="BD82" s="111">
        <v>231468</v>
      </c>
      <c r="BE82" s="111">
        <v>256527</v>
      </c>
      <c r="BF82" s="111">
        <v>215013</v>
      </c>
      <c r="BG82" s="111">
        <v>241828</v>
      </c>
      <c r="BH82" s="111">
        <v>245790</v>
      </c>
      <c r="BI82" s="111">
        <v>227580</v>
      </c>
      <c r="BJ82" s="111">
        <v>231939</v>
      </c>
      <c r="BK82" s="111">
        <v>202314</v>
      </c>
      <c r="BL82" s="111">
        <v>221140</v>
      </c>
      <c r="BM82" s="111">
        <v>230798</v>
      </c>
      <c r="BN82" s="111">
        <v>198153</v>
      </c>
      <c r="BO82" s="111">
        <v>232700</v>
      </c>
      <c r="BP82" s="111">
        <v>241036.66</v>
      </c>
      <c r="BQ82" s="111">
        <v>224442.57</v>
      </c>
      <c r="BR82" s="111">
        <v>260995.55</v>
      </c>
      <c r="BS82" s="111">
        <v>245512.51</v>
      </c>
      <c r="BT82" s="111">
        <v>236630.43</v>
      </c>
      <c r="BU82" s="111">
        <v>232414.44</v>
      </c>
      <c r="BV82" s="111">
        <v>218581.51</v>
      </c>
      <c r="BW82" s="111">
        <v>239139.62</v>
      </c>
      <c r="BX82" s="111">
        <v>234227.79</v>
      </c>
      <c r="BY82" s="111">
        <v>245322.88</v>
      </c>
    </row>
    <row r="83" ht="15.75" customHeight="1">
      <c r="A83" s="111">
        <v>430</v>
      </c>
      <c r="B83" t="s" s="108">
        <v>3183</v>
      </c>
      <c r="C83" s="111">
        <v>36</v>
      </c>
      <c r="D83" s="107"/>
      <c r="E83" t="s" s="108">
        <v>2582</v>
      </c>
      <c r="F83" t="s" s="108">
        <v>2583</v>
      </c>
      <c r="G83" s="111">
        <v>26088</v>
      </c>
      <c r="H83" s="111">
        <v>29224</v>
      </c>
      <c r="I83" s="111">
        <v>36484</v>
      </c>
      <c r="J83" s="111">
        <v>37469</v>
      </c>
      <c r="K83" s="111">
        <v>34814</v>
      </c>
      <c r="L83" s="107"/>
      <c r="M83" s="111">
        <v>39150</v>
      </c>
      <c r="N83" s="111">
        <v>27575</v>
      </c>
      <c r="O83" s="111">
        <v>34573</v>
      </c>
      <c r="P83" s="111">
        <v>34135</v>
      </c>
      <c r="Q83" s="111">
        <v>26042</v>
      </c>
      <c r="R83" s="111">
        <v>24898</v>
      </c>
      <c r="S83" s="111">
        <v>28179</v>
      </c>
      <c r="T83" s="111">
        <v>32747</v>
      </c>
      <c r="U83" s="111">
        <v>27288</v>
      </c>
      <c r="V83" s="111">
        <v>32847</v>
      </c>
      <c r="W83" s="111">
        <v>29350</v>
      </c>
      <c r="X83" s="111">
        <v>19141</v>
      </c>
      <c r="Y83" s="111">
        <v>24612</v>
      </c>
      <c r="Z83" s="111">
        <v>15217</v>
      </c>
      <c r="AA83" s="111">
        <v>16395</v>
      </c>
      <c r="AB83" s="111">
        <v>15081</v>
      </c>
      <c r="AC83" s="111">
        <v>15928</v>
      </c>
      <c r="AD83" s="111">
        <v>13420</v>
      </c>
      <c r="AE83" s="111">
        <v>14383</v>
      </c>
      <c r="AF83" s="111">
        <v>21965</v>
      </c>
      <c r="AG83" s="111">
        <v>25645</v>
      </c>
      <c r="AH83" s="111">
        <v>28307</v>
      </c>
      <c r="AI83" s="111">
        <v>25321</v>
      </c>
      <c r="AJ83" s="111">
        <v>20118</v>
      </c>
      <c r="AK83" s="111">
        <v>17371</v>
      </c>
      <c r="AL83" s="111">
        <v>19764</v>
      </c>
      <c r="AM83" s="111">
        <v>19373</v>
      </c>
      <c r="AN83" s="111">
        <v>23526</v>
      </c>
      <c r="AO83" s="111">
        <v>24020</v>
      </c>
      <c r="AP83" s="111">
        <v>26534</v>
      </c>
      <c r="AQ83" s="111">
        <v>26478</v>
      </c>
      <c r="AR83" s="111">
        <v>21537</v>
      </c>
      <c r="AS83" s="111">
        <v>20589</v>
      </c>
      <c r="AT83" s="111">
        <v>26223</v>
      </c>
      <c r="AU83" s="111">
        <v>23515</v>
      </c>
      <c r="AV83" s="111">
        <v>25612</v>
      </c>
      <c r="AW83" s="111">
        <v>27853</v>
      </c>
      <c r="AX83" s="111">
        <v>33821</v>
      </c>
      <c r="AY83" s="111">
        <v>36082</v>
      </c>
      <c r="AZ83" s="111">
        <v>49279</v>
      </c>
      <c r="BA83" s="111">
        <v>49168</v>
      </c>
      <c r="BB83" s="111">
        <v>52800</v>
      </c>
      <c r="BC83" s="111">
        <v>48746</v>
      </c>
      <c r="BD83" s="111">
        <v>42597</v>
      </c>
      <c r="BE83" s="111">
        <v>35330</v>
      </c>
      <c r="BF83" s="111">
        <v>36021</v>
      </c>
      <c r="BG83" s="111">
        <v>36449</v>
      </c>
      <c r="BH83" s="111">
        <v>35974</v>
      </c>
      <c r="BI83" s="111">
        <v>33010</v>
      </c>
      <c r="BJ83" s="111">
        <v>33218</v>
      </c>
      <c r="BK83" s="111">
        <v>36664</v>
      </c>
      <c r="BL83" s="111">
        <v>32267</v>
      </c>
      <c r="BM83" s="111">
        <v>34900</v>
      </c>
      <c r="BN83" s="111">
        <v>24844.29</v>
      </c>
      <c r="BO83" s="111">
        <v>21253</v>
      </c>
      <c r="BP83" s="111">
        <v>12941</v>
      </c>
      <c r="BQ83" s="111">
        <v>11957</v>
      </c>
      <c r="BR83" s="111">
        <v>12336.04</v>
      </c>
      <c r="BS83" s="111">
        <v>14527.5</v>
      </c>
      <c r="BT83" s="111">
        <v>14763.64</v>
      </c>
      <c r="BU83" s="111">
        <v>17949</v>
      </c>
      <c r="BV83" s="111">
        <v>21111.01</v>
      </c>
      <c r="BW83" s="111">
        <v>27368.19</v>
      </c>
      <c r="BX83" s="111">
        <v>30105.97</v>
      </c>
      <c r="BY83" s="111">
        <v>30706.74</v>
      </c>
    </row>
    <row r="84" ht="15.75" customHeight="1">
      <c r="A84" s="111">
        <v>431</v>
      </c>
      <c r="B84" t="s" s="108">
        <v>3183</v>
      </c>
      <c r="C84" s="111">
        <v>36</v>
      </c>
      <c r="D84" s="107"/>
      <c r="E84" t="s" s="108">
        <v>112</v>
      </c>
      <c r="F84" t="s" s="108">
        <v>113</v>
      </c>
      <c r="G84" s="111">
        <v>829</v>
      </c>
      <c r="H84" s="111">
        <v>11698</v>
      </c>
      <c r="I84" s="111">
        <v>32960</v>
      </c>
      <c r="J84" s="111">
        <v>32194</v>
      </c>
      <c r="K84" s="111">
        <v>28782</v>
      </c>
      <c r="L84" s="107"/>
      <c r="M84" s="111">
        <v>46964</v>
      </c>
      <c r="N84" s="111">
        <v>53527</v>
      </c>
      <c r="O84" s="111">
        <v>70418</v>
      </c>
      <c r="P84" s="111">
        <v>79298</v>
      </c>
      <c r="Q84" s="111">
        <v>82924</v>
      </c>
      <c r="R84" s="111">
        <v>81033</v>
      </c>
      <c r="S84" s="111">
        <v>122349</v>
      </c>
      <c r="T84" s="111">
        <v>136738</v>
      </c>
      <c r="U84" s="111">
        <v>145148</v>
      </c>
      <c r="V84" s="111">
        <v>123322</v>
      </c>
      <c r="W84" s="111">
        <v>125611</v>
      </c>
      <c r="X84" s="111">
        <v>120333</v>
      </c>
      <c r="Y84" s="111">
        <v>131225</v>
      </c>
      <c r="Z84" s="111">
        <v>124006</v>
      </c>
      <c r="AA84" s="111">
        <v>140891</v>
      </c>
      <c r="AB84" s="111">
        <v>146789</v>
      </c>
      <c r="AC84" s="111">
        <v>141611</v>
      </c>
      <c r="AD84" s="111">
        <v>153040</v>
      </c>
      <c r="AE84" s="111">
        <v>162733</v>
      </c>
      <c r="AF84" s="111">
        <v>178083</v>
      </c>
      <c r="AG84" s="111">
        <v>204023</v>
      </c>
      <c r="AH84" s="111">
        <v>207316</v>
      </c>
      <c r="AI84" s="111">
        <v>240129</v>
      </c>
      <c r="AJ84" s="111">
        <v>231543</v>
      </c>
      <c r="AK84" s="111">
        <v>216794</v>
      </c>
      <c r="AL84" s="111">
        <v>236280</v>
      </c>
      <c r="AM84" s="111">
        <v>217700</v>
      </c>
      <c r="AN84" s="111">
        <v>235991</v>
      </c>
      <c r="AO84" s="111">
        <v>234339</v>
      </c>
      <c r="AP84" s="111">
        <v>232886</v>
      </c>
      <c r="AQ84" s="111">
        <v>270084</v>
      </c>
      <c r="AR84" s="111">
        <v>285430</v>
      </c>
      <c r="AS84" s="111">
        <v>286002</v>
      </c>
      <c r="AT84" s="111">
        <v>272948</v>
      </c>
      <c r="AU84" s="111">
        <v>281149</v>
      </c>
      <c r="AV84" s="111">
        <v>321363</v>
      </c>
      <c r="AW84" s="111">
        <v>302668</v>
      </c>
      <c r="AX84" s="111">
        <v>316069</v>
      </c>
      <c r="AY84" s="111">
        <v>346429</v>
      </c>
      <c r="AZ84" s="111">
        <v>393196</v>
      </c>
      <c r="BA84" s="111">
        <v>400794</v>
      </c>
      <c r="BB84" s="111">
        <v>415676</v>
      </c>
      <c r="BC84" s="111">
        <v>452186</v>
      </c>
      <c r="BD84" s="111">
        <v>467053</v>
      </c>
      <c r="BE84" s="111">
        <v>468288</v>
      </c>
      <c r="BF84" s="111">
        <v>479760</v>
      </c>
      <c r="BG84" s="111">
        <v>449330</v>
      </c>
      <c r="BH84" s="111">
        <v>485493</v>
      </c>
      <c r="BI84" s="111">
        <v>443560</v>
      </c>
      <c r="BJ84" s="111">
        <v>495314</v>
      </c>
      <c r="BK84" s="111">
        <v>414036</v>
      </c>
      <c r="BL84" s="111">
        <v>419396</v>
      </c>
      <c r="BM84" s="111">
        <v>414131</v>
      </c>
      <c r="BN84" s="111">
        <v>405181</v>
      </c>
      <c r="BO84" s="111">
        <v>405728</v>
      </c>
      <c r="BP84" s="111">
        <v>361304.27</v>
      </c>
      <c r="BQ84" s="111">
        <v>377968.05</v>
      </c>
      <c r="BR84" s="111">
        <v>427211.44</v>
      </c>
      <c r="BS84" s="111">
        <v>392369.69</v>
      </c>
      <c r="BT84" s="111">
        <v>404701.36</v>
      </c>
      <c r="BU84" s="111">
        <v>421525.98</v>
      </c>
      <c r="BV84" s="111">
        <v>398388.23</v>
      </c>
      <c r="BW84" s="111">
        <v>383472.75</v>
      </c>
      <c r="BX84" s="111">
        <v>424643.66</v>
      </c>
      <c r="BY84" s="111">
        <v>391952.78</v>
      </c>
    </row>
    <row r="85" ht="15.75" customHeight="1">
      <c r="A85" s="111">
        <v>432</v>
      </c>
      <c r="B85" t="s" s="108">
        <v>3183</v>
      </c>
      <c r="C85" s="111">
        <v>36</v>
      </c>
      <c r="D85" s="107"/>
      <c r="E85" t="s" s="108">
        <v>95</v>
      </c>
      <c r="F85" t="s" s="108">
        <v>96</v>
      </c>
      <c r="G85" s="111">
        <v>165416</v>
      </c>
      <c r="H85" s="111">
        <v>184843</v>
      </c>
      <c r="I85" s="111">
        <v>155576</v>
      </c>
      <c r="J85" s="111">
        <v>162655</v>
      </c>
      <c r="K85" s="111">
        <v>209027</v>
      </c>
      <c r="L85" s="107"/>
      <c r="M85" s="111">
        <v>187503</v>
      </c>
      <c r="N85" s="111">
        <v>200167</v>
      </c>
      <c r="O85" s="111">
        <v>189966</v>
      </c>
      <c r="P85" s="111">
        <v>260573</v>
      </c>
      <c r="Q85" s="111">
        <v>293344</v>
      </c>
      <c r="R85" s="111">
        <v>177738</v>
      </c>
      <c r="S85" s="111">
        <v>249285</v>
      </c>
      <c r="T85" s="111">
        <v>287919</v>
      </c>
      <c r="U85" s="111">
        <v>245617</v>
      </c>
      <c r="V85" s="111">
        <v>275463</v>
      </c>
      <c r="W85" s="111">
        <v>274486</v>
      </c>
      <c r="X85" s="111">
        <v>351922</v>
      </c>
      <c r="Y85" s="111">
        <v>352052</v>
      </c>
      <c r="Z85" s="111">
        <v>321005</v>
      </c>
      <c r="AA85" s="111">
        <v>325401</v>
      </c>
      <c r="AB85" s="111">
        <v>402166</v>
      </c>
      <c r="AC85" s="111">
        <v>463902</v>
      </c>
      <c r="AD85" s="111">
        <v>456202</v>
      </c>
      <c r="AE85" s="111">
        <v>567380</v>
      </c>
      <c r="AF85" s="111">
        <v>692297</v>
      </c>
      <c r="AG85" s="111">
        <v>573106</v>
      </c>
      <c r="AH85" s="111">
        <v>679288</v>
      </c>
      <c r="AI85" s="111">
        <v>669172</v>
      </c>
      <c r="AJ85" s="111">
        <v>851664</v>
      </c>
      <c r="AK85" s="111">
        <v>749931</v>
      </c>
      <c r="AL85" s="111">
        <v>802679</v>
      </c>
      <c r="AM85" s="111">
        <v>764270</v>
      </c>
      <c r="AN85" s="111">
        <v>791459</v>
      </c>
      <c r="AO85" s="111">
        <v>905910</v>
      </c>
      <c r="AP85" s="111">
        <v>1059135</v>
      </c>
      <c r="AQ85" s="111">
        <v>915384</v>
      </c>
      <c r="AR85" s="111">
        <v>1084794</v>
      </c>
      <c r="AS85" s="111">
        <v>1031819</v>
      </c>
      <c r="AT85" s="111">
        <v>1264489</v>
      </c>
      <c r="AU85" s="111">
        <v>1237857</v>
      </c>
      <c r="AV85" s="111">
        <v>1315489</v>
      </c>
      <c r="AW85" s="111">
        <v>1605693</v>
      </c>
      <c r="AX85" s="111">
        <v>1452102</v>
      </c>
      <c r="AY85" s="111">
        <v>1509343</v>
      </c>
      <c r="AZ85" s="111">
        <v>1589750</v>
      </c>
      <c r="BA85" s="111">
        <v>1669925</v>
      </c>
      <c r="BB85" s="111">
        <v>1667896</v>
      </c>
      <c r="BC85" s="111">
        <v>1610255</v>
      </c>
      <c r="BD85" s="111">
        <v>1938572</v>
      </c>
      <c r="BE85" s="111">
        <v>1996977</v>
      </c>
      <c r="BF85" s="111">
        <v>1998065</v>
      </c>
      <c r="BG85" s="111">
        <v>1857938</v>
      </c>
      <c r="BH85" s="111">
        <v>2091031</v>
      </c>
      <c r="BI85" s="111">
        <v>2194906</v>
      </c>
      <c r="BJ85" s="111">
        <v>2196622</v>
      </c>
      <c r="BK85" s="111">
        <v>2383699</v>
      </c>
      <c r="BL85" s="111">
        <v>2574891</v>
      </c>
      <c r="BM85" s="111">
        <v>2503857</v>
      </c>
      <c r="BN85" s="111">
        <v>2460764</v>
      </c>
      <c r="BO85" s="111">
        <v>2563070</v>
      </c>
      <c r="BP85" s="111">
        <v>2451945.01</v>
      </c>
      <c r="BQ85" s="111">
        <v>2428504.08</v>
      </c>
      <c r="BR85" s="111">
        <v>2574973.79</v>
      </c>
      <c r="BS85" s="111">
        <v>2783544.65</v>
      </c>
      <c r="BT85" s="111">
        <v>2981599.76</v>
      </c>
      <c r="BU85" s="111">
        <v>2810492.6</v>
      </c>
      <c r="BV85" s="111">
        <v>2862865.72</v>
      </c>
      <c r="BW85" s="111">
        <v>2787565.85</v>
      </c>
      <c r="BX85" s="111">
        <v>3242856</v>
      </c>
      <c r="BY85" s="111">
        <v>3441831.13</v>
      </c>
    </row>
    <row r="86" ht="15.75" customHeight="1">
      <c r="A86" s="111">
        <v>433</v>
      </c>
      <c r="B86" t="s" s="108">
        <v>3183</v>
      </c>
      <c r="C86" s="111">
        <v>36</v>
      </c>
      <c r="D86" s="107"/>
      <c r="E86" t="s" s="108">
        <v>1896</v>
      </c>
      <c r="F86" t="s" s="108">
        <v>1897</v>
      </c>
      <c r="G86" s="111">
        <v>0</v>
      </c>
      <c r="H86" s="111">
        <v>0</v>
      </c>
      <c r="I86" s="111">
        <v>13716</v>
      </c>
      <c r="J86" s="111">
        <v>10548</v>
      </c>
      <c r="K86" s="111">
        <v>9194</v>
      </c>
      <c r="L86" s="107"/>
      <c r="M86" s="111">
        <v>10693</v>
      </c>
      <c r="N86" s="111">
        <v>20745</v>
      </c>
      <c r="O86" s="111">
        <v>24324</v>
      </c>
      <c r="P86" s="111">
        <v>15471</v>
      </c>
      <c r="Q86" s="111">
        <v>63942</v>
      </c>
      <c r="R86" s="111">
        <v>78730</v>
      </c>
      <c r="S86" s="111">
        <v>81416</v>
      </c>
      <c r="T86" s="111">
        <v>45041</v>
      </c>
      <c r="U86" s="111">
        <v>66688</v>
      </c>
      <c r="V86" s="111">
        <v>49994</v>
      </c>
      <c r="W86" s="111">
        <v>47602</v>
      </c>
      <c r="X86" s="111">
        <v>47736</v>
      </c>
      <c r="Y86" s="111">
        <v>65805</v>
      </c>
      <c r="Z86" s="111">
        <v>58840</v>
      </c>
      <c r="AA86" s="111">
        <v>58865</v>
      </c>
      <c r="AB86" s="111">
        <v>48590</v>
      </c>
      <c r="AC86" s="111">
        <v>45746</v>
      </c>
      <c r="AD86" s="111">
        <v>52012</v>
      </c>
      <c r="AE86" s="111">
        <v>41463</v>
      </c>
      <c r="AF86" s="111">
        <v>46976</v>
      </c>
      <c r="AG86" s="111">
        <v>33053</v>
      </c>
      <c r="AH86" s="111">
        <v>42192</v>
      </c>
      <c r="AI86" s="111">
        <v>42204</v>
      </c>
      <c r="AJ86" s="111">
        <v>35706</v>
      </c>
      <c r="AK86" s="111">
        <v>38590</v>
      </c>
      <c r="AL86" s="111">
        <v>44771</v>
      </c>
      <c r="AM86" s="111">
        <v>45160</v>
      </c>
      <c r="AN86" s="111">
        <v>42661</v>
      </c>
      <c r="AO86" s="111">
        <v>42597</v>
      </c>
      <c r="AP86" s="111">
        <v>36626</v>
      </c>
      <c r="AQ86" s="111">
        <v>33051</v>
      </c>
      <c r="AR86" s="111">
        <v>28531</v>
      </c>
      <c r="AS86" s="111">
        <v>25201</v>
      </c>
      <c r="AT86" s="111">
        <v>22688</v>
      </c>
      <c r="AU86" s="111">
        <v>17235</v>
      </c>
      <c r="AV86" s="111">
        <v>14564</v>
      </c>
      <c r="AW86" s="111">
        <v>10961</v>
      </c>
      <c r="AX86" s="111">
        <v>12970</v>
      </c>
      <c r="AY86" s="111">
        <v>13273</v>
      </c>
      <c r="AZ86" s="111">
        <v>11879</v>
      </c>
      <c r="BA86" s="111">
        <v>13722</v>
      </c>
      <c r="BB86" s="111">
        <v>16536</v>
      </c>
      <c r="BC86" s="111">
        <v>15969</v>
      </c>
      <c r="BD86" s="111">
        <v>17712</v>
      </c>
      <c r="BE86" s="111">
        <v>19646</v>
      </c>
      <c r="BF86" s="111">
        <v>15219</v>
      </c>
      <c r="BG86" s="111">
        <v>17383</v>
      </c>
      <c r="BH86" s="111">
        <v>15571</v>
      </c>
      <c r="BI86" s="111">
        <v>13977</v>
      </c>
      <c r="BJ86" s="111">
        <v>14632</v>
      </c>
      <c r="BK86" s="111">
        <v>16884</v>
      </c>
      <c r="BL86" s="111">
        <v>12658</v>
      </c>
      <c r="BM86" s="111">
        <v>10909</v>
      </c>
      <c r="BN86" s="111">
        <v>10894</v>
      </c>
      <c r="BO86" s="111">
        <v>11084</v>
      </c>
      <c r="BP86" s="111">
        <v>9729.85</v>
      </c>
      <c r="BQ86" s="111">
        <v>9435.209999999999</v>
      </c>
      <c r="BR86" s="111">
        <v>10251.73</v>
      </c>
      <c r="BS86" s="111">
        <v>12416.16</v>
      </c>
      <c r="BT86" s="111">
        <v>11985.56</v>
      </c>
      <c r="BU86" s="111">
        <v>14357.78</v>
      </c>
      <c r="BV86" s="111">
        <v>14528.36</v>
      </c>
      <c r="BW86" s="111">
        <v>13920.23</v>
      </c>
      <c r="BX86" s="111">
        <v>17135.96</v>
      </c>
      <c r="BY86" s="111">
        <v>16830.41</v>
      </c>
    </row>
    <row r="87" ht="15.75" customHeight="1">
      <c r="A87" s="111">
        <v>434</v>
      </c>
      <c r="B87" t="s" s="108">
        <v>3183</v>
      </c>
      <c r="C87" s="111">
        <v>36</v>
      </c>
      <c r="D87" s="107"/>
      <c r="E87" t="s" s="108">
        <v>103</v>
      </c>
      <c r="F87" t="s" s="108">
        <v>104</v>
      </c>
      <c r="G87" s="111">
        <v>120203</v>
      </c>
      <c r="H87" s="111">
        <v>103400</v>
      </c>
      <c r="I87" s="111">
        <v>128482</v>
      </c>
      <c r="J87" s="111">
        <v>125059</v>
      </c>
      <c r="K87" s="111">
        <v>141147</v>
      </c>
      <c r="L87" s="107"/>
      <c r="M87" s="111">
        <v>162620</v>
      </c>
      <c r="N87" s="111">
        <v>180176</v>
      </c>
      <c r="O87" s="111">
        <v>204712</v>
      </c>
      <c r="P87" s="111">
        <v>218818</v>
      </c>
      <c r="Q87" s="111">
        <v>225246</v>
      </c>
      <c r="R87" s="111">
        <v>296844</v>
      </c>
      <c r="S87" s="111">
        <v>292775</v>
      </c>
      <c r="T87" s="111">
        <v>276480</v>
      </c>
      <c r="U87" s="111">
        <v>254456</v>
      </c>
      <c r="V87" s="111">
        <v>271333</v>
      </c>
      <c r="W87" s="111">
        <v>269696</v>
      </c>
      <c r="X87" s="111">
        <v>275678</v>
      </c>
      <c r="Y87" s="111">
        <v>255542</v>
      </c>
      <c r="Z87" s="111">
        <v>320925</v>
      </c>
      <c r="AA87" s="111">
        <v>334932</v>
      </c>
      <c r="AB87" s="111">
        <v>367932</v>
      </c>
      <c r="AC87" s="111">
        <v>318068</v>
      </c>
      <c r="AD87" s="111">
        <v>427436</v>
      </c>
      <c r="AE87" s="111">
        <v>477936</v>
      </c>
      <c r="AF87" s="111">
        <v>501613</v>
      </c>
      <c r="AG87" s="111">
        <v>513324</v>
      </c>
      <c r="AH87" s="111">
        <v>564258</v>
      </c>
      <c r="AI87" s="111">
        <v>581294</v>
      </c>
      <c r="AJ87" s="111">
        <v>560453</v>
      </c>
      <c r="AK87" s="111">
        <v>570026</v>
      </c>
      <c r="AL87" s="111">
        <v>563294</v>
      </c>
      <c r="AM87" s="111">
        <v>620135</v>
      </c>
      <c r="AN87" s="111">
        <v>585085</v>
      </c>
      <c r="AO87" s="111">
        <v>610808</v>
      </c>
      <c r="AP87" s="111">
        <v>636786</v>
      </c>
      <c r="AQ87" s="111">
        <v>753368</v>
      </c>
      <c r="AR87" s="111">
        <v>825443</v>
      </c>
      <c r="AS87" s="111">
        <v>914478</v>
      </c>
      <c r="AT87" s="111">
        <v>938367</v>
      </c>
      <c r="AU87" s="111">
        <v>966858</v>
      </c>
      <c r="AV87" s="111">
        <v>1031505</v>
      </c>
      <c r="AW87" s="111">
        <v>975955</v>
      </c>
      <c r="AX87" s="111">
        <v>1093796</v>
      </c>
      <c r="AY87" s="111">
        <v>1171475</v>
      </c>
      <c r="AZ87" s="111">
        <v>1143475</v>
      </c>
      <c r="BA87" s="111">
        <v>1097210</v>
      </c>
      <c r="BB87" s="111">
        <v>1118523</v>
      </c>
      <c r="BC87" s="111">
        <v>1226206</v>
      </c>
      <c r="BD87" s="111">
        <v>1272163</v>
      </c>
      <c r="BE87" s="111">
        <v>1257086</v>
      </c>
      <c r="BF87" s="111">
        <v>1255077</v>
      </c>
      <c r="BG87" s="111">
        <v>1381027</v>
      </c>
      <c r="BH87" s="111">
        <v>1389321</v>
      </c>
      <c r="BI87" s="111">
        <v>1471835</v>
      </c>
      <c r="BJ87" s="111">
        <v>1499609</v>
      </c>
      <c r="BK87" s="111">
        <v>1388575</v>
      </c>
      <c r="BL87" s="111">
        <v>1194704</v>
      </c>
      <c r="BM87" s="111">
        <v>1098401</v>
      </c>
      <c r="BN87" s="111">
        <v>1167219</v>
      </c>
      <c r="BO87" s="111">
        <v>1131946</v>
      </c>
      <c r="BP87" s="111">
        <v>1200696.48</v>
      </c>
      <c r="BQ87" s="111">
        <v>1157183.85</v>
      </c>
      <c r="BR87" s="111">
        <v>1299478.26</v>
      </c>
      <c r="BS87" s="111">
        <v>1259992.77</v>
      </c>
      <c r="BT87" s="111">
        <v>1366153.61</v>
      </c>
      <c r="BU87" s="111">
        <v>1385975.76</v>
      </c>
      <c r="BV87" s="111">
        <v>1493010.61</v>
      </c>
      <c r="BW87" s="111">
        <v>1524930.9</v>
      </c>
      <c r="BX87" s="111">
        <v>1562192.23</v>
      </c>
      <c r="BY87" s="111">
        <v>1578830.3</v>
      </c>
    </row>
    <row r="88" ht="15.75" customHeight="1">
      <c r="A88" s="107"/>
      <c r="B88" s="107"/>
      <c r="C88" s="107"/>
      <c r="D88" s="107"/>
      <c r="E88" s="107"/>
      <c r="F88" s="107"/>
      <c r="G88" s="107"/>
      <c r="H88" s="107"/>
      <c r="I88" s="107"/>
      <c r="J88" s="107"/>
      <c r="K88" s="107"/>
      <c r="L88" s="107"/>
      <c r="M88" s="107"/>
      <c r="N88" s="107"/>
      <c r="O88" s="107"/>
      <c r="P88" s="107"/>
      <c r="Q88" s="107"/>
      <c r="R88" s="107"/>
      <c r="S88" s="107"/>
      <c r="T88" s="107"/>
      <c r="U88" s="107"/>
      <c r="V88" s="107"/>
      <c r="W88" s="107"/>
      <c r="X88" s="107"/>
      <c r="Y88" s="107"/>
      <c r="Z88" s="107"/>
      <c r="AA88" s="107"/>
      <c r="AB88" s="107"/>
      <c r="AC88" s="107"/>
      <c r="AD88" s="107"/>
      <c r="AE88" s="107"/>
      <c r="AF88" s="107"/>
      <c r="AG88" s="107"/>
      <c r="AH88" s="107"/>
      <c r="AI88" s="107"/>
      <c r="AJ88" s="107"/>
      <c r="AK88" s="107"/>
      <c r="AL88" s="107"/>
      <c r="AM88" s="107"/>
      <c r="AN88" s="107"/>
      <c r="AO88" s="107"/>
      <c r="AP88" s="107"/>
      <c r="AQ88" s="107"/>
      <c r="AR88" s="107"/>
      <c r="AS88" s="107"/>
      <c r="AT88" s="107"/>
      <c r="AU88" s="107"/>
      <c r="AV88" s="107"/>
      <c r="AW88" s="107"/>
      <c r="AX88" s="107"/>
      <c r="AY88" s="107"/>
      <c r="AZ88" s="107"/>
      <c r="BA88" s="107"/>
      <c r="BB88" s="107"/>
      <c r="BC88" s="107"/>
      <c r="BD88" s="107"/>
      <c r="BE88" s="107"/>
      <c r="BF88" s="107"/>
      <c r="BG88" s="107"/>
      <c r="BH88" s="107"/>
      <c r="BI88" s="107"/>
      <c r="BJ88" s="107"/>
      <c r="BK88" s="107"/>
      <c r="BL88" s="107"/>
      <c r="BM88" s="107"/>
      <c r="BN88" s="107"/>
      <c r="BO88" s="107"/>
      <c r="BP88" s="107"/>
      <c r="BQ88" s="107"/>
      <c r="BR88" s="111">
        <f>SUM(BR82:BR87)</f>
        <v>4585246.81</v>
      </c>
      <c r="BS88" s="111">
        <f>SUM(BS82:BS87)</f>
        <v>4708363.28</v>
      </c>
      <c r="BT88" s="111">
        <f>SUM(BT82:BT87)</f>
        <v>5015834.36</v>
      </c>
      <c r="BU88" s="111">
        <f>SUM(BU82:BU87)</f>
        <v>4882715.56</v>
      </c>
      <c r="BV88" s="111">
        <f>SUM(BV82:BV87)</f>
        <v>5008485.44</v>
      </c>
      <c r="BW88" s="111">
        <f>SUM(BW82:BW87)</f>
        <v>4976397.54</v>
      </c>
      <c r="BX88" s="111">
        <f>SUM(BX82:BX87)</f>
        <v>5511161.61</v>
      </c>
      <c r="BY88" s="111">
        <f>SUM(BY82:BY87)</f>
        <v>5705474.24</v>
      </c>
    </row>
    <row r="89" ht="15.75" customHeight="1">
      <c r="A89" s="107"/>
      <c r="B89" s="107"/>
      <c r="C89" s="107"/>
      <c r="D89" s="107"/>
      <c r="E89" s="107"/>
      <c r="F89" s="107"/>
      <c r="G89" s="107"/>
      <c r="H89" s="107"/>
      <c r="I89" s="107"/>
      <c r="J89" s="107"/>
      <c r="K89" s="107"/>
      <c r="L89" s="107"/>
      <c r="M89" s="107"/>
      <c r="N89" s="107"/>
      <c r="O89" s="107"/>
      <c r="P89" s="107"/>
      <c r="Q89" s="107"/>
      <c r="R89" s="107"/>
      <c r="S89" s="107"/>
      <c r="T89" s="107"/>
      <c r="U89" s="107"/>
      <c r="V89" s="107"/>
      <c r="W89" s="107"/>
      <c r="X89" s="107"/>
      <c r="Y89" s="107"/>
      <c r="Z89" s="107"/>
      <c r="AA89" s="107"/>
      <c r="AB89" s="107"/>
      <c r="AC89" s="107"/>
      <c r="AD89" s="107"/>
      <c r="AE89" s="107"/>
      <c r="AF89" s="107"/>
      <c r="AG89" s="107"/>
      <c r="AH89" s="107"/>
      <c r="AI89" s="107"/>
      <c r="AJ89" s="107"/>
      <c r="AK89" s="107"/>
      <c r="AL89" s="107"/>
      <c r="AM89" s="107"/>
      <c r="AN89" s="107"/>
      <c r="AO89" s="107"/>
      <c r="AP89" s="107"/>
      <c r="AQ89" s="107"/>
      <c r="AR89" s="107"/>
      <c r="AS89" s="107"/>
      <c r="AT89" s="107"/>
      <c r="AU89" s="107"/>
      <c r="AV89" s="107"/>
      <c r="AW89" s="107"/>
      <c r="AX89" s="107"/>
      <c r="AY89" s="107"/>
      <c r="AZ89" s="107"/>
      <c r="BA89" s="107"/>
      <c r="BB89" s="107"/>
      <c r="BC89" s="107"/>
      <c r="BD89" s="107"/>
      <c r="BE89" s="107"/>
      <c r="BF89" s="107"/>
      <c r="BG89" s="107"/>
      <c r="BH89" s="107"/>
      <c r="BI89" s="107"/>
      <c r="BJ89" s="107"/>
      <c r="BK89" s="107"/>
      <c r="BL89" s="107"/>
      <c r="BM89" s="107"/>
      <c r="BN89" s="107"/>
      <c r="BO89" s="107"/>
      <c r="BP89" s="107"/>
      <c r="BQ89" s="107"/>
      <c r="BR89" s="107"/>
      <c r="BS89" s="107"/>
      <c r="BT89" s="107"/>
      <c r="BU89" s="107"/>
      <c r="BV89" s="107"/>
      <c r="BW89" s="107"/>
      <c r="BX89" s="107"/>
      <c r="BY89" s="111">
        <f>AVERAGE(BV88:BY88)</f>
        <v>5300379.7075</v>
      </c>
    </row>
    <row r="90" ht="15.75" customHeight="1">
      <c r="A90" s="107"/>
      <c r="B90" s="107"/>
      <c r="C90" s="107"/>
      <c r="D90" s="107"/>
      <c r="E90" s="107"/>
      <c r="F90" s="107"/>
      <c r="G90" s="107"/>
      <c r="H90" s="107"/>
      <c r="I90" s="107"/>
      <c r="J90" s="107"/>
      <c r="K90" s="107"/>
      <c r="L90" s="107"/>
      <c r="M90" s="107"/>
      <c r="N90" s="107"/>
      <c r="O90" s="107"/>
      <c r="P90" s="107"/>
      <c r="Q90" s="107"/>
      <c r="R90" s="107"/>
      <c r="S90" s="107"/>
      <c r="T90" s="107"/>
      <c r="U90" s="107"/>
      <c r="V90" s="107"/>
      <c r="W90" s="107"/>
      <c r="X90" s="107"/>
      <c r="Y90" s="107"/>
      <c r="Z90" s="107"/>
      <c r="AA90" s="107"/>
      <c r="AB90" s="107"/>
      <c r="AC90" s="107"/>
      <c r="AD90" s="107"/>
      <c r="AE90" s="107"/>
      <c r="AF90" s="107"/>
      <c r="AG90" s="107"/>
      <c r="AH90" s="107"/>
      <c r="AI90" s="107"/>
      <c r="AJ90" s="107"/>
      <c r="AK90" s="107"/>
      <c r="AL90" s="107"/>
      <c r="AM90" s="107"/>
      <c r="AN90" s="107"/>
      <c r="AO90" s="107"/>
      <c r="AP90" s="107"/>
      <c r="AQ90" s="107"/>
      <c r="AR90" s="107"/>
      <c r="AS90" s="107"/>
      <c r="AT90" s="107"/>
      <c r="AU90" s="107"/>
      <c r="AV90" s="107"/>
      <c r="AW90" s="107"/>
      <c r="AX90" s="107"/>
      <c r="AY90" s="107"/>
      <c r="AZ90" s="107"/>
      <c r="BA90" s="107"/>
      <c r="BB90" s="107"/>
      <c r="BC90" s="107"/>
      <c r="BD90" s="107"/>
      <c r="BE90" s="107"/>
      <c r="BF90" s="107"/>
      <c r="BG90" s="107"/>
      <c r="BH90" s="107"/>
      <c r="BI90" s="107"/>
      <c r="BJ90" s="107"/>
      <c r="BK90" s="107"/>
      <c r="BL90" s="107"/>
      <c r="BM90" s="107"/>
      <c r="BN90" s="107"/>
      <c r="BO90" s="107"/>
      <c r="BP90" s="107"/>
      <c r="BQ90" s="107"/>
      <c r="BR90" s="107"/>
      <c r="BS90" s="107"/>
      <c r="BT90" s="107"/>
      <c r="BU90" s="111">
        <f>SUM(BU80:BU87,,BU78,BU77,BU76,BU74,BU73,BU72,BU70,BU66,BU64,BU60,BU55,BU54,BU53,BU52,BU51,BU49,BU48,BU47,BU43,BU42,BU38,BU35,BU33,BU32,BU26)</f>
        <v>8904361.91</v>
      </c>
      <c r="BV90" s="111">
        <f>SUM(BV80:BV87,,BV78,BV77,BV76,BV74,BV73,BV72,BV70,BV66,BV64,BV60,BV55,BV54,BV53,BV52,BV51,BV49,BV48,BV47,BV43,BV42,BV38,BV35,BV33,BV32,BV26)</f>
        <v>9064364.810000001</v>
      </c>
      <c r="BW90" s="111">
        <f>SUM(BW80:BW87,,BW78,BW77,BW76,BW74,BW73,BW72,BW70,BW66,BW64,BW60,BW55,BW54,BW53,BW52,BW51,BW49,BW48,BW47,BW43,BW42,BW38,BW35,BW33,BW32,BW26)</f>
        <v>8969456.1</v>
      </c>
      <c r="BX90" s="111">
        <f>SUM(BX80:BX87,,BX78,BX77,BX76,BX74,BX73,BX72,BX70,BX66,BX64,BX60,BX55,BX54,BX53,BX52,BX51,BX49,BX48,BX47,BX43,BX42,BX38,BX35,BX33,BX32,BX26)</f>
        <v>9890363.77</v>
      </c>
      <c r="BY90" s="111">
        <f>SUM(BY80:BY87,,BY78,BY77,BY76,BY74,BY73,BY72,BY70,BY66,BY64,BY60,BY55,BY54,BY53,BY52,BY51,BY49,BY48,BY47,BY43,BY42,BY38,BY35,BY33,BY32,BY26)</f>
        <v>10385048.84</v>
      </c>
    </row>
    <row r="91" ht="15.75" customHeight="1">
      <c r="A91" s="113"/>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c r="AS91" s="114"/>
      <c r="AT91" s="114"/>
      <c r="AU91" s="114"/>
      <c r="AV91" s="114"/>
      <c r="AW91" s="114"/>
      <c r="AX91" s="114"/>
      <c r="AY91" s="114"/>
      <c r="AZ91" s="114"/>
      <c r="BA91" s="114"/>
      <c r="BB91" s="114"/>
      <c r="BC91" s="114"/>
      <c r="BD91" s="114"/>
      <c r="BE91" s="114"/>
      <c r="BF91" s="114"/>
      <c r="BG91" s="114"/>
      <c r="BH91" s="114"/>
      <c r="BI91" s="114"/>
      <c r="BJ91" s="114"/>
      <c r="BK91" s="114"/>
      <c r="BL91" s="114"/>
      <c r="BM91" s="114"/>
      <c r="BN91" s="114"/>
      <c r="BO91" s="114"/>
      <c r="BP91" s="114"/>
      <c r="BQ91" s="114"/>
      <c r="BR91" s="114"/>
      <c r="BS91" s="114"/>
      <c r="BT91" s="114"/>
      <c r="BU91" s="114"/>
      <c r="BV91" s="114"/>
      <c r="BW91" s="114"/>
      <c r="BX91" s="114"/>
      <c r="BY91" s="115"/>
    </row>
    <row r="92" ht="15.75" customHeight="1">
      <c r="A92" s="116"/>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c r="AT92" s="117"/>
      <c r="AU92" s="117"/>
      <c r="AV92" s="117"/>
      <c r="AW92" s="117"/>
      <c r="AX92" s="117"/>
      <c r="AY92" s="117"/>
      <c r="AZ92" s="117"/>
      <c r="BA92" s="117"/>
      <c r="BB92" s="117"/>
      <c r="BC92" s="117"/>
      <c r="BD92" s="117"/>
      <c r="BE92" s="117"/>
      <c r="BF92" s="117"/>
      <c r="BG92" s="117"/>
      <c r="BH92" s="117"/>
      <c r="BI92" s="117"/>
      <c r="BJ92" s="117"/>
      <c r="BK92" s="117"/>
      <c r="BL92" s="117"/>
      <c r="BM92" s="117"/>
      <c r="BN92" s="117"/>
      <c r="BO92" s="117"/>
      <c r="BP92" s="117"/>
      <c r="BQ92" s="117"/>
      <c r="BR92" s="117"/>
      <c r="BS92" s="117"/>
      <c r="BT92" s="117"/>
      <c r="BU92" s="117"/>
      <c r="BV92" s="117"/>
      <c r="BW92" s="117"/>
      <c r="BX92" s="117"/>
      <c r="BY92" s="118"/>
    </row>
    <row r="93" ht="15.75" customHeight="1">
      <c r="A93" s="116"/>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c r="AT93" s="117"/>
      <c r="AU93" s="117"/>
      <c r="AV93" s="117"/>
      <c r="AW93" s="117"/>
      <c r="AX93" s="117"/>
      <c r="AY93" s="117"/>
      <c r="AZ93" s="117"/>
      <c r="BA93" s="117"/>
      <c r="BB93" s="117"/>
      <c r="BC93" s="117"/>
      <c r="BD93" s="117"/>
      <c r="BE93" s="117"/>
      <c r="BF93" s="117"/>
      <c r="BG93" s="117"/>
      <c r="BH93" s="117"/>
      <c r="BI93" s="117"/>
      <c r="BJ93" s="117"/>
      <c r="BK93" s="117"/>
      <c r="BL93" s="117"/>
      <c r="BM93" s="117"/>
      <c r="BN93" s="117"/>
      <c r="BO93" s="117"/>
      <c r="BP93" s="117"/>
      <c r="BQ93" s="117"/>
      <c r="BR93" s="117"/>
      <c r="BS93" s="117"/>
      <c r="BT93" s="117"/>
      <c r="BU93" s="117"/>
      <c r="BV93" s="117"/>
      <c r="BW93" s="117"/>
      <c r="BX93" s="117"/>
      <c r="BY93" s="118"/>
    </row>
    <row r="94" ht="15.75" customHeight="1">
      <c r="A94" s="116"/>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c r="AT94" s="117"/>
      <c r="AU94" s="117"/>
      <c r="AV94" s="117"/>
      <c r="AW94" s="117"/>
      <c r="AX94" s="117"/>
      <c r="AY94" s="117"/>
      <c r="AZ94" s="117"/>
      <c r="BA94" s="117"/>
      <c r="BB94" s="117"/>
      <c r="BC94" s="117"/>
      <c r="BD94" s="117"/>
      <c r="BE94" s="117"/>
      <c r="BF94" s="117"/>
      <c r="BG94" s="117"/>
      <c r="BH94" s="117"/>
      <c r="BI94" s="117"/>
      <c r="BJ94" s="117"/>
      <c r="BK94" s="117"/>
      <c r="BL94" s="117"/>
      <c r="BM94" s="117"/>
      <c r="BN94" s="117"/>
      <c r="BO94" s="117"/>
      <c r="BP94" s="117"/>
      <c r="BQ94" s="117"/>
      <c r="BR94" s="117"/>
      <c r="BS94" s="117"/>
      <c r="BT94" s="117"/>
      <c r="BU94" s="117"/>
      <c r="BV94" s="117"/>
      <c r="BW94" s="117"/>
      <c r="BX94" s="117"/>
      <c r="BY94" s="118"/>
    </row>
    <row r="95" ht="15.75" customHeight="1">
      <c r="A95" s="116"/>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c r="AT95" s="117"/>
      <c r="AU95" s="117"/>
      <c r="AV95" s="117"/>
      <c r="AW95" s="117"/>
      <c r="AX95" s="117"/>
      <c r="AY95" s="117"/>
      <c r="AZ95" s="117"/>
      <c r="BA95" s="117"/>
      <c r="BB95" s="117"/>
      <c r="BC95" s="117"/>
      <c r="BD95" s="117"/>
      <c r="BE95" s="117"/>
      <c r="BF95" s="117"/>
      <c r="BG95" s="117"/>
      <c r="BH95" s="117"/>
      <c r="BI95" s="117"/>
      <c r="BJ95" s="117"/>
      <c r="BK95" s="117"/>
      <c r="BL95" s="117"/>
      <c r="BM95" s="117"/>
      <c r="BN95" s="117"/>
      <c r="BO95" s="117"/>
      <c r="BP95" s="117"/>
      <c r="BQ95" s="117"/>
      <c r="BR95" s="117"/>
      <c r="BS95" s="117"/>
      <c r="BT95" s="117"/>
      <c r="BU95" s="117"/>
      <c r="BV95" s="117"/>
      <c r="BW95" s="117"/>
      <c r="BX95" s="117"/>
      <c r="BY95" s="118"/>
    </row>
    <row r="96" ht="15.75" customHeight="1">
      <c r="A96" s="116"/>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c r="AT96" s="117"/>
      <c r="AU96" s="117"/>
      <c r="AV96" s="117"/>
      <c r="AW96" s="117"/>
      <c r="AX96" s="117"/>
      <c r="AY96" s="117"/>
      <c r="AZ96" s="117"/>
      <c r="BA96" s="117"/>
      <c r="BB96" s="117"/>
      <c r="BC96" s="117"/>
      <c r="BD96" s="117"/>
      <c r="BE96" s="117"/>
      <c r="BF96" s="117"/>
      <c r="BG96" s="117"/>
      <c r="BH96" s="117"/>
      <c r="BI96" s="117"/>
      <c r="BJ96" s="117"/>
      <c r="BK96" s="117"/>
      <c r="BL96" s="117"/>
      <c r="BM96" s="117"/>
      <c r="BN96" s="117"/>
      <c r="BO96" s="117"/>
      <c r="BP96" s="117"/>
      <c r="BQ96" s="117"/>
      <c r="BR96" s="117"/>
      <c r="BS96" s="117"/>
      <c r="BT96" s="117"/>
      <c r="BU96" s="117"/>
      <c r="BV96" s="117"/>
      <c r="BW96" s="117"/>
      <c r="BX96" s="117"/>
      <c r="BY96" s="118"/>
    </row>
    <row r="97" ht="15.75" customHeight="1">
      <c r="A97" s="116"/>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c r="AT97" s="117"/>
      <c r="AU97" s="117"/>
      <c r="AV97" s="117"/>
      <c r="AW97" s="117"/>
      <c r="AX97" s="117"/>
      <c r="AY97" s="117"/>
      <c r="AZ97" s="117"/>
      <c r="BA97" s="117"/>
      <c r="BB97" s="117"/>
      <c r="BC97" s="117"/>
      <c r="BD97" s="117"/>
      <c r="BE97" s="117"/>
      <c r="BF97" s="117"/>
      <c r="BG97" s="117"/>
      <c r="BH97" s="117"/>
      <c r="BI97" s="117"/>
      <c r="BJ97" s="117"/>
      <c r="BK97" s="117"/>
      <c r="BL97" s="117"/>
      <c r="BM97" s="117"/>
      <c r="BN97" s="117"/>
      <c r="BO97" s="117"/>
      <c r="BP97" s="117"/>
      <c r="BQ97" s="117"/>
      <c r="BR97" s="117"/>
      <c r="BS97" s="117"/>
      <c r="BT97" s="117"/>
      <c r="BU97" s="117"/>
      <c r="BV97" s="117"/>
      <c r="BW97" s="117"/>
      <c r="BX97" s="117"/>
      <c r="BY97" s="118"/>
    </row>
    <row r="98" ht="15.75" customHeight="1">
      <c r="A98" s="116"/>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c r="AT98" s="117"/>
      <c r="AU98" s="117"/>
      <c r="AV98" s="117"/>
      <c r="AW98" s="117"/>
      <c r="AX98" s="117"/>
      <c r="AY98" s="117"/>
      <c r="AZ98" s="117"/>
      <c r="BA98" s="117"/>
      <c r="BB98" s="117"/>
      <c r="BC98" s="117"/>
      <c r="BD98" s="117"/>
      <c r="BE98" s="117"/>
      <c r="BF98" s="117"/>
      <c r="BG98" s="117"/>
      <c r="BH98" s="117"/>
      <c r="BI98" s="117"/>
      <c r="BJ98" s="117"/>
      <c r="BK98" s="117"/>
      <c r="BL98" s="117"/>
      <c r="BM98" s="117"/>
      <c r="BN98" s="117"/>
      <c r="BO98" s="117"/>
      <c r="BP98" s="117"/>
      <c r="BQ98" s="117"/>
      <c r="BR98" s="117"/>
      <c r="BS98" s="117"/>
      <c r="BT98" s="117"/>
      <c r="BU98" s="117"/>
      <c r="BV98" s="117"/>
      <c r="BW98" s="117"/>
      <c r="BX98" s="117"/>
      <c r="BY98" s="118"/>
    </row>
    <row r="99" ht="15.75" customHeight="1">
      <c r="A99" s="116"/>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c r="AT99" s="117"/>
      <c r="AU99" s="117"/>
      <c r="AV99" s="117"/>
      <c r="AW99" s="117"/>
      <c r="AX99" s="117"/>
      <c r="AY99" s="117"/>
      <c r="AZ99" s="117"/>
      <c r="BA99" s="117"/>
      <c r="BB99" s="117"/>
      <c r="BC99" s="117"/>
      <c r="BD99" s="117"/>
      <c r="BE99" s="117"/>
      <c r="BF99" s="117"/>
      <c r="BG99" s="117"/>
      <c r="BH99" s="117"/>
      <c r="BI99" s="117"/>
      <c r="BJ99" s="117"/>
      <c r="BK99" s="117"/>
      <c r="BL99" s="117"/>
      <c r="BM99" s="117"/>
      <c r="BN99" s="117"/>
      <c r="BO99" s="117"/>
      <c r="BP99" s="117"/>
      <c r="BQ99" s="117"/>
      <c r="BR99" s="117"/>
      <c r="BS99" s="117"/>
      <c r="BT99" s="117"/>
      <c r="BU99" s="117"/>
      <c r="BV99" s="117"/>
      <c r="BW99" s="117"/>
      <c r="BX99" s="117"/>
      <c r="BY99" s="118"/>
    </row>
    <row r="100" ht="15.75" customHeight="1">
      <c r="A100" s="116"/>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c r="AT100" s="117"/>
      <c r="AU100" s="117"/>
      <c r="AV100" s="117"/>
      <c r="AW100" s="117"/>
      <c r="AX100" s="117"/>
      <c r="AY100" s="117"/>
      <c r="AZ100" s="117"/>
      <c r="BA100" s="117"/>
      <c r="BB100" s="117"/>
      <c r="BC100" s="117"/>
      <c r="BD100" s="117"/>
      <c r="BE100" s="117"/>
      <c r="BF100" s="117"/>
      <c r="BG100" s="117"/>
      <c r="BH100" s="117"/>
      <c r="BI100" s="117"/>
      <c r="BJ100" s="117"/>
      <c r="BK100" s="117"/>
      <c r="BL100" s="117"/>
      <c r="BM100" s="117"/>
      <c r="BN100" s="117"/>
      <c r="BO100" s="117"/>
      <c r="BP100" s="117"/>
      <c r="BQ100" s="117"/>
      <c r="BR100" s="117"/>
      <c r="BS100" s="117"/>
      <c r="BT100" s="117"/>
      <c r="BU100" s="117"/>
      <c r="BV100" s="117"/>
      <c r="BW100" s="117"/>
      <c r="BX100" s="117"/>
      <c r="BY100" s="118"/>
    </row>
    <row r="101" ht="15.75" customHeight="1">
      <c r="A101" s="116"/>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c r="AT101" s="117"/>
      <c r="AU101" s="117"/>
      <c r="AV101" s="117"/>
      <c r="AW101" s="117"/>
      <c r="AX101" s="117"/>
      <c r="AY101" s="117"/>
      <c r="AZ101" s="117"/>
      <c r="BA101" s="117"/>
      <c r="BB101" s="117"/>
      <c r="BC101" s="117"/>
      <c r="BD101" s="117"/>
      <c r="BE101" s="117"/>
      <c r="BF101" s="117"/>
      <c r="BG101" s="117"/>
      <c r="BH101" s="117"/>
      <c r="BI101" s="117"/>
      <c r="BJ101" s="117"/>
      <c r="BK101" s="117"/>
      <c r="BL101" s="117"/>
      <c r="BM101" s="117"/>
      <c r="BN101" s="117"/>
      <c r="BO101" s="117"/>
      <c r="BP101" s="117"/>
      <c r="BQ101" s="117"/>
      <c r="BR101" s="117"/>
      <c r="BS101" s="117"/>
      <c r="BT101" s="117"/>
      <c r="BU101" s="117"/>
      <c r="BV101" s="117"/>
      <c r="BW101" s="117"/>
      <c r="BX101" s="117"/>
      <c r="BY101" s="118"/>
    </row>
    <row r="102" ht="15.75" customHeight="1">
      <c r="A102" s="116"/>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c r="AT102" s="117"/>
      <c r="AU102" s="117"/>
      <c r="AV102" s="117"/>
      <c r="AW102" s="117"/>
      <c r="AX102" s="117"/>
      <c r="AY102" s="117"/>
      <c r="AZ102" s="117"/>
      <c r="BA102" s="117"/>
      <c r="BB102" s="117"/>
      <c r="BC102" s="117"/>
      <c r="BD102" s="117"/>
      <c r="BE102" s="117"/>
      <c r="BF102" s="117"/>
      <c r="BG102" s="117"/>
      <c r="BH102" s="117"/>
      <c r="BI102" s="117"/>
      <c r="BJ102" s="117"/>
      <c r="BK102" s="117"/>
      <c r="BL102" s="117"/>
      <c r="BM102" s="117"/>
      <c r="BN102" s="117"/>
      <c r="BO102" s="117"/>
      <c r="BP102" s="117"/>
      <c r="BQ102" s="117"/>
      <c r="BR102" s="117"/>
      <c r="BS102" s="117"/>
      <c r="BT102" s="117"/>
      <c r="BU102" s="117"/>
      <c r="BV102" s="117"/>
      <c r="BW102" s="117"/>
      <c r="BX102" s="117"/>
      <c r="BY102" s="118"/>
    </row>
    <row r="103" ht="15.75" customHeight="1">
      <c r="A103" s="116"/>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c r="AT103" s="117"/>
      <c r="AU103" s="117"/>
      <c r="AV103" s="117"/>
      <c r="AW103" s="117"/>
      <c r="AX103" s="117"/>
      <c r="AY103" s="117"/>
      <c r="AZ103" s="117"/>
      <c r="BA103" s="117"/>
      <c r="BB103" s="117"/>
      <c r="BC103" s="117"/>
      <c r="BD103" s="117"/>
      <c r="BE103" s="117"/>
      <c r="BF103" s="117"/>
      <c r="BG103" s="117"/>
      <c r="BH103" s="117"/>
      <c r="BI103" s="117"/>
      <c r="BJ103" s="117"/>
      <c r="BK103" s="117"/>
      <c r="BL103" s="117"/>
      <c r="BM103" s="117"/>
      <c r="BN103" s="117"/>
      <c r="BO103" s="117"/>
      <c r="BP103" s="117"/>
      <c r="BQ103" s="117"/>
      <c r="BR103" s="117"/>
      <c r="BS103" s="117"/>
      <c r="BT103" s="117"/>
      <c r="BU103" s="117"/>
      <c r="BV103" s="117"/>
      <c r="BW103" s="117"/>
      <c r="BX103" s="117"/>
      <c r="BY103" s="118"/>
    </row>
    <row r="104" ht="15.75" customHeight="1">
      <c r="A104" s="116"/>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c r="AT104" s="117"/>
      <c r="AU104" s="117"/>
      <c r="AV104" s="117"/>
      <c r="AW104" s="117"/>
      <c r="AX104" s="117"/>
      <c r="AY104" s="117"/>
      <c r="AZ104" s="117"/>
      <c r="BA104" s="117"/>
      <c r="BB104" s="117"/>
      <c r="BC104" s="117"/>
      <c r="BD104" s="117"/>
      <c r="BE104" s="117"/>
      <c r="BF104" s="117"/>
      <c r="BG104" s="117"/>
      <c r="BH104" s="117"/>
      <c r="BI104" s="117"/>
      <c r="BJ104" s="117"/>
      <c r="BK104" s="117"/>
      <c r="BL104" s="117"/>
      <c r="BM104" s="117"/>
      <c r="BN104" s="117"/>
      <c r="BO104" s="117"/>
      <c r="BP104" s="117"/>
      <c r="BQ104" s="117"/>
      <c r="BR104" s="117"/>
      <c r="BS104" s="117"/>
      <c r="BT104" s="117"/>
      <c r="BU104" s="117"/>
      <c r="BV104" s="117"/>
      <c r="BW104" s="117"/>
      <c r="BX104" s="117"/>
      <c r="BY104" s="118"/>
    </row>
    <row r="105" ht="15.75" customHeight="1">
      <c r="A105" s="116"/>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c r="AT105" s="117"/>
      <c r="AU105" s="117"/>
      <c r="AV105" s="117"/>
      <c r="AW105" s="117"/>
      <c r="AX105" s="117"/>
      <c r="AY105" s="117"/>
      <c r="AZ105" s="117"/>
      <c r="BA105" s="117"/>
      <c r="BB105" s="117"/>
      <c r="BC105" s="117"/>
      <c r="BD105" s="117"/>
      <c r="BE105" s="117"/>
      <c r="BF105" s="117"/>
      <c r="BG105" s="117"/>
      <c r="BH105" s="117"/>
      <c r="BI105" s="117"/>
      <c r="BJ105" s="117"/>
      <c r="BK105" s="117"/>
      <c r="BL105" s="117"/>
      <c r="BM105" s="117"/>
      <c r="BN105" s="117"/>
      <c r="BO105" s="117"/>
      <c r="BP105" s="117"/>
      <c r="BQ105" s="117"/>
      <c r="BR105" s="117"/>
      <c r="BS105" s="117"/>
      <c r="BT105" s="117"/>
      <c r="BU105" s="117"/>
      <c r="BV105" s="117"/>
      <c r="BW105" s="117"/>
      <c r="BX105" s="117"/>
      <c r="BY105" s="118"/>
    </row>
    <row r="106" ht="15.75" customHeight="1">
      <c r="A106" s="116"/>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c r="AT106" s="117"/>
      <c r="AU106" s="117"/>
      <c r="AV106" s="117"/>
      <c r="AW106" s="117"/>
      <c r="AX106" s="117"/>
      <c r="AY106" s="117"/>
      <c r="AZ106" s="117"/>
      <c r="BA106" s="117"/>
      <c r="BB106" s="117"/>
      <c r="BC106" s="117"/>
      <c r="BD106" s="117"/>
      <c r="BE106" s="117"/>
      <c r="BF106" s="117"/>
      <c r="BG106" s="117"/>
      <c r="BH106" s="117"/>
      <c r="BI106" s="117"/>
      <c r="BJ106" s="117"/>
      <c r="BK106" s="117"/>
      <c r="BL106" s="117"/>
      <c r="BM106" s="117"/>
      <c r="BN106" s="117"/>
      <c r="BO106" s="117"/>
      <c r="BP106" s="117"/>
      <c r="BQ106" s="117"/>
      <c r="BR106" s="117"/>
      <c r="BS106" s="117"/>
      <c r="BT106" s="117"/>
      <c r="BU106" s="117"/>
      <c r="BV106" s="117"/>
      <c r="BW106" s="117"/>
      <c r="BX106" s="117"/>
      <c r="BY106" s="118"/>
    </row>
    <row r="107" ht="15.75" customHeight="1">
      <c r="A107" s="116"/>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c r="AT107" s="117"/>
      <c r="AU107" s="117"/>
      <c r="AV107" s="117"/>
      <c r="AW107" s="117"/>
      <c r="AX107" s="117"/>
      <c r="AY107" s="117"/>
      <c r="AZ107" s="117"/>
      <c r="BA107" s="117"/>
      <c r="BB107" s="117"/>
      <c r="BC107" s="117"/>
      <c r="BD107" s="117"/>
      <c r="BE107" s="117"/>
      <c r="BF107" s="117"/>
      <c r="BG107" s="117"/>
      <c r="BH107" s="117"/>
      <c r="BI107" s="117"/>
      <c r="BJ107" s="117"/>
      <c r="BK107" s="117"/>
      <c r="BL107" s="117"/>
      <c r="BM107" s="117"/>
      <c r="BN107" s="117"/>
      <c r="BO107" s="117"/>
      <c r="BP107" s="117"/>
      <c r="BQ107" s="117"/>
      <c r="BR107" s="117"/>
      <c r="BS107" s="117"/>
      <c r="BT107" s="117"/>
      <c r="BU107" s="117"/>
      <c r="BV107" s="117"/>
      <c r="BW107" s="117"/>
      <c r="BX107" s="117"/>
      <c r="BY107" s="118"/>
    </row>
    <row r="108" ht="15.75" customHeight="1">
      <c r="A108" s="116"/>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c r="AT108" s="117"/>
      <c r="AU108" s="117"/>
      <c r="AV108" s="117"/>
      <c r="AW108" s="117"/>
      <c r="AX108" s="117"/>
      <c r="AY108" s="117"/>
      <c r="AZ108" s="117"/>
      <c r="BA108" s="117"/>
      <c r="BB108" s="117"/>
      <c r="BC108" s="117"/>
      <c r="BD108" s="117"/>
      <c r="BE108" s="117"/>
      <c r="BF108" s="117"/>
      <c r="BG108" s="117"/>
      <c r="BH108" s="117"/>
      <c r="BI108" s="117"/>
      <c r="BJ108" s="117"/>
      <c r="BK108" s="117"/>
      <c r="BL108" s="117"/>
      <c r="BM108" s="117"/>
      <c r="BN108" s="117"/>
      <c r="BO108" s="117"/>
      <c r="BP108" s="117"/>
      <c r="BQ108" s="117"/>
      <c r="BR108" s="117"/>
      <c r="BS108" s="117"/>
      <c r="BT108" s="117"/>
      <c r="BU108" s="117"/>
      <c r="BV108" s="117"/>
      <c r="BW108" s="117"/>
      <c r="BX108" s="117"/>
      <c r="BY108" s="118"/>
    </row>
    <row r="109" ht="15.75" customHeight="1">
      <c r="A109" s="116"/>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c r="AT109" s="117"/>
      <c r="AU109" s="117"/>
      <c r="AV109" s="117"/>
      <c r="AW109" s="117"/>
      <c r="AX109" s="117"/>
      <c r="AY109" s="117"/>
      <c r="AZ109" s="117"/>
      <c r="BA109" s="117"/>
      <c r="BB109" s="117"/>
      <c r="BC109" s="117"/>
      <c r="BD109" s="117"/>
      <c r="BE109" s="117"/>
      <c r="BF109" s="117"/>
      <c r="BG109" s="117"/>
      <c r="BH109" s="117"/>
      <c r="BI109" s="117"/>
      <c r="BJ109" s="117"/>
      <c r="BK109" s="117"/>
      <c r="BL109" s="117"/>
      <c r="BM109" s="117"/>
      <c r="BN109" s="117"/>
      <c r="BO109" s="117"/>
      <c r="BP109" s="117"/>
      <c r="BQ109" s="117"/>
      <c r="BR109" s="117"/>
      <c r="BS109" s="117"/>
      <c r="BT109" s="117"/>
      <c r="BU109" s="117"/>
      <c r="BV109" s="117"/>
      <c r="BW109" s="117"/>
      <c r="BX109" s="117"/>
      <c r="BY109" s="118"/>
    </row>
    <row r="110" ht="15.75" customHeight="1">
      <c r="A110" s="116"/>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c r="AT110" s="117"/>
      <c r="AU110" s="117"/>
      <c r="AV110" s="117"/>
      <c r="AW110" s="117"/>
      <c r="AX110" s="117"/>
      <c r="AY110" s="117"/>
      <c r="AZ110" s="117"/>
      <c r="BA110" s="117"/>
      <c r="BB110" s="117"/>
      <c r="BC110" s="117"/>
      <c r="BD110" s="117"/>
      <c r="BE110" s="117"/>
      <c r="BF110" s="117"/>
      <c r="BG110" s="117"/>
      <c r="BH110" s="117"/>
      <c r="BI110" s="117"/>
      <c r="BJ110" s="117"/>
      <c r="BK110" s="117"/>
      <c r="BL110" s="117"/>
      <c r="BM110" s="117"/>
      <c r="BN110" s="117"/>
      <c r="BO110" s="117"/>
      <c r="BP110" s="117"/>
      <c r="BQ110" s="117"/>
      <c r="BR110" s="117"/>
      <c r="BS110" s="117"/>
      <c r="BT110" s="117"/>
      <c r="BU110" s="117"/>
      <c r="BV110" s="117"/>
      <c r="BW110" s="117"/>
      <c r="BX110" s="117"/>
      <c r="BY110" s="118"/>
    </row>
    <row r="111" ht="15.75" customHeight="1">
      <c r="A111" s="116"/>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c r="AT111" s="117"/>
      <c r="AU111" s="117"/>
      <c r="AV111" s="117"/>
      <c r="AW111" s="117"/>
      <c r="AX111" s="117"/>
      <c r="AY111" s="117"/>
      <c r="AZ111" s="117"/>
      <c r="BA111" s="117"/>
      <c r="BB111" s="117"/>
      <c r="BC111" s="117"/>
      <c r="BD111" s="117"/>
      <c r="BE111" s="117"/>
      <c r="BF111" s="117"/>
      <c r="BG111" s="117"/>
      <c r="BH111" s="117"/>
      <c r="BI111" s="117"/>
      <c r="BJ111" s="117"/>
      <c r="BK111" s="117"/>
      <c r="BL111" s="117"/>
      <c r="BM111" s="117"/>
      <c r="BN111" s="117"/>
      <c r="BO111" s="117"/>
      <c r="BP111" s="117"/>
      <c r="BQ111" s="117"/>
      <c r="BR111" s="117"/>
      <c r="BS111" s="117"/>
      <c r="BT111" s="117"/>
      <c r="BU111" s="117"/>
      <c r="BV111" s="117"/>
      <c r="BW111" s="117"/>
      <c r="BX111" s="117"/>
      <c r="BY111" s="118"/>
    </row>
    <row r="112" ht="15.75" customHeight="1">
      <c r="A112" s="116"/>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c r="AT112" s="117"/>
      <c r="AU112" s="117"/>
      <c r="AV112" s="117"/>
      <c r="AW112" s="117"/>
      <c r="AX112" s="117"/>
      <c r="AY112" s="117"/>
      <c r="AZ112" s="117"/>
      <c r="BA112" s="117"/>
      <c r="BB112" s="117"/>
      <c r="BC112" s="117"/>
      <c r="BD112" s="117"/>
      <c r="BE112" s="117"/>
      <c r="BF112" s="117"/>
      <c r="BG112" s="117"/>
      <c r="BH112" s="117"/>
      <c r="BI112" s="117"/>
      <c r="BJ112" s="117"/>
      <c r="BK112" s="117"/>
      <c r="BL112" s="117"/>
      <c r="BM112" s="117"/>
      <c r="BN112" s="117"/>
      <c r="BO112" s="117"/>
      <c r="BP112" s="117"/>
      <c r="BQ112" s="117"/>
      <c r="BR112" s="117"/>
      <c r="BS112" s="117"/>
      <c r="BT112" s="117"/>
      <c r="BU112" s="117"/>
      <c r="BV112" s="117"/>
      <c r="BW112" s="117"/>
      <c r="BX112" s="117"/>
      <c r="BY112" s="118"/>
    </row>
    <row r="113" ht="15.75" customHeight="1">
      <c r="A113" s="116"/>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c r="AT113" s="117"/>
      <c r="AU113" s="117"/>
      <c r="AV113" s="117"/>
      <c r="AW113" s="117"/>
      <c r="AX113" s="117"/>
      <c r="AY113" s="117"/>
      <c r="AZ113" s="117"/>
      <c r="BA113" s="117"/>
      <c r="BB113" s="117"/>
      <c r="BC113" s="117"/>
      <c r="BD113" s="117"/>
      <c r="BE113" s="117"/>
      <c r="BF113" s="117"/>
      <c r="BG113" s="117"/>
      <c r="BH113" s="117"/>
      <c r="BI113" s="117"/>
      <c r="BJ113" s="117"/>
      <c r="BK113" s="117"/>
      <c r="BL113" s="117"/>
      <c r="BM113" s="117"/>
      <c r="BN113" s="117"/>
      <c r="BO113" s="117"/>
      <c r="BP113" s="117"/>
      <c r="BQ113" s="117"/>
      <c r="BR113" s="117"/>
      <c r="BS113" s="117"/>
      <c r="BT113" s="117"/>
      <c r="BU113" s="117"/>
      <c r="BV113" s="117"/>
      <c r="BW113" s="117"/>
      <c r="BX113" s="117"/>
      <c r="BY113" s="118"/>
    </row>
    <row r="114" ht="15.75" customHeight="1">
      <c r="A114" s="116"/>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c r="AT114" s="117"/>
      <c r="AU114" s="117"/>
      <c r="AV114" s="117"/>
      <c r="AW114" s="117"/>
      <c r="AX114" s="117"/>
      <c r="AY114" s="117"/>
      <c r="AZ114" s="117"/>
      <c r="BA114" s="117"/>
      <c r="BB114" s="117"/>
      <c r="BC114" s="117"/>
      <c r="BD114" s="117"/>
      <c r="BE114" s="117"/>
      <c r="BF114" s="117"/>
      <c r="BG114" s="117"/>
      <c r="BH114" s="117"/>
      <c r="BI114" s="117"/>
      <c r="BJ114" s="117"/>
      <c r="BK114" s="117"/>
      <c r="BL114" s="117"/>
      <c r="BM114" s="117"/>
      <c r="BN114" s="117"/>
      <c r="BO114" s="117"/>
      <c r="BP114" s="117"/>
      <c r="BQ114" s="117"/>
      <c r="BR114" s="117"/>
      <c r="BS114" s="117"/>
      <c r="BT114" s="117"/>
      <c r="BU114" s="117"/>
      <c r="BV114" s="117"/>
      <c r="BW114" s="117"/>
      <c r="BX114" s="117"/>
      <c r="BY114" s="118"/>
    </row>
    <row r="115" ht="15.75" customHeight="1">
      <c r="A115" s="116"/>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c r="AT115" s="117"/>
      <c r="AU115" s="117"/>
      <c r="AV115" s="117"/>
      <c r="AW115" s="117"/>
      <c r="AX115" s="117"/>
      <c r="AY115" s="117"/>
      <c r="AZ115" s="117"/>
      <c r="BA115" s="117"/>
      <c r="BB115" s="117"/>
      <c r="BC115" s="117"/>
      <c r="BD115" s="117"/>
      <c r="BE115" s="117"/>
      <c r="BF115" s="117"/>
      <c r="BG115" s="117"/>
      <c r="BH115" s="117"/>
      <c r="BI115" s="117"/>
      <c r="BJ115" s="117"/>
      <c r="BK115" s="117"/>
      <c r="BL115" s="117"/>
      <c r="BM115" s="117"/>
      <c r="BN115" s="117"/>
      <c r="BO115" s="117"/>
      <c r="BP115" s="117"/>
      <c r="BQ115" s="117"/>
      <c r="BR115" s="117"/>
      <c r="BS115" s="117"/>
      <c r="BT115" s="117"/>
      <c r="BU115" s="117"/>
      <c r="BV115" s="117"/>
      <c r="BW115" s="117"/>
      <c r="BX115" s="117"/>
      <c r="BY115" s="118"/>
    </row>
    <row r="116" ht="15.75" customHeight="1">
      <c r="A116" s="116"/>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c r="AT116" s="117"/>
      <c r="AU116" s="117"/>
      <c r="AV116" s="117"/>
      <c r="AW116" s="117"/>
      <c r="AX116" s="117"/>
      <c r="AY116" s="117"/>
      <c r="AZ116" s="117"/>
      <c r="BA116" s="117"/>
      <c r="BB116" s="117"/>
      <c r="BC116" s="117"/>
      <c r="BD116" s="117"/>
      <c r="BE116" s="117"/>
      <c r="BF116" s="117"/>
      <c r="BG116" s="117"/>
      <c r="BH116" s="117"/>
      <c r="BI116" s="117"/>
      <c r="BJ116" s="117"/>
      <c r="BK116" s="117"/>
      <c r="BL116" s="117"/>
      <c r="BM116" s="117"/>
      <c r="BN116" s="117"/>
      <c r="BO116" s="117"/>
      <c r="BP116" s="117"/>
      <c r="BQ116" s="117"/>
      <c r="BR116" s="117"/>
      <c r="BS116" s="117"/>
      <c r="BT116" s="117"/>
      <c r="BU116" s="117"/>
      <c r="BV116" s="117"/>
      <c r="BW116" s="117"/>
      <c r="BX116" s="117"/>
      <c r="BY116" s="118"/>
    </row>
    <row r="117" ht="15.75" customHeight="1">
      <c r="A117" s="116"/>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c r="AT117" s="117"/>
      <c r="AU117" s="117"/>
      <c r="AV117" s="117"/>
      <c r="AW117" s="117"/>
      <c r="AX117" s="117"/>
      <c r="AY117" s="117"/>
      <c r="AZ117" s="117"/>
      <c r="BA117" s="117"/>
      <c r="BB117" s="117"/>
      <c r="BC117" s="117"/>
      <c r="BD117" s="117"/>
      <c r="BE117" s="117"/>
      <c r="BF117" s="117"/>
      <c r="BG117" s="117"/>
      <c r="BH117" s="117"/>
      <c r="BI117" s="117"/>
      <c r="BJ117" s="117"/>
      <c r="BK117" s="117"/>
      <c r="BL117" s="117"/>
      <c r="BM117" s="117"/>
      <c r="BN117" s="117"/>
      <c r="BO117" s="117"/>
      <c r="BP117" s="117"/>
      <c r="BQ117" s="117"/>
      <c r="BR117" s="117"/>
      <c r="BS117" s="117"/>
      <c r="BT117" s="117"/>
      <c r="BU117" s="117"/>
      <c r="BV117" s="117"/>
      <c r="BW117" s="117"/>
      <c r="BX117" s="117"/>
      <c r="BY117" s="118"/>
    </row>
    <row r="118" ht="15.75" customHeight="1">
      <c r="A118" s="116"/>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c r="AT118" s="117"/>
      <c r="AU118" s="117"/>
      <c r="AV118" s="117"/>
      <c r="AW118" s="117"/>
      <c r="AX118" s="117"/>
      <c r="AY118" s="117"/>
      <c r="AZ118" s="117"/>
      <c r="BA118" s="117"/>
      <c r="BB118" s="117"/>
      <c r="BC118" s="117"/>
      <c r="BD118" s="117"/>
      <c r="BE118" s="117"/>
      <c r="BF118" s="117"/>
      <c r="BG118" s="117"/>
      <c r="BH118" s="117"/>
      <c r="BI118" s="117"/>
      <c r="BJ118" s="117"/>
      <c r="BK118" s="117"/>
      <c r="BL118" s="117"/>
      <c r="BM118" s="117"/>
      <c r="BN118" s="117"/>
      <c r="BO118" s="117"/>
      <c r="BP118" s="117"/>
      <c r="BQ118" s="117"/>
      <c r="BR118" s="117"/>
      <c r="BS118" s="117"/>
      <c r="BT118" s="117"/>
      <c r="BU118" s="117"/>
      <c r="BV118" s="117"/>
      <c r="BW118" s="117"/>
      <c r="BX118" s="117"/>
      <c r="BY118" s="118"/>
    </row>
    <row r="119" ht="15.75" customHeight="1">
      <c r="A119" s="116"/>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c r="AT119" s="117"/>
      <c r="AU119" s="117"/>
      <c r="AV119" s="117"/>
      <c r="AW119" s="117"/>
      <c r="AX119" s="117"/>
      <c r="AY119" s="117"/>
      <c r="AZ119" s="117"/>
      <c r="BA119" s="117"/>
      <c r="BB119" s="117"/>
      <c r="BC119" s="117"/>
      <c r="BD119" s="117"/>
      <c r="BE119" s="117"/>
      <c r="BF119" s="117"/>
      <c r="BG119" s="117"/>
      <c r="BH119" s="117"/>
      <c r="BI119" s="117"/>
      <c r="BJ119" s="117"/>
      <c r="BK119" s="117"/>
      <c r="BL119" s="117"/>
      <c r="BM119" s="117"/>
      <c r="BN119" s="117"/>
      <c r="BO119" s="117"/>
      <c r="BP119" s="117"/>
      <c r="BQ119" s="117"/>
      <c r="BR119" s="117"/>
      <c r="BS119" s="117"/>
      <c r="BT119" s="117"/>
      <c r="BU119" s="117"/>
      <c r="BV119" s="117"/>
      <c r="BW119" s="117"/>
      <c r="BX119" s="117"/>
      <c r="BY119" s="118"/>
    </row>
    <row r="120" ht="15.75" customHeight="1">
      <c r="A120" s="116"/>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c r="AT120" s="117"/>
      <c r="AU120" s="117"/>
      <c r="AV120" s="117"/>
      <c r="AW120" s="117"/>
      <c r="AX120" s="117"/>
      <c r="AY120" s="117"/>
      <c r="AZ120" s="117"/>
      <c r="BA120" s="117"/>
      <c r="BB120" s="117"/>
      <c r="BC120" s="117"/>
      <c r="BD120" s="117"/>
      <c r="BE120" s="117"/>
      <c r="BF120" s="117"/>
      <c r="BG120" s="117"/>
      <c r="BH120" s="117"/>
      <c r="BI120" s="117"/>
      <c r="BJ120" s="117"/>
      <c r="BK120" s="117"/>
      <c r="BL120" s="117"/>
      <c r="BM120" s="117"/>
      <c r="BN120" s="117"/>
      <c r="BO120" s="117"/>
      <c r="BP120" s="117"/>
      <c r="BQ120" s="117"/>
      <c r="BR120" s="117"/>
      <c r="BS120" s="117"/>
      <c r="BT120" s="117"/>
      <c r="BU120" s="117"/>
      <c r="BV120" s="117"/>
      <c r="BW120" s="117"/>
      <c r="BX120" s="117"/>
      <c r="BY120" s="118"/>
    </row>
    <row r="121" ht="15.75" customHeight="1">
      <c r="A121" s="116"/>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c r="AT121" s="117"/>
      <c r="AU121" s="117"/>
      <c r="AV121" s="117"/>
      <c r="AW121" s="117"/>
      <c r="AX121" s="117"/>
      <c r="AY121" s="117"/>
      <c r="AZ121" s="117"/>
      <c r="BA121" s="117"/>
      <c r="BB121" s="117"/>
      <c r="BC121" s="117"/>
      <c r="BD121" s="117"/>
      <c r="BE121" s="117"/>
      <c r="BF121" s="117"/>
      <c r="BG121" s="117"/>
      <c r="BH121" s="117"/>
      <c r="BI121" s="117"/>
      <c r="BJ121" s="117"/>
      <c r="BK121" s="117"/>
      <c r="BL121" s="117"/>
      <c r="BM121" s="117"/>
      <c r="BN121" s="117"/>
      <c r="BO121" s="117"/>
      <c r="BP121" s="117"/>
      <c r="BQ121" s="117"/>
      <c r="BR121" s="117"/>
      <c r="BS121" s="117"/>
      <c r="BT121" s="117"/>
      <c r="BU121" s="117"/>
      <c r="BV121" s="117"/>
      <c r="BW121" s="117"/>
      <c r="BX121" s="117"/>
      <c r="BY121" s="118"/>
    </row>
    <row r="122" ht="15.75" customHeight="1">
      <c r="A122" s="116"/>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c r="AT122" s="117"/>
      <c r="AU122" s="117"/>
      <c r="AV122" s="117"/>
      <c r="AW122" s="117"/>
      <c r="AX122" s="117"/>
      <c r="AY122" s="117"/>
      <c r="AZ122" s="117"/>
      <c r="BA122" s="117"/>
      <c r="BB122" s="117"/>
      <c r="BC122" s="117"/>
      <c r="BD122" s="117"/>
      <c r="BE122" s="117"/>
      <c r="BF122" s="117"/>
      <c r="BG122" s="117"/>
      <c r="BH122" s="117"/>
      <c r="BI122" s="117"/>
      <c r="BJ122" s="117"/>
      <c r="BK122" s="117"/>
      <c r="BL122" s="117"/>
      <c r="BM122" s="117"/>
      <c r="BN122" s="117"/>
      <c r="BO122" s="117"/>
      <c r="BP122" s="117"/>
      <c r="BQ122" s="117"/>
      <c r="BR122" s="117"/>
      <c r="BS122" s="117"/>
      <c r="BT122" s="117"/>
      <c r="BU122" s="117"/>
      <c r="BV122" s="117"/>
      <c r="BW122" s="117"/>
      <c r="BX122" s="117"/>
      <c r="BY122" s="118"/>
    </row>
    <row r="123" ht="15.75" customHeight="1">
      <c r="A123" s="116"/>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c r="AT123" s="117"/>
      <c r="AU123" s="117"/>
      <c r="AV123" s="117"/>
      <c r="AW123" s="117"/>
      <c r="AX123" s="117"/>
      <c r="AY123" s="117"/>
      <c r="AZ123" s="117"/>
      <c r="BA123" s="117"/>
      <c r="BB123" s="117"/>
      <c r="BC123" s="117"/>
      <c r="BD123" s="117"/>
      <c r="BE123" s="117"/>
      <c r="BF123" s="117"/>
      <c r="BG123" s="117"/>
      <c r="BH123" s="117"/>
      <c r="BI123" s="117"/>
      <c r="BJ123" s="117"/>
      <c r="BK123" s="117"/>
      <c r="BL123" s="117"/>
      <c r="BM123" s="117"/>
      <c r="BN123" s="117"/>
      <c r="BO123" s="117"/>
      <c r="BP123" s="117"/>
      <c r="BQ123" s="117"/>
      <c r="BR123" s="117"/>
      <c r="BS123" s="117"/>
      <c r="BT123" s="117"/>
      <c r="BU123" s="117"/>
      <c r="BV123" s="117"/>
      <c r="BW123" s="117"/>
      <c r="BX123" s="117"/>
      <c r="BY123" s="118"/>
    </row>
    <row r="124" ht="15.75" customHeight="1">
      <c r="A124" s="116"/>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8"/>
    </row>
    <row r="125" ht="15.75" customHeight="1">
      <c r="A125" s="116"/>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c r="AT125" s="117"/>
      <c r="AU125" s="117"/>
      <c r="AV125" s="117"/>
      <c r="AW125" s="117"/>
      <c r="AX125" s="117"/>
      <c r="AY125" s="117"/>
      <c r="AZ125" s="117"/>
      <c r="BA125" s="117"/>
      <c r="BB125" s="117"/>
      <c r="BC125" s="117"/>
      <c r="BD125" s="117"/>
      <c r="BE125" s="117"/>
      <c r="BF125" s="117"/>
      <c r="BG125" s="117"/>
      <c r="BH125" s="117"/>
      <c r="BI125" s="117"/>
      <c r="BJ125" s="117"/>
      <c r="BK125" s="117"/>
      <c r="BL125" s="117"/>
      <c r="BM125" s="117"/>
      <c r="BN125" s="117"/>
      <c r="BO125" s="117"/>
      <c r="BP125" s="117"/>
      <c r="BQ125" s="117"/>
      <c r="BR125" s="117"/>
      <c r="BS125" s="117"/>
      <c r="BT125" s="117"/>
      <c r="BU125" s="117"/>
      <c r="BV125" s="117"/>
      <c r="BW125" s="117"/>
      <c r="BX125" s="117"/>
      <c r="BY125" s="118"/>
    </row>
    <row r="126" ht="15.75" customHeight="1">
      <c r="A126" s="116"/>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c r="AT126" s="117"/>
      <c r="AU126" s="117"/>
      <c r="AV126" s="117"/>
      <c r="AW126" s="117"/>
      <c r="AX126" s="117"/>
      <c r="AY126" s="117"/>
      <c r="AZ126" s="117"/>
      <c r="BA126" s="117"/>
      <c r="BB126" s="117"/>
      <c r="BC126" s="117"/>
      <c r="BD126" s="117"/>
      <c r="BE126" s="117"/>
      <c r="BF126" s="117"/>
      <c r="BG126" s="117"/>
      <c r="BH126" s="117"/>
      <c r="BI126" s="117"/>
      <c r="BJ126" s="117"/>
      <c r="BK126" s="117"/>
      <c r="BL126" s="117"/>
      <c r="BM126" s="117"/>
      <c r="BN126" s="117"/>
      <c r="BO126" s="117"/>
      <c r="BP126" s="117"/>
      <c r="BQ126" s="117"/>
      <c r="BR126" s="117"/>
      <c r="BS126" s="117"/>
      <c r="BT126" s="117"/>
      <c r="BU126" s="117"/>
      <c r="BV126" s="117"/>
      <c r="BW126" s="117"/>
      <c r="BX126" s="117"/>
      <c r="BY126" s="118"/>
    </row>
    <row r="127" ht="15.75" customHeight="1">
      <c r="A127" s="116"/>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c r="AT127" s="117"/>
      <c r="AU127" s="117"/>
      <c r="AV127" s="117"/>
      <c r="AW127" s="117"/>
      <c r="AX127" s="117"/>
      <c r="AY127" s="117"/>
      <c r="AZ127" s="117"/>
      <c r="BA127" s="117"/>
      <c r="BB127" s="117"/>
      <c r="BC127" s="117"/>
      <c r="BD127" s="117"/>
      <c r="BE127" s="117"/>
      <c r="BF127" s="117"/>
      <c r="BG127" s="117"/>
      <c r="BH127" s="117"/>
      <c r="BI127" s="117"/>
      <c r="BJ127" s="117"/>
      <c r="BK127" s="117"/>
      <c r="BL127" s="117"/>
      <c r="BM127" s="117"/>
      <c r="BN127" s="117"/>
      <c r="BO127" s="117"/>
      <c r="BP127" s="117"/>
      <c r="BQ127" s="117"/>
      <c r="BR127" s="117"/>
      <c r="BS127" s="117"/>
      <c r="BT127" s="117"/>
      <c r="BU127" s="117"/>
      <c r="BV127" s="117"/>
      <c r="BW127" s="117"/>
      <c r="BX127" s="117"/>
      <c r="BY127" s="118"/>
    </row>
    <row r="128" ht="15.75" customHeight="1">
      <c r="A128" s="116"/>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c r="AT128" s="117"/>
      <c r="AU128" s="117"/>
      <c r="AV128" s="117"/>
      <c r="AW128" s="117"/>
      <c r="AX128" s="117"/>
      <c r="AY128" s="117"/>
      <c r="AZ128" s="117"/>
      <c r="BA128" s="117"/>
      <c r="BB128" s="117"/>
      <c r="BC128" s="117"/>
      <c r="BD128" s="117"/>
      <c r="BE128" s="117"/>
      <c r="BF128" s="117"/>
      <c r="BG128" s="117"/>
      <c r="BH128" s="117"/>
      <c r="BI128" s="117"/>
      <c r="BJ128" s="117"/>
      <c r="BK128" s="117"/>
      <c r="BL128" s="117"/>
      <c r="BM128" s="117"/>
      <c r="BN128" s="117"/>
      <c r="BO128" s="117"/>
      <c r="BP128" s="117"/>
      <c r="BQ128" s="117"/>
      <c r="BR128" s="117"/>
      <c r="BS128" s="117"/>
      <c r="BT128" s="117"/>
      <c r="BU128" s="117"/>
      <c r="BV128" s="117"/>
      <c r="BW128" s="117"/>
      <c r="BX128" s="117"/>
      <c r="BY128" s="118"/>
    </row>
    <row r="129" ht="15.75" customHeight="1">
      <c r="A129" s="116"/>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c r="AT129" s="117"/>
      <c r="AU129" s="117"/>
      <c r="AV129" s="117"/>
      <c r="AW129" s="117"/>
      <c r="AX129" s="117"/>
      <c r="AY129" s="117"/>
      <c r="AZ129" s="117"/>
      <c r="BA129" s="117"/>
      <c r="BB129" s="117"/>
      <c r="BC129" s="117"/>
      <c r="BD129" s="117"/>
      <c r="BE129" s="117"/>
      <c r="BF129" s="117"/>
      <c r="BG129" s="117"/>
      <c r="BH129" s="117"/>
      <c r="BI129" s="117"/>
      <c r="BJ129" s="117"/>
      <c r="BK129" s="117"/>
      <c r="BL129" s="117"/>
      <c r="BM129" s="117"/>
      <c r="BN129" s="117"/>
      <c r="BO129" s="117"/>
      <c r="BP129" s="117"/>
      <c r="BQ129" s="117"/>
      <c r="BR129" s="117"/>
      <c r="BS129" s="117"/>
      <c r="BT129" s="117"/>
      <c r="BU129" s="117"/>
      <c r="BV129" s="117"/>
      <c r="BW129" s="117"/>
      <c r="BX129" s="117"/>
      <c r="BY129" s="118"/>
    </row>
    <row r="130" ht="15.75" customHeight="1">
      <c r="A130" s="116"/>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c r="AT130" s="117"/>
      <c r="AU130" s="117"/>
      <c r="AV130" s="117"/>
      <c r="AW130" s="117"/>
      <c r="AX130" s="117"/>
      <c r="AY130" s="117"/>
      <c r="AZ130" s="117"/>
      <c r="BA130" s="117"/>
      <c r="BB130" s="117"/>
      <c r="BC130" s="117"/>
      <c r="BD130" s="117"/>
      <c r="BE130" s="117"/>
      <c r="BF130" s="117"/>
      <c r="BG130" s="117"/>
      <c r="BH130" s="117"/>
      <c r="BI130" s="117"/>
      <c r="BJ130" s="117"/>
      <c r="BK130" s="117"/>
      <c r="BL130" s="117"/>
      <c r="BM130" s="117"/>
      <c r="BN130" s="117"/>
      <c r="BO130" s="117"/>
      <c r="BP130" s="117"/>
      <c r="BQ130" s="117"/>
      <c r="BR130" s="117"/>
      <c r="BS130" s="117"/>
      <c r="BT130" s="117"/>
      <c r="BU130" s="117"/>
      <c r="BV130" s="117"/>
      <c r="BW130" s="117"/>
      <c r="BX130" s="117"/>
      <c r="BY130" s="118"/>
    </row>
    <row r="131" ht="15.75" customHeight="1">
      <c r="A131" s="116"/>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c r="AT131" s="117"/>
      <c r="AU131" s="117"/>
      <c r="AV131" s="117"/>
      <c r="AW131" s="117"/>
      <c r="AX131" s="117"/>
      <c r="AY131" s="117"/>
      <c r="AZ131" s="117"/>
      <c r="BA131" s="117"/>
      <c r="BB131" s="117"/>
      <c r="BC131" s="117"/>
      <c r="BD131" s="117"/>
      <c r="BE131" s="117"/>
      <c r="BF131" s="117"/>
      <c r="BG131" s="117"/>
      <c r="BH131" s="117"/>
      <c r="BI131" s="117"/>
      <c r="BJ131" s="117"/>
      <c r="BK131" s="117"/>
      <c r="BL131" s="117"/>
      <c r="BM131" s="117"/>
      <c r="BN131" s="117"/>
      <c r="BO131" s="117"/>
      <c r="BP131" s="117"/>
      <c r="BQ131" s="117"/>
      <c r="BR131" s="117"/>
      <c r="BS131" s="117"/>
      <c r="BT131" s="117"/>
      <c r="BU131" s="117"/>
      <c r="BV131" s="117"/>
      <c r="BW131" s="117"/>
      <c r="BX131" s="117"/>
      <c r="BY131" s="118"/>
    </row>
    <row r="132" ht="15.75" customHeight="1">
      <c r="A132" s="116"/>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c r="AT132" s="117"/>
      <c r="AU132" s="117"/>
      <c r="AV132" s="117"/>
      <c r="AW132" s="117"/>
      <c r="AX132" s="117"/>
      <c r="AY132" s="117"/>
      <c r="AZ132" s="117"/>
      <c r="BA132" s="117"/>
      <c r="BB132" s="117"/>
      <c r="BC132" s="117"/>
      <c r="BD132" s="117"/>
      <c r="BE132" s="117"/>
      <c r="BF132" s="117"/>
      <c r="BG132" s="117"/>
      <c r="BH132" s="117"/>
      <c r="BI132" s="117"/>
      <c r="BJ132" s="117"/>
      <c r="BK132" s="117"/>
      <c r="BL132" s="117"/>
      <c r="BM132" s="117"/>
      <c r="BN132" s="117"/>
      <c r="BO132" s="117"/>
      <c r="BP132" s="117"/>
      <c r="BQ132" s="117"/>
      <c r="BR132" s="117"/>
      <c r="BS132" s="117"/>
      <c r="BT132" s="117"/>
      <c r="BU132" s="117"/>
      <c r="BV132" s="117"/>
      <c r="BW132" s="117"/>
      <c r="BX132" s="117"/>
      <c r="BY132" s="118"/>
    </row>
    <row r="133" ht="15.75" customHeight="1">
      <c r="A133" s="116"/>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c r="AT133" s="117"/>
      <c r="AU133" s="117"/>
      <c r="AV133" s="117"/>
      <c r="AW133" s="117"/>
      <c r="AX133" s="117"/>
      <c r="AY133" s="117"/>
      <c r="AZ133" s="117"/>
      <c r="BA133" s="117"/>
      <c r="BB133" s="117"/>
      <c r="BC133" s="117"/>
      <c r="BD133" s="117"/>
      <c r="BE133" s="117"/>
      <c r="BF133" s="117"/>
      <c r="BG133" s="117"/>
      <c r="BH133" s="117"/>
      <c r="BI133" s="117"/>
      <c r="BJ133" s="117"/>
      <c r="BK133" s="117"/>
      <c r="BL133" s="117"/>
      <c r="BM133" s="117"/>
      <c r="BN133" s="117"/>
      <c r="BO133" s="117"/>
      <c r="BP133" s="117"/>
      <c r="BQ133" s="117"/>
      <c r="BR133" s="117"/>
      <c r="BS133" s="117"/>
      <c r="BT133" s="117"/>
      <c r="BU133" s="117"/>
      <c r="BV133" s="117"/>
      <c r="BW133" s="117"/>
      <c r="BX133" s="117"/>
      <c r="BY133" s="118"/>
    </row>
    <row r="134" ht="15.75" customHeight="1">
      <c r="A134" s="116"/>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c r="AT134" s="117"/>
      <c r="AU134" s="117"/>
      <c r="AV134" s="117"/>
      <c r="AW134" s="117"/>
      <c r="AX134" s="117"/>
      <c r="AY134" s="117"/>
      <c r="AZ134" s="117"/>
      <c r="BA134" s="117"/>
      <c r="BB134" s="117"/>
      <c r="BC134" s="117"/>
      <c r="BD134" s="117"/>
      <c r="BE134" s="117"/>
      <c r="BF134" s="117"/>
      <c r="BG134" s="117"/>
      <c r="BH134" s="117"/>
      <c r="BI134" s="117"/>
      <c r="BJ134" s="117"/>
      <c r="BK134" s="117"/>
      <c r="BL134" s="117"/>
      <c r="BM134" s="117"/>
      <c r="BN134" s="117"/>
      <c r="BO134" s="117"/>
      <c r="BP134" s="117"/>
      <c r="BQ134" s="117"/>
      <c r="BR134" s="117"/>
      <c r="BS134" s="117"/>
      <c r="BT134" s="117"/>
      <c r="BU134" s="117"/>
      <c r="BV134" s="117"/>
      <c r="BW134" s="117"/>
      <c r="BX134" s="117"/>
      <c r="BY134" s="118"/>
    </row>
    <row r="135" ht="15.75" customHeight="1">
      <c r="A135" s="116"/>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c r="AT135" s="117"/>
      <c r="AU135" s="117"/>
      <c r="AV135" s="117"/>
      <c r="AW135" s="117"/>
      <c r="AX135" s="117"/>
      <c r="AY135" s="117"/>
      <c r="AZ135" s="117"/>
      <c r="BA135" s="117"/>
      <c r="BB135" s="117"/>
      <c r="BC135" s="117"/>
      <c r="BD135" s="117"/>
      <c r="BE135" s="117"/>
      <c r="BF135" s="117"/>
      <c r="BG135" s="117"/>
      <c r="BH135" s="117"/>
      <c r="BI135" s="117"/>
      <c r="BJ135" s="117"/>
      <c r="BK135" s="117"/>
      <c r="BL135" s="117"/>
      <c r="BM135" s="117"/>
      <c r="BN135" s="117"/>
      <c r="BO135" s="117"/>
      <c r="BP135" s="117"/>
      <c r="BQ135" s="117"/>
      <c r="BR135" s="117"/>
      <c r="BS135" s="117"/>
      <c r="BT135" s="117"/>
      <c r="BU135" s="117"/>
      <c r="BV135" s="117"/>
      <c r="BW135" s="117"/>
      <c r="BX135" s="117"/>
      <c r="BY135" s="118"/>
    </row>
    <row r="136" ht="15.75" customHeight="1">
      <c r="A136" s="116"/>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c r="AT136" s="117"/>
      <c r="AU136" s="117"/>
      <c r="AV136" s="117"/>
      <c r="AW136" s="117"/>
      <c r="AX136" s="117"/>
      <c r="AY136" s="117"/>
      <c r="AZ136" s="117"/>
      <c r="BA136" s="117"/>
      <c r="BB136" s="117"/>
      <c r="BC136" s="117"/>
      <c r="BD136" s="117"/>
      <c r="BE136" s="117"/>
      <c r="BF136" s="117"/>
      <c r="BG136" s="117"/>
      <c r="BH136" s="117"/>
      <c r="BI136" s="117"/>
      <c r="BJ136" s="117"/>
      <c r="BK136" s="117"/>
      <c r="BL136" s="117"/>
      <c r="BM136" s="117"/>
      <c r="BN136" s="117"/>
      <c r="BO136" s="117"/>
      <c r="BP136" s="117"/>
      <c r="BQ136" s="117"/>
      <c r="BR136" s="117"/>
      <c r="BS136" s="117"/>
      <c r="BT136" s="117"/>
      <c r="BU136" s="117"/>
      <c r="BV136" s="117"/>
      <c r="BW136" s="117"/>
      <c r="BX136" s="117"/>
      <c r="BY136" s="118"/>
    </row>
    <row r="137" ht="15.75" customHeight="1">
      <c r="A137" s="116"/>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c r="AT137" s="117"/>
      <c r="AU137" s="117"/>
      <c r="AV137" s="117"/>
      <c r="AW137" s="117"/>
      <c r="AX137" s="117"/>
      <c r="AY137" s="117"/>
      <c r="AZ137" s="117"/>
      <c r="BA137" s="117"/>
      <c r="BB137" s="117"/>
      <c r="BC137" s="117"/>
      <c r="BD137" s="117"/>
      <c r="BE137" s="117"/>
      <c r="BF137" s="117"/>
      <c r="BG137" s="117"/>
      <c r="BH137" s="117"/>
      <c r="BI137" s="117"/>
      <c r="BJ137" s="117"/>
      <c r="BK137" s="117"/>
      <c r="BL137" s="117"/>
      <c r="BM137" s="117"/>
      <c r="BN137" s="117"/>
      <c r="BO137" s="117"/>
      <c r="BP137" s="117"/>
      <c r="BQ137" s="117"/>
      <c r="BR137" s="117"/>
      <c r="BS137" s="117"/>
      <c r="BT137" s="117"/>
      <c r="BU137" s="117"/>
      <c r="BV137" s="117"/>
      <c r="BW137" s="117"/>
      <c r="BX137" s="117"/>
      <c r="BY137" s="118"/>
    </row>
    <row r="138" ht="15.75" customHeight="1">
      <c r="A138" s="116"/>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c r="AT138" s="117"/>
      <c r="AU138" s="117"/>
      <c r="AV138" s="117"/>
      <c r="AW138" s="117"/>
      <c r="AX138" s="117"/>
      <c r="AY138" s="117"/>
      <c r="AZ138" s="117"/>
      <c r="BA138" s="117"/>
      <c r="BB138" s="117"/>
      <c r="BC138" s="117"/>
      <c r="BD138" s="117"/>
      <c r="BE138" s="117"/>
      <c r="BF138" s="117"/>
      <c r="BG138" s="117"/>
      <c r="BH138" s="117"/>
      <c r="BI138" s="117"/>
      <c r="BJ138" s="117"/>
      <c r="BK138" s="117"/>
      <c r="BL138" s="117"/>
      <c r="BM138" s="117"/>
      <c r="BN138" s="117"/>
      <c r="BO138" s="117"/>
      <c r="BP138" s="117"/>
      <c r="BQ138" s="117"/>
      <c r="BR138" s="117"/>
      <c r="BS138" s="117"/>
      <c r="BT138" s="117"/>
      <c r="BU138" s="117"/>
      <c r="BV138" s="117"/>
      <c r="BW138" s="117"/>
      <c r="BX138" s="117"/>
      <c r="BY138" s="118"/>
    </row>
    <row r="139" ht="15.75" customHeight="1">
      <c r="A139" s="116"/>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c r="AT139" s="117"/>
      <c r="AU139" s="117"/>
      <c r="AV139" s="117"/>
      <c r="AW139" s="117"/>
      <c r="AX139" s="117"/>
      <c r="AY139" s="117"/>
      <c r="AZ139" s="117"/>
      <c r="BA139" s="117"/>
      <c r="BB139" s="117"/>
      <c r="BC139" s="117"/>
      <c r="BD139" s="117"/>
      <c r="BE139" s="117"/>
      <c r="BF139" s="117"/>
      <c r="BG139" s="117"/>
      <c r="BH139" s="117"/>
      <c r="BI139" s="117"/>
      <c r="BJ139" s="117"/>
      <c r="BK139" s="117"/>
      <c r="BL139" s="117"/>
      <c r="BM139" s="117"/>
      <c r="BN139" s="117"/>
      <c r="BO139" s="117"/>
      <c r="BP139" s="117"/>
      <c r="BQ139" s="117"/>
      <c r="BR139" s="117"/>
      <c r="BS139" s="117"/>
      <c r="BT139" s="117"/>
      <c r="BU139" s="117"/>
      <c r="BV139" s="117"/>
      <c r="BW139" s="117"/>
      <c r="BX139" s="117"/>
      <c r="BY139" s="118"/>
    </row>
    <row r="140" ht="15.75" customHeight="1">
      <c r="A140" s="116"/>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c r="AT140" s="117"/>
      <c r="AU140" s="117"/>
      <c r="AV140" s="117"/>
      <c r="AW140" s="117"/>
      <c r="AX140" s="117"/>
      <c r="AY140" s="117"/>
      <c r="AZ140" s="117"/>
      <c r="BA140" s="117"/>
      <c r="BB140" s="117"/>
      <c r="BC140" s="117"/>
      <c r="BD140" s="117"/>
      <c r="BE140" s="117"/>
      <c r="BF140" s="117"/>
      <c r="BG140" s="117"/>
      <c r="BH140" s="117"/>
      <c r="BI140" s="117"/>
      <c r="BJ140" s="117"/>
      <c r="BK140" s="117"/>
      <c r="BL140" s="117"/>
      <c r="BM140" s="117"/>
      <c r="BN140" s="117"/>
      <c r="BO140" s="117"/>
      <c r="BP140" s="117"/>
      <c r="BQ140" s="117"/>
      <c r="BR140" s="117"/>
      <c r="BS140" s="117"/>
      <c r="BT140" s="117"/>
      <c r="BU140" s="117"/>
      <c r="BV140" s="117"/>
      <c r="BW140" s="117"/>
      <c r="BX140" s="117"/>
      <c r="BY140" s="118"/>
    </row>
    <row r="141" ht="15.75" customHeight="1">
      <c r="A141" s="116"/>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c r="AT141" s="117"/>
      <c r="AU141" s="117"/>
      <c r="AV141" s="117"/>
      <c r="AW141" s="117"/>
      <c r="AX141" s="117"/>
      <c r="AY141" s="117"/>
      <c r="AZ141" s="117"/>
      <c r="BA141" s="117"/>
      <c r="BB141" s="117"/>
      <c r="BC141" s="117"/>
      <c r="BD141" s="117"/>
      <c r="BE141" s="117"/>
      <c r="BF141" s="117"/>
      <c r="BG141" s="117"/>
      <c r="BH141" s="117"/>
      <c r="BI141" s="117"/>
      <c r="BJ141" s="117"/>
      <c r="BK141" s="117"/>
      <c r="BL141" s="117"/>
      <c r="BM141" s="117"/>
      <c r="BN141" s="117"/>
      <c r="BO141" s="117"/>
      <c r="BP141" s="117"/>
      <c r="BQ141" s="117"/>
      <c r="BR141" s="117"/>
      <c r="BS141" s="117"/>
      <c r="BT141" s="117"/>
      <c r="BU141" s="117"/>
      <c r="BV141" s="117"/>
      <c r="BW141" s="117"/>
      <c r="BX141" s="117"/>
      <c r="BY141" s="118"/>
    </row>
    <row r="142" ht="15.75" customHeight="1">
      <c r="A142" s="116"/>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c r="AT142" s="117"/>
      <c r="AU142" s="117"/>
      <c r="AV142" s="117"/>
      <c r="AW142" s="117"/>
      <c r="AX142" s="117"/>
      <c r="AY142" s="117"/>
      <c r="AZ142" s="117"/>
      <c r="BA142" s="117"/>
      <c r="BB142" s="117"/>
      <c r="BC142" s="117"/>
      <c r="BD142" s="117"/>
      <c r="BE142" s="117"/>
      <c r="BF142" s="117"/>
      <c r="BG142" s="117"/>
      <c r="BH142" s="117"/>
      <c r="BI142" s="117"/>
      <c r="BJ142" s="117"/>
      <c r="BK142" s="117"/>
      <c r="BL142" s="117"/>
      <c r="BM142" s="117"/>
      <c r="BN142" s="117"/>
      <c r="BO142" s="117"/>
      <c r="BP142" s="117"/>
      <c r="BQ142" s="117"/>
      <c r="BR142" s="117"/>
      <c r="BS142" s="117"/>
      <c r="BT142" s="117"/>
      <c r="BU142" s="117"/>
      <c r="BV142" s="117"/>
      <c r="BW142" s="117"/>
      <c r="BX142" s="117"/>
      <c r="BY142" s="118"/>
    </row>
    <row r="143" ht="15.75" customHeight="1">
      <c r="A143" s="116"/>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c r="AT143" s="117"/>
      <c r="AU143" s="117"/>
      <c r="AV143" s="117"/>
      <c r="AW143" s="117"/>
      <c r="AX143" s="117"/>
      <c r="AY143" s="117"/>
      <c r="AZ143" s="117"/>
      <c r="BA143" s="117"/>
      <c r="BB143" s="117"/>
      <c r="BC143" s="117"/>
      <c r="BD143" s="117"/>
      <c r="BE143" s="117"/>
      <c r="BF143" s="117"/>
      <c r="BG143" s="117"/>
      <c r="BH143" s="117"/>
      <c r="BI143" s="117"/>
      <c r="BJ143" s="117"/>
      <c r="BK143" s="117"/>
      <c r="BL143" s="117"/>
      <c r="BM143" s="117"/>
      <c r="BN143" s="117"/>
      <c r="BO143" s="117"/>
      <c r="BP143" s="117"/>
      <c r="BQ143" s="117"/>
      <c r="BR143" s="117"/>
      <c r="BS143" s="117"/>
      <c r="BT143" s="117"/>
      <c r="BU143" s="117"/>
      <c r="BV143" s="117"/>
      <c r="BW143" s="117"/>
      <c r="BX143" s="117"/>
      <c r="BY143" s="118"/>
    </row>
    <row r="144" ht="15.75" customHeight="1">
      <c r="A144" s="116"/>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c r="AT144" s="117"/>
      <c r="AU144" s="117"/>
      <c r="AV144" s="117"/>
      <c r="AW144" s="117"/>
      <c r="AX144" s="117"/>
      <c r="AY144" s="117"/>
      <c r="AZ144" s="117"/>
      <c r="BA144" s="117"/>
      <c r="BB144" s="117"/>
      <c r="BC144" s="117"/>
      <c r="BD144" s="117"/>
      <c r="BE144" s="117"/>
      <c r="BF144" s="117"/>
      <c r="BG144" s="117"/>
      <c r="BH144" s="117"/>
      <c r="BI144" s="117"/>
      <c r="BJ144" s="117"/>
      <c r="BK144" s="117"/>
      <c r="BL144" s="117"/>
      <c r="BM144" s="117"/>
      <c r="BN144" s="117"/>
      <c r="BO144" s="117"/>
      <c r="BP144" s="117"/>
      <c r="BQ144" s="117"/>
      <c r="BR144" s="117"/>
      <c r="BS144" s="117"/>
      <c r="BT144" s="117"/>
      <c r="BU144" s="117"/>
      <c r="BV144" s="117"/>
      <c r="BW144" s="117"/>
      <c r="BX144" s="117"/>
      <c r="BY144" s="118"/>
    </row>
    <row r="145" ht="15.75" customHeight="1">
      <c r="A145" s="116"/>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c r="AT145" s="117"/>
      <c r="AU145" s="117"/>
      <c r="AV145" s="117"/>
      <c r="AW145" s="117"/>
      <c r="AX145" s="117"/>
      <c r="AY145" s="117"/>
      <c r="AZ145" s="117"/>
      <c r="BA145" s="117"/>
      <c r="BB145" s="117"/>
      <c r="BC145" s="117"/>
      <c r="BD145" s="117"/>
      <c r="BE145" s="117"/>
      <c r="BF145" s="117"/>
      <c r="BG145" s="117"/>
      <c r="BH145" s="117"/>
      <c r="BI145" s="117"/>
      <c r="BJ145" s="117"/>
      <c r="BK145" s="117"/>
      <c r="BL145" s="117"/>
      <c r="BM145" s="117"/>
      <c r="BN145" s="117"/>
      <c r="BO145" s="117"/>
      <c r="BP145" s="117"/>
      <c r="BQ145" s="117"/>
      <c r="BR145" s="117"/>
      <c r="BS145" s="117"/>
      <c r="BT145" s="117"/>
      <c r="BU145" s="117"/>
      <c r="BV145" s="117"/>
      <c r="BW145" s="117"/>
      <c r="BX145" s="117"/>
      <c r="BY145" s="118"/>
    </row>
    <row r="146" ht="15.75" customHeight="1">
      <c r="A146" s="116"/>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c r="AT146" s="117"/>
      <c r="AU146" s="117"/>
      <c r="AV146" s="117"/>
      <c r="AW146" s="117"/>
      <c r="AX146" s="117"/>
      <c r="AY146" s="117"/>
      <c r="AZ146" s="117"/>
      <c r="BA146" s="117"/>
      <c r="BB146" s="117"/>
      <c r="BC146" s="117"/>
      <c r="BD146" s="117"/>
      <c r="BE146" s="117"/>
      <c r="BF146" s="117"/>
      <c r="BG146" s="117"/>
      <c r="BH146" s="117"/>
      <c r="BI146" s="117"/>
      <c r="BJ146" s="117"/>
      <c r="BK146" s="117"/>
      <c r="BL146" s="117"/>
      <c r="BM146" s="117"/>
      <c r="BN146" s="117"/>
      <c r="BO146" s="117"/>
      <c r="BP146" s="117"/>
      <c r="BQ146" s="117"/>
      <c r="BR146" s="117"/>
      <c r="BS146" s="117"/>
      <c r="BT146" s="117"/>
      <c r="BU146" s="117"/>
      <c r="BV146" s="117"/>
      <c r="BW146" s="117"/>
      <c r="BX146" s="117"/>
      <c r="BY146" s="118"/>
    </row>
    <row r="147" ht="15.75" customHeight="1">
      <c r="A147" s="116"/>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c r="AT147" s="117"/>
      <c r="AU147" s="117"/>
      <c r="AV147" s="117"/>
      <c r="AW147" s="117"/>
      <c r="AX147" s="117"/>
      <c r="AY147" s="117"/>
      <c r="AZ147" s="117"/>
      <c r="BA147" s="117"/>
      <c r="BB147" s="117"/>
      <c r="BC147" s="117"/>
      <c r="BD147" s="117"/>
      <c r="BE147" s="117"/>
      <c r="BF147" s="117"/>
      <c r="BG147" s="117"/>
      <c r="BH147" s="117"/>
      <c r="BI147" s="117"/>
      <c r="BJ147" s="117"/>
      <c r="BK147" s="117"/>
      <c r="BL147" s="117"/>
      <c r="BM147" s="117"/>
      <c r="BN147" s="117"/>
      <c r="BO147" s="117"/>
      <c r="BP147" s="117"/>
      <c r="BQ147" s="117"/>
      <c r="BR147" s="117"/>
      <c r="BS147" s="117"/>
      <c r="BT147" s="117"/>
      <c r="BU147" s="117"/>
      <c r="BV147" s="117"/>
      <c r="BW147" s="117"/>
      <c r="BX147" s="117"/>
      <c r="BY147" s="118"/>
    </row>
    <row r="148" ht="15.75" customHeight="1">
      <c r="A148" s="116"/>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c r="AT148" s="117"/>
      <c r="AU148" s="117"/>
      <c r="AV148" s="117"/>
      <c r="AW148" s="117"/>
      <c r="AX148" s="117"/>
      <c r="AY148" s="117"/>
      <c r="AZ148" s="117"/>
      <c r="BA148" s="117"/>
      <c r="BB148" s="117"/>
      <c r="BC148" s="117"/>
      <c r="BD148" s="117"/>
      <c r="BE148" s="117"/>
      <c r="BF148" s="117"/>
      <c r="BG148" s="117"/>
      <c r="BH148" s="117"/>
      <c r="BI148" s="117"/>
      <c r="BJ148" s="117"/>
      <c r="BK148" s="117"/>
      <c r="BL148" s="117"/>
      <c r="BM148" s="117"/>
      <c r="BN148" s="117"/>
      <c r="BO148" s="117"/>
      <c r="BP148" s="117"/>
      <c r="BQ148" s="117"/>
      <c r="BR148" s="117"/>
      <c r="BS148" s="117"/>
      <c r="BT148" s="117"/>
      <c r="BU148" s="117"/>
      <c r="BV148" s="117"/>
      <c r="BW148" s="117"/>
      <c r="BX148" s="117"/>
      <c r="BY148" s="118"/>
    </row>
    <row r="149" ht="15.75" customHeight="1">
      <c r="A149" s="116"/>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c r="AT149" s="117"/>
      <c r="AU149" s="117"/>
      <c r="AV149" s="117"/>
      <c r="AW149" s="117"/>
      <c r="AX149" s="117"/>
      <c r="AY149" s="117"/>
      <c r="AZ149" s="117"/>
      <c r="BA149" s="117"/>
      <c r="BB149" s="117"/>
      <c r="BC149" s="117"/>
      <c r="BD149" s="117"/>
      <c r="BE149" s="117"/>
      <c r="BF149" s="117"/>
      <c r="BG149" s="117"/>
      <c r="BH149" s="117"/>
      <c r="BI149" s="117"/>
      <c r="BJ149" s="117"/>
      <c r="BK149" s="117"/>
      <c r="BL149" s="117"/>
      <c r="BM149" s="117"/>
      <c r="BN149" s="117"/>
      <c r="BO149" s="117"/>
      <c r="BP149" s="117"/>
      <c r="BQ149" s="117"/>
      <c r="BR149" s="117"/>
      <c r="BS149" s="117"/>
      <c r="BT149" s="117"/>
      <c r="BU149" s="117"/>
      <c r="BV149" s="117"/>
      <c r="BW149" s="117"/>
      <c r="BX149" s="117"/>
      <c r="BY149" s="118"/>
    </row>
    <row r="150" ht="15.75" customHeight="1">
      <c r="A150" s="116"/>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c r="AT150" s="117"/>
      <c r="AU150" s="117"/>
      <c r="AV150" s="117"/>
      <c r="AW150" s="117"/>
      <c r="AX150" s="117"/>
      <c r="AY150" s="117"/>
      <c r="AZ150" s="117"/>
      <c r="BA150" s="117"/>
      <c r="BB150" s="117"/>
      <c r="BC150" s="117"/>
      <c r="BD150" s="117"/>
      <c r="BE150" s="117"/>
      <c r="BF150" s="117"/>
      <c r="BG150" s="117"/>
      <c r="BH150" s="117"/>
      <c r="BI150" s="117"/>
      <c r="BJ150" s="117"/>
      <c r="BK150" s="117"/>
      <c r="BL150" s="117"/>
      <c r="BM150" s="117"/>
      <c r="BN150" s="117"/>
      <c r="BO150" s="117"/>
      <c r="BP150" s="117"/>
      <c r="BQ150" s="117"/>
      <c r="BR150" s="117"/>
      <c r="BS150" s="117"/>
      <c r="BT150" s="117"/>
      <c r="BU150" s="117"/>
      <c r="BV150" s="117"/>
      <c r="BW150" s="117"/>
      <c r="BX150" s="117"/>
      <c r="BY150" s="118"/>
    </row>
    <row r="151" ht="15.75" customHeight="1">
      <c r="A151" s="116"/>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c r="AT151" s="117"/>
      <c r="AU151" s="117"/>
      <c r="AV151" s="117"/>
      <c r="AW151" s="117"/>
      <c r="AX151" s="117"/>
      <c r="AY151" s="117"/>
      <c r="AZ151" s="117"/>
      <c r="BA151" s="117"/>
      <c r="BB151" s="117"/>
      <c r="BC151" s="117"/>
      <c r="BD151" s="117"/>
      <c r="BE151" s="117"/>
      <c r="BF151" s="117"/>
      <c r="BG151" s="117"/>
      <c r="BH151" s="117"/>
      <c r="BI151" s="117"/>
      <c r="BJ151" s="117"/>
      <c r="BK151" s="117"/>
      <c r="BL151" s="117"/>
      <c r="BM151" s="117"/>
      <c r="BN151" s="117"/>
      <c r="BO151" s="117"/>
      <c r="BP151" s="117"/>
      <c r="BQ151" s="117"/>
      <c r="BR151" s="117"/>
      <c r="BS151" s="117"/>
      <c r="BT151" s="117"/>
      <c r="BU151" s="117"/>
      <c r="BV151" s="117"/>
      <c r="BW151" s="117"/>
      <c r="BX151" s="117"/>
      <c r="BY151" s="118"/>
    </row>
    <row r="152" ht="15.75" customHeight="1">
      <c r="A152" s="116"/>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c r="AT152" s="117"/>
      <c r="AU152" s="117"/>
      <c r="AV152" s="117"/>
      <c r="AW152" s="117"/>
      <c r="AX152" s="117"/>
      <c r="AY152" s="117"/>
      <c r="AZ152" s="117"/>
      <c r="BA152" s="117"/>
      <c r="BB152" s="117"/>
      <c r="BC152" s="117"/>
      <c r="BD152" s="117"/>
      <c r="BE152" s="117"/>
      <c r="BF152" s="117"/>
      <c r="BG152" s="117"/>
      <c r="BH152" s="117"/>
      <c r="BI152" s="117"/>
      <c r="BJ152" s="117"/>
      <c r="BK152" s="117"/>
      <c r="BL152" s="117"/>
      <c r="BM152" s="117"/>
      <c r="BN152" s="117"/>
      <c r="BO152" s="117"/>
      <c r="BP152" s="117"/>
      <c r="BQ152" s="117"/>
      <c r="BR152" s="117"/>
      <c r="BS152" s="117"/>
      <c r="BT152" s="117"/>
      <c r="BU152" s="117"/>
      <c r="BV152" s="117"/>
      <c r="BW152" s="117"/>
      <c r="BX152" s="117"/>
      <c r="BY152" s="118"/>
    </row>
    <row r="153" ht="15.75" customHeight="1">
      <c r="A153" s="116"/>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8"/>
    </row>
    <row r="154" ht="15.75" customHeight="1">
      <c r="A154" s="116"/>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8"/>
    </row>
    <row r="155" ht="15.75" customHeight="1">
      <c r="A155" s="116"/>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8"/>
    </row>
    <row r="156" ht="15.75" customHeight="1">
      <c r="A156" s="116"/>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8"/>
    </row>
    <row r="157" ht="15.75" customHeight="1">
      <c r="A157" s="116"/>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8"/>
    </row>
    <row r="158" ht="15.75" customHeight="1">
      <c r="A158" s="116"/>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8"/>
    </row>
    <row r="159" ht="15.75" customHeight="1">
      <c r="A159" s="116"/>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8"/>
    </row>
    <row r="160" ht="15.75" customHeight="1">
      <c r="A160" s="116"/>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c r="AT160" s="117"/>
      <c r="AU160" s="117"/>
      <c r="AV160" s="117"/>
      <c r="AW160" s="117"/>
      <c r="AX160" s="117"/>
      <c r="AY160" s="117"/>
      <c r="AZ160" s="117"/>
      <c r="BA160" s="117"/>
      <c r="BB160" s="117"/>
      <c r="BC160" s="117"/>
      <c r="BD160" s="117"/>
      <c r="BE160" s="117"/>
      <c r="BF160" s="117"/>
      <c r="BG160" s="117"/>
      <c r="BH160" s="117"/>
      <c r="BI160" s="117"/>
      <c r="BJ160" s="117"/>
      <c r="BK160" s="117"/>
      <c r="BL160" s="117"/>
      <c r="BM160" s="117"/>
      <c r="BN160" s="117"/>
      <c r="BO160" s="117"/>
      <c r="BP160" s="117"/>
      <c r="BQ160" s="117"/>
      <c r="BR160" s="117"/>
      <c r="BS160" s="117"/>
      <c r="BT160" s="117"/>
      <c r="BU160" s="117"/>
      <c r="BV160" s="117"/>
      <c r="BW160" s="117"/>
      <c r="BX160" s="117"/>
      <c r="BY160" s="118"/>
    </row>
    <row r="161" ht="15.75" customHeight="1">
      <c r="A161" s="116"/>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c r="AT161" s="117"/>
      <c r="AU161" s="117"/>
      <c r="AV161" s="117"/>
      <c r="AW161" s="117"/>
      <c r="AX161" s="117"/>
      <c r="AY161" s="117"/>
      <c r="AZ161" s="117"/>
      <c r="BA161" s="117"/>
      <c r="BB161" s="117"/>
      <c r="BC161" s="117"/>
      <c r="BD161" s="117"/>
      <c r="BE161" s="117"/>
      <c r="BF161" s="117"/>
      <c r="BG161" s="117"/>
      <c r="BH161" s="117"/>
      <c r="BI161" s="117"/>
      <c r="BJ161" s="117"/>
      <c r="BK161" s="117"/>
      <c r="BL161" s="117"/>
      <c r="BM161" s="117"/>
      <c r="BN161" s="117"/>
      <c r="BO161" s="117"/>
      <c r="BP161" s="117"/>
      <c r="BQ161" s="117"/>
      <c r="BR161" s="117"/>
      <c r="BS161" s="117"/>
      <c r="BT161" s="117"/>
      <c r="BU161" s="117"/>
      <c r="BV161" s="117"/>
      <c r="BW161" s="117"/>
      <c r="BX161" s="117"/>
      <c r="BY161" s="118"/>
    </row>
    <row r="162" ht="15.75" customHeight="1">
      <c r="A162" s="116"/>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c r="AT162" s="117"/>
      <c r="AU162" s="117"/>
      <c r="AV162" s="117"/>
      <c r="AW162" s="117"/>
      <c r="AX162" s="117"/>
      <c r="AY162" s="117"/>
      <c r="AZ162" s="117"/>
      <c r="BA162" s="117"/>
      <c r="BB162" s="117"/>
      <c r="BC162" s="117"/>
      <c r="BD162" s="117"/>
      <c r="BE162" s="117"/>
      <c r="BF162" s="117"/>
      <c r="BG162" s="117"/>
      <c r="BH162" s="117"/>
      <c r="BI162" s="117"/>
      <c r="BJ162" s="117"/>
      <c r="BK162" s="117"/>
      <c r="BL162" s="117"/>
      <c r="BM162" s="117"/>
      <c r="BN162" s="117"/>
      <c r="BO162" s="117"/>
      <c r="BP162" s="117"/>
      <c r="BQ162" s="117"/>
      <c r="BR162" s="117"/>
      <c r="BS162" s="117"/>
      <c r="BT162" s="117"/>
      <c r="BU162" s="117"/>
      <c r="BV162" s="117"/>
      <c r="BW162" s="117"/>
      <c r="BX162" s="117"/>
      <c r="BY162" s="118"/>
    </row>
    <row r="163" ht="15.75" customHeight="1">
      <c r="A163" s="116"/>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c r="AT163" s="117"/>
      <c r="AU163" s="117"/>
      <c r="AV163" s="117"/>
      <c r="AW163" s="117"/>
      <c r="AX163" s="117"/>
      <c r="AY163" s="117"/>
      <c r="AZ163" s="117"/>
      <c r="BA163" s="117"/>
      <c r="BB163" s="117"/>
      <c r="BC163" s="117"/>
      <c r="BD163" s="117"/>
      <c r="BE163" s="117"/>
      <c r="BF163" s="117"/>
      <c r="BG163" s="117"/>
      <c r="BH163" s="117"/>
      <c r="BI163" s="117"/>
      <c r="BJ163" s="117"/>
      <c r="BK163" s="117"/>
      <c r="BL163" s="117"/>
      <c r="BM163" s="117"/>
      <c r="BN163" s="117"/>
      <c r="BO163" s="117"/>
      <c r="BP163" s="117"/>
      <c r="BQ163" s="117"/>
      <c r="BR163" s="117"/>
      <c r="BS163" s="117"/>
      <c r="BT163" s="117"/>
      <c r="BU163" s="117"/>
      <c r="BV163" s="117"/>
      <c r="BW163" s="117"/>
      <c r="BX163" s="117"/>
      <c r="BY163" s="118"/>
    </row>
    <row r="164" ht="15.75" customHeight="1">
      <c r="A164" s="116"/>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c r="AT164" s="117"/>
      <c r="AU164" s="117"/>
      <c r="AV164" s="117"/>
      <c r="AW164" s="117"/>
      <c r="AX164" s="117"/>
      <c r="AY164" s="117"/>
      <c r="AZ164" s="117"/>
      <c r="BA164" s="117"/>
      <c r="BB164" s="117"/>
      <c r="BC164" s="117"/>
      <c r="BD164" s="117"/>
      <c r="BE164" s="117"/>
      <c r="BF164" s="117"/>
      <c r="BG164" s="117"/>
      <c r="BH164" s="117"/>
      <c r="BI164" s="117"/>
      <c r="BJ164" s="117"/>
      <c r="BK164" s="117"/>
      <c r="BL164" s="117"/>
      <c r="BM164" s="117"/>
      <c r="BN164" s="117"/>
      <c r="BO164" s="117"/>
      <c r="BP164" s="117"/>
      <c r="BQ164" s="117"/>
      <c r="BR164" s="117"/>
      <c r="BS164" s="117"/>
      <c r="BT164" s="117"/>
      <c r="BU164" s="117"/>
      <c r="BV164" s="117"/>
      <c r="BW164" s="117"/>
      <c r="BX164" s="117"/>
      <c r="BY164" s="118"/>
    </row>
    <row r="165" ht="15.75" customHeight="1">
      <c r="A165" s="116"/>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c r="AT165" s="117"/>
      <c r="AU165" s="117"/>
      <c r="AV165" s="117"/>
      <c r="AW165" s="117"/>
      <c r="AX165" s="117"/>
      <c r="AY165" s="117"/>
      <c r="AZ165" s="117"/>
      <c r="BA165" s="117"/>
      <c r="BB165" s="117"/>
      <c r="BC165" s="117"/>
      <c r="BD165" s="117"/>
      <c r="BE165" s="117"/>
      <c r="BF165" s="117"/>
      <c r="BG165" s="117"/>
      <c r="BH165" s="117"/>
      <c r="BI165" s="117"/>
      <c r="BJ165" s="117"/>
      <c r="BK165" s="117"/>
      <c r="BL165" s="117"/>
      <c r="BM165" s="117"/>
      <c r="BN165" s="117"/>
      <c r="BO165" s="117"/>
      <c r="BP165" s="117"/>
      <c r="BQ165" s="117"/>
      <c r="BR165" s="117"/>
      <c r="BS165" s="117"/>
      <c r="BT165" s="117"/>
      <c r="BU165" s="117"/>
      <c r="BV165" s="117"/>
      <c r="BW165" s="117"/>
      <c r="BX165" s="117"/>
      <c r="BY165" s="118"/>
    </row>
    <row r="166" ht="15.75" customHeight="1">
      <c r="A166" s="116"/>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c r="AT166" s="117"/>
      <c r="AU166" s="117"/>
      <c r="AV166" s="117"/>
      <c r="AW166" s="117"/>
      <c r="AX166" s="117"/>
      <c r="AY166" s="117"/>
      <c r="AZ166" s="117"/>
      <c r="BA166" s="117"/>
      <c r="BB166" s="117"/>
      <c r="BC166" s="117"/>
      <c r="BD166" s="117"/>
      <c r="BE166" s="117"/>
      <c r="BF166" s="117"/>
      <c r="BG166" s="117"/>
      <c r="BH166" s="117"/>
      <c r="BI166" s="117"/>
      <c r="BJ166" s="117"/>
      <c r="BK166" s="117"/>
      <c r="BL166" s="117"/>
      <c r="BM166" s="117"/>
      <c r="BN166" s="117"/>
      <c r="BO166" s="117"/>
      <c r="BP166" s="117"/>
      <c r="BQ166" s="117"/>
      <c r="BR166" s="117"/>
      <c r="BS166" s="117"/>
      <c r="BT166" s="117"/>
      <c r="BU166" s="117"/>
      <c r="BV166" s="117"/>
      <c r="BW166" s="117"/>
      <c r="BX166" s="117"/>
      <c r="BY166" s="118"/>
    </row>
    <row r="167" ht="15.75" customHeight="1">
      <c r="A167" s="116"/>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c r="AT167" s="117"/>
      <c r="AU167" s="117"/>
      <c r="AV167" s="117"/>
      <c r="AW167" s="117"/>
      <c r="AX167" s="117"/>
      <c r="AY167" s="117"/>
      <c r="AZ167" s="117"/>
      <c r="BA167" s="117"/>
      <c r="BB167" s="117"/>
      <c r="BC167" s="117"/>
      <c r="BD167" s="117"/>
      <c r="BE167" s="117"/>
      <c r="BF167" s="117"/>
      <c r="BG167" s="117"/>
      <c r="BH167" s="117"/>
      <c r="BI167" s="117"/>
      <c r="BJ167" s="117"/>
      <c r="BK167" s="117"/>
      <c r="BL167" s="117"/>
      <c r="BM167" s="117"/>
      <c r="BN167" s="117"/>
      <c r="BO167" s="117"/>
      <c r="BP167" s="117"/>
      <c r="BQ167" s="117"/>
      <c r="BR167" s="117"/>
      <c r="BS167" s="117"/>
      <c r="BT167" s="117"/>
      <c r="BU167" s="117"/>
      <c r="BV167" s="117"/>
      <c r="BW167" s="117"/>
      <c r="BX167" s="117"/>
      <c r="BY167" s="118"/>
    </row>
    <row r="168" ht="15.75" customHeight="1">
      <c r="A168" s="116"/>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c r="AT168" s="117"/>
      <c r="AU168" s="117"/>
      <c r="AV168" s="117"/>
      <c r="AW168" s="117"/>
      <c r="AX168" s="117"/>
      <c r="AY168" s="117"/>
      <c r="AZ168" s="117"/>
      <c r="BA168" s="117"/>
      <c r="BB168" s="117"/>
      <c r="BC168" s="117"/>
      <c r="BD168" s="117"/>
      <c r="BE168" s="117"/>
      <c r="BF168" s="117"/>
      <c r="BG168" s="117"/>
      <c r="BH168" s="117"/>
      <c r="BI168" s="117"/>
      <c r="BJ168" s="117"/>
      <c r="BK168" s="117"/>
      <c r="BL168" s="117"/>
      <c r="BM168" s="117"/>
      <c r="BN168" s="117"/>
      <c r="BO168" s="117"/>
      <c r="BP168" s="117"/>
      <c r="BQ168" s="117"/>
      <c r="BR168" s="117"/>
      <c r="BS168" s="117"/>
      <c r="BT168" s="117"/>
      <c r="BU168" s="117"/>
      <c r="BV168" s="117"/>
      <c r="BW168" s="117"/>
      <c r="BX168" s="117"/>
      <c r="BY168" s="118"/>
    </row>
    <row r="169" ht="15.75" customHeight="1">
      <c r="A169" s="116"/>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c r="AT169" s="117"/>
      <c r="AU169" s="117"/>
      <c r="AV169" s="117"/>
      <c r="AW169" s="117"/>
      <c r="AX169" s="117"/>
      <c r="AY169" s="117"/>
      <c r="AZ169" s="117"/>
      <c r="BA169" s="117"/>
      <c r="BB169" s="117"/>
      <c r="BC169" s="117"/>
      <c r="BD169" s="117"/>
      <c r="BE169" s="117"/>
      <c r="BF169" s="117"/>
      <c r="BG169" s="117"/>
      <c r="BH169" s="117"/>
      <c r="BI169" s="117"/>
      <c r="BJ169" s="117"/>
      <c r="BK169" s="117"/>
      <c r="BL169" s="117"/>
      <c r="BM169" s="117"/>
      <c r="BN169" s="117"/>
      <c r="BO169" s="117"/>
      <c r="BP169" s="117"/>
      <c r="BQ169" s="117"/>
      <c r="BR169" s="117"/>
      <c r="BS169" s="117"/>
      <c r="BT169" s="117"/>
      <c r="BU169" s="117"/>
      <c r="BV169" s="117"/>
      <c r="BW169" s="117"/>
      <c r="BX169" s="117"/>
      <c r="BY169" s="118"/>
    </row>
    <row r="170" ht="15.75" customHeight="1">
      <c r="A170" s="116"/>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c r="AT170" s="117"/>
      <c r="AU170" s="117"/>
      <c r="AV170" s="117"/>
      <c r="AW170" s="117"/>
      <c r="AX170" s="117"/>
      <c r="AY170" s="117"/>
      <c r="AZ170" s="117"/>
      <c r="BA170" s="117"/>
      <c r="BB170" s="117"/>
      <c r="BC170" s="117"/>
      <c r="BD170" s="117"/>
      <c r="BE170" s="117"/>
      <c r="BF170" s="117"/>
      <c r="BG170" s="117"/>
      <c r="BH170" s="117"/>
      <c r="BI170" s="117"/>
      <c r="BJ170" s="117"/>
      <c r="BK170" s="117"/>
      <c r="BL170" s="117"/>
      <c r="BM170" s="117"/>
      <c r="BN170" s="117"/>
      <c r="BO170" s="117"/>
      <c r="BP170" s="117"/>
      <c r="BQ170" s="117"/>
      <c r="BR170" s="117"/>
      <c r="BS170" s="117"/>
      <c r="BT170" s="117"/>
      <c r="BU170" s="117"/>
      <c r="BV170" s="117"/>
      <c r="BW170" s="117"/>
      <c r="BX170" s="117"/>
      <c r="BY170" s="118"/>
    </row>
    <row r="171" ht="15.75" customHeight="1">
      <c r="A171" s="116"/>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c r="AT171" s="117"/>
      <c r="AU171" s="117"/>
      <c r="AV171" s="117"/>
      <c r="AW171" s="117"/>
      <c r="AX171" s="117"/>
      <c r="AY171" s="117"/>
      <c r="AZ171" s="117"/>
      <c r="BA171" s="117"/>
      <c r="BB171" s="117"/>
      <c r="BC171" s="117"/>
      <c r="BD171" s="117"/>
      <c r="BE171" s="117"/>
      <c r="BF171" s="117"/>
      <c r="BG171" s="117"/>
      <c r="BH171" s="117"/>
      <c r="BI171" s="117"/>
      <c r="BJ171" s="117"/>
      <c r="BK171" s="117"/>
      <c r="BL171" s="117"/>
      <c r="BM171" s="117"/>
      <c r="BN171" s="117"/>
      <c r="BO171" s="117"/>
      <c r="BP171" s="117"/>
      <c r="BQ171" s="117"/>
      <c r="BR171" s="117"/>
      <c r="BS171" s="117"/>
      <c r="BT171" s="117"/>
      <c r="BU171" s="117"/>
      <c r="BV171" s="117"/>
      <c r="BW171" s="117"/>
      <c r="BX171" s="117"/>
      <c r="BY171" s="118"/>
    </row>
    <row r="172" ht="15.75" customHeight="1">
      <c r="A172" s="116"/>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c r="AT172" s="117"/>
      <c r="AU172" s="117"/>
      <c r="AV172" s="117"/>
      <c r="AW172" s="117"/>
      <c r="AX172" s="117"/>
      <c r="AY172" s="117"/>
      <c r="AZ172" s="117"/>
      <c r="BA172" s="117"/>
      <c r="BB172" s="117"/>
      <c r="BC172" s="117"/>
      <c r="BD172" s="117"/>
      <c r="BE172" s="117"/>
      <c r="BF172" s="117"/>
      <c r="BG172" s="117"/>
      <c r="BH172" s="117"/>
      <c r="BI172" s="117"/>
      <c r="BJ172" s="117"/>
      <c r="BK172" s="117"/>
      <c r="BL172" s="117"/>
      <c r="BM172" s="117"/>
      <c r="BN172" s="117"/>
      <c r="BO172" s="117"/>
      <c r="BP172" s="117"/>
      <c r="BQ172" s="117"/>
      <c r="BR172" s="117"/>
      <c r="BS172" s="117"/>
      <c r="BT172" s="117"/>
      <c r="BU172" s="117"/>
      <c r="BV172" s="117"/>
      <c r="BW172" s="117"/>
      <c r="BX172" s="117"/>
      <c r="BY172" s="118"/>
    </row>
    <row r="173" ht="15.75" customHeight="1">
      <c r="A173" s="116"/>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c r="AT173" s="117"/>
      <c r="AU173" s="117"/>
      <c r="AV173" s="117"/>
      <c r="AW173" s="117"/>
      <c r="AX173" s="117"/>
      <c r="AY173" s="117"/>
      <c r="AZ173" s="117"/>
      <c r="BA173" s="117"/>
      <c r="BB173" s="117"/>
      <c r="BC173" s="117"/>
      <c r="BD173" s="117"/>
      <c r="BE173" s="117"/>
      <c r="BF173" s="117"/>
      <c r="BG173" s="117"/>
      <c r="BH173" s="117"/>
      <c r="BI173" s="117"/>
      <c r="BJ173" s="117"/>
      <c r="BK173" s="117"/>
      <c r="BL173" s="117"/>
      <c r="BM173" s="117"/>
      <c r="BN173" s="117"/>
      <c r="BO173" s="117"/>
      <c r="BP173" s="117"/>
      <c r="BQ173" s="117"/>
      <c r="BR173" s="117"/>
      <c r="BS173" s="117"/>
      <c r="BT173" s="117"/>
      <c r="BU173" s="117"/>
      <c r="BV173" s="117"/>
      <c r="BW173" s="117"/>
      <c r="BX173" s="117"/>
      <c r="BY173" s="118"/>
    </row>
    <row r="174" ht="15.75" customHeight="1">
      <c r="A174" s="116"/>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c r="AT174" s="117"/>
      <c r="AU174" s="117"/>
      <c r="AV174" s="117"/>
      <c r="AW174" s="117"/>
      <c r="AX174" s="117"/>
      <c r="AY174" s="117"/>
      <c r="AZ174" s="117"/>
      <c r="BA174" s="117"/>
      <c r="BB174" s="117"/>
      <c r="BC174" s="117"/>
      <c r="BD174" s="117"/>
      <c r="BE174" s="117"/>
      <c r="BF174" s="117"/>
      <c r="BG174" s="117"/>
      <c r="BH174" s="117"/>
      <c r="BI174" s="117"/>
      <c r="BJ174" s="117"/>
      <c r="BK174" s="117"/>
      <c r="BL174" s="117"/>
      <c r="BM174" s="117"/>
      <c r="BN174" s="117"/>
      <c r="BO174" s="117"/>
      <c r="BP174" s="117"/>
      <c r="BQ174" s="117"/>
      <c r="BR174" s="117"/>
      <c r="BS174" s="117"/>
      <c r="BT174" s="117"/>
      <c r="BU174" s="117"/>
      <c r="BV174" s="117"/>
      <c r="BW174" s="117"/>
      <c r="BX174" s="117"/>
      <c r="BY174" s="118"/>
    </row>
    <row r="175" ht="15.75" customHeight="1">
      <c r="A175" s="116"/>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c r="AT175" s="117"/>
      <c r="AU175" s="117"/>
      <c r="AV175" s="117"/>
      <c r="AW175" s="117"/>
      <c r="AX175" s="117"/>
      <c r="AY175" s="117"/>
      <c r="AZ175" s="117"/>
      <c r="BA175" s="117"/>
      <c r="BB175" s="117"/>
      <c r="BC175" s="117"/>
      <c r="BD175" s="117"/>
      <c r="BE175" s="117"/>
      <c r="BF175" s="117"/>
      <c r="BG175" s="117"/>
      <c r="BH175" s="117"/>
      <c r="BI175" s="117"/>
      <c r="BJ175" s="117"/>
      <c r="BK175" s="117"/>
      <c r="BL175" s="117"/>
      <c r="BM175" s="117"/>
      <c r="BN175" s="117"/>
      <c r="BO175" s="117"/>
      <c r="BP175" s="117"/>
      <c r="BQ175" s="117"/>
      <c r="BR175" s="117"/>
      <c r="BS175" s="117"/>
      <c r="BT175" s="117"/>
      <c r="BU175" s="117"/>
      <c r="BV175" s="117"/>
      <c r="BW175" s="117"/>
      <c r="BX175" s="117"/>
      <c r="BY175" s="118"/>
    </row>
    <row r="176" ht="15.75" customHeight="1">
      <c r="A176" s="116"/>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c r="AT176" s="117"/>
      <c r="AU176" s="117"/>
      <c r="AV176" s="117"/>
      <c r="AW176" s="117"/>
      <c r="AX176" s="117"/>
      <c r="AY176" s="117"/>
      <c r="AZ176" s="117"/>
      <c r="BA176" s="117"/>
      <c r="BB176" s="117"/>
      <c r="BC176" s="117"/>
      <c r="BD176" s="117"/>
      <c r="BE176" s="117"/>
      <c r="BF176" s="117"/>
      <c r="BG176" s="117"/>
      <c r="BH176" s="117"/>
      <c r="BI176" s="117"/>
      <c r="BJ176" s="117"/>
      <c r="BK176" s="117"/>
      <c r="BL176" s="117"/>
      <c r="BM176" s="117"/>
      <c r="BN176" s="117"/>
      <c r="BO176" s="117"/>
      <c r="BP176" s="117"/>
      <c r="BQ176" s="117"/>
      <c r="BR176" s="117"/>
      <c r="BS176" s="117"/>
      <c r="BT176" s="117"/>
      <c r="BU176" s="117"/>
      <c r="BV176" s="117"/>
      <c r="BW176" s="117"/>
      <c r="BX176" s="117"/>
      <c r="BY176" s="118"/>
    </row>
    <row r="177" ht="15.75" customHeight="1">
      <c r="A177" s="116"/>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c r="AT177" s="117"/>
      <c r="AU177" s="117"/>
      <c r="AV177" s="117"/>
      <c r="AW177" s="117"/>
      <c r="AX177" s="117"/>
      <c r="AY177" s="117"/>
      <c r="AZ177" s="117"/>
      <c r="BA177" s="117"/>
      <c r="BB177" s="117"/>
      <c r="BC177" s="117"/>
      <c r="BD177" s="117"/>
      <c r="BE177" s="117"/>
      <c r="BF177" s="117"/>
      <c r="BG177" s="117"/>
      <c r="BH177" s="117"/>
      <c r="BI177" s="117"/>
      <c r="BJ177" s="117"/>
      <c r="BK177" s="117"/>
      <c r="BL177" s="117"/>
      <c r="BM177" s="117"/>
      <c r="BN177" s="117"/>
      <c r="BO177" s="117"/>
      <c r="BP177" s="117"/>
      <c r="BQ177" s="117"/>
      <c r="BR177" s="117"/>
      <c r="BS177" s="117"/>
      <c r="BT177" s="117"/>
      <c r="BU177" s="117"/>
      <c r="BV177" s="117"/>
      <c r="BW177" s="117"/>
      <c r="BX177" s="117"/>
      <c r="BY177" s="118"/>
    </row>
    <row r="178" ht="15.75" customHeight="1">
      <c r="A178" s="116"/>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c r="AT178" s="117"/>
      <c r="AU178" s="117"/>
      <c r="AV178" s="117"/>
      <c r="AW178" s="117"/>
      <c r="AX178" s="117"/>
      <c r="AY178" s="117"/>
      <c r="AZ178" s="117"/>
      <c r="BA178" s="117"/>
      <c r="BB178" s="117"/>
      <c r="BC178" s="117"/>
      <c r="BD178" s="117"/>
      <c r="BE178" s="117"/>
      <c r="BF178" s="117"/>
      <c r="BG178" s="117"/>
      <c r="BH178" s="117"/>
      <c r="BI178" s="117"/>
      <c r="BJ178" s="117"/>
      <c r="BK178" s="117"/>
      <c r="BL178" s="117"/>
      <c r="BM178" s="117"/>
      <c r="BN178" s="117"/>
      <c r="BO178" s="117"/>
      <c r="BP178" s="117"/>
      <c r="BQ178" s="117"/>
      <c r="BR178" s="117"/>
      <c r="BS178" s="117"/>
      <c r="BT178" s="117"/>
      <c r="BU178" s="117"/>
      <c r="BV178" s="117"/>
      <c r="BW178" s="117"/>
      <c r="BX178" s="117"/>
      <c r="BY178" s="118"/>
    </row>
    <row r="179" ht="15.75" customHeight="1">
      <c r="A179" s="116"/>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c r="AT179" s="117"/>
      <c r="AU179" s="117"/>
      <c r="AV179" s="117"/>
      <c r="AW179" s="117"/>
      <c r="AX179" s="117"/>
      <c r="AY179" s="117"/>
      <c r="AZ179" s="117"/>
      <c r="BA179" s="117"/>
      <c r="BB179" s="117"/>
      <c r="BC179" s="117"/>
      <c r="BD179" s="117"/>
      <c r="BE179" s="117"/>
      <c r="BF179" s="117"/>
      <c r="BG179" s="117"/>
      <c r="BH179" s="117"/>
      <c r="BI179" s="117"/>
      <c r="BJ179" s="117"/>
      <c r="BK179" s="117"/>
      <c r="BL179" s="117"/>
      <c r="BM179" s="117"/>
      <c r="BN179" s="117"/>
      <c r="BO179" s="117"/>
      <c r="BP179" s="117"/>
      <c r="BQ179" s="117"/>
      <c r="BR179" s="117"/>
      <c r="BS179" s="117"/>
      <c r="BT179" s="117"/>
      <c r="BU179" s="117"/>
      <c r="BV179" s="117"/>
      <c r="BW179" s="117"/>
      <c r="BX179" s="117"/>
      <c r="BY179" s="118"/>
    </row>
    <row r="180" ht="15.75" customHeight="1">
      <c r="A180" s="116"/>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c r="AT180" s="117"/>
      <c r="AU180" s="117"/>
      <c r="AV180" s="117"/>
      <c r="AW180" s="117"/>
      <c r="AX180" s="117"/>
      <c r="AY180" s="117"/>
      <c r="AZ180" s="117"/>
      <c r="BA180" s="117"/>
      <c r="BB180" s="117"/>
      <c r="BC180" s="117"/>
      <c r="BD180" s="117"/>
      <c r="BE180" s="117"/>
      <c r="BF180" s="117"/>
      <c r="BG180" s="117"/>
      <c r="BH180" s="117"/>
      <c r="BI180" s="117"/>
      <c r="BJ180" s="117"/>
      <c r="BK180" s="117"/>
      <c r="BL180" s="117"/>
      <c r="BM180" s="117"/>
      <c r="BN180" s="117"/>
      <c r="BO180" s="117"/>
      <c r="BP180" s="117"/>
      <c r="BQ180" s="117"/>
      <c r="BR180" s="117"/>
      <c r="BS180" s="117"/>
      <c r="BT180" s="117"/>
      <c r="BU180" s="117"/>
      <c r="BV180" s="117"/>
      <c r="BW180" s="117"/>
      <c r="BX180" s="117"/>
      <c r="BY180" s="118"/>
    </row>
    <row r="181" ht="15.75" customHeight="1">
      <c r="A181" s="116"/>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c r="AT181" s="117"/>
      <c r="AU181" s="117"/>
      <c r="AV181" s="117"/>
      <c r="AW181" s="117"/>
      <c r="AX181" s="117"/>
      <c r="AY181" s="117"/>
      <c r="AZ181" s="117"/>
      <c r="BA181" s="117"/>
      <c r="BB181" s="117"/>
      <c r="BC181" s="117"/>
      <c r="BD181" s="117"/>
      <c r="BE181" s="117"/>
      <c r="BF181" s="117"/>
      <c r="BG181" s="117"/>
      <c r="BH181" s="117"/>
      <c r="BI181" s="117"/>
      <c r="BJ181" s="117"/>
      <c r="BK181" s="117"/>
      <c r="BL181" s="117"/>
      <c r="BM181" s="117"/>
      <c r="BN181" s="117"/>
      <c r="BO181" s="117"/>
      <c r="BP181" s="117"/>
      <c r="BQ181" s="117"/>
      <c r="BR181" s="117"/>
      <c r="BS181" s="117"/>
      <c r="BT181" s="117"/>
      <c r="BU181" s="117"/>
      <c r="BV181" s="117"/>
      <c r="BW181" s="117"/>
      <c r="BX181" s="117"/>
      <c r="BY181" s="118"/>
    </row>
    <row r="182" ht="15.75" customHeight="1">
      <c r="A182" s="116"/>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c r="AT182" s="117"/>
      <c r="AU182" s="117"/>
      <c r="AV182" s="117"/>
      <c r="AW182" s="117"/>
      <c r="AX182" s="117"/>
      <c r="AY182" s="117"/>
      <c r="AZ182" s="117"/>
      <c r="BA182" s="117"/>
      <c r="BB182" s="117"/>
      <c r="BC182" s="117"/>
      <c r="BD182" s="117"/>
      <c r="BE182" s="117"/>
      <c r="BF182" s="117"/>
      <c r="BG182" s="117"/>
      <c r="BH182" s="117"/>
      <c r="BI182" s="117"/>
      <c r="BJ182" s="117"/>
      <c r="BK182" s="117"/>
      <c r="BL182" s="117"/>
      <c r="BM182" s="117"/>
      <c r="BN182" s="117"/>
      <c r="BO182" s="117"/>
      <c r="BP182" s="117"/>
      <c r="BQ182" s="117"/>
      <c r="BR182" s="117"/>
      <c r="BS182" s="117"/>
      <c r="BT182" s="117"/>
      <c r="BU182" s="117"/>
      <c r="BV182" s="117"/>
      <c r="BW182" s="117"/>
      <c r="BX182" s="117"/>
      <c r="BY182" s="118"/>
    </row>
    <row r="183" ht="15.75" customHeight="1">
      <c r="A183" s="116"/>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c r="AT183" s="117"/>
      <c r="AU183" s="117"/>
      <c r="AV183" s="117"/>
      <c r="AW183" s="117"/>
      <c r="AX183" s="117"/>
      <c r="AY183" s="117"/>
      <c r="AZ183" s="117"/>
      <c r="BA183" s="117"/>
      <c r="BB183" s="117"/>
      <c r="BC183" s="117"/>
      <c r="BD183" s="117"/>
      <c r="BE183" s="117"/>
      <c r="BF183" s="117"/>
      <c r="BG183" s="117"/>
      <c r="BH183" s="117"/>
      <c r="BI183" s="117"/>
      <c r="BJ183" s="117"/>
      <c r="BK183" s="117"/>
      <c r="BL183" s="117"/>
      <c r="BM183" s="117"/>
      <c r="BN183" s="117"/>
      <c r="BO183" s="117"/>
      <c r="BP183" s="117"/>
      <c r="BQ183" s="117"/>
      <c r="BR183" s="117"/>
      <c r="BS183" s="117"/>
      <c r="BT183" s="117"/>
      <c r="BU183" s="117"/>
      <c r="BV183" s="117"/>
      <c r="BW183" s="117"/>
      <c r="BX183" s="117"/>
      <c r="BY183" s="118"/>
    </row>
    <row r="184" ht="15.75" customHeight="1">
      <c r="A184" s="116"/>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c r="AT184" s="117"/>
      <c r="AU184" s="117"/>
      <c r="AV184" s="117"/>
      <c r="AW184" s="117"/>
      <c r="AX184" s="117"/>
      <c r="AY184" s="117"/>
      <c r="AZ184" s="117"/>
      <c r="BA184" s="117"/>
      <c r="BB184" s="117"/>
      <c r="BC184" s="117"/>
      <c r="BD184" s="117"/>
      <c r="BE184" s="117"/>
      <c r="BF184" s="117"/>
      <c r="BG184" s="117"/>
      <c r="BH184" s="117"/>
      <c r="BI184" s="117"/>
      <c r="BJ184" s="117"/>
      <c r="BK184" s="117"/>
      <c r="BL184" s="117"/>
      <c r="BM184" s="117"/>
      <c r="BN184" s="117"/>
      <c r="BO184" s="117"/>
      <c r="BP184" s="117"/>
      <c r="BQ184" s="117"/>
      <c r="BR184" s="117"/>
      <c r="BS184" s="117"/>
      <c r="BT184" s="117"/>
      <c r="BU184" s="117"/>
      <c r="BV184" s="117"/>
      <c r="BW184" s="117"/>
      <c r="BX184" s="117"/>
      <c r="BY184" s="118"/>
    </row>
    <row r="185" ht="15.75" customHeight="1">
      <c r="A185" s="116"/>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c r="AT185" s="117"/>
      <c r="AU185" s="117"/>
      <c r="AV185" s="117"/>
      <c r="AW185" s="117"/>
      <c r="AX185" s="117"/>
      <c r="AY185" s="117"/>
      <c r="AZ185" s="117"/>
      <c r="BA185" s="117"/>
      <c r="BB185" s="117"/>
      <c r="BC185" s="117"/>
      <c r="BD185" s="117"/>
      <c r="BE185" s="117"/>
      <c r="BF185" s="117"/>
      <c r="BG185" s="117"/>
      <c r="BH185" s="117"/>
      <c r="BI185" s="117"/>
      <c r="BJ185" s="117"/>
      <c r="BK185" s="117"/>
      <c r="BL185" s="117"/>
      <c r="BM185" s="117"/>
      <c r="BN185" s="117"/>
      <c r="BO185" s="117"/>
      <c r="BP185" s="117"/>
      <c r="BQ185" s="117"/>
      <c r="BR185" s="117"/>
      <c r="BS185" s="117"/>
      <c r="BT185" s="117"/>
      <c r="BU185" s="117"/>
      <c r="BV185" s="117"/>
      <c r="BW185" s="117"/>
      <c r="BX185" s="117"/>
      <c r="BY185" s="118"/>
    </row>
    <row r="186" ht="15.75" customHeight="1">
      <c r="A186" s="116"/>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c r="AT186" s="117"/>
      <c r="AU186" s="117"/>
      <c r="AV186" s="117"/>
      <c r="AW186" s="117"/>
      <c r="AX186" s="117"/>
      <c r="AY186" s="117"/>
      <c r="AZ186" s="117"/>
      <c r="BA186" s="117"/>
      <c r="BB186" s="117"/>
      <c r="BC186" s="117"/>
      <c r="BD186" s="117"/>
      <c r="BE186" s="117"/>
      <c r="BF186" s="117"/>
      <c r="BG186" s="117"/>
      <c r="BH186" s="117"/>
      <c r="BI186" s="117"/>
      <c r="BJ186" s="117"/>
      <c r="BK186" s="117"/>
      <c r="BL186" s="117"/>
      <c r="BM186" s="117"/>
      <c r="BN186" s="117"/>
      <c r="BO186" s="117"/>
      <c r="BP186" s="117"/>
      <c r="BQ186" s="117"/>
      <c r="BR186" s="117"/>
      <c r="BS186" s="117"/>
      <c r="BT186" s="117"/>
      <c r="BU186" s="117"/>
      <c r="BV186" s="117"/>
      <c r="BW186" s="117"/>
      <c r="BX186" s="117"/>
      <c r="BY186" s="118"/>
    </row>
    <row r="187" ht="15.75" customHeight="1">
      <c r="A187" s="116"/>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c r="AT187" s="117"/>
      <c r="AU187" s="117"/>
      <c r="AV187" s="117"/>
      <c r="AW187" s="117"/>
      <c r="AX187" s="117"/>
      <c r="AY187" s="117"/>
      <c r="AZ187" s="117"/>
      <c r="BA187" s="117"/>
      <c r="BB187" s="117"/>
      <c r="BC187" s="117"/>
      <c r="BD187" s="117"/>
      <c r="BE187" s="117"/>
      <c r="BF187" s="117"/>
      <c r="BG187" s="117"/>
      <c r="BH187" s="117"/>
      <c r="BI187" s="117"/>
      <c r="BJ187" s="117"/>
      <c r="BK187" s="117"/>
      <c r="BL187" s="117"/>
      <c r="BM187" s="117"/>
      <c r="BN187" s="117"/>
      <c r="BO187" s="117"/>
      <c r="BP187" s="117"/>
      <c r="BQ187" s="117"/>
      <c r="BR187" s="117"/>
      <c r="BS187" s="117"/>
      <c r="BT187" s="117"/>
      <c r="BU187" s="117"/>
      <c r="BV187" s="117"/>
      <c r="BW187" s="117"/>
      <c r="BX187" s="117"/>
      <c r="BY187" s="118"/>
    </row>
    <row r="188" ht="15.75" customHeight="1">
      <c r="A188" s="116"/>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c r="AT188" s="117"/>
      <c r="AU188" s="117"/>
      <c r="AV188" s="117"/>
      <c r="AW188" s="117"/>
      <c r="AX188" s="117"/>
      <c r="AY188" s="117"/>
      <c r="AZ188" s="117"/>
      <c r="BA188" s="117"/>
      <c r="BB188" s="117"/>
      <c r="BC188" s="117"/>
      <c r="BD188" s="117"/>
      <c r="BE188" s="117"/>
      <c r="BF188" s="117"/>
      <c r="BG188" s="117"/>
      <c r="BH188" s="117"/>
      <c r="BI188" s="117"/>
      <c r="BJ188" s="117"/>
      <c r="BK188" s="117"/>
      <c r="BL188" s="117"/>
      <c r="BM188" s="117"/>
      <c r="BN188" s="117"/>
      <c r="BO188" s="117"/>
      <c r="BP188" s="117"/>
      <c r="BQ188" s="117"/>
      <c r="BR188" s="117"/>
      <c r="BS188" s="117"/>
      <c r="BT188" s="117"/>
      <c r="BU188" s="117"/>
      <c r="BV188" s="117"/>
      <c r="BW188" s="117"/>
      <c r="BX188" s="117"/>
      <c r="BY188" s="118"/>
    </row>
    <row r="189" ht="15.75" customHeight="1">
      <c r="A189" s="116"/>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c r="AT189" s="117"/>
      <c r="AU189" s="117"/>
      <c r="AV189" s="117"/>
      <c r="AW189" s="117"/>
      <c r="AX189" s="117"/>
      <c r="AY189" s="117"/>
      <c r="AZ189" s="117"/>
      <c r="BA189" s="117"/>
      <c r="BB189" s="117"/>
      <c r="BC189" s="117"/>
      <c r="BD189" s="117"/>
      <c r="BE189" s="117"/>
      <c r="BF189" s="117"/>
      <c r="BG189" s="117"/>
      <c r="BH189" s="117"/>
      <c r="BI189" s="117"/>
      <c r="BJ189" s="117"/>
      <c r="BK189" s="117"/>
      <c r="BL189" s="117"/>
      <c r="BM189" s="117"/>
      <c r="BN189" s="117"/>
      <c r="BO189" s="117"/>
      <c r="BP189" s="117"/>
      <c r="BQ189" s="117"/>
      <c r="BR189" s="117"/>
      <c r="BS189" s="117"/>
      <c r="BT189" s="117"/>
      <c r="BU189" s="117"/>
      <c r="BV189" s="117"/>
      <c r="BW189" s="117"/>
      <c r="BX189" s="117"/>
      <c r="BY189" s="118"/>
    </row>
    <row r="190" ht="15.75" customHeight="1">
      <c r="A190" s="116"/>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c r="AT190" s="117"/>
      <c r="AU190" s="117"/>
      <c r="AV190" s="117"/>
      <c r="AW190" s="117"/>
      <c r="AX190" s="117"/>
      <c r="AY190" s="117"/>
      <c r="AZ190" s="117"/>
      <c r="BA190" s="117"/>
      <c r="BB190" s="117"/>
      <c r="BC190" s="117"/>
      <c r="BD190" s="117"/>
      <c r="BE190" s="117"/>
      <c r="BF190" s="117"/>
      <c r="BG190" s="117"/>
      <c r="BH190" s="117"/>
      <c r="BI190" s="117"/>
      <c r="BJ190" s="117"/>
      <c r="BK190" s="117"/>
      <c r="BL190" s="117"/>
      <c r="BM190" s="117"/>
      <c r="BN190" s="117"/>
      <c r="BO190" s="117"/>
      <c r="BP190" s="117"/>
      <c r="BQ190" s="117"/>
      <c r="BR190" s="117"/>
      <c r="BS190" s="117"/>
      <c r="BT190" s="117"/>
      <c r="BU190" s="117"/>
      <c r="BV190" s="117"/>
      <c r="BW190" s="117"/>
      <c r="BX190" s="117"/>
      <c r="BY190" s="118"/>
    </row>
    <row r="191" ht="15.75" customHeight="1">
      <c r="A191" s="116"/>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c r="AT191" s="117"/>
      <c r="AU191" s="117"/>
      <c r="AV191" s="117"/>
      <c r="AW191" s="117"/>
      <c r="AX191" s="117"/>
      <c r="AY191" s="117"/>
      <c r="AZ191" s="117"/>
      <c r="BA191" s="117"/>
      <c r="BB191" s="117"/>
      <c r="BC191" s="117"/>
      <c r="BD191" s="117"/>
      <c r="BE191" s="117"/>
      <c r="BF191" s="117"/>
      <c r="BG191" s="117"/>
      <c r="BH191" s="117"/>
      <c r="BI191" s="117"/>
      <c r="BJ191" s="117"/>
      <c r="BK191" s="117"/>
      <c r="BL191" s="117"/>
      <c r="BM191" s="117"/>
      <c r="BN191" s="117"/>
      <c r="BO191" s="117"/>
      <c r="BP191" s="117"/>
      <c r="BQ191" s="117"/>
      <c r="BR191" s="117"/>
      <c r="BS191" s="117"/>
      <c r="BT191" s="117"/>
      <c r="BU191" s="117"/>
      <c r="BV191" s="117"/>
      <c r="BW191" s="117"/>
      <c r="BX191" s="117"/>
      <c r="BY191" s="118"/>
    </row>
    <row r="192" ht="15.75" customHeight="1">
      <c r="A192" s="116"/>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c r="AT192" s="117"/>
      <c r="AU192" s="117"/>
      <c r="AV192" s="117"/>
      <c r="AW192" s="117"/>
      <c r="AX192" s="117"/>
      <c r="AY192" s="117"/>
      <c r="AZ192" s="117"/>
      <c r="BA192" s="117"/>
      <c r="BB192" s="117"/>
      <c r="BC192" s="117"/>
      <c r="BD192" s="117"/>
      <c r="BE192" s="117"/>
      <c r="BF192" s="117"/>
      <c r="BG192" s="117"/>
      <c r="BH192" s="117"/>
      <c r="BI192" s="117"/>
      <c r="BJ192" s="117"/>
      <c r="BK192" s="117"/>
      <c r="BL192" s="117"/>
      <c r="BM192" s="117"/>
      <c r="BN192" s="117"/>
      <c r="BO192" s="117"/>
      <c r="BP192" s="117"/>
      <c r="BQ192" s="117"/>
      <c r="BR192" s="117"/>
      <c r="BS192" s="117"/>
      <c r="BT192" s="117"/>
      <c r="BU192" s="117"/>
      <c r="BV192" s="117"/>
      <c r="BW192" s="117"/>
      <c r="BX192" s="117"/>
      <c r="BY192" s="118"/>
    </row>
    <row r="193" ht="15.75" customHeight="1">
      <c r="A193" s="116"/>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c r="AT193" s="117"/>
      <c r="AU193" s="117"/>
      <c r="AV193" s="117"/>
      <c r="AW193" s="117"/>
      <c r="AX193" s="117"/>
      <c r="AY193" s="117"/>
      <c r="AZ193" s="117"/>
      <c r="BA193" s="117"/>
      <c r="BB193" s="117"/>
      <c r="BC193" s="117"/>
      <c r="BD193" s="117"/>
      <c r="BE193" s="117"/>
      <c r="BF193" s="117"/>
      <c r="BG193" s="117"/>
      <c r="BH193" s="117"/>
      <c r="BI193" s="117"/>
      <c r="BJ193" s="117"/>
      <c r="BK193" s="117"/>
      <c r="BL193" s="117"/>
      <c r="BM193" s="117"/>
      <c r="BN193" s="117"/>
      <c r="BO193" s="117"/>
      <c r="BP193" s="117"/>
      <c r="BQ193" s="117"/>
      <c r="BR193" s="117"/>
      <c r="BS193" s="117"/>
      <c r="BT193" s="117"/>
      <c r="BU193" s="117"/>
      <c r="BV193" s="117"/>
      <c r="BW193" s="117"/>
      <c r="BX193" s="117"/>
      <c r="BY193" s="118"/>
    </row>
    <row r="194" ht="15.75" customHeight="1">
      <c r="A194" s="116"/>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c r="AT194" s="117"/>
      <c r="AU194" s="117"/>
      <c r="AV194" s="117"/>
      <c r="AW194" s="117"/>
      <c r="AX194" s="117"/>
      <c r="AY194" s="117"/>
      <c r="AZ194" s="117"/>
      <c r="BA194" s="117"/>
      <c r="BB194" s="117"/>
      <c r="BC194" s="117"/>
      <c r="BD194" s="117"/>
      <c r="BE194" s="117"/>
      <c r="BF194" s="117"/>
      <c r="BG194" s="117"/>
      <c r="BH194" s="117"/>
      <c r="BI194" s="117"/>
      <c r="BJ194" s="117"/>
      <c r="BK194" s="117"/>
      <c r="BL194" s="117"/>
      <c r="BM194" s="117"/>
      <c r="BN194" s="117"/>
      <c r="BO194" s="117"/>
      <c r="BP194" s="117"/>
      <c r="BQ194" s="117"/>
      <c r="BR194" s="117"/>
      <c r="BS194" s="117"/>
      <c r="BT194" s="117"/>
      <c r="BU194" s="117"/>
      <c r="BV194" s="117"/>
      <c r="BW194" s="117"/>
      <c r="BX194" s="117"/>
      <c r="BY194" s="118"/>
    </row>
    <row r="195" ht="15.75" customHeight="1">
      <c r="A195" s="116"/>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c r="AT195" s="117"/>
      <c r="AU195" s="117"/>
      <c r="AV195" s="117"/>
      <c r="AW195" s="117"/>
      <c r="AX195" s="117"/>
      <c r="AY195" s="117"/>
      <c r="AZ195" s="117"/>
      <c r="BA195" s="117"/>
      <c r="BB195" s="117"/>
      <c r="BC195" s="117"/>
      <c r="BD195" s="117"/>
      <c r="BE195" s="117"/>
      <c r="BF195" s="117"/>
      <c r="BG195" s="117"/>
      <c r="BH195" s="117"/>
      <c r="BI195" s="117"/>
      <c r="BJ195" s="117"/>
      <c r="BK195" s="117"/>
      <c r="BL195" s="117"/>
      <c r="BM195" s="117"/>
      <c r="BN195" s="117"/>
      <c r="BO195" s="117"/>
      <c r="BP195" s="117"/>
      <c r="BQ195" s="117"/>
      <c r="BR195" s="117"/>
      <c r="BS195" s="117"/>
      <c r="BT195" s="117"/>
      <c r="BU195" s="117"/>
      <c r="BV195" s="117"/>
      <c r="BW195" s="117"/>
      <c r="BX195" s="117"/>
      <c r="BY195" s="118"/>
    </row>
    <row r="196" ht="15.75" customHeight="1">
      <c r="A196" s="116"/>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c r="AT196" s="117"/>
      <c r="AU196" s="117"/>
      <c r="AV196" s="117"/>
      <c r="AW196" s="117"/>
      <c r="AX196" s="117"/>
      <c r="AY196" s="117"/>
      <c r="AZ196" s="117"/>
      <c r="BA196" s="117"/>
      <c r="BB196" s="117"/>
      <c r="BC196" s="117"/>
      <c r="BD196" s="117"/>
      <c r="BE196" s="117"/>
      <c r="BF196" s="117"/>
      <c r="BG196" s="117"/>
      <c r="BH196" s="117"/>
      <c r="BI196" s="117"/>
      <c r="BJ196" s="117"/>
      <c r="BK196" s="117"/>
      <c r="BL196" s="117"/>
      <c r="BM196" s="117"/>
      <c r="BN196" s="117"/>
      <c r="BO196" s="117"/>
      <c r="BP196" s="117"/>
      <c r="BQ196" s="117"/>
      <c r="BR196" s="117"/>
      <c r="BS196" s="117"/>
      <c r="BT196" s="117"/>
      <c r="BU196" s="117"/>
      <c r="BV196" s="117"/>
      <c r="BW196" s="117"/>
      <c r="BX196" s="117"/>
      <c r="BY196" s="118"/>
    </row>
    <row r="197" ht="15.75" customHeight="1">
      <c r="A197" s="116"/>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c r="AT197" s="117"/>
      <c r="AU197" s="117"/>
      <c r="AV197" s="117"/>
      <c r="AW197" s="117"/>
      <c r="AX197" s="117"/>
      <c r="AY197" s="117"/>
      <c r="AZ197" s="117"/>
      <c r="BA197" s="117"/>
      <c r="BB197" s="117"/>
      <c r="BC197" s="117"/>
      <c r="BD197" s="117"/>
      <c r="BE197" s="117"/>
      <c r="BF197" s="117"/>
      <c r="BG197" s="117"/>
      <c r="BH197" s="117"/>
      <c r="BI197" s="117"/>
      <c r="BJ197" s="117"/>
      <c r="BK197" s="117"/>
      <c r="BL197" s="117"/>
      <c r="BM197" s="117"/>
      <c r="BN197" s="117"/>
      <c r="BO197" s="117"/>
      <c r="BP197" s="117"/>
      <c r="BQ197" s="117"/>
      <c r="BR197" s="117"/>
      <c r="BS197" s="117"/>
      <c r="BT197" s="117"/>
      <c r="BU197" s="117"/>
      <c r="BV197" s="117"/>
      <c r="BW197" s="117"/>
      <c r="BX197" s="117"/>
      <c r="BY197" s="118"/>
    </row>
    <row r="198" ht="15.75" customHeight="1">
      <c r="A198" s="116"/>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c r="AT198" s="117"/>
      <c r="AU198" s="117"/>
      <c r="AV198" s="117"/>
      <c r="AW198" s="117"/>
      <c r="AX198" s="117"/>
      <c r="AY198" s="117"/>
      <c r="AZ198" s="117"/>
      <c r="BA198" s="117"/>
      <c r="BB198" s="117"/>
      <c r="BC198" s="117"/>
      <c r="BD198" s="117"/>
      <c r="BE198" s="117"/>
      <c r="BF198" s="117"/>
      <c r="BG198" s="117"/>
      <c r="BH198" s="117"/>
      <c r="BI198" s="117"/>
      <c r="BJ198" s="117"/>
      <c r="BK198" s="117"/>
      <c r="BL198" s="117"/>
      <c r="BM198" s="117"/>
      <c r="BN198" s="117"/>
      <c r="BO198" s="117"/>
      <c r="BP198" s="117"/>
      <c r="BQ198" s="117"/>
      <c r="BR198" s="117"/>
      <c r="BS198" s="117"/>
      <c r="BT198" s="117"/>
      <c r="BU198" s="117"/>
      <c r="BV198" s="117"/>
      <c r="BW198" s="117"/>
      <c r="BX198" s="117"/>
      <c r="BY198" s="118"/>
    </row>
    <row r="199" ht="15.75" customHeight="1">
      <c r="A199" s="116"/>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c r="AT199" s="117"/>
      <c r="AU199" s="117"/>
      <c r="AV199" s="117"/>
      <c r="AW199" s="117"/>
      <c r="AX199" s="117"/>
      <c r="AY199" s="117"/>
      <c r="AZ199" s="117"/>
      <c r="BA199" s="117"/>
      <c r="BB199" s="117"/>
      <c r="BC199" s="117"/>
      <c r="BD199" s="117"/>
      <c r="BE199" s="117"/>
      <c r="BF199" s="117"/>
      <c r="BG199" s="117"/>
      <c r="BH199" s="117"/>
      <c r="BI199" s="117"/>
      <c r="BJ199" s="117"/>
      <c r="BK199" s="117"/>
      <c r="BL199" s="117"/>
      <c r="BM199" s="117"/>
      <c r="BN199" s="117"/>
      <c r="BO199" s="117"/>
      <c r="BP199" s="117"/>
      <c r="BQ199" s="117"/>
      <c r="BR199" s="117"/>
      <c r="BS199" s="117"/>
      <c r="BT199" s="117"/>
      <c r="BU199" s="117"/>
      <c r="BV199" s="117"/>
      <c r="BW199" s="117"/>
      <c r="BX199" s="117"/>
      <c r="BY199" s="118"/>
    </row>
    <row r="200" ht="15.75" customHeight="1">
      <c r="A200" s="116"/>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c r="AT200" s="117"/>
      <c r="AU200" s="117"/>
      <c r="AV200" s="117"/>
      <c r="AW200" s="117"/>
      <c r="AX200" s="117"/>
      <c r="AY200" s="117"/>
      <c r="AZ200" s="117"/>
      <c r="BA200" s="117"/>
      <c r="BB200" s="117"/>
      <c r="BC200" s="117"/>
      <c r="BD200" s="117"/>
      <c r="BE200" s="117"/>
      <c r="BF200" s="117"/>
      <c r="BG200" s="117"/>
      <c r="BH200" s="117"/>
      <c r="BI200" s="117"/>
      <c r="BJ200" s="117"/>
      <c r="BK200" s="117"/>
      <c r="BL200" s="117"/>
      <c r="BM200" s="117"/>
      <c r="BN200" s="117"/>
      <c r="BO200" s="117"/>
      <c r="BP200" s="117"/>
      <c r="BQ200" s="117"/>
      <c r="BR200" s="117"/>
      <c r="BS200" s="117"/>
      <c r="BT200" s="117"/>
      <c r="BU200" s="117"/>
      <c r="BV200" s="117"/>
      <c r="BW200" s="117"/>
      <c r="BX200" s="117"/>
      <c r="BY200" s="118"/>
    </row>
    <row r="201" ht="15.75" customHeight="1">
      <c r="A201" s="116"/>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c r="AT201" s="117"/>
      <c r="AU201" s="117"/>
      <c r="AV201" s="117"/>
      <c r="AW201" s="117"/>
      <c r="AX201" s="117"/>
      <c r="AY201" s="117"/>
      <c r="AZ201" s="117"/>
      <c r="BA201" s="117"/>
      <c r="BB201" s="117"/>
      <c r="BC201" s="117"/>
      <c r="BD201" s="117"/>
      <c r="BE201" s="117"/>
      <c r="BF201" s="117"/>
      <c r="BG201" s="117"/>
      <c r="BH201" s="117"/>
      <c r="BI201" s="117"/>
      <c r="BJ201" s="117"/>
      <c r="BK201" s="117"/>
      <c r="BL201" s="117"/>
      <c r="BM201" s="117"/>
      <c r="BN201" s="117"/>
      <c r="BO201" s="117"/>
      <c r="BP201" s="117"/>
      <c r="BQ201" s="117"/>
      <c r="BR201" s="117"/>
      <c r="BS201" s="117"/>
      <c r="BT201" s="117"/>
      <c r="BU201" s="117"/>
      <c r="BV201" s="117"/>
      <c r="BW201" s="117"/>
      <c r="BX201" s="117"/>
      <c r="BY201" s="118"/>
    </row>
    <row r="202" ht="15.75" customHeight="1">
      <c r="A202" s="116"/>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c r="AT202" s="117"/>
      <c r="AU202" s="117"/>
      <c r="AV202" s="117"/>
      <c r="AW202" s="117"/>
      <c r="AX202" s="117"/>
      <c r="AY202" s="117"/>
      <c r="AZ202" s="117"/>
      <c r="BA202" s="117"/>
      <c r="BB202" s="117"/>
      <c r="BC202" s="117"/>
      <c r="BD202" s="117"/>
      <c r="BE202" s="117"/>
      <c r="BF202" s="117"/>
      <c r="BG202" s="117"/>
      <c r="BH202" s="117"/>
      <c r="BI202" s="117"/>
      <c r="BJ202" s="117"/>
      <c r="BK202" s="117"/>
      <c r="BL202" s="117"/>
      <c r="BM202" s="117"/>
      <c r="BN202" s="117"/>
      <c r="BO202" s="117"/>
      <c r="BP202" s="117"/>
      <c r="BQ202" s="117"/>
      <c r="BR202" s="117"/>
      <c r="BS202" s="117"/>
      <c r="BT202" s="117"/>
      <c r="BU202" s="117"/>
      <c r="BV202" s="117"/>
      <c r="BW202" s="117"/>
      <c r="BX202" s="117"/>
      <c r="BY202" s="118"/>
    </row>
    <row r="203" ht="15.75" customHeight="1">
      <c r="A203" s="116"/>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c r="AT203" s="117"/>
      <c r="AU203" s="117"/>
      <c r="AV203" s="117"/>
      <c r="AW203" s="117"/>
      <c r="AX203" s="117"/>
      <c r="AY203" s="117"/>
      <c r="AZ203" s="117"/>
      <c r="BA203" s="117"/>
      <c r="BB203" s="117"/>
      <c r="BC203" s="117"/>
      <c r="BD203" s="117"/>
      <c r="BE203" s="117"/>
      <c r="BF203" s="117"/>
      <c r="BG203" s="117"/>
      <c r="BH203" s="117"/>
      <c r="BI203" s="117"/>
      <c r="BJ203" s="117"/>
      <c r="BK203" s="117"/>
      <c r="BL203" s="117"/>
      <c r="BM203" s="117"/>
      <c r="BN203" s="117"/>
      <c r="BO203" s="117"/>
      <c r="BP203" s="117"/>
      <c r="BQ203" s="117"/>
      <c r="BR203" s="117"/>
      <c r="BS203" s="117"/>
      <c r="BT203" s="117"/>
      <c r="BU203" s="117"/>
      <c r="BV203" s="117"/>
      <c r="BW203" s="117"/>
      <c r="BX203" s="117"/>
      <c r="BY203" s="118"/>
    </row>
    <row r="204" ht="15.75" customHeight="1">
      <c r="A204" s="116"/>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c r="AT204" s="117"/>
      <c r="AU204" s="117"/>
      <c r="AV204" s="117"/>
      <c r="AW204" s="117"/>
      <c r="AX204" s="117"/>
      <c r="AY204" s="117"/>
      <c r="AZ204" s="117"/>
      <c r="BA204" s="117"/>
      <c r="BB204" s="117"/>
      <c r="BC204" s="117"/>
      <c r="BD204" s="117"/>
      <c r="BE204" s="117"/>
      <c r="BF204" s="117"/>
      <c r="BG204" s="117"/>
      <c r="BH204" s="117"/>
      <c r="BI204" s="117"/>
      <c r="BJ204" s="117"/>
      <c r="BK204" s="117"/>
      <c r="BL204" s="117"/>
      <c r="BM204" s="117"/>
      <c r="BN204" s="117"/>
      <c r="BO204" s="117"/>
      <c r="BP204" s="117"/>
      <c r="BQ204" s="117"/>
      <c r="BR204" s="117"/>
      <c r="BS204" s="117"/>
      <c r="BT204" s="117"/>
      <c r="BU204" s="117"/>
      <c r="BV204" s="117"/>
      <c r="BW204" s="117"/>
      <c r="BX204" s="117"/>
      <c r="BY204" s="118"/>
    </row>
    <row r="205" ht="15.75" customHeight="1">
      <c r="A205" s="116"/>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c r="AT205" s="117"/>
      <c r="AU205" s="117"/>
      <c r="AV205" s="117"/>
      <c r="AW205" s="117"/>
      <c r="AX205" s="117"/>
      <c r="AY205" s="117"/>
      <c r="AZ205" s="117"/>
      <c r="BA205" s="117"/>
      <c r="BB205" s="117"/>
      <c r="BC205" s="117"/>
      <c r="BD205" s="117"/>
      <c r="BE205" s="117"/>
      <c r="BF205" s="117"/>
      <c r="BG205" s="117"/>
      <c r="BH205" s="117"/>
      <c r="BI205" s="117"/>
      <c r="BJ205" s="117"/>
      <c r="BK205" s="117"/>
      <c r="BL205" s="117"/>
      <c r="BM205" s="117"/>
      <c r="BN205" s="117"/>
      <c r="BO205" s="117"/>
      <c r="BP205" s="117"/>
      <c r="BQ205" s="117"/>
      <c r="BR205" s="117"/>
      <c r="BS205" s="117"/>
      <c r="BT205" s="117"/>
      <c r="BU205" s="117"/>
      <c r="BV205" s="117"/>
      <c r="BW205" s="117"/>
      <c r="BX205" s="117"/>
      <c r="BY205" s="118"/>
    </row>
    <row r="206" ht="15.75" customHeight="1">
      <c r="A206" s="116"/>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c r="AT206" s="117"/>
      <c r="AU206" s="117"/>
      <c r="AV206" s="117"/>
      <c r="AW206" s="117"/>
      <c r="AX206" s="117"/>
      <c r="AY206" s="117"/>
      <c r="AZ206" s="117"/>
      <c r="BA206" s="117"/>
      <c r="BB206" s="117"/>
      <c r="BC206" s="117"/>
      <c r="BD206" s="117"/>
      <c r="BE206" s="117"/>
      <c r="BF206" s="117"/>
      <c r="BG206" s="117"/>
      <c r="BH206" s="117"/>
      <c r="BI206" s="117"/>
      <c r="BJ206" s="117"/>
      <c r="BK206" s="117"/>
      <c r="BL206" s="117"/>
      <c r="BM206" s="117"/>
      <c r="BN206" s="117"/>
      <c r="BO206" s="117"/>
      <c r="BP206" s="117"/>
      <c r="BQ206" s="117"/>
      <c r="BR206" s="117"/>
      <c r="BS206" s="117"/>
      <c r="BT206" s="117"/>
      <c r="BU206" s="117"/>
      <c r="BV206" s="117"/>
      <c r="BW206" s="117"/>
      <c r="BX206" s="117"/>
      <c r="BY206" s="118"/>
    </row>
    <row r="207" ht="15.75" customHeight="1">
      <c r="A207" s="116"/>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c r="AT207" s="117"/>
      <c r="AU207" s="117"/>
      <c r="AV207" s="117"/>
      <c r="AW207" s="117"/>
      <c r="AX207" s="117"/>
      <c r="AY207" s="117"/>
      <c r="AZ207" s="117"/>
      <c r="BA207" s="117"/>
      <c r="BB207" s="117"/>
      <c r="BC207" s="117"/>
      <c r="BD207" s="117"/>
      <c r="BE207" s="117"/>
      <c r="BF207" s="117"/>
      <c r="BG207" s="117"/>
      <c r="BH207" s="117"/>
      <c r="BI207" s="117"/>
      <c r="BJ207" s="117"/>
      <c r="BK207" s="117"/>
      <c r="BL207" s="117"/>
      <c r="BM207" s="117"/>
      <c r="BN207" s="117"/>
      <c r="BO207" s="117"/>
      <c r="BP207" s="117"/>
      <c r="BQ207" s="117"/>
      <c r="BR207" s="117"/>
      <c r="BS207" s="117"/>
      <c r="BT207" s="117"/>
      <c r="BU207" s="117"/>
      <c r="BV207" s="117"/>
      <c r="BW207" s="117"/>
      <c r="BX207" s="117"/>
      <c r="BY207" s="118"/>
    </row>
    <row r="208" ht="15.75" customHeight="1">
      <c r="A208" s="116"/>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c r="AT208" s="117"/>
      <c r="AU208" s="117"/>
      <c r="AV208" s="117"/>
      <c r="AW208" s="117"/>
      <c r="AX208" s="117"/>
      <c r="AY208" s="117"/>
      <c r="AZ208" s="117"/>
      <c r="BA208" s="117"/>
      <c r="BB208" s="117"/>
      <c r="BC208" s="117"/>
      <c r="BD208" s="117"/>
      <c r="BE208" s="117"/>
      <c r="BF208" s="117"/>
      <c r="BG208" s="117"/>
      <c r="BH208" s="117"/>
      <c r="BI208" s="117"/>
      <c r="BJ208" s="117"/>
      <c r="BK208" s="117"/>
      <c r="BL208" s="117"/>
      <c r="BM208" s="117"/>
      <c r="BN208" s="117"/>
      <c r="BO208" s="117"/>
      <c r="BP208" s="117"/>
      <c r="BQ208" s="117"/>
      <c r="BR208" s="117"/>
      <c r="BS208" s="117"/>
      <c r="BT208" s="117"/>
      <c r="BU208" s="117"/>
      <c r="BV208" s="117"/>
      <c r="BW208" s="117"/>
      <c r="BX208" s="117"/>
      <c r="BY208" s="118"/>
    </row>
    <row r="209" ht="15.75" customHeight="1">
      <c r="A209" s="116"/>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c r="AT209" s="117"/>
      <c r="AU209" s="117"/>
      <c r="AV209" s="117"/>
      <c r="AW209" s="117"/>
      <c r="AX209" s="117"/>
      <c r="AY209" s="117"/>
      <c r="AZ209" s="117"/>
      <c r="BA209" s="117"/>
      <c r="BB209" s="117"/>
      <c r="BC209" s="117"/>
      <c r="BD209" s="117"/>
      <c r="BE209" s="117"/>
      <c r="BF209" s="117"/>
      <c r="BG209" s="117"/>
      <c r="BH209" s="117"/>
      <c r="BI209" s="117"/>
      <c r="BJ209" s="117"/>
      <c r="BK209" s="117"/>
      <c r="BL209" s="117"/>
      <c r="BM209" s="117"/>
      <c r="BN209" s="117"/>
      <c r="BO209" s="117"/>
      <c r="BP209" s="117"/>
      <c r="BQ209" s="117"/>
      <c r="BR209" s="117"/>
      <c r="BS209" s="117"/>
      <c r="BT209" s="117"/>
      <c r="BU209" s="117"/>
      <c r="BV209" s="117"/>
      <c r="BW209" s="117"/>
      <c r="BX209" s="117"/>
      <c r="BY209" s="118"/>
    </row>
    <row r="210" ht="15.75" customHeight="1">
      <c r="A210" s="116"/>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c r="AT210" s="117"/>
      <c r="AU210" s="117"/>
      <c r="AV210" s="117"/>
      <c r="AW210" s="117"/>
      <c r="AX210" s="117"/>
      <c r="AY210" s="117"/>
      <c r="AZ210" s="117"/>
      <c r="BA210" s="117"/>
      <c r="BB210" s="117"/>
      <c r="BC210" s="117"/>
      <c r="BD210" s="117"/>
      <c r="BE210" s="117"/>
      <c r="BF210" s="117"/>
      <c r="BG210" s="117"/>
      <c r="BH210" s="117"/>
      <c r="BI210" s="117"/>
      <c r="BJ210" s="117"/>
      <c r="BK210" s="117"/>
      <c r="BL210" s="117"/>
      <c r="BM210" s="117"/>
      <c r="BN210" s="117"/>
      <c r="BO210" s="117"/>
      <c r="BP210" s="117"/>
      <c r="BQ210" s="117"/>
      <c r="BR210" s="117"/>
      <c r="BS210" s="117"/>
      <c r="BT210" s="117"/>
      <c r="BU210" s="117"/>
      <c r="BV210" s="117"/>
      <c r="BW210" s="117"/>
      <c r="BX210" s="117"/>
      <c r="BY210" s="118"/>
    </row>
    <row r="211" ht="15.75" customHeight="1">
      <c r="A211" s="116"/>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c r="AT211" s="117"/>
      <c r="AU211" s="117"/>
      <c r="AV211" s="117"/>
      <c r="AW211" s="117"/>
      <c r="AX211" s="117"/>
      <c r="AY211" s="117"/>
      <c r="AZ211" s="117"/>
      <c r="BA211" s="117"/>
      <c r="BB211" s="117"/>
      <c r="BC211" s="117"/>
      <c r="BD211" s="117"/>
      <c r="BE211" s="117"/>
      <c r="BF211" s="117"/>
      <c r="BG211" s="117"/>
      <c r="BH211" s="117"/>
      <c r="BI211" s="117"/>
      <c r="BJ211" s="117"/>
      <c r="BK211" s="117"/>
      <c r="BL211" s="117"/>
      <c r="BM211" s="117"/>
      <c r="BN211" s="117"/>
      <c r="BO211" s="117"/>
      <c r="BP211" s="117"/>
      <c r="BQ211" s="117"/>
      <c r="BR211" s="117"/>
      <c r="BS211" s="117"/>
      <c r="BT211" s="117"/>
      <c r="BU211" s="117"/>
      <c r="BV211" s="117"/>
      <c r="BW211" s="117"/>
      <c r="BX211" s="117"/>
      <c r="BY211" s="118"/>
    </row>
    <row r="212" ht="15.75" customHeight="1">
      <c r="A212" s="116"/>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c r="AT212" s="117"/>
      <c r="AU212" s="117"/>
      <c r="AV212" s="117"/>
      <c r="AW212" s="117"/>
      <c r="AX212" s="117"/>
      <c r="AY212" s="117"/>
      <c r="AZ212" s="117"/>
      <c r="BA212" s="117"/>
      <c r="BB212" s="117"/>
      <c r="BC212" s="117"/>
      <c r="BD212" s="117"/>
      <c r="BE212" s="117"/>
      <c r="BF212" s="117"/>
      <c r="BG212" s="117"/>
      <c r="BH212" s="117"/>
      <c r="BI212" s="117"/>
      <c r="BJ212" s="117"/>
      <c r="BK212" s="117"/>
      <c r="BL212" s="117"/>
      <c r="BM212" s="117"/>
      <c r="BN212" s="117"/>
      <c r="BO212" s="117"/>
      <c r="BP212" s="117"/>
      <c r="BQ212" s="117"/>
      <c r="BR212" s="117"/>
      <c r="BS212" s="117"/>
      <c r="BT212" s="117"/>
      <c r="BU212" s="117"/>
      <c r="BV212" s="117"/>
      <c r="BW212" s="117"/>
      <c r="BX212" s="117"/>
      <c r="BY212" s="118"/>
    </row>
    <row r="213" ht="15.75" customHeight="1">
      <c r="A213" s="116"/>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c r="AT213" s="117"/>
      <c r="AU213" s="117"/>
      <c r="AV213" s="117"/>
      <c r="AW213" s="117"/>
      <c r="AX213" s="117"/>
      <c r="AY213" s="117"/>
      <c r="AZ213" s="117"/>
      <c r="BA213" s="117"/>
      <c r="BB213" s="117"/>
      <c r="BC213" s="117"/>
      <c r="BD213" s="117"/>
      <c r="BE213" s="117"/>
      <c r="BF213" s="117"/>
      <c r="BG213" s="117"/>
      <c r="BH213" s="117"/>
      <c r="BI213" s="117"/>
      <c r="BJ213" s="117"/>
      <c r="BK213" s="117"/>
      <c r="BL213" s="117"/>
      <c r="BM213" s="117"/>
      <c r="BN213" s="117"/>
      <c r="BO213" s="117"/>
      <c r="BP213" s="117"/>
      <c r="BQ213" s="117"/>
      <c r="BR213" s="117"/>
      <c r="BS213" s="117"/>
      <c r="BT213" s="117"/>
      <c r="BU213" s="117"/>
      <c r="BV213" s="117"/>
      <c r="BW213" s="117"/>
      <c r="BX213" s="117"/>
      <c r="BY213" s="118"/>
    </row>
    <row r="214" ht="15.75" customHeight="1">
      <c r="A214" s="116"/>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c r="AT214" s="117"/>
      <c r="AU214" s="117"/>
      <c r="AV214" s="117"/>
      <c r="AW214" s="117"/>
      <c r="AX214" s="117"/>
      <c r="AY214" s="117"/>
      <c r="AZ214" s="117"/>
      <c r="BA214" s="117"/>
      <c r="BB214" s="117"/>
      <c r="BC214" s="117"/>
      <c r="BD214" s="117"/>
      <c r="BE214" s="117"/>
      <c r="BF214" s="117"/>
      <c r="BG214" s="117"/>
      <c r="BH214" s="117"/>
      <c r="BI214" s="117"/>
      <c r="BJ214" s="117"/>
      <c r="BK214" s="117"/>
      <c r="BL214" s="117"/>
      <c r="BM214" s="117"/>
      <c r="BN214" s="117"/>
      <c r="BO214" s="117"/>
      <c r="BP214" s="117"/>
      <c r="BQ214" s="117"/>
      <c r="BR214" s="117"/>
      <c r="BS214" s="117"/>
      <c r="BT214" s="117"/>
      <c r="BU214" s="117"/>
      <c r="BV214" s="117"/>
      <c r="BW214" s="117"/>
      <c r="BX214" s="117"/>
      <c r="BY214" s="118"/>
    </row>
    <row r="215" ht="15.75" customHeight="1">
      <c r="A215" s="116"/>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c r="AT215" s="117"/>
      <c r="AU215" s="117"/>
      <c r="AV215" s="117"/>
      <c r="AW215" s="117"/>
      <c r="AX215" s="117"/>
      <c r="AY215" s="117"/>
      <c r="AZ215" s="117"/>
      <c r="BA215" s="117"/>
      <c r="BB215" s="117"/>
      <c r="BC215" s="117"/>
      <c r="BD215" s="117"/>
      <c r="BE215" s="117"/>
      <c r="BF215" s="117"/>
      <c r="BG215" s="117"/>
      <c r="BH215" s="117"/>
      <c r="BI215" s="117"/>
      <c r="BJ215" s="117"/>
      <c r="BK215" s="117"/>
      <c r="BL215" s="117"/>
      <c r="BM215" s="117"/>
      <c r="BN215" s="117"/>
      <c r="BO215" s="117"/>
      <c r="BP215" s="117"/>
      <c r="BQ215" s="117"/>
      <c r="BR215" s="117"/>
      <c r="BS215" s="117"/>
      <c r="BT215" s="117"/>
      <c r="BU215" s="117"/>
      <c r="BV215" s="117"/>
      <c r="BW215" s="117"/>
      <c r="BX215" s="117"/>
      <c r="BY215" s="118"/>
    </row>
    <row r="216" ht="15.75" customHeight="1">
      <c r="A216" s="116"/>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c r="AT216" s="117"/>
      <c r="AU216" s="117"/>
      <c r="AV216" s="117"/>
      <c r="AW216" s="117"/>
      <c r="AX216" s="117"/>
      <c r="AY216" s="117"/>
      <c r="AZ216" s="117"/>
      <c r="BA216" s="117"/>
      <c r="BB216" s="117"/>
      <c r="BC216" s="117"/>
      <c r="BD216" s="117"/>
      <c r="BE216" s="117"/>
      <c r="BF216" s="117"/>
      <c r="BG216" s="117"/>
      <c r="BH216" s="117"/>
      <c r="BI216" s="117"/>
      <c r="BJ216" s="117"/>
      <c r="BK216" s="117"/>
      <c r="BL216" s="117"/>
      <c r="BM216" s="117"/>
      <c r="BN216" s="117"/>
      <c r="BO216" s="117"/>
      <c r="BP216" s="117"/>
      <c r="BQ216" s="117"/>
      <c r="BR216" s="117"/>
      <c r="BS216" s="117"/>
      <c r="BT216" s="117"/>
      <c r="BU216" s="117"/>
      <c r="BV216" s="117"/>
      <c r="BW216" s="117"/>
      <c r="BX216" s="117"/>
      <c r="BY216" s="118"/>
    </row>
    <row r="217" ht="15.75" customHeight="1">
      <c r="A217" s="116"/>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c r="AT217" s="117"/>
      <c r="AU217" s="117"/>
      <c r="AV217" s="117"/>
      <c r="AW217" s="117"/>
      <c r="AX217" s="117"/>
      <c r="AY217" s="117"/>
      <c r="AZ217" s="117"/>
      <c r="BA217" s="117"/>
      <c r="BB217" s="117"/>
      <c r="BC217" s="117"/>
      <c r="BD217" s="117"/>
      <c r="BE217" s="117"/>
      <c r="BF217" s="117"/>
      <c r="BG217" s="117"/>
      <c r="BH217" s="117"/>
      <c r="BI217" s="117"/>
      <c r="BJ217" s="117"/>
      <c r="BK217" s="117"/>
      <c r="BL217" s="117"/>
      <c r="BM217" s="117"/>
      <c r="BN217" s="117"/>
      <c r="BO217" s="117"/>
      <c r="BP217" s="117"/>
      <c r="BQ217" s="117"/>
      <c r="BR217" s="117"/>
      <c r="BS217" s="117"/>
      <c r="BT217" s="117"/>
      <c r="BU217" s="117"/>
      <c r="BV217" s="117"/>
      <c r="BW217" s="117"/>
      <c r="BX217" s="117"/>
      <c r="BY217" s="118"/>
    </row>
    <row r="218" ht="15.75" customHeight="1">
      <c r="A218" s="116"/>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c r="AT218" s="117"/>
      <c r="AU218" s="117"/>
      <c r="AV218" s="117"/>
      <c r="AW218" s="117"/>
      <c r="AX218" s="117"/>
      <c r="AY218" s="117"/>
      <c r="AZ218" s="117"/>
      <c r="BA218" s="117"/>
      <c r="BB218" s="117"/>
      <c r="BC218" s="117"/>
      <c r="BD218" s="117"/>
      <c r="BE218" s="117"/>
      <c r="BF218" s="117"/>
      <c r="BG218" s="117"/>
      <c r="BH218" s="117"/>
      <c r="BI218" s="117"/>
      <c r="BJ218" s="117"/>
      <c r="BK218" s="117"/>
      <c r="BL218" s="117"/>
      <c r="BM218" s="117"/>
      <c r="BN218" s="117"/>
      <c r="BO218" s="117"/>
      <c r="BP218" s="117"/>
      <c r="BQ218" s="117"/>
      <c r="BR218" s="117"/>
      <c r="BS218" s="117"/>
      <c r="BT218" s="117"/>
      <c r="BU218" s="117"/>
      <c r="BV218" s="117"/>
      <c r="BW218" s="117"/>
      <c r="BX218" s="117"/>
      <c r="BY218" s="118"/>
    </row>
    <row r="219" ht="15.75" customHeight="1">
      <c r="A219" s="116"/>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c r="AT219" s="117"/>
      <c r="AU219" s="117"/>
      <c r="AV219" s="117"/>
      <c r="AW219" s="117"/>
      <c r="AX219" s="117"/>
      <c r="AY219" s="117"/>
      <c r="AZ219" s="117"/>
      <c r="BA219" s="117"/>
      <c r="BB219" s="117"/>
      <c r="BC219" s="117"/>
      <c r="BD219" s="117"/>
      <c r="BE219" s="117"/>
      <c r="BF219" s="117"/>
      <c r="BG219" s="117"/>
      <c r="BH219" s="117"/>
      <c r="BI219" s="117"/>
      <c r="BJ219" s="117"/>
      <c r="BK219" s="117"/>
      <c r="BL219" s="117"/>
      <c r="BM219" s="117"/>
      <c r="BN219" s="117"/>
      <c r="BO219" s="117"/>
      <c r="BP219" s="117"/>
      <c r="BQ219" s="117"/>
      <c r="BR219" s="117"/>
      <c r="BS219" s="117"/>
      <c r="BT219" s="117"/>
      <c r="BU219" s="117"/>
      <c r="BV219" s="117"/>
      <c r="BW219" s="117"/>
      <c r="BX219" s="117"/>
      <c r="BY219" s="118"/>
    </row>
    <row r="220" ht="15.75" customHeight="1">
      <c r="A220" s="116"/>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c r="AT220" s="117"/>
      <c r="AU220" s="117"/>
      <c r="AV220" s="117"/>
      <c r="AW220" s="117"/>
      <c r="AX220" s="117"/>
      <c r="AY220" s="117"/>
      <c r="AZ220" s="117"/>
      <c r="BA220" s="117"/>
      <c r="BB220" s="117"/>
      <c r="BC220" s="117"/>
      <c r="BD220" s="117"/>
      <c r="BE220" s="117"/>
      <c r="BF220" s="117"/>
      <c r="BG220" s="117"/>
      <c r="BH220" s="117"/>
      <c r="BI220" s="117"/>
      <c r="BJ220" s="117"/>
      <c r="BK220" s="117"/>
      <c r="BL220" s="117"/>
      <c r="BM220" s="117"/>
      <c r="BN220" s="117"/>
      <c r="BO220" s="117"/>
      <c r="BP220" s="117"/>
      <c r="BQ220" s="117"/>
      <c r="BR220" s="117"/>
      <c r="BS220" s="117"/>
      <c r="BT220" s="117"/>
      <c r="BU220" s="117"/>
      <c r="BV220" s="117"/>
      <c r="BW220" s="117"/>
      <c r="BX220" s="117"/>
      <c r="BY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c r="AT221" s="117"/>
      <c r="AU221" s="117"/>
      <c r="AV221" s="117"/>
      <c r="AW221" s="117"/>
      <c r="AX221" s="117"/>
      <c r="AY221" s="117"/>
      <c r="AZ221" s="117"/>
      <c r="BA221" s="117"/>
      <c r="BB221" s="117"/>
      <c r="BC221" s="117"/>
      <c r="BD221" s="117"/>
      <c r="BE221" s="117"/>
      <c r="BF221" s="117"/>
      <c r="BG221" s="117"/>
      <c r="BH221" s="117"/>
      <c r="BI221" s="117"/>
      <c r="BJ221" s="117"/>
      <c r="BK221" s="117"/>
      <c r="BL221" s="117"/>
      <c r="BM221" s="117"/>
      <c r="BN221" s="117"/>
      <c r="BO221" s="117"/>
      <c r="BP221" s="117"/>
      <c r="BQ221" s="117"/>
      <c r="BR221" s="117"/>
      <c r="BS221" s="117"/>
      <c r="BT221" s="117"/>
      <c r="BU221" s="117"/>
      <c r="BV221" s="117"/>
      <c r="BW221" s="117"/>
      <c r="BX221" s="117"/>
      <c r="BY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c r="AT222" s="117"/>
      <c r="AU222" s="117"/>
      <c r="AV222" s="117"/>
      <c r="AW222" s="117"/>
      <c r="AX222" s="117"/>
      <c r="AY222" s="117"/>
      <c r="AZ222" s="117"/>
      <c r="BA222" s="117"/>
      <c r="BB222" s="117"/>
      <c r="BC222" s="117"/>
      <c r="BD222" s="117"/>
      <c r="BE222" s="117"/>
      <c r="BF222" s="117"/>
      <c r="BG222" s="117"/>
      <c r="BH222" s="117"/>
      <c r="BI222" s="117"/>
      <c r="BJ222" s="117"/>
      <c r="BK222" s="117"/>
      <c r="BL222" s="117"/>
      <c r="BM222" s="117"/>
      <c r="BN222" s="117"/>
      <c r="BO222" s="117"/>
      <c r="BP222" s="117"/>
      <c r="BQ222" s="117"/>
      <c r="BR222" s="117"/>
      <c r="BS222" s="117"/>
      <c r="BT222" s="117"/>
      <c r="BU222" s="117"/>
      <c r="BV222" s="117"/>
      <c r="BW222" s="117"/>
      <c r="BX222" s="117"/>
      <c r="BY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c r="AT223" s="117"/>
      <c r="AU223" s="117"/>
      <c r="AV223" s="117"/>
      <c r="AW223" s="117"/>
      <c r="AX223" s="117"/>
      <c r="AY223" s="117"/>
      <c r="AZ223" s="117"/>
      <c r="BA223" s="117"/>
      <c r="BB223" s="117"/>
      <c r="BC223" s="117"/>
      <c r="BD223" s="117"/>
      <c r="BE223" s="117"/>
      <c r="BF223" s="117"/>
      <c r="BG223" s="117"/>
      <c r="BH223" s="117"/>
      <c r="BI223" s="117"/>
      <c r="BJ223" s="117"/>
      <c r="BK223" s="117"/>
      <c r="BL223" s="117"/>
      <c r="BM223" s="117"/>
      <c r="BN223" s="117"/>
      <c r="BO223" s="117"/>
      <c r="BP223" s="117"/>
      <c r="BQ223" s="117"/>
      <c r="BR223" s="117"/>
      <c r="BS223" s="117"/>
      <c r="BT223" s="117"/>
      <c r="BU223" s="117"/>
      <c r="BV223" s="117"/>
      <c r="BW223" s="117"/>
      <c r="BX223" s="117"/>
      <c r="BY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c r="AT224" s="117"/>
      <c r="AU224" s="117"/>
      <c r="AV224" s="117"/>
      <c r="AW224" s="117"/>
      <c r="AX224" s="117"/>
      <c r="AY224" s="117"/>
      <c r="AZ224" s="117"/>
      <c r="BA224" s="117"/>
      <c r="BB224" s="117"/>
      <c r="BC224" s="117"/>
      <c r="BD224" s="117"/>
      <c r="BE224" s="117"/>
      <c r="BF224" s="117"/>
      <c r="BG224" s="117"/>
      <c r="BH224" s="117"/>
      <c r="BI224" s="117"/>
      <c r="BJ224" s="117"/>
      <c r="BK224" s="117"/>
      <c r="BL224" s="117"/>
      <c r="BM224" s="117"/>
      <c r="BN224" s="117"/>
      <c r="BO224" s="117"/>
      <c r="BP224" s="117"/>
      <c r="BQ224" s="117"/>
      <c r="BR224" s="117"/>
      <c r="BS224" s="117"/>
      <c r="BT224" s="117"/>
      <c r="BU224" s="117"/>
      <c r="BV224" s="117"/>
      <c r="BW224" s="117"/>
      <c r="BX224" s="117"/>
      <c r="BY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c r="AT225" s="117"/>
      <c r="AU225" s="117"/>
      <c r="AV225" s="117"/>
      <c r="AW225" s="117"/>
      <c r="AX225" s="117"/>
      <c r="AY225" s="117"/>
      <c r="AZ225" s="117"/>
      <c r="BA225" s="117"/>
      <c r="BB225" s="117"/>
      <c r="BC225" s="117"/>
      <c r="BD225" s="117"/>
      <c r="BE225" s="117"/>
      <c r="BF225" s="117"/>
      <c r="BG225" s="117"/>
      <c r="BH225" s="117"/>
      <c r="BI225" s="117"/>
      <c r="BJ225" s="117"/>
      <c r="BK225" s="117"/>
      <c r="BL225" s="117"/>
      <c r="BM225" s="117"/>
      <c r="BN225" s="117"/>
      <c r="BO225" s="117"/>
      <c r="BP225" s="117"/>
      <c r="BQ225" s="117"/>
      <c r="BR225" s="117"/>
      <c r="BS225" s="117"/>
      <c r="BT225" s="117"/>
      <c r="BU225" s="117"/>
      <c r="BV225" s="117"/>
      <c r="BW225" s="117"/>
      <c r="BX225" s="117"/>
      <c r="BY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c r="AT226" s="117"/>
      <c r="AU226" s="117"/>
      <c r="AV226" s="117"/>
      <c r="AW226" s="117"/>
      <c r="AX226" s="117"/>
      <c r="AY226" s="117"/>
      <c r="AZ226" s="117"/>
      <c r="BA226" s="117"/>
      <c r="BB226" s="117"/>
      <c r="BC226" s="117"/>
      <c r="BD226" s="117"/>
      <c r="BE226" s="117"/>
      <c r="BF226" s="117"/>
      <c r="BG226" s="117"/>
      <c r="BH226" s="117"/>
      <c r="BI226" s="117"/>
      <c r="BJ226" s="117"/>
      <c r="BK226" s="117"/>
      <c r="BL226" s="117"/>
      <c r="BM226" s="117"/>
      <c r="BN226" s="117"/>
      <c r="BO226" s="117"/>
      <c r="BP226" s="117"/>
      <c r="BQ226" s="117"/>
      <c r="BR226" s="117"/>
      <c r="BS226" s="117"/>
      <c r="BT226" s="117"/>
      <c r="BU226" s="117"/>
      <c r="BV226" s="117"/>
      <c r="BW226" s="117"/>
      <c r="BX226" s="117"/>
      <c r="BY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c r="AT227" s="117"/>
      <c r="AU227" s="117"/>
      <c r="AV227" s="117"/>
      <c r="AW227" s="117"/>
      <c r="AX227" s="117"/>
      <c r="AY227" s="117"/>
      <c r="AZ227" s="117"/>
      <c r="BA227" s="117"/>
      <c r="BB227" s="117"/>
      <c r="BC227" s="117"/>
      <c r="BD227" s="117"/>
      <c r="BE227" s="117"/>
      <c r="BF227" s="117"/>
      <c r="BG227" s="117"/>
      <c r="BH227" s="117"/>
      <c r="BI227" s="117"/>
      <c r="BJ227" s="117"/>
      <c r="BK227" s="117"/>
      <c r="BL227" s="117"/>
      <c r="BM227" s="117"/>
      <c r="BN227" s="117"/>
      <c r="BO227" s="117"/>
      <c r="BP227" s="117"/>
      <c r="BQ227" s="117"/>
      <c r="BR227" s="117"/>
      <c r="BS227" s="117"/>
      <c r="BT227" s="117"/>
      <c r="BU227" s="117"/>
      <c r="BV227" s="117"/>
      <c r="BW227" s="117"/>
      <c r="BX227" s="117"/>
      <c r="BY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c r="AT228" s="117"/>
      <c r="AU228" s="117"/>
      <c r="AV228" s="117"/>
      <c r="AW228" s="117"/>
      <c r="AX228" s="117"/>
      <c r="AY228" s="117"/>
      <c r="AZ228" s="117"/>
      <c r="BA228" s="117"/>
      <c r="BB228" s="117"/>
      <c r="BC228" s="117"/>
      <c r="BD228" s="117"/>
      <c r="BE228" s="117"/>
      <c r="BF228" s="117"/>
      <c r="BG228" s="117"/>
      <c r="BH228" s="117"/>
      <c r="BI228" s="117"/>
      <c r="BJ228" s="117"/>
      <c r="BK228" s="117"/>
      <c r="BL228" s="117"/>
      <c r="BM228" s="117"/>
      <c r="BN228" s="117"/>
      <c r="BO228" s="117"/>
      <c r="BP228" s="117"/>
      <c r="BQ228" s="117"/>
      <c r="BR228" s="117"/>
      <c r="BS228" s="117"/>
      <c r="BT228" s="117"/>
      <c r="BU228" s="117"/>
      <c r="BV228" s="117"/>
      <c r="BW228" s="117"/>
      <c r="BX228" s="117"/>
      <c r="BY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c r="AT229" s="117"/>
      <c r="AU229" s="117"/>
      <c r="AV229" s="117"/>
      <c r="AW229" s="117"/>
      <c r="AX229" s="117"/>
      <c r="AY229" s="117"/>
      <c r="AZ229" s="117"/>
      <c r="BA229" s="117"/>
      <c r="BB229" s="117"/>
      <c r="BC229" s="117"/>
      <c r="BD229" s="117"/>
      <c r="BE229" s="117"/>
      <c r="BF229" s="117"/>
      <c r="BG229" s="117"/>
      <c r="BH229" s="117"/>
      <c r="BI229" s="117"/>
      <c r="BJ229" s="117"/>
      <c r="BK229" s="117"/>
      <c r="BL229" s="117"/>
      <c r="BM229" s="117"/>
      <c r="BN229" s="117"/>
      <c r="BO229" s="117"/>
      <c r="BP229" s="117"/>
      <c r="BQ229" s="117"/>
      <c r="BR229" s="117"/>
      <c r="BS229" s="117"/>
      <c r="BT229" s="117"/>
      <c r="BU229" s="117"/>
      <c r="BV229" s="117"/>
      <c r="BW229" s="117"/>
      <c r="BX229" s="117"/>
      <c r="BY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c r="AT230" s="117"/>
      <c r="AU230" s="117"/>
      <c r="AV230" s="117"/>
      <c r="AW230" s="117"/>
      <c r="AX230" s="117"/>
      <c r="AY230" s="117"/>
      <c r="AZ230" s="117"/>
      <c r="BA230" s="117"/>
      <c r="BB230" s="117"/>
      <c r="BC230" s="117"/>
      <c r="BD230" s="117"/>
      <c r="BE230" s="117"/>
      <c r="BF230" s="117"/>
      <c r="BG230" s="117"/>
      <c r="BH230" s="117"/>
      <c r="BI230" s="117"/>
      <c r="BJ230" s="117"/>
      <c r="BK230" s="117"/>
      <c r="BL230" s="117"/>
      <c r="BM230" s="117"/>
      <c r="BN230" s="117"/>
      <c r="BO230" s="117"/>
      <c r="BP230" s="117"/>
      <c r="BQ230" s="117"/>
      <c r="BR230" s="117"/>
      <c r="BS230" s="117"/>
      <c r="BT230" s="117"/>
      <c r="BU230" s="117"/>
      <c r="BV230" s="117"/>
      <c r="BW230" s="117"/>
      <c r="BX230" s="117"/>
      <c r="BY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c r="AT231" s="117"/>
      <c r="AU231" s="117"/>
      <c r="AV231" s="117"/>
      <c r="AW231" s="117"/>
      <c r="AX231" s="117"/>
      <c r="AY231" s="117"/>
      <c r="AZ231" s="117"/>
      <c r="BA231" s="117"/>
      <c r="BB231" s="117"/>
      <c r="BC231" s="117"/>
      <c r="BD231" s="117"/>
      <c r="BE231" s="117"/>
      <c r="BF231" s="117"/>
      <c r="BG231" s="117"/>
      <c r="BH231" s="117"/>
      <c r="BI231" s="117"/>
      <c r="BJ231" s="117"/>
      <c r="BK231" s="117"/>
      <c r="BL231" s="117"/>
      <c r="BM231" s="117"/>
      <c r="BN231" s="117"/>
      <c r="BO231" s="117"/>
      <c r="BP231" s="117"/>
      <c r="BQ231" s="117"/>
      <c r="BR231" s="117"/>
      <c r="BS231" s="117"/>
      <c r="BT231" s="117"/>
      <c r="BU231" s="117"/>
      <c r="BV231" s="117"/>
      <c r="BW231" s="117"/>
      <c r="BX231" s="117"/>
      <c r="BY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c r="AT232" s="117"/>
      <c r="AU232" s="117"/>
      <c r="AV232" s="117"/>
      <c r="AW232" s="117"/>
      <c r="AX232" s="117"/>
      <c r="AY232" s="117"/>
      <c r="AZ232" s="117"/>
      <c r="BA232" s="117"/>
      <c r="BB232" s="117"/>
      <c r="BC232" s="117"/>
      <c r="BD232" s="117"/>
      <c r="BE232" s="117"/>
      <c r="BF232" s="117"/>
      <c r="BG232" s="117"/>
      <c r="BH232" s="117"/>
      <c r="BI232" s="117"/>
      <c r="BJ232" s="117"/>
      <c r="BK232" s="117"/>
      <c r="BL232" s="117"/>
      <c r="BM232" s="117"/>
      <c r="BN232" s="117"/>
      <c r="BO232" s="117"/>
      <c r="BP232" s="117"/>
      <c r="BQ232" s="117"/>
      <c r="BR232" s="117"/>
      <c r="BS232" s="117"/>
      <c r="BT232" s="117"/>
      <c r="BU232" s="117"/>
      <c r="BV232" s="117"/>
      <c r="BW232" s="117"/>
      <c r="BX232" s="117"/>
      <c r="BY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c r="AT233" s="117"/>
      <c r="AU233" s="117"/>
      <c r="AV233" s="117"/>
      <c r="AW233" s="117"/>
      <c r="AX233" s="117"/>
      <c r="AY233" s="117"/>
      <c r="AZ233" s="117"/>
      <c r="BA233" s="117"/>
      <c r="BB233" s="117"/>
      <c r="BC233" s="117"/>
      <c r="BD233" s="117"/>
      <c r="BE233" s="117"/>
      <c r="BF233" s="117"/>
      <c r="BG233" s="117"/>
      <c r="BH233" s="117"/>
      <c r="BI233" s="117"/>
      <c r="BJ233" s="117"/>
      <c r="BK233" s="117"/>
      <c r="BL233" s="117"/>
      <c r="BM233" s="117"/>
      <c r="BN233" s="117"/>
      <c r="BO233" s="117"/>
      <c r="BP233" s="117"/>
      <c r="BQ233" s="117"/>
      <c r="BR233" s="117"/>
      <c r="BS233" s="117"/>
      <c r="BT233" s="117"/>
      <c r="BU233" s="117"/>
      <c r="BV233" s="117"/>
      <c r="BW233" s="117"/>
      <c r="BX233" s="117"/>
      <c r="BY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c r="AT234" s="117"/>
      <c r="AU234" s="117"/>
      <c r="AV234" s="117"/>
      <c r="AW234" s="117"/>
      <c r="AX234" s="117"/>
      <c r="AY234" s="117"/>
      <c r="AZ234" s="117"/>
      <c r="BA234" s="117"/>
      <c r="BB234" s="117"/>
      <c r="BC234" s="117"/>
      <c r="BD234" s="117"/>
      <c r="BE234" s="117"/>
      <c r="BF234" s="117"/>
      <c r="BG234" s="117"/>
      <c r="BH234" s="117"/>
      <c r="BI234" s="117"/>
      <c r="BJ234" s="117"/>
      <c r="BK234" s="117"/>
      <c r="BL234" s="117"/>
      <c r="BM234" s="117"/>
      <c r="BN234" s="117"/>
      <c r="BO234" s="117"/>
      <c r="BP234" s="117"/>
      <c r="BQ234" s="117"/>
      <c r="BR234" s="117"/>
      <c r="BS234" s="117"/>
      <c r="BT234" s="117"/>
      <c r="BU234" s="117"/>
      <c r="BV234" s="117"/>
      <c r="BW234" s="117"/>
      <c r="BX234" s="117"/>
      <c r="BY234" s="118"/>
    </row>
    <row r="235" ht="15.75" customHeight="1">
      <c r="A235" s="116"/>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c r="AT235" s="117"/>
      <c r="AU235" s="117"/>
      <c r="AV235" s="117"/>
      <c r="AW235" s="117"/>
      <c r="AX235" s="117"/>
      <c r="AY235" s="117"/>
      <c r="AZ235" s="117"/>
      <c r="BA235" s="117"/>
      <c r="BB235" s="117"/>
      <c r="BC235" s="117"/>
      <c r="BD235" s="117"/>
      <c r="BE235" s="117"/>
      <c r="BF235" s="117"/>
      <c r="BG235" s="117"/>
      <c r="BH235" s="117"/>
      <c r="BI235" s="117"/>
      <c r="BJ235" s="117"/>
      <c r="BK235" s="117"/>
      <c r="BL235" s="117"/>
      <c r="BM235" s="117"/>
      <c r="BN235" s="117"/>
      <c r="BO235" s="117"/>
      <c r="BP235" s="117"/>
      <c r="BQ235" s="117"/>
      <c r="BR235" s="117"/>
      <c r="BS235" s="117"/>
      <c r="BT235" s="117"/>
      <c r="BU235" s="117"/>
      <c r="BV235" s="117"/>
      <c r="BW235" s="117"/>
      <c r="BX235" s="117"/>
      <c r="BY235" s="118"/>
    </row>
    <row r="236" ht="15.75" customHeight="1">
      <c r="A236" s="116"/>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c r="AT236" s="117"/>
      <c r="AU236" s="117"/>
      <c r="AV236" s="117"/>
      <c r="AW236" s="117"/>
      <c r="AX236" s="117"/>
      <c r="AY236" s="117"/>
      <c r="AZ236" s="117"/>
      <c r="BA236" s="117"/>
      <c r="BB236" s="117"/>
      <c r="BC236" s="117"/>
      <c r="BD236" s="117"/>
      <c r="BE236" s="117"/>
      <c r="BF236" s="117"/>
      <c r="BG236" s="117"/>
      <c r="BH236" s="117"/>
      <c r="BI236" s="117"/>
      <c r="BJ236" s="117"/>
      <c r="BK236" s="117"/>
      <c r="BL236" s="117"/>
      <c r="BM236" s="117"/>
      <c r="BN236" s="117"/>
      <c r="BO236" s="117"/>
      <c r="BP236" s="117"/>
      <c r="BQ236" s="117"/>
      <c r="BR236" s="117"/>
      <c r="BS236" s="117"/>
      <c r="BT236" s="117"/>
      <c r="BU236" s="117"/>
      <c r="BV236" s="117"/>
      <c r="BW236" s="117"/>
      <c r="BX236" s="117"/>
      <c r="BY236" s="118"/>
    </row>
    <row r="237" ht="15.75" customHeight="1">
      <c r="A237" s="116"/>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c r="AT237" s="117"/>
      <c r="AU237" s="117"/>
      <c r="AV237" s="117"/>
      <c r="AW237" s="117"/>
      <c r="AX237" s="117"/>
      <c r="AY237" s="117"/>
      <c r="AZ237" s="117"/>
      <c r="BA237" s="117"/>
      <c r="BB237" s="117"/>
      <c r="BC237" s="117"/>
      <c r="BD237" s="117"/>
      <c r="BE237" s="117"/>
      <c r="BF237" s="117"/>
      <c r="BG237" s="117"/>
      <c r="BH237" s="117"/>
      <c r="BI237" s="117"/>
      <c r="BJ237" s="117"/>
      <c r="BK237" s="117"/>
      <c r="BL237" s="117"/>
      <c r="BM237" s="117"/>
      <c r="BN237" s="117"/>
      <c r="BO237" s="117"/>
      <c r="BP237" s="117"/>
      <c r="BQ237" s="117"/>
      <c r="BR237" s="117"/>
      <c r="BS237" s="117"/>
      <c r="BT237" s="117"/>
      <c r="BU237" s="117"/>
      <c r="BV237" s="117"/>
      <c r="BW237" s="117"/>
      <c r="BX237" s="117"/>
      <c r="BY237" s="118"/>
    </row>
    <row r="238" ht="15.75" customHeight="1">
      <c r="A238" s="116"/>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c r="AT238" s="117"/>
      <c r="AU238" s="117"/>
      <c r="AV238" s="117"/>
      <c r="AW238" s="117"/>
      <c r="AX238" s="117"/>
      <c r="AY238" s="117"/>
      <c r="AZ238" s="117"/>
      <c r="BA238" s="117"/>
      <c r="BB238" s="117"/>
      <c r="BC238" s="117"/>
      <c r="BD238" s="117"/>
      <c r="BE238" s="117"/>
      <c r="BF238" s="117"/>
      <c r="BG238" s="117"/>
      <c r="BH238" s="117"/>
      <c r="BI238" s="117"/>
      <c r="BJ238" s="117"/>
      <c r="BK238" s="117"/>
      <c r="BL238" s="117"/>
      <c r="BM238" s="117"/>
      <c r="BN238" s="117"/>
      <c r="BO238" s="117"/>
      <c r="BP238" s="117"/>
      <c r="BQ238" s="117"/>
      <c r="BR238" s="117"/>
      <c r="BS238" s="117"/>
      <c r="BT238" s="117"/>
      <c r="BU238" s="117"/>
      <c r="BV238" s="117"/>
      <c r="BW238" s="117"/>
      <c r="BX238" s="117"/>
      <c r="BY238" s="118"/>
    </row>
    <row r="239" ht="15.75" customHeight="1">
      <c r="A239" s="116"/>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c r="AT239" s="117"/>
      <c r="AU239" s="117"/>
      <c r="AV239" s="117"/>
      <c r="AW239" s="117"/>
      <c r="AX239" s="117"/>
      <c r="AY239" s="117"/>
      <c r="AZ239" s="117"/>
      <c r="BA239" s="117"/>
      <c r="BB239" s="117"/>
      <c r="BC239" s="117"/>
      <c r="BD239" s="117"/>
      <c r="BE239" s="117"/>
      <c r="BF239" s="117"/>
      <c r="BG239" s="117"/>
      <c r="BH239" s="117"/>
      <c r="BI239" s="117"/>
      <c r="BJ239" s="117"/>
      <c r="BK239" s="117"/>
      <c r="BL239" s="117"/>
      <c r="BM239" s="117"/>
      <c r="BN239" s="117"/>
      <c r="BO239" s="117"/>
      <c r="BP239" s="117"/>
      <c r="BQ239" s="117"/>
      <c r="BR239" s="117"/>
      <c r="BS239" s="117"/>
      <c r="BT239" s="117"/>
      <c r="BU239" s="117"/>
      <c r="BV239" s="117"/>
      <c r="BW239" s="117"/>
      <c r="BX239" s="117"/>
      <c r="BY239" s="118"/>
    </row>
    <row r="240" ht="15.75" customHeight="1">
      <c r="A240" s="116"/>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c r="AT240" s="117"/>
      <c r="AU240" s="117"/>
      <c r="AV240" s="117"/>
      <c r="AW240" s="117"/>
      <c r="AX240" s="117"/>
      <c r="AY240" s="117"/>
      <c r="AZ240" s="117"/>
      <c r="BA240" s="117"/>
      <c r="BB240" s="117"/>
      <c r="BC240" s="117"/>
      <c r="BD240" s="117"/>
      <c r="BE240" s="117"/>
      <c r="BF240" s="117"/>
      <c r="BG240" s="117"/>
      <c r="BH240" s="117"/>
      <c r="BI240" s="117"/>
      <c r="BJ240" s="117"/>
      <c r="BK240" s="117"/>
      <c r="BL240" s="117"/>
      <c r="BM240" s="117"/>
      <c r="BN240" s="117"/>
      <c r="BO240" s="117"/>
      <c r="BP240" s="117"/>
      <c r="BQ240" s="117"/>
      <c r="BR240" s="117"/>
      <c r="BS240" s="117"/>
      <c r="BT240" s="117"/>
      <c r="BU240" s="117"/>
      <c r="BV240" s="117"/>
      <c r="BW240" s="117"/>
      <c r="BX240" s="117"/>
      <c r="BY240" s="118"/>
    </row>
    <row r="241" ht="15.75" customHeight="1">
      <c r="A241" s="116"/>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c r="AT241" s="117"/>
      <c r="AU241" s="117"/>
      <c r="AV241" s="117"/>
      <c r="AW241" s="117"/>
      <c r="AX241" s="117"/>
      <c r="AY241" s="117"/>
      <c r="AZ241" s="117"/>
      <c r="BA241" s="117"/>
      <c r="BB241" s="117"/>
      <c r="BC241" s="117"/>
      <c r="BD241" s="117"/>
      <c r="BE241" s="117"/>
      <c r="BF241" s="117"/>
      <c r="BG241" s="117"/>
      <c r="BH241" s="117"/>
      <c r="BI241" s="117"/>
      <c r="BJ241" s="117"/>
      <c r="BK241" s="117"/>
      <c r="BL241" s="117"/>
      <c r="BM241" s="117"/>
      <c r="BN241" s="117"/>
      <c r="BO241" s="117"/>
      <c r="BP241" s="117"/>
      <c r="BQ241" s="117"/>
      <c r="BR241" s="117"/>
      <c r="BS241" s="117"/>
      <c r="BT241" s="117"/>
      <c r="BU241" s="117"/>
      <c r="BV241" s="117"/>
      <c r="BW241" s="117"/>
      <c r="BX241" s="117"/>
      <c r="BY241" s="118"/>
    </row>
    <row r="242" ht="15.75" customHeight="1">
      <c r="A242" s="116"/>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c r="AT242" s="117"/>
      <c r="AU242" s="117"/>
      <c r="AV242" s="117"/>
      <c r="AW242" s="117"/>
      <c r="AX242" s="117"/>
      <c r="AY242" s="117"/>
      <c r="AZ242" s="117"/>
      <c r="BA242" s="117"/>
      <c r="BB242" s="117"/>
      <c r="BC242" s="117"/>
      <c r="BD242" s="117"/>
      <c r="BE242" s="117"/>
      <c r="BF242" s="117"/>
      <c r="BG242" s="117"/>
      <c r="BH242" s="117"/>
      <c r="BI242" s="117"/>
      <c r="BJ242" s="117"/>
      <c r="BK242" s="117"/>
      <c r="BL242" s="117"/>
      <c r="BM242" s="117"/>
      <c r="BN242" s="117"/>
      <c r="BO242" s="117"/>
      <c r="BP242" s="117"/>
      <c r="BQ242" s="117"/>
      <c r="BR242" s="117"/>
      <c r="BS242" s="117"/>
      <c r="BT242" s="117"/>
      <c r="BU242" s="117"/>
      <c r="BV242" s="117"/>
      <c r="BW242" s="117"/>
      <c r="BX242" s="117"/>
      <c r="BY242" s="118"/>
    </row>
    <row r="243" ht="15.75" customHeight="1">
      <c r="A243" s="116"/>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c r="AT243" s="117"/>
      <c r="AU243" s="117"/>
      <c r="AV243" s="117"/>
      <c r="AW243" s="117"/>
      <c r="AX243" s="117"/>
      <c r="AY243" s="117"/>
      <c r="AZ243" s="117"/>
      <c r="BA243" s="117"/>
      <c r="BB243" s="117"/>
      <c r="BC243" s="117"/>
      <c r="BD243" s="117"/>
      <c r="BE243" s="117"/>
      <c r="BF243" s="117"/>
      <c r="BG243" s="117"/>
      <c r="BH243" s="117"/>
      <c r="BI243" s="117"/>
      <c r="BJ243" s="117"/>
      <c r="BK243" s="117"/>
      <c r="BL243" s="117"/>
      <c r="BM243" s="117"/>
      <c r="BN243" s="117"/>
      <c r="BO243" s="117"/>
      <c r="BP243" s="117"/>
      <c r="BQ243" s="117"/>
      <c r="BR243" s="117"/>
      <c r="BS243" s="117"/>
      <c r="BT243" s="117"/>
      <c r="BU243" s="117"/>
      <c r="BV243" s="117"/>
      <c r="BW243" s="117"/>
      <c r="BX243" s="117"/>
      <c r="BY243" s="118"/>
    </row>
    <row r="244" ht="15.75" customHeight="1">
      <c r="A244" s="116"/>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c r="AT244" s="117"/>
      <c r="AU244" s="117"/>
      <c r="AV244" s="117"/>
      <c r="AW244" s="117"/>
      <c r="AX244" s="117"/>
      <c r="AY244" s="117"/>
      <c r="AZ244" s="117"/>
      <c r="BA244" s="117"/>
      <c r="BB244" s="117"/>
      <c r="BC244" s="117"/>
      <c r="BD244" s="117"/>
      <c r="BE244" s="117"/>
      <c r="BF244" s="117"/>
      <c r="BG244" s="117"/>
      <c r="BH244" s="117"/>
      <c r="BI244" s="117"/>
      <c r="BJ244" s="117"/>
      <c r="BK244" s="117"/>
      <c r="BL244" s="117"/>
      <c r="BM244" s="117"/>
      <c r="BN244" s="117"/>
      <c r="BO244" s="117"/>
      <c r="BP244" s="117"/>
      <c r="BQ244" s="117"/>
      <c r="BR244" s="117"/>
      <c r="BS244" s="117"/>
      <c r="BT244" s="117"/>
      <c r="BU244" s="117"/>
      <c r="BV244" s="117"/>
      <c r="BW244" s="117"/>
      <c r="BX244" s="117"/>
      <c r="BY244" s="118"/>
    </row>
    <row r="245" ht="15.75" customHeight="1">
      <c r="A245" s="116"/>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c r="AT245" s="117"/>
      <c r="AU245" s="117"/>
      <c r="AV245" s="117"/>
      <c r="AW245" s="117"/>
      <c r="AX245" s="117"/>
      <c r="AY245" s="117"/>
      <c r="AZ245" s="117"/>
      <c r="BA245" s="117"/>
      <c r="BB245" s="117"/>
      <c r="BC245" s="117"/>
      <c r="BD245" s="117"/>
      <c r="BE245" s="117"/>
      <c r="BF245" s="117"/>
      <c r="BG245" s="117"/>
      <c r="BH245" s="117"/>
      <c r="BI245" s="117"/>
      <c r="BJ245" s="117"/>
      <c r="BK245" s="117"/>
      <c r="BL245" s="117"/>
      <c r="BM245" s="117"/>
      <c r="BN245" s="117"/>
      <c r="BO245" s="117"/>
      <c r="BP245" s="117"/>
      <c r="BQ245" s="117"/>
      <c r="BR245" s="117"/>
      <c r="BS245" s="117"/>
      <c r="BT245" s="117"/>
      <c r="BU245" s="117"/>
      <c r="BV245" s="117"/>
      <c r="BW245" s="117"/>
      <c r="BX245" s="117"/>
      <c r="BY245" s="118"/>
    </row>
    <row r="246" ht="15.75" customHeight="1">
      <c r="A246" s="116"/>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c r="AT246" s="117"/>
      <c r="AU246" s="117"/>
      <c r="AV246" s="117"/>
      <c r="AW246" s="117"/>
      <c r="AX246" s="117"/>
      <c r="AY246" s="117"/>
      <c r="AZ246" s="117"/>
      <c r="BA246" s="117"/>
      <c r="BB246" s="117"/>
      <c r="BC246" s="117"/>
      <c r="BD246" s="117"/>
      <c r="BE246" s="117"/>
      <c r="BF246" s="117"/>
      <c r="BG246" s="117"/>
      <c r="BH246" s="117"/>
      <c r="BI246" s="117"/>
      <c r="BJ246" s="117"/>
      <c r="BK246" s="117"/>
      <c r="BL246" s="117"/>
      <c r="BM246" s="117"/>
      <c r="BN246" s="117"/>
      <c r="BO246" s="117"/>
      <c r="BP246" s="117"/>
      <c r="BQ246" s="117"/>
      <c r="BR246" s="117"/>
      <c r="BS246" s="117"/>
      <c r="BT246" s="117"/>
      <c r="BU246" s="117"/>
      <c r="BV246" s="117"/>
      <c r="BW246" s="117"/>
      <c r="BX246" s="117"/>
      <c r="BY246" s="118"/>
    </row>
    <row r="247" ht="15.75" customHeight="1">
      <c r="A247" s="116"/>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c r="AT247" s="117"/>
      <c r="AU247" s="117"/>
      <c r="AV247" s="117"/>
      <c r="AW247" s="117"/>
      <c r="AX247" s="117"/>
      <c r="AY247" s="117"/>
      <c r="AZ247" s="117"/>
      <c r="BA247" s="117"/>
      <c r="BB247" s="117"/>
      <c r="BC247" s="117"/>
      <c r="BD247" s="117"/>
      <c r="BE247" s="117"/>
      <c r="BF247" s="117"/>
      <c r="BG247" s="117"/>
      <c r="BH247" s="117"/>
      <c r="BI247" s="117"/>
      <c r="BJ247" s="117"/>
      <c r="BK247" s="117"/>
      <c r="BL247" s="117"/>
      <c r="BM247" s="117"/>
      <c r="BN247" s="117"/>
      <c r="BO247" s="117"/>
      <c r="BP247" s="117"/>
      <c r="BQ247" s="117"/>
      <c r="BR247" s="117"/>
      <c r="BS247" s="117"/>
      <c r="BT247" s="117"/>
      <c r="BU247" s="117"/>
      <c r="BV247" s="117"/>
      <c r="BW247" s="117"/>
      <c r="BX247" s="117"/>
      <c r="BY247" s="118"/>
    </row>
    <row r="248" ht="15.75" customHeight="1">
      <c r="A248" s="116"/>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c r="AT248" s="117"/>
      <c r="AU248" s="117"/>
      <c r="AV248" s="117"/>
      <c r="AW248" s="117"/>
      <c r="AX248" s="117"/>
      <c r="AY248" s="117"/>
      <c r="AZ248" s="117"/>
      <c r="BA248" s="117"/>
      <c r="BB248" s="117"/>
      <c r="BC248" s="117"/>
      <c r="BD248" s="117"/>
      <c r="BE248" s="117"/>
      <c r="BF248" s="117"/>
      <c r="BG248" s="117"/>
      <c r="BH248" s="117"/>
      <c r="BI248" s="117"/>
      <c r="BJ248" s="117"/>
      <c r="BK248" s="117"/>
      <c r="BL248" s="117"/>
      <c r="BM248" s="117"/>
      <c r="BN248" s="117"/>
      <c r="BO248" s="117"/>
      <c r="BP248" s="117"/>
      <c r="BQ248" s="117"/>
      <c r="BR248" s="117"/>
      <c r="BS248" s="117"/>
      <c r="BT248" s="117"/>
      <c r="BU248" s="117"/>
      <c r="BV248" s="117"/>
      <c r="BW248" s="117"/>
      <c r="BX248" s="117"/>
      <c r="BY248" s="118"/>
    </row>
    <row r="249" ht="15.75" customHeight="1">
      <c r="A249" s="116"/>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c r="AT249" s="117"/>
      <c r="AU249" s="117"/>
      <c r="AV249" s="117"/>
      <c r="AW249" s="117"/>
      <c r="AX249" s="117"/>
      <c r="AY249" s="117"/>
      <c r="AZ249" s="117"/>
      <c r="BA249" s="117"/>
      <c r="BB249" s="117"/>
      <c r="BC249" s="117"/>
      <c r="BD249" s="117"/>
      <c r="BE249" s="117"/>
      <c r="BF249" s="117"/>
      <c r="BG249" s="117"/>
      <c r="BH249" s="117"/>
      <c r="BI249" s="117"/>
      <c r="BJ249" s="117"/>
      <c r="BK249" s="117"/>
      <c r="BL249" s="117"/>
      <c r="BM249" s="117"/>
      <c r="BN249" s="117"/>
      <c r="BO249" s="117"/>
      <c r="BP249" s="117"/>
      <c r="BQ249" s="117"/>
      <c r="BR249" s="117"/>
      <c r="BS249" s="117"/>
      <c r="BT249" s="117"/>
      <c r="BU249" s="117"/>
      <c r="BV249" s="117"/>
      <c r="BW249" s="117"/>
      <c r="BX249" s="117"/>
      <c r="BY249" s="118"/>
    </row>
    <row r="250" ht="15.75" customHeight="1">
      <c r="A250" s="116"/>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c r="AT250" s="117"/>
      <c r="AU250" s="117"/>
      <c r="AV250" s="117"/>
      <c r="AW250" s="117"/>
      <c r="AX250" s="117"/>
      <c r="AY250" s="117"/>
      <c r="AZ250" s="117"/>
      <c r="BA250" s="117"/>
      <c r="BB250" s="117"/>
      <c r="BC250" s="117"/>
      <c r="BD250" s="117"/>
      <c r="BE250" s="117"/>
      <c r="BF250" s="117"/>
      <c r="BG250" s="117"/>
      <c r="BH250" s="117"/>
      <c r="BI250" s="117"/>
      <c r="BJ250" s="117"/>
      <c r="BK250" s="117"/>
      <c r="BL250" s="117"/>
      <c r="BM250" s="117"/>
      <c r="BN250" s="117"/>
      <c r="BO250" s="117"/>
      <c r="BP250" s="117"/>
      <c r="BQ250" s="117"/>
      <c r="BR250" s="117"/>
      <c r="BS250" s="117"/>
      <c r="BT250" s="117"/>
      <c r="BU250" s="117"/>
      <c r="BV250" s="117"/>
      <c r="BW250" s="117"/>
      <c r="BX250" s="117"/>
      <c r="BY250" s="118"/>
    </row>
    <row r="251" ht="15.75" customHeight="1">
      <c r="A251" s="116"/>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c r="AT251" s="117"/>
      <c r="AU251" s="117"/>
      <c r="AV251" s="117"/>
      <c r="AW251" s="117"/>
      <c r="AX251" s="117"/>
      <c r="AY251" s="117"/>
      <c r="AZ251" s="117"/>
      <c r="BA251" s="117"/>
      <c r="BB251" s="117"/>
      <c r="BC251" s="117"/>
      <c r="BD251" s="117"/>
      <c r="BE251" s="117"/>
      <c r="BF251" s="117"/>
      <c r="BG251" s="117"/>
      <c r="BH251" s="117"/>
      <c r="BI251" s="117"/>
      <c r="BJ251" s="117"/>
      <c r="BK251" s="117"/>
      <c r="BL251" s="117"/>
      <c r="BM251" s="117"/>
      <c r="BN251" s="117"/>
      <c r="BO251" s="117"/>
      <c r="BP251" s="117"/>
      <c r="BQ251" s="117"/>
      <c r="BR251" s="117"/>
      <c r="BS251" s="117"/>
      <c r="BT251" s="117"/>
      <c r="BU251" s="117"/>
      <c r="BV251" s="117"/>
      <c r="BW251" s="117"/>
      <c r="BX251" s="117"/>
      <c r="BY251" s="118"/>
    </row>
    <row r="252" ht="15.75" customHeight="1">
      <c r="A252" s="116"/>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c r="AT252" s="117"/>
      <c r="AU252" s="117"/>
      <c r="AV252" s="117"/>
      <c r="AW252" s="117"/>
      <c r="AX252" s="117"/>
      <c r="AY252" s="117"/>
      <c r="AZ252" s="117"/>
      <c r="BA252" s="117"/>
      <c r="BB252" s="117"/>
      <c r="BC252" s="117"/>
      <c r="BD252" s="117"/>
      <c r="BE252" s="117"/>
      <c r="BF252" s="117"/>
      <c r="BG252" s="117"/>
      <c r="BH252" s="117"/>
      <c r="BI252" s="117"/>
      <c r="BJ252" s="117"/>
      <c r="BK252" s="117"/>
      <c r="BL252" s="117"/>
      <c r="BM252" s="117"/>
      <c r="BN252" s="117"/>
      <c r="BO252" s="117"/>
      <c r="BP252" s="117"/>
      <c r="BQ252" s="117"/>
      <c r="BR252" s="117"/>
      <c r="BS252" s="117"/>
      <c r="BT252" s="117"/>
      <c r="BU252" s="117"/>
      <c r="BV252" s="117"/>
      <c r="BW252" s="117"/>
      <c r="BX252" s="117"/>
      <c r="BY252" s="118"/>
    </row>
    <row r="253" ht="15.75" customHeight="1">
      <c r="A253" s="116"/>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c r="AT253" s="117"/>
      <c r="AU253" s="117"/>
      <c r="AV253" s="117"/>
      <c r="AW253" s="117"/>
      <c r="AX253" s="117"/>
      <c r="AY253" s="117"/>
      <c r="AZ253" s="117"/>
      <c r="BA253" s="117"/>
      <c r="BB253" s="117"/>
      <c r="BC253" s="117"/>
      <c r="BD253" s="117"/>
      <c r="BE253" s="117"/>
      <c r="BF253" s="117"/>
      <c r="BG253" s="117"/>
      <c r="BH253" s="117"/>
      <c r="BI253" s="117"/>
      <c r="BJ253" s="117"/>
      <c r="BK253" s="117"/>
      <c r="BL253" s="117"/>
      <c r="BM253" s="117"/>
      <c r="BN253" s="117"/>
      <c r="BO253" s="117"/>
      <c r="BP253" s="117"/>
      <c r="BQ253" s="117"/>
      <c r="BR253" s="117"/>
      <c r="BS253" s="117"/>
      <c r="BT253" s="117"/>
      <c r="BU253" s="117"/>
      <c r="BV253" s="117"/>
      <c r="BW253" s="117"/>
      <c r="BX253" s="117"/>
      <c r="BY253" s="118"/>
    </row>
    <row r="254" ht="15.75" customHeight="1">
      <c r="A254" s="116"/>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c r="AT254" s="117"/>
      <c r="AU254" s="117"/>
      <c r="AV254" s="117"/>
      <c r="AW254" s="117"/>
      <c r="AX254" s="117"/>
      <c r="AY254" s="117"/>
      <c r="AZ254" s="117"/>
      <c r="BA254" s="117"/>
      <c r="BB254" s="117"/>
      <c r="BC254" s="117"/>
      <c r="BD254" s="117"/>
      <c r="BE254" s="117"/>
      <c r="BF254" s="117"/>
      <c r="BG254" s="117"/>
      <c r="BH254" s="117"/>
      <c r="BI254" s="117"/>
      <c r="BJ254" s="117"/>
      <c r="BK254" s="117"/>
      <c r="BL254" s="117"/>
      <c r="BM254" s="117"/>
      <c r="BN254" s="117"/>
      <c r="BO254" s="117"/>
      <c r="BP254" s="117"/>
      <c r="BQ254" s="117"/>
      <c r="BR254" s="117"/>
      <c r="BS254" s="117"/>
      <c r="BT254" s="117"/>
      <c r="BU254" s="117"/>
      <c r="BV254" s="117"/>
      <c r="BW254" s="117"/>
      <c r="BX254" s="117"/>
      <c r="BY254" s="118"/>
    </row>
    <row r="255" ht="15.75" customHeight="1">
      <c r="A255" s="116"/>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c r="AT255" s="117"/>
      <c r="AU255" s="117"/>
      <c r="AV255" s="117"/>
      <c r="AW255" s="117"/>
      <c r="AX255" s="117"/>
      <c r="AY255" s="117"/>
      <c r="AZ255" s="117"/>
      <c r="BA255" s="117"/>
      <c r="BB255" s="117"/>
      <c r="BC255" s="117"/>
      <c r="BD255" s="117"/>
      <c r="BE255" s="117"/>
      <c r="BF255" s="117"/>
      <c r="BG255" s="117"/>
      <c r="BH255" s="117"/>
      <c r="BI255" s="117"/>
      <c r="BJ255" s="117"/>
      <c r="BK255" s="117"/>
      <c r="BL255" s="117"/>
      <c r="BM255" s="117"/>
      <c r="BN255" s="117"/>
      <c r="BO255" s="117"/>
      <c r="BP255" s="117"/>
      <c r="BQ255" s="117"/>
      <c r="BR255" s="117"/>
      <c r="BS255" s="117"/>
      <c r="BT255" s="117"/>
      <c r="BU255" s="117"/>
      <c r="BV255" s="117"/>
      <c r="BW255" s="117"/>
      <c r="BX255" s="117"/>
      <c r="BY255" s="118"/>
    </row>
    <row r="256" ht="15.75" customHeight="1">
      <c r="A256" s="116"/>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c r="AT256" s="117"/>
      <c r="AU256" s="117"/>
      <c r="AV256" s="117"/>
      <c r="AW256" s="117"/>
      <c r="AX256" s="117"/>
      <c r="AY256" s="117"/>
      <c r="AZ256" s="117"/>
      <c r="BA256" s="117"/>
      <c r="BB256" s="117"/>
      <c r="BC256" s="117"/>
      <c r="BD256" s="117"/>
      <c r="BE256" s="117"/>
      <c r="BF256" s="117"/>
      <c r="BG256" s="117"/>
      <c r="BH256" s="117"/>
      <c r="BI256" s="117"/>
      <c r="BJ256" s="117"/>
      <c r="BK256" s="117"/>
      <c r="BL256" s="117"/>
      <c r="BM256" s="117"/>
      <c r="BN256" s="117"/>
      <c r="BO256" s="117"/>
      <c r="BP256" s="117"/>
      <c r="BQ256" s="117"/>
      <c r="BR256" s="117"/>
      <c r="BS256" s="117"/>
      <c r="BT256" s="117"/>
      <c r="BU256" s="117"/>
      <c r="BV256" s="117"/>
      <c r="BW256" s="117"/>
      <c r="BX256" s="117"/>
      <c r="BY256" s="118"/>
    </row>
    <row r="257" ht="15.75" customHeight="1">
      <c r="A257" s="116"/>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c r="AT257" s="117"/>
      <c r="AU257" s="117"/>
      <c r="AV257" s="117"/>
      <c r="AW257" s="117"/>
      <c r="AX257" s="117"/>
      <c r="AY257" s="117"/>
      <c r="AZ257" s="117"/>
      <c r="BA257" s="117"/>
      <c r="BB257" s="117"/>
      <c r="BC257" s="117"/>
      <c r="BD257" s="117"/>
      <c r="BE257" s="117"/>
      <c r="BF257" s="117"/>
      <c r="BG257" s="117"/>
      <c r="BH257" s="117"/>
      <c r="BI257" s="117"/>
      <c r="BJ257" s="117"/>
      <c r="BK257" s="117"/>
      <c r="BL257" s="117"/>
      <c r="BM257" s="117"/>
      <c r="BN257" s="117"/>
      <c r="BO257" s="117"/>
      <c r="BP257" s="117"/>
      <c r="BQ257" s="117"/>
      <c r="BR257" s="117"/>
      <c r="BS257" s="117"/>
      <c r="BT257" s="117"/>
      <c r="BU257" s="117"/>
      <c r="BV257" s="117"/>
      <c r="BW257" s="117"/>
      <c r="BX257" s="117"/>
      <c r="BY257" s="118"/>
    </row>
    <row r="258" ht="15.75" customHeight="1">
      <c r="A258" s="116"/>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c r="AT258" s="117"/>
      <c r="AU258" s="117"/>
      <c r="AV258" s="117"/>
      <c r="AW258" s="117"/>
      <c r="AX258" s="117"/>
      <c r="AY258" s="117"/>
      <c r="AZ258" s="117"/>
      <c r="BA258" s="117"/>
      <c r="BB258" s="117"/>
      <c r="BC258" s="117"/>
      <c r="BD258" s="117"/>
      <c r="BE258" s="117"/>
      <c r="BF258" s="117"/>
      <c r="BG258" s="117"/>
      <c r="BH258" s="117"/>
      <c r="BI258" s="117"/>
      <c r="BJ258" s="117"/>
      <c r="BK258" s="117"/>
      <c r="BL258" s="117"/>
      <c r="BM258" s="117"/>
      <c r="BN258" s="117"/>
      <c r="BO258" s="117"/>
      <c r="BP258" s="117"/>
      <c r="BQ258" s="117"/>
      <c r="BR258" s="117"/>
      <c r="BS258" s="117"/>
      <c r="BT258" s="117"/>
      <c r="BU258" s="117"/>
      <c r="BV258" s="117"/>
      <c r="BW258" s="117"/>
      <c r="BX258" s="117"/>
      <c r="BY258" s="118"/>
    </row>
    <row r="259" ht="15.75" customHeight="1">
      <c r="A259" s="116"/>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c r="AT259" s="117"/>
      <c r="AU259" s="117"/>
      <c r="AV259" s="117"/>
      <c r="AW259" s="117"/>
      <c r="AX259" s="117"/>
      <c r="AY259" s="117"/>
      <c r="AZ259" s="117"/>
      <c r="BA259" s="117"/>
      <c r="BB259" s="117"/>
      <c r="BC259" s="117"/>
      <c r="BD259" s="117"/>
      <c r="BE259" s="117"/>
      <c r="BF259" s="117"/>
      <c r="BG259" s="117"/>
      <c r="BH259" s="117"/>
      <c r="BI259" s="117"/>
      <c r="BJ259" s="117"/>
      <c r="BK259" s="117"/>
      <c r="BL259" s="117"/>
      <c r="BM259" s="117"/>
      <c r="BN259" s="117"/>
      <c r="BO259" s="117"/>
      <c r="BP259" s="117"/>
      <c r="BQ259" s="117"/>
      <c r="BR259" s="117"/>
      <c r="BS259" s="117"/>
      <c r="BT259" s="117"/>
      <c r="BU259" s="117"/>
      <c r="BV259" s="117"/>
      <c r="BW259" s="117"/>
      <c r="BX259" s="117"/>
      <c r="BY259" s="118"/>
    </row>
    <row r="260" ht="15.75" customHeight="1">
      <c r="A260" s="116"/>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c r="AT260" s="117"/>
      <c r="AU260" s="117"/>
      <c r="AV260" s="117"/>
      <c r="AW260" s="117"/>
      <c r="AX260" s="117"/>
      <c r="AY260" s="117"/>
      <c r="AZ260" s="117"/>
      <c r="BA260" s="117"/>
      <c r="BB260" s="117"/>
      <c r="BC260" s="117"/>
      <c r="BD260" s="117"/>
      <c r="BE260" s="117"/>
      <c r="BF260" s="117"/>
      <c r="BG260" s="117"/>
      <c r="BH260" s="117"/>
      <c r="BI260" s="117"/>
      <c r="BJ260" s="117"/>
      <c r="BK260" s="117"/>
      <c r="BL260" s="117"/>
      <c r="BM260" s="117"/>
      <c r="BN260" s="117"/>
      <c r="BO260" s="117"/>
      <c r="BP260" s="117"/>
      <c r="BQ260" s="117"/>
      <c r="BR260" s="117"/>
      <c r="BS260" s="117"/>
      <c r="BT260" s="117"/>
      <c r="BU260" s="117"/>
      <c r="BV260" s="117"/>
      <c r="BW260" s="117"/>
      <c r="BX260" s="117"/>
      <c r="BY260" s="118"/>
    </row>
    <row r="261" ht="15.75" customHeight="1">
      <c r="A261" s="116"/>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c r="AT261" s="117"/>
      <c r="AU261" s="117"/>
      <c r="AV261" s="117"/>
      <c r="AW261" s="117"/>
      <c r="AX261" s="117"/>
      <c r="AY261" s="117"/>
      <c r="AZ261" s="117"/>
      <c r="BA261" s="117"/>
      <c r="BB261" s="117"/>
      <c r="BC261" s="117"/>
      <c r="BD261" s="117"/>
      <c r="BE261" s="117"/>
      <c r="BF261" s="117"/>
      <c r="BG261" s="117"/>
      <c r="BH261" s="117"/>
      <c r="BI261" s="117"/>
      <c r="BJ261" s="117"/>
      <c r="BK261" s="117"/>
      <c r="BL261" s="117"/>
      <c r="BM261" s="117"/>
      <c r="BN261" s="117"/>
      <c r="BO261" s="117"/>
      <c r="BP261" s="117"/>
      <c r="BQ261" s="117"/>
      <c r="BR261" s="117"/>
      <c r="BS261" s="117"/>
      <c r="BT261" s="117"/>
      <c r="BU261" s="117"/>
      <c r="BV261" s="117"/>
      <c r="BW261" s="117"/>
      <c r="BX261" s="117"/>
      <c r="BY261" s="118"/>
    </row>
    <row r="262" ht="15.75" customHeight="1">
      <c r="A262" s="116"/>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c r="AT262" s="117"/>
      <c r="AU262" s="117"/>
      <c r="AV262" s="117"/>
      <c r="AW262" s="117"/>
      <c r="AX262" s="117"/>
      <c r="AY262" s="117"/>
      <c r="AZ262" s="117"/>
      <c r="BA262" s="117"/>
      <c r="BB262" s="117"/>
      <c r="BC262" s="117"/>
      <c r="BD262" s="117"/>
      <c r="BE262" s="117"/>
      <c r="BF262" s="117"/>
      <c r="BG262" s="117"/>
      <c r="BH262" s="117"/>
      <c r="BI262" s="117"/>
      <c r="BJ262" s="117"/>
      <c r="BK262" s="117"/>
      <c r="BL262" s="117"/>
      <c r="BM262" s="117"/>
      <c r="BN262" s="117"/>
      <c r="BO262" s="117"/>
      <c r="BP262" s="117"/>
      <c r="BQ262" s="117"/>
      <c r="BR262" s="117"/>
      <c r="BS262" s="117"/>
      <c r="BT262" s="117"/>
      <c r="BU262" s="117"/>
      <c r="BV262" s="117"/>
      <c r="BW262" s="117"/>
      <c r="BX262" s="117"/>
      <c r="BY262" s="118"/>
    </row>
    <row r="263" ht="15.75" customHeight="1">
      <c r="A263" s="116"/>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c r="AT263" s="117"/>
      <c r="AU263" s="117"/>
      <c r="AV263" s="117"/>
      <c r="AW263" s="117"/>
      <c r="AX263" s="117"/>
      <c r="AY263" s="117"/>
      <c r="AZ263" s="117"/>
      <c r="BA263" s="117"/>
      <c r="BB263" s="117"/>
      <c r="BC263" s="117"/>
      <c r="BD263" s="117"/>
      <c r="BE263" s="117"/>
      <c r="BF263" s="117"/>
      <c r="BG263" s="117"/>
      <c r="BH263" s="117"/>
      <c r="BI263" s="117"/>
      <c r="BJ263" s="117"/>
      <c r="BK263" s="117"/>
      <c r="BL263" s="117"/>
      <c r="BM263" s="117"/>
      <c r="BN263" s="117"/>
      <c r="BO263" s="117"/>
      <c r="BP263" s="117"/>
      <c r="BQ263" s="117"/>
      <c r="BR263" s="117"/>
      <c r="BS263" s="117"/>
      <c r="BT263" s="117"/>
      <c r="BU263" s="117"/>
      <c r="BV263" s="117"/>
      <c r="BW263" s="117"/>
      <c r="BX263" s="117"/>
      <c r="BY263" s="118"/>
    </row>
    <row r="264" ht="15.75" customHeight="1">
      <c r="A264" s="116"/>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c r="AT264" s="117"/>
      <c r="AU264" s="117"/>
      <c r="AV264" s="117"/>
      <c r="AW264" s="117"/>
      <c r="AX264" s="117"/>
      <c r="AY264" s="117"/>
      <c r="AZ264" s="117"/>
      <c r="BA264" s="117"/>
      <c r="BB264" s="117"/>
      <c r="BC264" s="117"/>
      <c r="BD264" s="117"/>
      <c r="BE264" s="117"/>
      <c r="BF264" s="117"/>
      <c r="BG264" s="117"/>
      <c r="BH264" s="117"/>
      <c r="BI264" s="117"/>
      <c r="BJ264" s="117"/>
      <c r="BK264" s="117"/>
      <c r="BL264" s="117"/>
      <c r="BM264" s="117"/>
      <c r="BN264" s="117"/>
      <c r="BO264" s="117"/>
      <c r="BP264" s="117"/>
      <c r="BQ264" s="117"/>
      <c r="BR264" s="117"/>
      <c r="BS264" s="117"/>
      <c r="BT264" s="117"/>
      <c r="BU264" s="117"/>
      <c r="BV264" s="117"/>
      <c r="BW264" s="117"/>
      <c r="BX264" s="117"/>
      <c r="BY264" s="118"/>
    </row>
    <row r="265" ht="15.75" customHeight="1">
      <c r="A265" s="116"/>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c r="AT265" s="117"/>
      <c r="AU265" s="117"/>
      <c r="AV265" s="117"/>
      <c r="AW265" s="117"/>
      <c r="AX265" s="117"/>
      <c r="AY265" s="117"/>
      <c r="AZ265" s="117"/>
      <c r="BA265" s="117"/>
      <c r="BB265" s="117"/>
      <c r="BC265" s="117"/>
      <c r="BD265" s="117"/>
      <c r="BE265" s="117"/>
      <c r="BF265" s="117"/>
      <c r="BG265" s="117"/>
      <c r="BH265" s="117"/>
      <c r="BI265" s="117"/>
      <c r="BJ265" s="117"/>
      <c r="BK265" s="117"/>
      <c r="BL265" s="117"/>
      <c r="BM265" s="117"/>
      <c r="BN265" s="117"/>
      <c r="BO265" s="117"/>
      <c r="BP265" s="117"/>
      <c r="BQ265" s="117"/>
      <c r="BR265" s="117"/>
      <c r="BS265" s="117"/>
      <c r="BT265" s="117"/>
      <c r="BU265" s="117"/>
      <c r="BV265" s="117"/>
      <c r="BW265" s="117"/>
      <c r="BX265" s="117"/>
      <c r="BY265" s="118"/>
    </row>
    <row r="266" ht="15.75" customHeight="1">
      <c r="A266" s="116"/>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c r="AT266" s="117"/>
      <c r="AU266" s="117"/>
      <c r="AV266" s="117"/>
      <c r="AW266" s="117"/>
      <c r="AX266" s="117"/>
      <c r="AY266" s="117"/>
      <c r="AZ266" s="117"/>
      <c r="BA266" s="117"/>
      <c r="BB266" s="117"/>
      <c r="BC266" s="117"/>
      <c r="BD266" s="117"/>
      <c r="BE266" s="117"/>
      <c r="BF266" s="117"/>
      <c r="BG266" s="117"/>
      <c r="BH266" s="117"/>
      <c r="BI266" s="117"/>
      <c r="BJ266" s="117"/>
      <c r="BK266" s="117"/>
      <c r="BL266" s="117"/>
      <c r="BM266" s="117"/>
      <c r="BN266" s="117"/>
      <c r="BO266" s="117"/>
      <c r="BP266" s="117"/>
      <c r="BQ266" s="117"/>
      <c r="BR266" s="117"/>
      <c r="BS266" s="117"/>
      <c r="BT266" s="117"/>
      <c r="BU266" s="117"/>
      <c r="BV266" s="117"/>
      <c r="BW266" s="117"/>
      <c r="BX266" s="117"/>
      <c r="BY266" s="118"/>
    </row>
    <row r="267" ht="15.75" customHeight="1">
      <c r="A267" s="116"/>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c r="AT267" s="117"/>
      <c r="AU267" s="117"/>
      <c r="AV267" s="117"/>
      <c r="AW267" s="117"/>
      <c r="AX267" s="117"/>
      <c r="AY267" s="117"/>
      <c r="AZ267" s="117"/>
      <c r="BA267" s="117"/>
      <c r="BB267" s="117"/>
      <c r="BC267" s="117"/>
      <c r="BD267" s="117"/>
      <c r="BE267" s="117"/>
      <c r="BF267" s="117"/>
      <c r="BG267" s="117"/>
      <c r="BH267" s="117"/>
      <c r="BI267" s="117"/>
      <c r="BJ267" s="117"/>
      <c r="BK267" s="117"/>
      <c r="BL267" s="117"/>
      <c r="BM267" s="117"/>
      <c r="BN267" s="117"/>
      <c r="BO267" s="117"/>
      <c r="BP267" s="117"/>
      <c r="BQ267" s="117"/>
      <c r="BR267" s="117"/>
      <c r="BS267" s="117"/>
      <c r="BT267" s="117"/>
      <c r="BU267" s="117"/>
      <c r="BV267" s="117"/>
      <c r="BW267" s="117"/>
      <c r="BX267" s="117"/>
      <c r="BY267" s="118"/>
    </row>
    <row r="268" ht="15.75" customHeight="1">
      <c r="A268" s="116"/>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c r="AT268" s="117"/>
      <c r="AU268" s="117"/>
      <c r="AV268" s="117"/>
      <c r="AW268" s="117"/>
      <c r="AX268" s="117"/>
      <c r="AY268" s="117"/>
      <c r="AZ268" s="117"/>
      <c r="BA268" s="117"/>
      <c r="BB268" s="117"/>
      <c r="BC268" s="117"/>
      <c r="BD268" s="117"/>
      <c r="BE268" s="117"/>
      <c r="BF268" s="117"/>
      <c r="BG268" s="117"/>
      <c r="BH268" s="117"/>
      <c r="BI268" s="117"/>
      <c r="BJ268" s="117"/>
      <c r="BK268" s="117"/>
      <c r="BL268" s="117"/>
      <c r="BM268" s="117"/>
      <c r="BN268" s="117"/>
      <c r="BO268" s="117"/>
      <c r="BP268" s="117"/>
      <c r="BQ268" s="117"/>
      <c r="BR268" s="117"/>
      <c r="BS268" s="117"/>
      <c r="BT268" s="117"/>
      <c r="BU268" s="117"/>
      <c r="BV268" s="117"/>
      <c r="BW268" s="117"/>
      <c r="BX268" s="117"/>
      <c r="BY268" s="118"/>
    </row>
    <row r="269" ht="15.75" customHeight="1">
      <c r="A269" s="116"/>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c r="AT269" s="117"/>
      <c r="AU269" s="117"/>
      <c r="AV269" s="117"/>
      <c r="AW269" s="117"/>
      <c r="AX269" s="117"/>
      <c r="AY269" s="117"/>
      <c r="AZ269" s="117"/>
      <c r="BA269" s="117"/>
      <c r="BB269" s="117"/>
      <c r="BC269" s="117"/>
      <c r="BD269" s="117"/>
      <c r="BE269" s="117"/>
      <c r="BF269" s="117"/>
      <c r="BG269" s="117"/>
      <c r="BH269" s="117"/>
      <c r="BI269" s="117"/>
      <c r="BJ269" s="117"/>
      <c r="BK269" s="117"/>
      <c r="BL269" s="117"/>
      <c r="BM269" s="117"/>
      <c r="BN269" s="117"/>
      <c r="BO269" s="117"/>
      <c r="BP269" s="117"/>
      <c r="BQ269" s="117"/>
      <c r="BR269" s="117"/>
      <c r="BS269" s="117"/>
      <c r="BT269" s="117"/>
      <c r="BU269" s="117"/>
      <c r="BV269" s="117"/>
      <c r="BW269" s="117"/>
      <c r="BX269" s="117"/>
      <c r="BY269" s="118"/>
    </row>
    <row r="270" ht="15.75" customHeight="1">
      <c r="A270" s="116"/>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c r="AT270" s="117"/>
      <c r="AU270" s="117"/>
      <c r="AV270" s="117"/>
      <c r="AW270" s="117"/>
      <c r="AX270" s="117"/>
      <c r="AY270" s="117"/>
      <c r="AZ270" s="117"/>
      <c r="BA270" s="117"/>
      <c r="BB270" s="117"/>
      <c r="BC270" s="117"/>
      <c r="BD270" s="117"/>
      <c r="BE270" s="117"/>
      <c r="BF270" s="117"/>
      <c r="BG270" s="117"/>
      <c r="BH270" s="117"/>
      <c r="BI270" s="117"/>
      <c r="BJ270" s="117"/>
      <c r="BK270" s="117"/>
      <c r="BL270" s="117"/>
      <c r="BM270" s="117"/>
      <c r="BN270" s="117"/>
      <c r="BO270" s="117"/>
      <c r="BP270" s="117"/>
      <c r="BQ270" s="117"/>
      <c r="BR270" s="117"/>
      <c r="BS270" s="117"/>
      <c r="BT270" s="117"/>
      <c r="BU270" s="117"/>
      <c r="BV270" s="117"/>
      <c r="BW270" s="117"/>
      <c r="BX270" s="117"/>
      <c r="BY270" s="118"/>
    </row>
    <row r="271" ht="15.75" customHeight="1">
      <c r="A271" s="116"/>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c r="AT271" s="117"/>
      <c r="AU271" s="117"/>
      <c r="AV271" s="117"/>
      <c r="AW271" s="117"/>
      <c r="AX271" s="117"/>
      <c r="AY271" s="117"/>
      <c r="AZ271" s="117"/>
      <c r="BA271" s="117"/>
      <c r="BB271" s="117"/>
      <c r="BC271" s="117"/>
      <c r="BD271" s="117"/>
      <c r="BE271" s="117"/>
      <c r="BF271" s="117"/>
      <c r="BG271" s="117"/>
      <c r="BH271" s="117"/>
      <c r="BI271" s="117"/>
      <c r="BJ271" s="117"/>
      <c r="BK271" s="117"/>
      <c r="BL271" s="117"/>
      <c r="BM271" s="117"/>
      <c r="BN271" s="117"/>
      <c r="BO271" s="117"/>
      <c r="BP271" s="117"/>
      <c r="BQ271" s="117"/>
      <c r="BR271" s="117"/>
      <c r="BS271" s="117"/>
      <c r="BT271" s="117"/>
      <c r="BU271" s="117"/>
      <c r="BV271" s="117"/>
      <c r="BW271" s="117"/>
      <c r="BX271" s="117"/>
      <c r="BY271" s="118"/>
    </row>
    <row r="272" ht="15.75" customHeight="1">
      <c r="A272" s="116"/>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c r="AT272" s="117"/>
      <c r="AU272" s="117"/>
      <c r="AV272" s="117"/>
      <c r="AW272" s="117"/>
      <c r="AX272" s="117"/>
      <c r="AY272" s="117"/>
      <c r="AZ272" s="117"/>
      <c r="BA272" s="117"/>
      <c r="BB272" s="117"/>
      <c r="BC272" s="117"/>
      <c r="BD272" s="117"/>
      <c r="BE272" s="117"/>
      <c r="BF272" s="117"/>
      <c r="BG272" s="117"/>
      <c r="BH272" s="117"/>
      <c r="BI272" s="117"/>
      <c r="BJ272" s="117"/>
      <c r="BK272" s="117"/>
      <c r="BL272" s="117"/>
      <c r="BM272" s="117"/>
      <c r="BN272" s="117"/>
      <c r="BO272" s="117"/>
      <c r="BP272" s="117"/>
      <c r="BQ272" s="117"/>
      <c r="BR272" s="117"/>
      <c r="BS272" s="117"/>
      <c r="BT272" s="117"/>
      <c r="BU272" s="117"/>
      <c r="BV272" s="117"/>
      <c r="BW272" s="117"/>
      <c r="BX272" s="117"/>
      <c r="BY272" s="118"/>
    </row>
    <row r="273" ht="15.75" customHeight="1">
      <c r="A273" s="116"/>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c r="AT273" s="117"/>
      <c r="AU273" s="117"/>
      <c r="AV273" s="117"/>
      <c r="AW273" s="117"/>
      <c r="AX273" s="117"/>
      <c r="AY273" s="117"/>
      <c r="AZ273" s="117"/>
      <c r="BA273" s="117"/>
      <c r="BB273" s="117"/>
      <c r="BC273" s="117"/>
      <c r="BD273" s="117"/>
      <c r="BE273" s="117"/>
      <c r="BF273" s="117"/>
      <c r="BG273" s="117"/>
      <c r="BH273" s="117"/>
      <c r="BI273" s="117"/>
      <c r="BJ273" s="117"/>
      <c r="BK273" s="117"/>
      <c r="BL273" s="117"/>
      <c r="BM273" s="117"/>
      <c r="BN273" s="117"/>
      <c r="BO273" s="117"/>
      <c r="BP273" s="117"/>
      <c r="BQ273" s="117"/>
      <c r="BR273" s="117"/>
      <c r="BS273" s="117"/>
      <c r="BT273" s="117"/>
      <c r="BU273" s="117"/>
      <c r="BV273" s="117"/>
      <c r="BW273" s="117"/>
      <c r="BX273" s="117"/>
      <c r="BY273" s="118"/>
    </row>
    <row r="274" ht="15.75" customHeight="1">
      <c r="A274" s="116"/>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c r="AT274" s="117"/>
      <c r="AU274" s="117"/>
      <c r="AV274" s="117"/>
      <c r="AW274" s="117"/>
      <c r="AX274" s="117"/>
      <c r="AY274" s="117"/>
      <c r="AZ274" s="117"/>
      <c r="BA274" s="117"/>
      <c r="BB274" s="117"/>
      <c r="BC274" s="117"/>
      <c r="BD274" s="117"/>
      <c r="BE274" s="117"/>
      <c r="BF274" s="117"/>
      <c r="BG274" s="117"/>
      <c r="BH274" s="117"/>
      <c r="BI274" s="117"/>
      <c r="BJ274" s="117"/>
      <c r="BK274" s="117"/>
      <c r="BL274" s="117"/>
      <c r="BM274" s="117"/>
      <c r="BN274" s="117"/>
      <c r="BO274" s="117"/>
      <c r="BP274" s="117"/>
      <c r="BQ274" s="117"/>
      <c r="BR274" s="117"/>
      <c r="BS274" s="117"/>
      <c r="BT274" s="117"/>
      <c r="BU274" s="117"/>
      <c r="BV274" s="117"/>
      <c r="BW274" s="117"/>
      <c r="BX274" s="117"/>
      <c r="BY274" s="118"/>
    </row>
    <row r="275" ht="15.75" customHeight="1">
      <c r="A275" s="116"/>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c r="AT275" s="117"/>
      <c r="AU275" s="117"/>
      <c r="AV275" s="117"/>
      <c r="AW275" s="117"/>
      <c r="AX275" s="117"/>
      <c r="AY275" s="117"/>
      <c r="AZ275" s="117"/>
      <c r="BA275" s="117"/>
      <c r="BB275" s="117"/>
      <c r="BC275" s="117"/>
      <c r="BD275" s="117"/>
      <c r="BE275" s="117"/>
      <c r="BF275" s="117"/>
      <c r="BG275" s="117"/>
      <c r="BH275" s="117"/>
      <c r="BI275" s="117"/>
      <c r="BJ275" s="117"/>
      <c r="BK275" s="117"/>
      <c r="BL275" s="117"/>
      <c r="BM275" s="117"/>
      <c r="BN275" s="117"/>
      <c r="BO275" s="117"/>
      <c r="BP275" s="117"/>
      <c r="BQ275" s="117"/>
      <c r="BR275" s="117"/>
      <c r="BS275" s="117"/>
      <c r="BT275" s="117"/>
      <c r="BU275" s="117"/>
      <c r="BV275" s="117"/>
      <c r="BW275" s="117"/>
      <c r="BX275" s="117"/>
      <c r="BY275" s="118"/>
    </row>
    <row r="276" ht="15.75" customHeight="1">
      <c r="A276" s="116"/>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c r="AT276" s="117"/>
      <c r="AU276" s="117"/>
      <c r="AV276" s="117"/>
      <c r="AW276" s="117"/>
      <c r="AX276" s="117"/>
      <c r="AY276" s="117"/>
      <c r="AZ276" s="117"/>
      <c r="BA276" s="117"/>
      <c r="BB276" s="117"/>
      <c r="BC276" s="117"/>
      <c r="BD276" s="117"/>
      <c r="BE276" s="117"/>
      <c r="BF276" s="117"/>
      <c r="BG276" s="117"/>
      <c r="BH276" s="117"/>
      <c r="BI276" s="117"/>
      <c r="BJ276" s="117"/>
      <c r="BK276" s="117"/>
      <c r="BL276" s="117"/>
      <c r="BM276" s="117"/>
      <c r="BN276" s="117"/>
      <c r="BO276" s="117"/>
      <c r="BP276" s="117"/>
      <c r="BQ276" s="117"/>
      <c r="BR276" s="117"/>
      <c r="BS276" s="117"/>
      <c r="BT276" s="117"/>
      <c r="BU276" s="117"/>
      <c r="BV276" s="117"/>
      <c r="BW276" s="117"/>
      <c r="BX276" s="117"/>
      <c r="BY276" s="118"/>
    </row>
    <row r="277" ht="15.75" customHeight="1">
      <c r="A277" s="116"/>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c r="AT277" s="117"/>
      <c r="AU277" s="117"/>
      <c r="AV277" s="117"/>
      <c r="AW277" s="117"/>
      <c r="AX277" s="117"/>
      <c r="AY277" s="117"/>
      <c r="AZ277" s="117"/>
      <c r="BA277" s="117"/>
      <c r="BB277" s="117"/>
      <c r="BC277" s="117"/>
      <c r="BD277" s="117"/>
      <c r="BE277" s="117"/>
      <c r="BF277" s="117"/>
      <c r="BG277" s="117"/>
      <c r="BH277" s="117"/>
      <c r="BI277" s="117"/>
      <c r="BJ277" s="117"/>
      <c r="BK277" s="117"/>
      <c r="BL277" s="117"/>
      <c r="BM277" s="117"/>
      <c r="BN277" s="117"/>
      <c r="BO277" s="117"/>
      <c r="BP277" s="117"/>
      <c r="BQ277" s="117"/>
      <c r="BR277" s="117"/>
      <c r="BS277" s="117"/>
      <c r="BT277" s="117"/>
      <c r="BU277" s="117"/>
      <c r="BV277" s="117"/>
      <c r="BW277" s="117"/>
      <c r="BX277" s="117"/>
      <c r="BY277" s="118"/>
    </row>
    <row r="278" ht="15.75" customHeight="1">
      <c r="A278" s="116"/>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c r="AT278" s="117"/>
      <c r="AU278" s="117"/>
      <c r="AV278" s="117"/>
      <c r="AW278" s="117"/>
      <c r="AX278" s="117"/>
      <c r="AY278" s="117"/>
      <c r="AZ278" s="117"/>
      <c r="BA278" s="117"/>
      <c r="BB278" s="117"/>
      <c r="BC278" s="117"/>
      <c r="BD278" s="117"/>
      <c r="BE278" s="117"/>
      <c r="BF278" s="117"/>
      <c r="BG278" s="117"/>
      <c r="BH278" s="117"/>
      <c r="BI278" s="117"/>
      <c r="BJ278" s="117"/>
      <c r="BK278" s="117"/>
      <c r="BL278" s="117"/>
      <c r="BM278" s="117"/>
      <c r="BN278" s="117"/>
      <c r="BO278" s="117"/>
      <c r="BP278" s="117"/>
      <c r="BQ278" s="117"/>
      <c r="BR278" s="117"/>
      <c r="BS278" s="117"/>
      <c r="BT278" s="117"/>
      <c r="BU278" s="117"/>
      <c r="BV278" s="117"/>
      <c r="BW278" s="117"/>
      <c r="BX278" s="117"/>
      <c r="BY278" s="118"/>
    </row>
    <row r="279" ht="15.75" customHeight="1">
      <c r="A279" s="116"/>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c r="AT279" s="117"/>
      <c r="AU279" s="117"/>
      <c r="AV279" s="117"/>
      <c r="AW279" s="117"/>
      <c r="AX279" s="117"/>
      <c r="AY279" s="117"/>
      <c r="AZ279" s="117"/>
      <c r="BA279" s="117"/>
      <c r="BB279" s="117"/>
      <c r="BC279" s="117"/>
      <c r="BD279" s="117"/>
      <c r="BE279" s="117"/>
      <c r="BF279" s="117"/>
      <c r="BG279" s="117"/>
      <c r="BH279" s="117"/>
      <c r="BI279" s="117"/>
      <c r="BJ279" s="117"/>
      <c r="BK279" s="117"/>
      <c r="BL279" s="117"/>
      <c r="BM279" s="117"/>
      <c r="BN279" s="117"/>
      <c r="BO279" s="117"/>
      <c r="BP279" s="117"/>
      <c r="BQ279" s="117"/>
      <c r="BR279" s="117"/>
      <c r="BS279" s="117"/>
      <c r="BT279" s="117"/>
      <c r="BU279" s="117"/>
      <c r="BV279" s="117"/>
      <c r="BW279" s="117"/>
      <c r="BX279" s="117"/>
      <c r="BY279" s="118"/>
    </row>
    <row r="280" ht="15.75" customHeight="1">
      <c r="A280" s="116"/>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c r="AT280" s="117"/>
      <c r="AU280" s="117"/>
      <c r="AV280" s="117"/>
      <c r="AW280" s="117"/>
      <c r="AX280" s="117"/>
      <c r="AY280" s="117"/>
      <c r="AZ280" s="117"/>
      <c r="BA280" s="117"/>
      <c r="BB280" s="117"/>
      <c r="BC280" s="117"/>
      <c r="BD280" s="117"/>
      <c r="BE280" s="117"/>
      <c r="BF280" s="117"/>
      <c r="BG280" s="117"/>
      <c r="BH280" s="117"/>
      <c r="BI280" s="117"/>
      <c r="BJ280" s="117"/>
      <c r="BK280" s="117"/>
      <c r="BL280" s="117"/>
      <c r="BM280" s="117"/>
      <c r="BN280" s="117"/>
      <c r="BO280" s="117"/>
      <c r="BP280" s="117"/>
      <c r="BQ280" s="117"/>
      <c r="BR280" s="117"/>
      <c r="BS280" s="117"/>
      <c r="BT280" s="117"/>
      <c r="BU280" s="117"/>
      <c r="BV280" s="117"/>
      <c r="BW280" s="117"/>
      <c r="BX280" s="117"/>
      <c r="BY280" s="118"/>
    </row>
    <row r="281" ht="15.75" customHeight="1">
      <c r="A281" s="116"/>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c r="AT281" s="117"/>
      <c r="AU281" s="117"/>
      <c r="AV281" s="117"/>
      <c r="AW281" s="117"/>
      <c r="AX281" s="117"/>
      <c r="AY281" s="117"/>
      <c r="AZ281" s="117"/>
      <c r="BA281" s="117"/>
      <c r="BB281" s="117"/>
      <c r="BC281" s="117"/>
      <c r="BD281" s="117"/>
      <c r="BE281" s="117"/>
      <c r="BF281" s="117"/>
      <c r="BG281" s="117"/>
      <c r="BH281" s="117"/>
      <c r="BI281" s="117"/>
      <c r="BJ281" s="117"/>
      <c r="BK281" s="117"/>
      <c r="BL281" s="117"/>
      <c r="BM281" s="117"/>
      <c r="BN281" s="117"/>
      <c r="BO281" s="117"/>
      <c r="BP281" s="117"/>
      <c r="BQ281" s="117"/>
      <c r="BR281" s="117"/>
      <c r="BS281" s="117"/>
      <c r="BT281" s="117"/>
      <c r="BU281" s="117"/>
      <c r="BV281" s="117"/>
      <c r="BW281" s="117"/>
      <c r="BX281" s="117"/>
      <c r="BY281" s="118"/>
    </row>
    <row r="282" ht="15.75" customHeight="1">
      <c r="A282" s="116"/>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c r="AT282" s="117"/>
      <c r="AU282" s="117"/>
      <c r="AV282" s="117"/>
      <c r="AW282" s="117"/>
      <c r="AX282" s="117"/>
      <c r="AY282" s="117"/>
      <c r="AZ282" s="117"/>
      <c r="BA282" s="117"/>
      <c r="BB282" s="117"/>
      <c r="BC282" s="117"/>
      <c r="BD282" s="117"/>
      <c r="BE282" s="117"/>
      <c r="BF282" s="117"/>
      <c r="BG282" s="117"/>
      <c r="BH282" s="117"/>
      <c r="BI282" s="117"/>
      <c r="BJ282" s="117"/>
      <c r="BK282" s="117"/>
      <c r="BL282" s="117"/>
      <c r="BM282" s="117"/>
      <c r="BN282" s="117"/>
      <c r="BO282" s="117"/>
      <c r="BP282" s="117"/>
      <c r="BQ282" s="117"/>
      <c r="BR282" s="117"/>
      <c r="BS282" s="117"/>
      <c r="BT282" s="117"/>
      <c r="BU282" s="117"/>
      <c r="BV282" s="117"/>
      <c r="BW282" s="117"/>
      <c r="BX282" s="117"/>
      <c r="BY282" s="118"/>
    </row>
    <row r="283" ht="15.75" customHeight="1">
      <c r="A283" s="116"/>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c r="AT283" s="117"/>
      <c r="AU283" s="117"/>
      <c r="AV283" s="117"/>
      <c r="AW283" s="117"/>
      <c r="AX283" s="117"/>
      <c r="AY283" s="117"/>
      <c r="AZ283" s="117"/>
      <c r="BA283" s="117"/>
      <c r="BB283" s="117"/>
      <c r="BC283" s="117"/>
      <c r="BD283" s="117"/>
      <c r="BE283" s="117"/>
      <c r="BF283" s="117"/>
      <c r="BG283" s="117"/>
      <c r="BH283" s="117"/>
      <c r="BI283" s="117"/>
      <c r="BJ283" s="117"/>
      <c r="BK283" s="117"/>
      <c r="BL283" s="117"/>
      <c r="BM283" s="117"/>
      <c r="BN283" s="117"/>
      <c r="BO283" s="117"/>
      <c r="BP283" s="117"/>
      <c r="BQ283" s="117"/>
      <c r="BR283" s="117"/>
      <c r="BS283" s="117"/>
      <c r="BT283" s="117"/>
      <c r="BU283" s="117"/>
      <c r="BV283" s="117"/>
      <c r="BW283" s="117"/>
      <c r="BX283" s="117"/>
      <c r="BY283" s="118"/>
    </row>
    <row r="284" ht="15.75" customHeight="1">
      <c r="A284" s="116"/>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c r="AT284" s="117"/>
      <c r="AU284" s="117"/>
      <c r="AV284" s="117"/>
      <c r="AW284" s="117"/>
      <c r="AX284" s="117"/>
      <c r="AY284" s="117"/>
      <c r="AZ284" s="117"/>
      <c r="BA284" s="117"/>
      <c r="BB284" s="117"/>
      <c r="BC284" s="117"/>
      <c r="BD284" s="117"/>
      <c r="BE284" s="117"/>
      <c r="BF284" s="117"/>
      <c r="BG284" s="117"/>
      <c r="BH284" s="117"/>
      <c r="BI284" s="117"/>
      <c r="BJ284" s="117"/>
      <c r="BK284" s="117"/>
      <c r="BL284" s="117"/>
      <c r="BM284" s="117"/>
      <c r="BN284" s="117"/>
      <c r="BO284" s="117"/>
      <c r="BP284" s="117"/>
      <c r="BQ284" s="117"/>
      <c r="BR284" s="117"/>
      <c r="BS284" s="117"/>
      <c r="BT284" s="117"/>
      <c r="BU284" s="117"/>
      <c r="BV284" s="117"/>
      <c r="BW284" s="117"/>
      <c r="BX284" s="117"/>
      <c r="BY284" s="118"/>
    </row>
    <row r="285" ht="15.75" customHeight="1">
      <c r="A285" s="116"/>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c r="AT285" s="117"/>
      <c r="AU285" s="117"/>
      <c r="AV285" s="117"/>
      <c r="AW285" s="117"/>
      <c r="AX285" s="117"/>
      <c r="AY285" s="117"/>
      <c r="AZ285" s="117"/>
      <c r="BA285" s="117"/>
      <c r="BB285" s="117"/>
      <c r="BC285" s="117"/>
      <c r="BD285" s="117"/>
      <c r="BE285" s="117"/>
      <c r="BF285" s="117"/>
      <c r="BG285" s="117"/>
      <c r="BH285" s="117"/>
      <c r="BI285" s="117"/>
      <c r="BJ285" s="117"/>
      <c r="BK285" s="117"/>
      <c r="BL285" s="117"/>
      <c r="BM285" s="117"/>
      <c r="BN285" s="117"/>
      <c r="BO285" s="117"/>
      <c r="BP285" s="117"/>
      <c r="BQ285" s="117"/>
      <c r="BR285" s="117"/>
      <c r="BS285" s="117"/>
      <c r="BT285" s="117"/>
      <c r="BU285" s="117"/>
      <c r="BV285" s="117"/>
      <c r="BW285" s="117"/>
      <c r="BX285" s="117"/>
      <c r="BY285" s="118"/>
    </row>
    <row r="286" ht="15.75" customHeight="1">
      <c r="A286" s="116"/>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c r="AT286" s="117"/>
      <c r="AU286" s="117"/>
      <c r="AV286" s="117"/>
      <c r="AW286" s="117"/>
      <c r="AX286" s="117"/>
      <c r="AY286" s="117"/>
      <c r="AZ286" s="117"/>
      <c r="BA286" s="117"/>
      <c r="BB286" s="117"/>
      <c r="BC286" s="117"/>
      <c r="BD286" s="117"/>
      <c r="BE286" s="117"/>
      <c r="BF286" s="117"/>
      <c r="BG286" s="117"/>
      <c r="BH286" s="117"/>
      <c r="BI286" s="117"/>
      <c r="BJ286" s="117"/>
      <c r="BK286" s="117"/>
      <c r="BL286" s="117"/>
      <c r="BM286" s="117"/>
      <c r="BN286" s="117"/>
      <c r="BO286" s="117"/>
      <c r="BP286" s="117"/>
      <c r="BQ286" s="117"/>
      <c r="BR286" s="117"/>
      <c r="BS286" s="117"/>
      <c r="BT286" s="117"/>
      <c r="BU286" s="117"/>
      <c r="BV286" s="117"/>
      <c r="BW286" s="117"/>
      <c r="BX286" s="117"/>
      <c r="BY286" s="118"/>
    </row>
    <row r="287" ht="15.75" customHeight="1">
      <c r="A287" s="116"/>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c r="AT287" s="117"/>
      <c r="AU287" s="117"/>
      <c r="AV287" s="117"/>
      <c r="AW287" s="117"/>
      <c r="AX287" s="117"/>
      <c r="AY287" s="117"/>
      <c r="AZ287" s="117"/>
      <c r="BA287" s="117"/>
      <c r="BB287" s="117"/>
      <c r="BC287" s="117"/>
      <c r="BD287" s="117"/>
      <c r="BE287" s="117"/>
      <c r="BF287" s="117"/>
      <c r="BG287" s="117"/>
      <c r="BH287" s="117"/>
      <c r="BI287" s="117"/>
      <c r="BJ287" s="117"/>
      <c r="BK287" s="117"/>
      <c r="BL287" s="117"/>
      <c r="BM287" s="117"/>
      <c r="BN287" s="117"/>
      <c r="BO287" s="117"/>
      <c r="BP287" s="117"/>
      <c r="BQ287" s="117"/>
      <c r="BR287" s="117"/>
      <c r="BS287" s="117"/>
      <c r="BT287" s="117"/>
      <c r="BU287" s="117"/>
      <c r="BV287" s="117"/>
      <c r="BW287" s="117"/>
      <c r="BX287" s="117"/>
      <c r="BY287" s="118"/>
    </row>
    <row r="288" ht="15.75" customHeight="1">
      <c r="A288" s="116"/>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c r="AT288" s="117"/>
      <c r="AU288" s="117"/>
      <c r="AV288" s="117"/>
      <c r="AW288" s="117"/>
      <c r="AX288" s="117"/>
      <c r="AY288" s="117"/>
      <c r="AZ288" s="117"/>
      <c r="BA288" s="117"/>
      <c r="BB288" s="117"/>
      <c r="BC288" s="117"/>
      <c r="BD288" s="117"/>
      <c r="BE288" s="117"/>
      <c r="BF288" s="117"/>
      <c r="BG288" s="117"/>
      <c r="BH288" s="117"/>
      <c r="BI288" s="117"/>
      <c r="BJ288" s="117"/>
      <c r="BK288" s="117"/>
      <c r="BL288" s="117"/>
      <c r="BM288" s="117"/>
      <c r="BN288" s="117"/>
      <c r="BO288" s="117"/>
      <c r="BP288" s="117"/>
      <c r="BQ288" s="117"/>
      <c r="BR288" s="117"/>
      <c r="BS288" s="117"/>
      <c r="BT288" s="117"/>
      <c r="BU288" s="117"/>
      <c r="BV288" s="117"/>
      <c r="BW288" s="117"/>
      <c r="BX288" s="117"/>
      <c r="BY288" s="118"/>
    </row>
    <row r="289" ht="15.75" customHeight="1">
      <c r="A289" s="116"/>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c r="AT289" s="117"/>
      <c r="AU289" s="117"/>
      <c r="AV289" s="117"/>
      <c r="AW289" s="117"/>
      <c r="AX289" s="117"/>
      <c r="AY289" s="117"/>
      <c r="AZ289" s="117"/>
      <c r="BA289" s="117"/>
      <c r="BB289" s="117"/>
      <c r="BC289" s="117"/>
      <c r="BD289" s="117"/>
      <c r="BE289" s="117"/>
      <c r="BF289" s="117"/>
      <c r="BG289" s="117"/>
      <c r="BH289" s="117"/>
      <c r="BI289" s="117"/>
      <c r="BJ289" s="117"/>
      <c r="BK289" s="117"/>
      <c r="BL289" s="117"/>
      <c r="BM289" s="117"/>
      <c r="BN289" s="117"/>
      <c r="BO289" s="117"/>
      <c r="BP289" s="117"/>
      <c r="BQ289" s="117"/>
      <c r="BR289" s="117"/>
      <c r="BS289" s="117"/>
      <c r="BT289" s="117"/>
      <c r="BU289" s="117"/>
      <c r="BV289" s="117"/>
      <c r="BW289" s="117"/>
      <c r="BX289" s="117"/>
      <c r="BY289" s="118"/>
    </row>
    <row r="290" ht="15.75" customHeight="1">
      <c r="A290" s="119"/>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Z290" s="120"/>
      <c r="AA290" s="120"/>
      <c r="AB290" s="120"/>
      <c r="AC290" s="120"/>
      <c r="AD290" s="120"/>
      <c r="AE290" s="120"/>
      <c r="AF290" s="120"/>
      <c r="AG290" s="120"/>
      <c r="AH290" s="120"/>
      <c r="AI290" s="120"/>
      <c r="AJ290" s="120"/>
      <c r="AK290" s="120"/>
      <c r="AL290" s="120"/>
      <c r="AM290" s="120"/>
      <c r="AN290" s="120"/>
      <c r="AO290" s="120"/>
      <c r="AP290" s="120"/>
      <c r="AQ290" s="120"/>
      <c r="AR290" s="120"/>
      <c r="AS290" s="120"/>
      <c r="AT290" s="120"/>
      <c r="AU290" s="120"/>
      <c r="AV290" s="120"/>
      <c r="AW290" s="120"/>
      <c r="AX290" s="120"/>
      <c r="AY290" s="120"/>
      <c r="AZ290" s="120"/>
      <c r="BA290" s="120"/>
      <c r="BB290" s="120"/>
      <c r="BC290" s="120"/>
      <c r="BD290" s="120"/>
      <c r="BE290" s="120"/>
      <c r="BF290" s="120"/>
      <c r="BG290" s="120"/>
      <c r="BH290" s="120"/>
      <c r="BI290" s="120"/>
      <c r="BJ290" s="120"/>
      <c r="BK290" s="120"/>
      <c r="BL290" s="120"/>
      <c r="BM290" s="120"/>
      <c r="BN290" s="120"/>
      <c r="BO290" s="120"/>
      <c r="BP290" s="120"/>
      <c r="BQ290" s="120"/>
      <c r="BR290" s="120"/>
      <c r="BS290" s="120"/>
      <c r="BT290" s="120"/>
      <c r="BU290" s="120"/>
      <c r="BV290" s="120"/>
      <c r="BW290" s="120"/>
      <c r="BX290" s="120"/>
      <c r="BY290"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8.xml><?xml version="1.0" encoding="utf-8"?>
<worksheet xmlns:r="http://schemas.openxmlformats.org/officeDocument/2006/relationships" xmlns="http://schemas.openxmlformats.org/spreadsheetml/2006/main">
  <dimension ref="A1:AF326"/>
  <sheetViews>
    <sheetView workbookViewId="0" showGridLines="0" defaultGridColor="1"/>
  </sheetViews>
  <sheetFormatPr defaultColWidth="12.6667" defaultRowHeight="15" customHeight="1" outlineLevelRow="0" outlineLevelCol="0"/>
  <cols>
    <col min="1" max="32" width="8.85156" style="542" customWidth="1"/>
    <col min="33" max="16384" width="12.6719" style="542" customWidth="1"/>
  </cols>
  <sheetData>
    <row r="1" ht="15.75" customHeight="1">
      <c r="A1" t="s" s="543">
        <v>4</v>
      </c>
      <c r="B1" t="s" s="544">
        <v>2533</v>
      </c>
      <c r="C1" t="s" s="544">
        <v>2534</v>
      </c>
      <c r="D1" t="s" s="544">
        <v>2535</v>
      </c>
      <c r="E1" t="s" s="545">
        <v>3241</v>
      </c>
      <c r="F1" t="s" s="266">
        <v>1002</v>
      </c>
      <c r="G1" t="s" s="266">
        <v>1961</v>
      </c>
      <c r="H1" t="s" s="546">
        <v>2537</v>
      </c>
      <c r="I1" t="s" s="266">
        <v>11</v>
      </c>
      <c r="J1" t="s" s="266">
        <v>2538</v>
      </c>
      <c r="K1" t="s" s="544">
        <v>14</v>
      </c>
      <c r="L1" t="s" s="266">
        <v>15</v>
      </c>
      <c r="M1" t="s" s="266">
        <v>9</v>
      </c>
      <c r="N1" t="s" s="545">
        <v>3242</v>
      </c>
      <c r="O1" t="s" s="266">
        <v>2541</v>
      </c>
      <c r="P1" t="s" s="546">
        <v>2542</v>
      </c>
      <c r="Q1" t="s" s="266">
        <v>32</v>
      </c>
      <c r="R1" t="s" s="266">
        <v>2543</v>
      </c>
      <c r="S1" t="s" s="546">
        <v>2544</v>
      </c>
      <c r="T1" t="s" s="266">
        <v>2545</v>
      </c>
      <c r="U1" t="s" s="266">
        <v>27</v>
      </c>
      <c r="V1" t="s" s="266">
        <v>2546</v>
      </c>
      <c r="W1" t="s" s="266">
        <v>2547</v>
      </c>
      <c r="X1" t="s" s="266">
        <v>3243</v>
      </c>
      <c r="Y1" t="s" s="266">
        <v>3244</v>
      </c>
      <c r="Z1" t="s" s="266">
        <v>2550</v>
      </c>
      <c r="AA1" t="s" s="266">
        <v>2551</v>
      </c>
      <c r="AB1" t="s" s="266">
        <v>41</v>
      </c>
      <c r="AC1" t="s" s="266">
        <v>42</v>
      </c>
      <c r="AD1" t="s" s="266">
        <v>1016</v>
      </c>
      <c r="AE1" t="s" s="266">
        <v>2552</v>
      </c>
      <c r="AF1" s="427"/>
    </row>
    <row r="2" ht="15.75" customHeight="1">
      <c r="A2" s="547">
        <v>38</v>
      </c>
      <c r="B2" s="548">
        <v>1</v>
      </c>
      <c r="C2" s="549">
        <v>38</v>
      </c>
      <c r="D2" t="s" s="445">
        <v>48</v>
      </c>
      <c r="E2" t="s" s="63">
        <v>2553</v>
      </c>
      <c r="F2" t="s" s="248">
        <v>1697</v>
      </c>
      <c r="G2" t="s" s="248">
        <v>1698</v>
      </c>
      <c r="H2" t="s" s="5">
        <v>2554</v>
      </c>
      <c r="I2" t="s" s="37">
        <v>2555</v>
      </c>
      <c r="J2" t="s" s="248">
        <v>56</v>
      </c>
      <c r="K2" s="550">
        <v>1</v>
      </c>
      <c r="L2" t="s" s="551">
        <v>64</v>
      </c>
      <c r="M2" t="s" s="551">
        <v>52</v>
      </c>
      <c r="N2" t="s" s="248">
        <v>2562</v>
      </c>
      <c r="O2" s="552">
        <v>2013</v>
      </c>
      <c r="P2" s="553"/>
      <c r="Q2" s="553"/>
      <c r="R2" s="554">
        <v>1</v>
      </c>
      <c r="S2" s="552">
        <v>471.3</v>
      </c>
      <c r="T2" s="552">
        <v>1</v>
      </c>
      <c r="U2" s="552">
        <v>1</v>
      </c>
      <c r="V2" s="553"/>
      <c r="W2" s="553"/>
      <c r="X2" s="552">
        <v>0</v>
      </c>
      <c r="Y2" s="552">
        <v>471.3</v>
      </c>
      <c r="Z2" s="553"/>
      <c r="AA2" s="553"/>
      <c r="AB2" s="552">
        <v>32689</v>
      </c>
      <c r="AC2" s="552">
        <v>0.7</v>
      </c>
      <c r="AD2" s="553"/>
      <c r="AE2" s="427"/>
      <c r="AF2" s="427"/>
    </row>
    <row r="3" ht="15.75" customHeight="1">
      <c r="A3" s="547">
        <v>38</v>
      </c>
      <c r="B3" s="555">
        <v>2</v>
      </c>
      <c r="C3" s="427"/>
      <c r="D3" s="427"/>
      <c r="E3" t="s" s="63">
        <v>2558</v>
      </c>
      <c r="F3" t="s" s="248">
        <v>2559</v>
      </c>
      <c r="G3" t="s" s="248">
        <v>2560</v>
      </c>
      <c r="H3" t="s" s="5">
        <v>2561</v>
      </c>
      <c r="I3" t="s" s="37">
        <v>2555</v>
      </c>
      <c r="J3" t="s" s="248">
        <v>56</v>
      </c>
      <c r="K3" s="550">
        <v>1</v>
      </c>
      <c r="L3" t="s" s="551">
        <v>54</v>
      </c>
      <c r="M3" t="s" s="551">
        <v>52</v>
      </c>
      <c r="N3" t="s" s="248">
        <v>64</v>
      </c>
      <c r="O3" s="552">
        <v>2017</v>
      </c>
      <c r="P3" s="553"/>
      <c r="Q3" s="553"/>
      <c r="R3" s="554">
        <v>1</v>
      </c>
      <c r="S3" s="552">
        <v>4.5</v>
      </c>
      <c r="T3" s="552">
        <v>1</v>
      </c>
      <c r="U3" s="552">
        <v>0.76</v>
      </c>
      <c r="V3" s="553"/>
      <c r="W3" s="553"/>
      <c r="X3" s="552">
        <v>0</v>
      </c>
      <c r="Y3" s="552">
        <v>4.5</v>
      </c>
      <c r="Z3" s="553"/>
      <c r="AA3" s="553"/>
      <c r="AB3" s="552">
        <v>3227</v>
      </c>
      <c r="AC3" s="552">
        <v>3.15</v>
      </c>
      <c r="AD3" s="553"/>
      <c r="AE3" s="427"/>
      <c r="AF3" s="427"/>
    </row>
    <row r="4" ht="15.75" customHeight="1">
      <c r="A4" s="547">
        <v>38</v>
      </c>
      <c r="B4" s="548">
        <v>3</v>
      </c>
      <c r="C4" s="427"/>
      <c r="D4" s="427"/>
      <c r="E4" t="s" s="37">
        <v>2564</v>
      </c>
      <c r="F4" t="s" s="248">
        <v>2565</v>
      </c>
      <c r="G4" t="s" s="248">
        <v>2566</v>
      </c>
      <c r="H4" t="s" s="5">
        <v>2567</v>
      </c>
      <c r="I4" t="s" s="37">
        <v>2555</v>
      </c>
      <c r="J4" t="s" s="248">
        <v>238</v>
      </c>
      <c r="K4" s="550">
        <v>1</v>
      </c>
      <c r="L4" t="s" s="551">
        <v>64</v>
      </c>
      <c r="M4" t="s" s="551">
        <v>52</v>
      </c>
      <c r="N4" t="s" s="248">
        <v>64</v>
      </c>
      <c r="O4" s="552">
        <v>2018</v>
      </c>
      <c r="P4" s="553"/>
      <c r="Q4" s="553"/>
      <c r="R4" s="554">
        <v>1</v>
      </c>
      <c r="S4" s="552">
        <v>96.90000000000001</v>
      </c>
      <c r="T4" s="552">
        <v>1</v>
      </c>
      <c r="U4" s="552">
        <v>1.16</v>
      </c>
      <c r="V4" s="553"/>
      <c r="W4" s="553"/>
      <c r="X4" s="552">
        <v>0</v>
      </c>
      <c r="Y4" s="552">
        <v>96.90000000000001</v>
      </c>
      <c r="Z4" s="553"/>
      <c r="AA4" s="553"/>
      <c r="AB4" t="s" s="556">
        <v>2568</v>
      </c>
      <c r="AC4" s="552">
        <v>0.52</v>
      </c>
      <c r="AD4" s="553"/>
      <c r="AE4" s="427"/>
      <c r="AF4" s="427"/>
    </row>
    <row r="5" ht="15.75" customHeight="1">
      <c r="A5" s="547">
        <v>38</v>
      </c>
      <c r="B5" s="555">
        <v>4</v>
      </c>
      <c r="C5" s="427"/>
      <c r="D5" s="427"/>
      <c r="E5" t="s" s="37">
        <v>2569</v>
      </c>
      <c r="F5" t="s" s="248">
        <v>2570</v>
      </c>
      <c r="G5" t="s" s="248">
        <v>2571</v>
      </c>
      <c r="H5" t="s" s="5">
        <v>2572</v>
      </c>
      <c r="I5" t="s" s="37">
        <v>2555</v>
      </c>
      <c r="J5" t="s" s="248">
        <v>238</v>
      </c>
      <c r="K5" s="550">
        <v>1</v>
      </c>
      <c r="L5" t="s" s="551">
        <v>54</v>
      </c>
      <c r="M5" t="s" s="551">
        <v>52</v>
      </c>
      <c r="N5" t="s" s="248">
        <v>2562</v>
      </c>
      <c r="O5" s="552">
        <v>2015</v>
      </c>
      <c r="P5" s="553"/>
      <c r="Q5" s="553"/>
      <c r="R5" s="554">
        <v>1</v>
      </c>
      <c r="S5" s="552">
        <v>53.9</v>
      </c>
      <c r="T5" s="552">
        <v>1</v>
      </c>
      <c r="U5" s="552">
        <v>0.77</v>
      </c>
      <c r="V5" s="553"/>
      <c r="W5" s="553"/>
      <c r="X5" s="552">
        <v>0</v>
      </c>
      <c r="Y5" s="552">
        <v>53.9</v>
      </c>
      <c r="Z5" s="553"/>
      <c r="AA5" s="553"/>
      <c r="AB5" t="s" s="556">
        <v>2568</v>
      </c>
      <c r="AC5" s="552">
        <v>0.57</v>
      </c>
      <c r="AD5" s="553"/>
      <c r="AE5" s="427"/>
      <c r="AF5" s="427"/>
    </row>
    <row r="6" ht="15.75" customHeight="1">
      <c r="A6" s="547">
        <v>36</v>
      </c>
      <c r="B6" s="548">
        <v>5</v>
      </c>
      <c r="C6" s="549">
        <v>36</v>
      </c>
      <c r="D6" t="s" s="445">
        <v>94</v>
      </c>
      <c r="E6" t="s" s="63">
        <v>2573</v>
      </c>
      <c r="F6" t="s" s="248">
        <v>108</v>
      </c>
      <c r="G6" t="s" s="248">
        <v>109</v>
      </c>
      <c r="H6" t="s" s="5">
        <v>2574</v>
      </c>
      <c r="I6" t="s" s="37">
        <v>2555</v>
      </c>
      <c r="J6" t="s" s="248">
        <v>56</v>
      </c>
      <c r="K6" s="550">
        <v>1</v>
      </c>
      <c r="L6" t="s" s="551">
        <v>64</v>
      </c>
      <c r="M6" t="s" s="551">
        <v>52</v>
      </c>
      <c r="N6" t="s" s="248">
        <v>64</v>
      </c>
      <c r="O6" s="552">
        <v>2018</v>
      </c>
      <c r="P6" s="553"/>
      <c r="Q6" t="s" s="248">
        <v>102</v>
      </c>
      <c r="R6" s="554">
        <v>1</v>
      </c>
      <c r="S6" s="552">
        <v>3603.4</v>
      </c>
      <c r="T6" s="552">
        <v>1</v>
      </c>
      <c r="U6" s="552">
        <v>1.32</v>
      </c>
      <c r="V6" s="553"/>
      <c r="W6" s="553"/>
      <c r="X6" s="552">
        <v>0</v>
      </c>
      <c r="Y6" s="552">
        <v>3603.4</v>
      </c>
      <c r="Z6" s="553"/>
      <c r="AA6" s="553"/>
      <c r="AB6" s="552">
        <v>35796</v>
      </c>
      <c r="AC6" s="552">
        <v>0.63</v>
      </c>
      <c r="AD6" s="553"/>
      <c r="AE6" s="427"/>
      <c r="AF6" s="427"/>
    </row>
    <row r="7" ht="15.75" customHeight="1">
      <c r="A7" s="547">
        <v>36</v>
      </c>
      <c r="B7" s="555">
        <v>6</v>
      </c>
      <c r="C7" s="427"/>
      <c r="D7" s="427"/>
      <c r="E7" t="s" s="63">
        <v>2575</v>
      </c>
      <c r="F7" t="s" s="248">
        <v>95</v>
      </c>
      <c r="G7" t="s" s="248">
        <v>96</v>
      </c>
      <c r="H7" t="s" s="5">
        <v>2576</v>
      </c>
      <c r="I7" t="s" s="37">
        <v>2577</v>
      </c>
      <c r="J7" t="s" s="248">
        <v>238</v>
      </c>
      <c r="K7" s="550">
        <v>1</v>
      </c>
      <c r="L7" t="s" s="551">
        <v>77</v>
      </c>
      <c r="M7" t="s" s="551">
        <v>52</v>
      </c>
      <c r="N7" t="s" s="248">
        <v>2556</v>
      </c>
      <c r="O7" s="552">
        <v>2020</v>
      </c>
      <c r="P7" s="553"/>
      <c r="Q7" t="s" s="248">
        <v>102</v>
      </c>
      <c r="R7" s="554">
        <v>1</v>
      </c>
      <c r="S7" s="552">
        <v>3674.6</v>
      </c>
      <c r="T7" s="552">
        <v>1</v>
      </c>
      <c r="U7" s="552">
        <v>1.6</v>
      </c>
      <c r="V7" s="553"/>
      <c r="W7" s="553"/>
      <c r="X7" s="552">
        <v>500</v>
      </c>
      <c r="Y7" s="552">
        <v>3674.6</v>
      </c>
      <c r="Z7" s="553"/>
      <c r="AA7" s="553"/>
      <c r="AB7" s="552">
        <v>35277</v>
      </c>
      <c r="AC7" s="552">
        <v>0.41</v>
      </c>
      <c r="AD7" s="553"/>
      <c r="AE7" s="427"/>
      <c r="AF7" s="427"/>
    </row>
    <row r="8" ht="15.75" customHeight="1">
      <c r="A8" s="547">
        <v>36</v>
      </c>
      <c r="B8" s="548">
        <v>7</v>
      </c>
      <c r="C8" s="427"/>
      <c r="D8" s="427"/>
      <c r="E8" t="s" s="63">
        <v>2578</v>
      </c>
      <c r="F8" t="s" s="248">
        <v>103</v>
      </c>
      <c r="G8" t="s" s="248">
        <v>104</v>
      </c>
      <c r="H8" t="s" s="5">
        <v>2579</v>
      </c>
      <c r="I8" t="s" s="37">
        <v>1991</v>
      </c>
      <c r="J8" t="s" s="248">
        <v>238</v>
      </c>
      <c r="K8" s="550">
        <v>1</v>
      </c>
      <c r="L8" t="s" s="551">
        <v>64</v>
      </c>
      <c r="M8" t="s" s="551">
        <v>52</v>
      </c>
      <c r="N8" t="s" s="248">
        <v>64</v>
      </c>
      <c r="O8" s="552">
        <v>2018</v>
      </c>
      <c r="P8" s="553"/>
      <c r="Q8" t="s" s="248">
        <v>102</v>
      </c>
      <c r="R8" s="554">
        <v>1</v>
      </c>
      <c r="S8" s="552">
        <v>31787.1</v>
      </c>
      <c r="T8" s="552">
        <v>1</v>
      </c>
      <c r="U8" s="552">
        <v>1.17</v>
      </c>
      <c r="V8" s="553"/>
      <c r="W8" s="553"/>
      <c r="X8" s="552">
        <v>1000</v>
      </c>
      <c r="Y8" s="552">
        <v>31787.1</v>
      </c>
      <c r="Z8" s="553"/>
      <c r="AA8" s="553"/>
      <c r="AB8" s="552">
        <v>121298</v>
      </c>
      <c r="AC8" s="552">
        <v>0.96</v>
      </c>
      <c r="AD8" s="553"/>
      <c r="AE8" s="427"/>
      <c r="AF8" s="427"/>
    </row>
    <row r="9" ht="15.75" customHeight="1">
      <c r="A9" s="547">
        <v>36</v>
      </c>
      <c r="B9" s="555">
        <v>8</v>
      </c>
      <c r="C9" s="427"/>
      <c r="D9" s="427"/>
      <c r="E9" t="s" s="63">
        <v>2581</v>
      </c>
      <c r="F9" t="s" s="248">
        <v>2582</v>
      </c>
      <c r="G9" t="s" s="248">
        <v>2583</v>
      </c>
      <c r="H9" t="s" s="5">
        <v>2584</v>
      </c>
      <c r="I9" t="s" s="37">
        <v>2577</v>
      </c>
      <c r="J9" t="s" s="248">
        <v>238</v>
      </c>
      <c r="K9" s="550">
        <v>1</v>
      </c>
      <c r="L9" t="s" s="551">
        <v>830</v>
      </c>
      <c r="M9" t="s" s="551">
        <v>52</v>
      </c>
      <c r="N9" t="s" s="248">
        <v>2556</v>
      </c>
      <c r="O9" s="552">
        <v>2020</v>
      </c>
      <c r="P9" s="553"/>
      <c r="Q9" t="s" s="248">
        <v>102</v>
      </c>
      <c r="R9" s="554">
        <v>1</v>
      </c>
      <c r="S9" s="552">
        <v>995</v>
      </c>
      <c r="T9" s="552">
        <v>1</v>
      </c>
      <c r="U9" t="s" s="556">
        <v>2568</v>
      </c>
      <c r="V9" s="553"/>
      <c r="W9" s="553"/>
      <c r="X9" s="552">
        <v>0</v>
      </c>
      <c r="Y9" s="552">
        <v>995</v>
      </c>
      <c r="Z9" s="553"/>
      <c r="AA9" s="553"/>
      <c r="AB9" t="s" s="556">
        <v>2568</v>
      </c>
      <c r="AC9" s="552">
        <v>0.53</v>
      </c>
      <c r="AD9" s="553"/>
      <c r="AE9" s="427"/>
      <c r="AF9" s="427"/>
    </row>
    <row r="10" ht="15.75" customHeight="1">
      <c r="A10" s="547">
        <v>36</v>
      </c>
      <c r="B10" s="548">
        <v>9</v>
      </c>
      <c r="C10" s="427"/>
      <c r="D10" s="427"/>
      <c r="E10" t="s" s="63">
        <v>2586</v>
      </c>
      <c r="F10" t="s" s="248">
        <v>112</v>
      </c>
      <c r="G10" t="s" s="248">
        <v>113</v>
      </c>
      <c r="H10" t="s" s="5">
        <v>2587</v>
      </c>
      <c r="I10" t="s" s="37">
        <v>1991</v>
      </c>
      <c r="J10" t="s" s="248">
        <v>56</v>
      </c>
      <c r="K10" s="550">
        <v>1</v>
      </c>
      <c r="L10" t="s" s="551">
        <v>64</v>
      </c>
      <c r="M10" t="s" s="551">
        <v>52</v>
      </c>
      <c r="N10" t="s" s="248">
        <v>2556</v>
      </c>
      <c r="O10" s="552">
        <v>2019</v>
      </c>
      <c r="P10" s="553"/>
      <c r="Q10" t="s" s="248">
        <v>102</v>
      </c>
      <c r="R10" s="554">
        <v>1</v>
      </c>
      <c r="S10" s="552">
        <v>8199.6</v>
      </c>
      <c r="T10" s="552">
        <v>1</v>
      </c>
      <c r="U10" s="552">
        <v>0.9399999999999999</v>
      </c>
      <c r="V10" s="553"/>
      <c r="W10" s="553"/>
      <c r="X10" s="552">
        <v>0</v>
      </c>
      <c r="Y10" s="552">
        <v>8199.6</v>
      </c>
      <c r="Z10" s="553"/>
      <c r="AA10" s="553"/>
      <c r="AB10" s="552">
        <v>86833</v>
      </c>
      <c r="AC10" s="552">
        <v>1</v>
      </c>
      <c r="AD10" s="553"/>
      <c r="AE10" s="427"/>
      <c r="AF10" s="427"/>
    </row>
    <row r="11" ht="15.75" customHeight="1">
      <c r="A11" s="547">
        <v>36</v>
      </c>
      <c r="B11" s="555">
        <v>10</v>
      </c>
      <c r="C11" s="427"/>
      <c r="D11" s="427"/>
      <c r="E11" t="s" s="63">
        <v>2588</v>
      </c>
      <c r="F11" t="s" s="248">
        <v>2589</v>
      </c>
      <c r="G11" t="s" s="248">
        <v>2590</v>
      </c>
      <c r="H11" t="s" s="5">
        <v>2591</v>
      </c>
      <c r="I11" t="s" s="37">
        <v>2592</v>
      </c>
      <c r="J11" t="s" s="248">
        <v>238</v>
      </c>
      <c r="K11" s="550">
        <v>2</v>
      </c>
      <c r="L11" t="s" s="551">
        <v>54</v>
      </c>
      <c r="M11" t="s" s="551">
        <v>52</v>
      </c>
      <c r="N11" t="s" s="248">
        <v>2562</v>
      </c>
      <c r="O11" s="552">
        <v>2019</v>
      </c>
      <c r="P11" s="553"/>
      <c r="Q11" t="s" s="248">
        <v>102</v>
      </c>
      <c r="R11" s="554">
        <v>1</v>
      </c>
      <c r="S11" s="552">
        <v>913.7</v>
      </c>
      <c r="T11" s="552">
        <v>1</v>
      </c>
      <c r="U11" s="552">
        <v>0.34</v>
      </c>
      <c r="V11" s="553"/>
      <c r="W11" s="553"/>
      <c r="X11" s="552">
        <v>900</v>
      </c>
      <c r="Y11" s="552">
        <v>913.7</v>
      </c>
      <c r="Z11" s="553"/>
      <c r="AA11" s="553"/>
      <c r="AB11" s="557">
        <v>13125</v>
      </c>
      <c r="AC11" s="552">
        <v>0.73</v>
      </c>
      <c r="AD11" s="553"/>
      <c r="AE11" t="s" s="248">
        <v>3245</v>
      </c>
      <c r="AF11" s="427"/>
    </row>
    <row r="12" ht="15.75" customHeight="1">
      <c r="A12" s="547">
        <v>36</v>
      </c>
      <c r="B12" s="548">
        <v>11</v>
      </c>
      <c r="C12" s="427"/>
      <c r="D12" s="427"/>
      <c r="E12" t="s" s="63">
        <v>2594</v>
      </c>
      <c r="F12" t="s" s="248">
        <v>1943</v>
      </c>
      <c r="G12" t="s" s="248">
        <v>1944</v>
      </c>
      <c r="H12" t="s" s="5">
        <v>2595</v>
      </c>
      <c r="I12" t="s" s="37">
        <v>2555</v>
      </c>
      <c r="J12" t="s" s="248">
        <v>56</v>
      </c>
      <c r="K12" s="550">
        <v>1</v>
      </c>
      <c r="L12" t="s" s="551">
        <v>64</v>
      </c>
      <c r="M12" t="s" s="551">
        <v>52</v>
      </c>
      <c r="N12" t="s" s="248">
        <v>2556</v>
      </c>
      <c r="O12" s="552">
        <v>2020</v>
      </c>
      <c r="P12" s="553"/>
      <c r="Q12" s="553"/>
      <c r="R12" s="554">
        <v>1</v>
      </c>
      <c r="S12" s="552">
        <v>1067.7</v>
      </c>
      <c r="T12" s="552">
        <v>1</v>
      </c>
      <c r="U12" s="552">
        <v>1.08</v>
      </c>
      <c r="V12" s="553"/>
      <c r="W12" s="553"/>
      <c r="X12" s="552">
        <v>0</v>
      </c>
      <c r="Y12" s="552">
        <v>1067.7</v>
      </c>
      <c r="Z12" s="553"/>
      <c r="AA12" s="553"/>
      <c r="AB12" s="552">
        <v>12819</v>
      </c>
      <c r="AC12" s="552">
        <v>0.8</v>
      </c>
      <c r="AD12" s="553"/>
      <c r="AE12" s="427"/>
      <c r="AF12" s="427"/>
    </row>
    <row r="13" ht="15.75" customHeight="1">
      <c r="A13" s="547">
        <v>36</v>
      </c>
      <c r="B13" s="555">
        <v>12</v>
      </c>
      <c r="C13" s="427"/>
      <c r="D13" s="427"/>
      <c r="E13" t="s" s="63">
        <v>2596</v>
      </c>
      <c r="F13" t="s" s="248">
        <v>2597</v>
      </c>
      <c r="G13" t="s" s="248">
        <v>2598</v>
      </c>
      <c r="H13" t="s" s="5">
        <v>2599</v>
      </c>
      <c r="I13" t="s" s="37">
        <v>2577</v>
      </c>
      <c r="J13" t="s" s="248">
        <v>238</v>
      </c>
      <c r="K13" s="550">
        <v>1</v>
      </c>
      <c r="L13" t="s" s="551">
        <v>64</v>
      </c>
      <c r="M13" t="s" s="551">
        <v>52</v>
      </c>
      <c r="N13" t="s" s="248">
        <v>2562</v>
      </c>
      <c r="O13" s="552">
        <v>2014</v>
      </c>
      <c r="P13" s="553"/>
      <c r="Q13" s="553"/>
      <c r="R13" s="554">
        <v>1</v>
      </c>
      <c r="S13" s="552">
        <v>787.1</v>
      </c>
      <c r="T13" s="552">
        <v>1</v>
      </c>
      <c r="U13" s="552">
        <v>1.16</v>
      </c>
      <c r="V13" s="553"/>
      <c r="W13" s="553"/>
      <c r="X13" s="552">
        <v>0</v>
      </c>
      <c r="Y13" s="552">
        <v>787.1</v>
      </c>
      <c r="Z13" s="553"/>
      <c r="AA13" s="553"/>
      <c r="AB13" s="552">
        <v>1612</v>
      </c>
      <c r="AC13" s="552">
        <v>0.63</v>
      </c>
      <c r="AD13" s="553"/>
      <c r="AE13" s="427"/>
      <c r="AF13" s="427"/>
    </row>
    <row r="14" ht="15.75" customHeight="1">
      <c r="A14" s="547">
        <v>36</v>
      </c>
      <c r="B14" s="548">
        <v>13</v>
      </c>
      <c r="C14" s="427"/>
      <c r="D14" s="427"/>
      <c r="E14" t="s" s="63">
        <v>2600</v>
      </c>
      <c r="F14" t="s" s="248">
        <v>1480</v>
      </c>
      <c r="G14" t="s" s="248">
        <v>1481</v>
      </c>
      <c r="H14" t="s" s="5">
        <v>2601</v>
      </c>
      <c r="I14" t="s" s="37">
        <v>1991</v>
      </c>
      <c r="J14" t="s" s="248">
        <v>238</v>
      </c>
      <c r="K14" s="550">
        <v>1</v>
      </c>
      <c r="L14" t="s" s="551">
        <v>54</v>
      </c>
      <c r="M14" t="s" s="551">
        <v>52</v>
      </c>
      <c r="N14" t="s" s="248">
        <v>2562</v>
      </c>
      <c r="O14" s="552">
        <v>2016</v>
      </c>
      <c r="P14" s="553"/>
      <c r="Q14" s="553"/>
      <c r="R14" s="554">
        <v>1</v>
      </c>
      <c r="S14" s="552">
        <v>531.5</v>
      </c>
      <c r="T14" s="552">
        <v>1</v>
      </c>
      <c r="U14" s="552">
        <v>0.6899999999999999</v>
      </c>
      <c r="V14" s="553"/>
      <c r="W14" s="553"/>
      <c r="X14" s="552">
        <v>200</v>
      </c>
      <c r="Y14" s="552">
        <v>531.5</v>
      </c>
      <c r="Z14" s="553"/>
      <c r="AA14" s="553"/>
      <c r="AB14" s="552">
        <v>3056</v>
      </c>
      <c r="AC14" s="552">
        <v>1.03</v>
      </c>
      <c r="AD14" s="553"/>
      <c r="AE14" s="427"/>
      <c r="AF14" s="427"/>
    </row>
    <row r="15" ht="15.75" customHeight="1">
      <c r="A15" s="547">
        <v>36</v>
      </c>
      <c r="B15" s="555">
        <v>14</v>
      </c>
      <c r="C15" s="427"/>
      <c r="D15" s="427"/>
      <c r="E15" t="s" s="63">
        <v>3246</v>
      </c>
      <c r="F15" t="s" s="248">
        <v>2603</v>
      </c>
      <c r="G15" t="s" s="248">
        <v>2604</v>
      </c>
      <c r="H15" t="s" s="5">
        <v>2605</v>
      </c>
      <c r="I15" t="s" s="37">
        <v>1991</v>
      </c>
      <c r="J15" t="s" s="248">
        <v>238</v>
      </c>
      <c r="K15" s="550">
        <v>1</v>
      </c>
      <c r="L15" t="s" s="551">
        <v>54</v>
      </c>
      <c r="M15" t="s" s="551">
        <v>52</v>
      </c>
      <c r="N15" t="s" s="248">
        <v>64</v>
      </c>
      <c r="O15" s="552">
        <v>2017</v>
      </c>
      <c r="P15" s="553"/>
      <c r="Q15" s="553"/>
      <c r="R15" s="554">
        <v>1</v>
      </c>
      <c r="S15" s="552">
        <v>28.5</v>
      </c>
      <c r="T15" s="552">
        <v>1</v>
      </c>
      <c r="U15" s="552">
        <v>0.58</v>
      </c>
      <c r="V15" s="553"/>
      <c r="W15" s="553"/>
      <c r="X15" s="552">
        <v>0</v>
      </c>
      <c r="Y15" s="552">
        <v>28.5</v>
      </c>
      <c r="Z15" s="553"/>
      <c r="AA15" s="553"/>
      <c r="AB15" s="552">
        <v>1495</v>
      </c>
      <c r="AC15" s="552">
        <v>0.65</v>
      </c>
      <c r="AD15" s="553"/>
      <c r="AE15" s="427"/>
      <c r="AF15" s="427"/>
    </row>
    <row r="16" ht="15.75" customHeight="1">
      <c r="A16" s="547">
        <v>36</v>
      </c>
      <c r="B16" s="548">
        <v>15</v>
      </c>
      <c r="C16" s="427"/>
      <c r="D16" s="427"/>
      <c r="E16" t="s" s="63">
        <v>2606</v>
      </c>
      <c r="F16" t="s" s="248">
        <v>2607</v>
      </c>
      <c r="G16" t="s" s="248">
        <v>2608</v>
      </c>
      <c r="H16" t="s" s="5">
        <v>2609</v>
      </c>
      <c r="I16" t="s" s="37">
        <v>2610</v>
      </c>
      <c r="J16" t="s" s="248">
        <v>238</v>
      </c>
      <c r="K16" s="550">
        <v>1</v>
      </c>
      <c r="L16" t="s" s="551">
        <v>64</v>
      </c>
      <c r="M16" t="s" s="551">
        <v>52</v>
      </c>
      <c r="N16" t="s" s="248">
        <v>2556</v>
      </c>
      <c r="O16" s="552">
        <v>2020</v>
      </c>
      <c r="P16" t="s" s="248">
        <v>147</v>
      </c>
      <c r="Q16" s="553"/>
      <c r="R16" s="554">
        <v>0.1</v>
      </c>
      <c r="S16" s="552">
        <v>379.89</v>
      </c>
      <c r="T16" s="552">
        <v>1</v>
      </c>
      <c r="U16" s="552">
        <v>1.05</v>
      </c>
      <c r="V16" s="552">
        <v>2865</v>
      </c>
      <c r="W16" s="552">
        <v>1748</v>
      </c>
      <c r="X16" s="552">
        <v>2865</v>
      </c>
      <c r="Y16" s="552">
        <v>3798.9</v>
      </c>
      <c r="Z16" s="553"/>
      <c r="AA16" s="553"/>
      <c r="AB16" s="552">
        <v>2254</v>
      </c>
      <c r="AC16" s="552">
        <v>0.77</v>
      </c>
      <c r="AD16" s="553"/>
      <c r="AE16" s="427"/>
      <c r="AF16" s="427"/>
    </row>
    <row r="17" ht="15.75" customHeight="1">
      <c r="A17" s="547">
        <v>36</v>
      </c>
      <c r="B17" s="555">
        <v>16</v>
      </c>
      <c r="C17" s="427"/>
      <c r="D17" s="427"/>
      <c r="E17" t="s" s="63">
        <v>2606</v>
      </c>
      <c r="F17" t="s" s="248">
        <v>2607</v>
      </c>
      <c r="G17" t="s" s="248">
        <v>2608</v>
      </c>
      <c r="H17" t="s" s="5">
        <v>2611</v>
      </c>
      <c r="I17" t="s" s="37">
        <v>2612</v>
      </c>
      <c r="J17" t="s" s="248">
        <v>238</v>
      </c>
      <c r="K17" s="550">
        <v>1</v>
      </c>
      <c r="L17" t="s" s="551">
        <v>77</v>
      </c>
      <c r="M17" t="s" s="551">
        <v>52</v>
      </c>
      <c r="N17" t="s" s="248">
        <v>2562</v>
      </c>
      <c r="O17" s="552">
        <v>2012</v>
      </c>
      <c r="P17" t="s" s="248">
        <v>147</v>
      </c>
      <c r="Q17" s="553"/>
      <c r="R17" s="554">
        <v>0.06</v>
      </c>
      <c r="S17" s="552">
        <v>227.934</v>
      </c>
      <c r="T17" t="s" s="248">
        <v>68</v>
      </c>
      <c r="U17" s="552">
        <v>1.84</v>
      </c>
      <c r="V17" s="552">
        <v>2865</v>
      </c>
      <c r="W17" s="558">
        <v>1748</v>
      </c>
      <c r="X17" s="552">
        <v>2865</v>
      </c>
      <c r="Y17" s="552">
        <v>3798.9</v>
      </c>
      <c r="Z17" s="553"/>
      <c r="AA17" s="553"/>
      <c r="AB17" s="552">
        <v>3722</v>
      </c>
      <c r="AC17" s="552">
        <v>0.36</v>
      </c>
      <c r="AD17" s="553"/>
      <c r="AE17" s="427"/>
      <c r="AF17" s="427"/>
    </row>
    <row r="18" ht="15.75" customHeight="1">
      <c r="A18" s="547">
        <v>36</v>
      </c>
      <c r="B18" s="548">
        <v>17</v>
      </c>
      <c r="C18" s="427"/>
      <c r="D18" s="427"/>
      <c r="E18" t="s" s="63">
        <v>2613</v>
      </c>
      <c r="F18" t="s" s="248">
        <v>2614</v>
      </c>
      <c r="G18" t="s" s="248">
        <v>2615</v>
      </c>
      <c r="H18" t="s" s="5">
        <v>2616</v>
      </c>
      <c r="I18" t="s" s="37">
        <v>2617</v>
      </c>
      <c r="J18" t="s" s="248">
        <v>238</v>
      </c>
      <c r="K18" s="550">
        <v>1</v>
      </c>
      <c r="L18" t="s" s="551">
        <v>77</v>
      </c>
      <c r="M18" t="s" s="551">
        <v>52</v>
      </c>
      <c r="N18" t="s" s="248">
        <v>64</v>
      </c>
      <c r="O18" s="552">
        <v>2017</v>
      </c>
      <c r="P18" t="s" s="248">
        <v>147</v>
      </c>
      <c r="Q18" s="553"/>
      <c r="R18" s="554">
        <v>0.1</v>
      </c>
      <c r="S18" s="552">
        <v>1001</v>
      </c>
      <c r="T18" s="552">
        <v>1</v>
      </c>
      <c r="U18" s="552">
        <v>1.74</v>
      </c>
      <c r="V18" s="558">
        <v>716</v>
      </c>
      <c r="W18" s="552">
        <v>2002</v>
      </c>
      <c r="X18" s="558">
        <v>4716</v>
      </c>
      <c r="Y18" s="552">
        <v>4054.3</v>
      </c>
      <c r="Z18" s="553"/>
      <c r="AA18" s="553"/>
      <c r="AB18" t="s" s="556">
        <v>2568</v>
      </c>
      <c r="AC18" s="552">
        <v>0.29</v>
      </c>
      <c r="AD18" s="553"/>
      <c r="AE18" s="427"/>
      <c r="AF18" s="427"/>
    </row>
    <row r="19" ht="15.75" customHeight="1">
      <c r="A19" s="547">
        <v>36</v>
      </c>
      <c r="B19" s="555">
        <v>18</v>
      </c>
      <c r="C19" s="427"/>
      <c r="D19" s="427"/>
      <c r="E19" t="s" s="63">
        <v>2613</v>
      </c>
      <c r="F19" t="s" s="248">
        <v>2614</v>
      </c>
      <c r="G19" t="s" s="248">
        <v>2615</v>
      </c>
      <c r="H19" t="s" s="5">
        <v>2618</v>
      </c>
      <c r="I19" t="s" s="37">
        <v>2612</v>
      </c>
      <c r="J19" t="s" s="248">
        <v>238</v>
      </c>
      <c r="K19" s="550">
        <v>1</v>
      </c>
      <c r="L19" t="s" s="551">
        <v>64</v>
      </c>
      <c r="M19" t="s" s="551">
        <v>52</v>
      </c>
      <c r="N19" t="s" s="248">
        <v>64</v>
      </c>
      <c r="O19" s="552">
        <v>2017</v>
      </c>
      <c r="P19" t="s" s="248">
        <v>147</v>
      </c>
      <c r="Q19" s="553"/>
      <c r="R19" s="554">
        <v>0.1</v>
      </c>
      <c r="S19" s="552">
        <v>1001</v>
      </c>
      <c r="T19" t="s" s="248">
        <v>68</v>
      </c>
      <c r="U19" s="552">
        <v>0.92</v>
      </c>
      <c r="V19" s="558">
        <v>716</v>
      </c>
      <c r="W19" s="552">
        <v>2002</v>
      </c>
      <c r="X19" s="558">
        <v>4716</v>
      </c>
      <c r="Y19" s="552">
        <v>4054.3</v>
      </c>
      <c r="Z19" s="553"/>
      <c r="AA19" s="553"/>
      <c r="AB19" t="s" s="556">
        <v>2568</v>
      </c>
      <c r="AC19" s="552">
        <v>0.82</v>
      </c>
      <c r="AD19" s="553"/>
      <c r="AE19" s="427"/>
      <c r="AF19" s="427"/>
    </row>
    <row r="20" ht="15.75" customHeight="1">
      <c r="A20" s="547">
        <v>36</v>
      </c>
      <c r="B20" s="548">
        <v>19</v>
      </c>
      <c r="C20" s="427"/>
      <c r="D20" s="427"/>
      <c r="E20" t="s" s="63">
        <v>2613</v>
      </c>
      <c r="F20" t="s" s="248">
        <v>2614</v>
      </c>
      <c r="G20" t="s" s="248">
        <v>2615</v>
      </c>
      <c r="H20" t="s" s="5">
        <v>2619</v>
      </c>
      <c r="I20" t="s" s="37">
        <v>2620</v>
      </c>
      <c r="J20" t="s" s="248">
        <v>66</v>
      </c>
      <c r="K20" s="550">
        <v>2</v>
      </c>
      <c r="L20" t="s" s="551">
        <v>54</v>
      </c>
      <c r="M20" t="s" s="551">
        <v>52</v>
      </c>
      <c r="N20" t="s" s="248">
        <v>2562</v>
      </c>
      <c r="O20" s="552">
        <v>2019</v>
      </c>
      <c r="P20" t="s" s="248">
        <v>147</v>
      </c>
      <c r="Q20" s="553"/>
      <c r="R20" s="554">
        <v>0.015</v>
      </c>
      <c r="S20" s="552">
        <v>697</v>
      </c>
      <c r="T20" t="s" s="248">
        <v>68</v>
      </c>
      <c r="U20" s="552">
        <v>0.73</v>
      </c>
      <c r="V20" s="552">
        <v>0</v>
      </c>
      <c r="W20" s="552">
        <v>697.7</v>
      </c>
      <c r="X20" s="558">
        <v>4716</v>
      </c>
      <c r="Y20" s="552">
        <v>4054.3</v>
      </c>
      <c r="Z20" s="553"/>
      <c r="AA20" s="553"/>
      <c r="AB20" s="552">
        <v>838</v>
      </c>
      <c r="AC20" s="552">
        <v>0.34</v>
      </c>
      <c r="AD20" s="553"/>
      <c r="AE20" t="s" s="559">
        <v>3247</v>
      </c>
      <c r="AF20" s="427"/>
    </row>
    <row r="21" ht="15.75" customHeight="1">
      <c r="A21" s="547">
        <v>36</v>
      </c>
      <c r="B21" s="555">
        <v>20</v>
      </c>
      <c r="C21" s="427"/>
      <c r="D21" s="427"/>
      <c r="E21" t="s" s="63">
        <v>2613</v>
      </c>
      <c r="F21" t="s" s="248">
        <v>2614</v>
      </c>
      <c r="G21" t="s" s="248">
        <v>2615</v>
      </c>
      <c r="H21" t="s" s="5">
        <v>2622</v>
      </c>
      <c r="I21" t="s" s="37">
        <v>2623</v>
      </c>
      <c r="J21" t="s" s="248">
        <v>238</v>
      </c>
      <c r="K21" s="550">
        <v>2</v>
      </c>
      <c r="L21" t="s" s="551">
        <v>54</v>
      </c>
      <c r="M21" t="s" s="551">
        <v>52</v>
      </c>
      <c r="N21" t="s" s="248">
        <v>2562</v>
      </c>
      <c r="O21" s="552">
        <v>2019</v>
      </c>
      <c r="P21" t="s" s="248">
        <v>147</v>
      </c>
      <c r="Q21" s="553"/>
      <c r="R21" s="554">
        <v>0.18</v>
      </c>
      <c r="S21" s="552">
        <v>1029</v>
      </c>
      <c r="T21" t="s" s="248">
        <v>68</v>
      </c>
      <c r="U21" s="552">
        <v>0.4</v>
      </c>
      <c r="V21" s="552">
        <v>4000</v>
      </c>
      <c r="W21" s="552">
        <v>1029.7</v>
      </c>
      <c r="X21" s="558">
        <v>4716</v>
      </c>
      <c r="Y21" s="552">
        <v>4054.3</v>
      </c>
      <c r="Z21" s="553"/>
      <c r="AA21" s="553"/>
      <c r="AB21" s="552">
        <v>5363</v>
      </c>
      <c r="AC21" s="552">
        <v>1.09</v>
      </c>
      <c r="AD21" s="552">
        <v>208641</v>
      </c>
      <c r="AE21" t="s" s="559">
        <v>3247</v>
      </c>
      <c r="AF21" s="427"/>
    </row>
    <row r="22" ht="15.75" customHeight="1">
      <c r="A22" s="547">
        <v>36</v>
      </c>
      <c r="B22" s="548">
        <v>21</v>
      </c>
      <c r="C22" s="427"/>
      <c r="D22" s="427"/>
      <c r="E22" t="s" s="63">
        <v>2613</v>
      </c>
      <c r="F22" t="s" s="248">
        <v>2614</v>
      </c>
      <c r="G22" t="s" s="248">
        <v>2615</v>
      </c>
      <c r="H22" t="s" s="5">
        <v>2624</v>
      </c>
      <c r="I22" t="s" s="37">
        <v>2625</v>
      </c>
      <c r="J22" t="s" s="248">
        <v>66</v>
      </c>
      <c r="K22" s="550">
        <v>2</v>
      </c>
      <c r="L22" t="s" s="551">
        <v>77</v>
      </c>
      <c r="M22" t="s" s="551">
        <v>52</v>
      </c>
      <c r="N22" t="s" s="248">
        <v>2562</v>
      </c>
      <c r="O22" s="552">
        <v>2019</v>
      </c>
      <c r="P22" t="s" s="248">
        <v>147</v>
      </c>
      <c r="Q22" s="553"/>
      <c r="R22" s="554">
        <v>0.5600000000000001</v>
      </c>
      <c r="S22" s="552">
        <v>306</v>
      </c>
      <c r="T22" t="s" s="248">
        <v>68</v>
      </c>
      <c r="U22" s="552">
        <v>1.47</v>
      </c>
      <c r="V22" s="552">
        <v>0</v>
      </c>
      <c r="W22" s="552">
        <v>306.2</v>
      </c>
      <c r="X22" s="558">
        <v>4716</v>
      </c>
      <c r="Y22" s="552">
        <v>4054.3</v>
      </c>
      <c r="Z22" s="553"/>
      <c r="AA22" s="553"/>
      <c r="AB22" s="552">
        <v>8008</v>
      </c>
      <c r="AC22" s="552">
        <v>0.85</v>
      </c>
      <c r="AD22" s="552">
        <v>203972</v>
      </c>
      <c r="AE22" t="s" s="559">
        <v>3247</v>
      </c>
      <c r="AF22" s="427"/>
    </row>
    <row r="23" ht="15.75" customHeight="1">
      <c r="A23" s="547">
        <v>36</v>
      </c>
      <c r="B23" s="555">
        <v>22</v>
      </c>
      <c r="C23" s="427"/>
      <c r="D23" s="427"/>
      <c r="E23" t="s" s="63">
        <v>2626</v>
      </c>
      <c r="F23" t="s" s="248">
        <v>2627</v>
      </c>
      <c r="G23" t="s" s="248">
        <v>2628</v>
      </c>
      <c r="H23" t="s" s="5">
        <v>2629</v>
      </c>
      <c r="I23" t="s" s="37">
        <v>2623</v>
      </c>
      <c r="J23" t="s" s="248">
        <v>66</v>
      </c>
      <c r="K23" s="550">
        <v>2</v>
      </c>
      <c r="L23" t="s" s="551">
        <v>54</v>
      </c>
      <c r="M23" t="s" s="551">
        <v>52</v>
      </c>
      <c r="N23" t="s" s="248">
        <v>2562</v>
      </c>
      <c r="O23" s="552">
        <v>2019</v>
      </c>
      <c r="P23" t="s" s="248">
        <v>147</v>
      </c>
      <c r="Q23" s="553"/>
      <c r="R23" s="554">
        <v>0.91</v>
      </c>
      <c r="S23" s="552">
        <v>1364</v>
      </c>
      <c r="T23" s="552">
        <v>1</v>
      </c>
      <c r="U23" s="552">
        <v>0.4</v>
      </c>
      <c r="V23" s="552">
        <v>300</v>
      </c>
      <c r="W23" s="552">
        <v>1364.4</v>
      </c>
      <c r="X23" s="552">
        <v>300</v>
      </c>
      <c r="Y23" s="552">
        <v>1632.1</v>
      </c>
      <c r="Z23" s="553"/>
      <c r="AA23" s="553"/>
      <c r="AB23" s="552">
        <v>2600</v>
      </c>
      <c r="AC23" s="552">
        <v>1.8</v>
      </c>
      <c r="AD23" s="553"/>
      <c r="AE23" t="s" s="559">
        <v>3247</v>
      </c>
      <c r="AF23" s="427"/>
    </row>
    <row r="24" ht="15.75" customHeight="1">
      <c r="A24" s="547">
        <v>35</v>
      </c>
      <c r="B24" s="548">
        <v>23</v>
      </c>
      <c r="C24" s="549">
        <v>35</v>
      </c>
      <c r="D24" t="s" s="445">
        <v>157</v>
      </c>
      <c r="E24" t="s" s="63">
        <v>2630</v>
      </c>
      <c r="F24" t="s" s="248">
        <v>2107</v>
      </c>
      <c r="G24" t="s" s="248">
        <v>2108</v>
      </c>
      <c r="H24" t="s" s="5">
        <v>2631</v>
      </c>
      <c r="I24" t="s" s="37">
        <v>2632</v>
      </c>
      <c r="J24" t="s" s="248">
        <v>56</v>
      </c>
      <c r="K24" s="550">
        <v>1</v>
      </c>
      <c r="L24" t="s" s="551">
        <v>64</v>
      </c>
      <c r="M24" t="s" s="551">
        <v>52</v>
      </c>
      <c r="N24" t="s" s="248">
        <v>64</v>
      </c>
      <c r="O24" s="552">
        <v>2017</v>
      </c>
      <c r="P24" t="s" s="248">
        <v>147</v>
      </c>
      <c r="Q24" s="553"/>
      <c r="R24" s="553"/>
      <c r="S24" s="560">
        <v>1</v>
      </c>
      <c r="T24" s="552">
        <v>1</v>
      </c>
      <c r="U24" t="s" s="556">
        <v>2633</v>
      </c>
      <c r="V24" s="552">
        <v>17170</v>
      </c>
      <c r="W24" s="552">
        <v>0</v>
      </c>
      <c r="X24" s="552">
        <v>17170</v>
      </c>
      <c r="Y24" s="552">
        <v>0</v>
      </c>
      <c r="Z24" s="553"/>
      <c r="AA24" s="553"/>
      <c r="AB24" t="s" s="556">
        <v>2568</v>
      </c>
      <c r="AC24" s="552">
        <v>0.55</v>
      </c>
      <c r="AD24" s="553"/>
      <c r="AE24" s="427"/>
      <c r="AF24" s="427"/>
    </row>
    <row r="25" ht="15.75" customHeight="1">
      <c r="A25" s="547">
        <v>35</v>
      </c>
      <c r="B25" s="555">
        <v>24</v>
      </c>
      <c r="C25" s="427"/>
      <c r="D25" s="427"/>
      <c r="E25" t="s" s="63">
        <v>2635</v>
      </c>
      <c r="F25" t="s" s="248">
        <v>2636</v>
      </c>
      <c r="G25" t="s" s="248">
        <v>2637</v>
      </c>
      <c r="H25" t="s" s="5">
        <v>2638</v>
      </c>
      <c r="I25" t="s" s="37">
        <v>2639</v>
      </c>
      <c r="J25" t="s" s="248">
        <v>66</v>
      </c>
      <c r="K25" s="550">
        <v>2</v>
      </c>
      <c r="L25" t="s" s="551">
        <v>64</v>
      </c>
      <c r="M25" t="s" s="551">
        <v>52</v>
      </c>
      <c r="N25" t="s" s="248">
        <v>2562</v>
      </c>
      <c r="O25" s="552">
        <v>2019</v>
      </c>
      <c r="P25" t="s" s="248">
        <v>147</v>
      </c>
      <c r="Q25" s="553"/>
      <c r="R25" s="554">
        <v>0.52</v>
      </c>
      <c r="S25" s="552">
        <v>977</v>
      </c>
      <c r="T25" s="552">
        <v>1</v>
      </c>
      <c r="U25" s="552">
        <v>0.84</v>
      </c>
      <c r="V25" s="552">
        <v>100</v>
      </c>
      <c r="W25" s="552">
        <v>977.2</v>
      </c>
      <c r="X25" s="552">
        <v>100</v>
      </c>
      <c r="Y25" s="552">
        <v>2077.1</v>
      </c>
      <c r="Z25" s="553"/>
      <c r="AA25" s="553"/>
      <c r="AB25" s="552">
        <v>9808</v>
      </c>
      <c r="AC25" s="552">
        <v>0.19</v>
      </c>
      <c r="AD25" s="553"/>
      <c r="AE25" t="s" s="559">
        <v>3247</v>
      </c>
      <c r="AF25" s="427"/>
    </row>
    <row r="26" ht="15.75" customHeight="1">
      <c r="A26" s="547">
        <v>35</v>
      </c>
      <c r="B26" s="548">
        <v>25</v>
      </c>
      <c r="C26" s="427"/>
      <c r="D26" s="427"/>
      <c r="E26" t="s" s="63">
        <v>2635</v>
      </c>
      <c r="F26" t="s" s="248">
        <v>2636</v>
      </c>
      <c r="G26" t="s" s="248">
        <v>2637</v>
      </c>
      <c r="H26" t="s" s="5">
        <v>2641</v>
      </c>
      <c r="I26" t="s" s="37">
        <v>2642</v>
      </c>
      <c r="J26" t="s" s="248">
        <v>66</v>
      </c>
      <c r="K26" s="550">
        <v>2</v>
      </c>
      <c r="L26" t="s" s="551">
        <v>54</v>
      </c>
      <c r="M26" t="s" s="551">
        <v>52</v>
      </c>
      <c r="N26" t="s" s="248">
        <v>2562</v>
      </c>
      <c r="O26" s="552">
        <v>2019</v>
      </c>
      <c r="P26" t="s" s="248">
        <v>147</v>
      </c>
      <c r="Q26" s="553"/>
      <c r="R26" s="561">
        <v>0.01</v>
      </c>
      <c r="S26" s="552">
        <v>113</v>
      </c>
      <c r="T26" t="s" s="248">
        <v>68</v>
      </c>
      <c r="U26" s="552">
        <v>0.46</v>
      </c>
      <c r="V26" s="552">
        <v>0</v>
      </c>
      <c r="W26" s="552">
        <v>113.6</v>
      </c>
      <c r="X26" s="552">
        <v>100</v>
      </c>
      <c r="Y26" s="552">
        <v>2077.1</v>
      </c>
      <c r="Z26" s="553"/>
      <c r="AA26" s="553"/>
      <c r="AB26" s="557">
        <v>31624</v>
      </c>
      <c r="AC26" s="552">
        <v>0.07000000000000001</v>
      </c>
      <c r="AD26" s="553"/>
      <c r="AE26" t="s" s="248">
        <v>3248</v>
      </c>
      <c r="AF26" s="427"/>
    </row>
    <row r="27" ht="15.75" customHeight="1">
      <c r="A27" s="547">
        <v>35</v>
      </c>
      <c r="B27" s="555">
        <v>26</v>
      </c>
      <c r="C27" s="427"/>
      <c r="D27" s="427"/>
      <c r="E27" t="s" s="562">
        <v>2635</v>
      </c>
      <c r="F27" t="s" s="248">
        <v>2636</v>
      </c>
      <c r="G27" t="s" s="248">
        <v>2637</v>
      </c>
      <c r="H27" t="s" s="5">
        <v>2643</v>
      </c>
      <c r="I27" t="s" s="37">
        <v>2612</v>
      </c>
      <c r="J27" t="s" s="248">
        <v>238</v>
      </c>
      <c r="K27" s="550">
        <v>2</v>
      </c>
      <c r="L27" t="s" s="551">
        <v>77</v>
      </c>
      <c r="M27" t="s" s="551">
        <v>52</v>
      </c>
      <c r="N27" t="s" s="248">
        <v>2562</v>
      </c>
      <c r="O27" s="552">
        <v>2018</v>
      </c>
      <c r="P27" t="s" s="248">
        <v>147</v>
      </c>
      <c r="Q27" s="553"/>
      <c r="R27" s="554">
        <v>0.31</v>
      </c>
      <c r="S27" s="552">
        <v>524</v>
      </c>
      <c r="T27" t="s" s="248">
        <v>68</v>
      </c>
      <c r="U27" s="552">
        <v>2.4</v>
      </c>
      <c r="V27" s="552">
        <v>0</v>
      </c>
      <c r="W27" s="552">
        <v>524</v>
      </c>
      <c r="X27" s="552">
        <v>100</v>
      </c>
      <c r="Y27" s="552">
        <v>2077.1</v>
      </c>
      <c r="Z27" s="553"/>
      <c r="AA27" s="553"/>
      <c r="AB27" s="557">
        <v>50430</v>
      </c>
      <c r="AC27" s="552">
        <v>0.01</v>
      </c>
      <c r="AD27" s="553"/>
      <c r="AE27" t="s" s="248">
        <v>3245</v>
      </c>
      <c r="AF27" s="427"/>
    </row>
    <row r="28" ht="15.75" customHeight="1">
      <c r="A28" s="547">
        <v>35</v>
      </c>
      <c r="B28" s="548">
        <v>27</v>
      </c>
      <c r="C28" s="427"/>
      <c r="D28" s="427"/>
      <c r="E28" t="s" s="63">
        <v>2644</v>
      </c>
      <c r="F28" t="s" s="248">
        <v>2645</v>
      </c>
      <c r="G28" t="s" s="248">
        <v>2646</v>
      </c>
      <c r="H28" t="s" s="5">
        <v>2647</v>
      </c>
      <c r="I28" t="s" s="37">
        <v>2612</v>
      </c>
      <c r="J28" t="s" s="248">
        <v>56</v>
      </c>
      <c r="K28" s="550">
        <v>1</v>
      </c>
      <c r="L28" t="s" s="551">
        <v>77</v>
      </c>
      <c r="M28" t="s" s="551">
        <v>52</v>
      </c>
      <c r="N28" t="s" s="248">
        <v>64</v>
      </c>
      <c r="O28" s="552">
        <v>2017</v>
      </c>
      <c r="P28" t="s" s="248">
        <v>147</v>
      </c>
      <c r="Q28" s="553"/>
      <c r="R28" s="554">
        <v>1</v>
      </c>
      <c r="S28" s="552">
        <v>361040</v>
      </c>
      <c r="T28" s="552">
        <v>1</v>
      </c>
      <c r="U28" s="552">
        <v>2.83</v>
      </c>
      <c r="V28" s="552">
        <v>197452</v>
      </c>
      <c r="W28" s="552">
        <v>361040</v>
      </c>
      <c r="X28" s="552">
        <v>197452</v>
      </c>
      <c r="Y28" s="552">
        <v>361040</v>
      </c>
      <c r="Z28" s="553"/>
      <c r="AA28" s="553"/>
      <c r="AB28" s="552">
        <v>1642451</v>
      </c>
      <c r="AC28" s="552">
        <v>0.45</v>
      </c>
      <c r="AD28" s="553"/>
      <c r="AE28" s="427"/>
      <c r="AF28" s="427"/>
    </row>
    <row r="29" ht="15.75" customHeight="1">
      <c r="A29" s="547">
        <v>35</v>
      </c>
      <c r="B29" s="555">
        <v>28</v>
      </c>
      <c r="C29" s="427"/>
      <c r="D29" s="427"/>
      <c r="E29" t="s" s="562">
        <v>2648</v>
      </c>
      <c r="F29" t="s" s="248">
        <v>2649</v>
      </c>
      <c r="G29" t="s" s="248">
        <v>2650</v>
      </c>
      <c r="H29" t="s" s="5">
        <v>2651</v>
      </c>
      <c r="I29" t="s" s="248">
        <v>2652</v>
      </c>
      <c r="J29" t="s" s="248">
        <v>66</v>
      </c>
      <c r="K29" s="550">
        <v>2</v>
      </c>
      <c r="L29" t="s" s="551">
        <v>54</v>
      </c>
      <c r="M29" t="s" s="551">
        <v>52</v>
      </c>
      <c r="N29" t="s" s="248">
        <v>2562</v>
      </c>
      <c r="O29" s="552">
        <v>2019</v>
      </c>
      <c r="P29" t="s" s="248">
        <v>147</v>
      </c>
      <c r="Q29" s="553"/>
      <c r="R29" s="554">
        <v>0.99</v>
      </c>
      <c r="S29" s="552">
        <v>89897</v>
      </c>
      <c r="T29" s="552">
        <v>1</v>
      </c>
      <c r="U29" s="552">
        <v>0.17</v>
      </c>
      <c r="V29" s="552">
        <v>17000</v>
      </c>
      <c r="W29" s="552">
        <v>89897.2</v>
      </c>
      <c r="X29" s="552">
        <v>17000</v>
      </c>
      <c r="Y29" s="552">
        <v>90104.2</v>
      </c>
      <c r="Z29" s="553"/>
      <c r="AA29" s="553"/>
      <c r="AB29" s="557">
        <v>351525</v>
      </c>
      <c r="AC29" s="552">
        <v>2.86</v>
      </c>
      <c r="AD29" s="553"/>
      <c r="AE29" t="s" s="248">
        <v>3245</v>
      </c>
      <c r="AF29" s="427"/>
    </row>
    <row r="30" ht="15.75" customHeight="1">
      <c r="A30" s="563">
        <v>33</v>
      </c>
      <c r="B30" s="548">
        <v>29</v>
      </c>
      <c r="C30" t="s" s="445">
        <v>2653</v>
      </c>
      <c r="D30" t="s" s="564">
        <v>212</v>
      </c>
      <c r="E30" t="s" s="63">
        <v>3249</v>
      </c>
      <c r="F30" t="s" s="248">
        <v>2655</v>
      </c>
      <c r="G30" t="s" s="248">
        <v>2656</v>
      </c>
      <c r="H30" t="s" s="5">
        <v>2657</v>
      </c>
      <c r="I30" t="s" s="37">
        <v>3250</v>
      </c>
      <c r="J30" t="s" s="248">
        <v>238</v>
      </c>
      <c r="K30" s="550">
        <v>1</v>
      </c>
      <c r="L30" t="s" s="551">
        <v>64</v>
      </c>
      <c r="M30" t="s" s="551">
        <v>52</v>
      </c>
      <c r="N30" t="s" s="248">
        <v>2562</v>
      </c>
      <c r="O30" s="552">
        <v>2013</v>
      </c>
      <c r="P30" t="s" s="248">
        <v>147</v>
      </c>
      <c r="Q30" s="553"/>
      <c r="R30" s="554">
        <v>0.25</v>
      </c>
      <c r="S30" s="552">
        <v>1708</v>
      </c>
      <c r="T30" s="552">
        <v>1</v>
      </c>
      <c r="U30" s="552">
        <v>1.74</v>
      </c>
      <c r="V30" s="552">
        <v>4000</v>
      </c>
      <c r="W30" s="552">
        <v>2062.2</v>
      </c>
      <c r="X30" s="552">
        <v>4000</v>
      </c>
      <c r="Y30" s="552">
        <v>8836.200000000001</v>
      </c>
      <c r="Z30" s="553"/>
      <c r="AA30" s="553"/>
      <c r="AB30" s="552">
        <v>4323</v>
      </c>
      <c r="AC30" s="552">
        <v>0.48</v>
      </c>
      <c r="AD30" s="553"/>
      <c r="AE30" s="427"/>
      <c r="AF30" s="427"/>
    </row>
    <row r="31" ht="15.75" customHeight="1">
      <c r="A31" s="563">
        <v>33</v>
      </c>
      <c r="B31" s="555">
        <v>30</v>
      </c>
      <c r="C31" s="427"/>
      <c r="D31" s="427"/>
      <c r="E31" t="s" s="63">
        <v>2654</v>
      </c>
      <c r="F31" t="s" s="248">
        <v>2655</v>
      </c>
      <c r="G31" t="s" s="248">
        <v>2656</v>
      </c>
      <c r="H31" t="s" s="5">
        <v>2660</v>
      </c>
      <c r="I31" t="s" s="37">
        <v>3251</v>
      </c>
      <c r="J31" t="s" s="248">
        <v>238</v>
      </c>
      <c r="K31" s="550">
        <v>1</v>
      </c>
      <c r="L31" t="s" s="551">
        <v>77</v>
      </c>
      <c r="M31" t="s" s="551">
        <v>52</v>
      </c>
      <c r="N31" t="s" s="248">
        <v>2562</v>
      </c>
      <c r="O31" s="552">
        <v>2013</v>
      </c>
      <c r="P31" t="s" s="248">
        <v>147</v>
      </c>
      <c r="Q31" s="553"/>
      <c r="R31" s="554">
        <v>0.04</v>
      </c>
      <c r="S31" s="552">
        <v>353</v>
      </c>
      <c r="T31" t="s" s="248">
        <v>68</v>
      </c>
      <c r="U31" s="552">
        <v>1.74</v>
      </c>
      <c r="V31" s="552">
        <v>4000</v>
      </c>
      <c r="W31" s="552">
        <v>2062.2</v>
      </c>
      <c r="X31" s="552">
        <v>4000</v>
      </c>
      <c r="Y31" s="552">
        <v>8836.200000000001</v>
      </c>
      <c r="Z31" s="553"/>
      <c r="AA31" s="553"/>
      <c r="AB31" s="552">
        <v>968</v>
      </c>
      <c r="AC31" s="552">
        <v>0.41</v>
      </c>
      <c r="AD31" s="553"/>
      <c r="AE31" s="427"/>
      <c r="AF31" s="427"/>
    </row>
    <row r="32" ht="15.75" customHeight="1">
      <c r="A32" s="563">
        <v>33</v>
      </c>
      <c r="B32" s="548">
        <v>31</v>
      </c>
      <c r="C32" s="427"/>
      <c r="D32" s="427"/>
      <c r="E32" t="s" s="63">
        <v>2654</v>
      </c>
      <c r="F32" t="s" s="248">
        <v>2655</v>
      </c>
      <c r="G32" t="s" s="248">
        <v>2656</v>
      </c>
      <c r="H32" t="s" s="5">
        <v>2662</v>
      </c>
      <c r="I32" t="s" s="37">
        <v>3252</v>
      </c>
      <c r="J32" t="s" s="248">
        <v>238</v>
      </c>
      <c r="K32" s="550">
        <v>1</v>
      </c>
      <c r="L32" t="s" s="551">
        <v>77</v>
      </c>
      <c r="M32" t="s" s="551">
        <v>52</v>
      </c>
      <c r="N32" t="s" s="248">
        <v>2556</v>
      </c>
      <c r="O32" s="552">
        <v>2019</v>
      </c>
      <c r="P32" t="s" s="248">
        <v>147</v>
      </c>
      <c r="Q32" s="553"/>
      <c r="R32" s="553"/>
      <c r="S32" s="560">
        <v>1</v>
      </c>
      <c r="T32" t="s" s="248">
        <v>68</v>
      </c>
      <c r="U32" s="552">
        <v>1.81</v>
      </c>
      <c r="V32" s="552">
        <v>4000</v>
      </c>
      <c r="W32" s="552">
        <v>2062.2</v>
      </c>
      <c r="X32" s="552">
        <v>4000</v>
      </c>
      <c r="Y32" s="552">
        <v>8836.200000000001</v>
      </c>
      <c r="Z32" s="553"/>
      <c r="AA32" s="553"/>
      <c r="AB32" t="s" s="556">
        <v>2568</v>
      </c>
      <c r="AC32" s="552">
        <v>0.82</v>
      </c>
      <c r="AD32" s="553"/>
      <c r="AE32" s="427"/>
      <c r="AF32" s="427"/>
    </row>
    <row r="33" ht="15.75" customHeight="1">
      <c r="A33" s="563">
        <v>33</v>
      </c>
      <c r="B33" s="555">
        <v>32</v>
      </c>
      <c r="C33" s="427"/>
      <c r="D33" s="427"/>
      <c r="E33" t="s" s="63">
        <v>2665</v>
      </c>
      <c r="F33" t="s" s="248">
        <v>2655</v>
      </c>
      <c r="G33" t="s" s="248">
        <v>2656</v>
      </c>
      <c r="H33" t="s" s="5">
        <v>2666</v>
      </c>
      <c r="I33" t="s" s="37">
        <v>2667</v>
      </c>
      <c r="J33" t="s" s="248">
        <v>66</v>
      </c>
      <c r="K33" s="550">
        <v>2</v>
      </c>
      <c r="L33" t="s" s="551">
        <v>77</v>
      </c>
      <c r="M33" t="s" s="551">
        <v>52</v>
      </c>
      <c r="N33" t="s" s="248">
        <v>2562</v>
      </c>
      <c r="O33" s="552">
        <v>2019</v>
      </c>
      <c r="P33" t="s" s="248">
        <v>147</v>
      </c>
      <c r="Q33" s="553"/>
      <c r="R33" s="554">
        <v>0.44</v>
      </c>
      <c r="S33" s="552">
        <v>3819</v>
      </c>
      <c r="T33" t="s" s="248">
        <v>68</v>
      </c>
      <c r="U33" s="552">
        <v>1.32</v>
      </c>
      <c r="V33" s="552">
        <v>0</v>
      </c>
      <c r="W33" s="552">
        <v>3819.6</v>
      </c>
      <c r="X33" s="552">
        <v>4000</v>
      </c>
      <c r="Y33" s="552">
        <v>8836.200000000001</v>
      </c>
      <c r="Z33" s="553"/>
      <c r="AA33" s="553"/>
      <c r="AB33" s="552">
        <v>9384</v>
      </c>
      <c r="AC33" s="552">
        <v>0.67</v>
      </c>
      <c r="AD33" s="553"/>
      <c r="AE33" t="s" s="248">
        <v>3245</v>
      </c>
      <c r="AF33" s="427"/>
    </row>
    <row r="34" ht="15.75" customHeight="1">
      <c r="A34" s="563">
        <v>33</v>
      </c>
      <c r="B34" s="548">
        <v>33</v>
      </c>
      <c r="C34" s="427"/>
      <c r="D34" s="427"/>
      <c r="E34" t="s" s="63">
        <v>2669</v>
      </c>
      <c r="F34" t="s" s="248">
        <v>2670</v>
      </c>
      <c r="G34" t="s" s="248">
        <v>2671</v>
      </c>
      <c r="H34" t="s" s="5">
        <v>2672</v>
      </c>
      <c r="I34" t="s" s="37">
        <v>2642</v>
      </c>
      <c r="J34" t="s" s="248">
        <v>66</v>
      </c>
      <c r="K34" s="550">
        <v>2</v>
      </c>
      <c r="L34" t="s" s="551">
        <v>64</v>
      </c>
      <c r="M34" t="s" s="551">
        <v>52</v>
      </c>
      <c r="N34" t="s" s="248">
        <v>2562</v>
      </c>
      <c r="O34" s="552">
        <v>2019</v>
      </c>
      <c r="P34" s="553"/>
      <c r="Q34" s="553"/>
      <c r="R34" s="561">
        <v>0.99</v>
      </c>
      <c r="S34" s="552">
        <v>1814</v>
      </c>
      <c r="T34" s="552">
        <v>1</v>
      </c>
      <c r="U34" s="552">
        <v>1.01</v>
      </c>
      <c r="V34" s="552">
        <v>1000</v>
      </c>
      <c r="W34" s="552">
        <v>1814.1</v>
      </c>
      <c r="X34" s="552">
        <v>1000</v>
      </c>
      <c r="Y34" s="552">
        <v>1831.3</v>
      </c>
      <c r="Z34" s="553"/>
      <c r="AA34" s="553"/>
      <c r="AB34" s="552">
        <v>3052</v>
      </c>
      <c r="AC34" s="552">
        <v>0.6</v>
      </c>
      <c r="AD34" s="553"/>
      <c r="AE34" t="s" s="559">
        <v>3247</v>
      </c>
      <c r="AF34" s="427"/>
    </row>
    <row r="35" ht="15.75" customHeight="1">
      <c r="A35" s="563">
        <v>33</v>
      </c>
      <c r="B35" s="555">
        <v>34</v>
      </c>
      <c r="C35" s="427"/>
      <c r="D35" s="427"/>
      <c r="E35" t="s" s="63">
        <v>2680</v>
      </c>
      <c r="F35" t="s" s="248">
        <v>2681</v>
      </c>
      <c r="G35" t="s" s="248">
        <v>2682</v>
      </c>
      <c r="H35" t="s" s="5">
        <v>2683</v>
      </c>
      <c r="I35" t="s" s="37">
        <v>2617</v>
      </c>
      <c r="J35" t="s" s="248">
        <v>56</v>
      </c>
      <c r="K35" s="550">
        <v>1</v>
      </c>
      <c r="L35" t="s" s="551">
        <v>54</v>
      </c>
      <c r="M35" t="s" s="551">
        <v>52</v>
      </c>
      <c r="N35" t="s" s="248">
        <v>2562</v>
      </c>
      <c r="O35" s="552">
        <v>2015</v>
      </c>
      <c r="P35" s="553"/>
      <c r="Q35" s="553"/>
      <c r="R35" s="554">
        <v>0.01</v>
      </c>
      <c r="S35" s="552">
        <v>17</v>
      </c>
      <c r="T35" s="552">
        <v>1</v>
      </c>
      <c r="U35" s="552">
        <v>0.29</v>
      </c>
      <c r="V35" s="552">
        <v>0</v>
      </c>
      <c r="W35" s="552">
        <v>1587</v>
      </c>
      <c r="X35" s="552">
        <v>2000</v>
      </c>
      <c r="Y35" s="552">
        <v>1700</v>
      </c>
      <c r="Z35" s="553"/>
      <c r="AA35" s="553"/>
      <c r="AB35" s="552">
        <v>382</v>
      </c>
      <c r="AC35" s="552">
        <v>1.5</v>
      </c>
      <c r="AD35" s="553"/>
      <c r="AE35" s="427"/>
      <c r="AF35" s="427"/>
    </row>
    <row r="36" ht="15.75" customHeight="1">
      <c r="A36" s="563">
        <v>33</v>
      </c>
      <c r="B36" s="548">
        <v>35</v>
      </c>
      <c r="C36" s="427"/>
      <c r="D36" s="427"/>
      <c r="E36" t="s" s="63">
        <v>2680</v>
      </c>
      <c r="F36" t="s" s="248">
        <v>2681</v>
      </c>
      <c r="G36" t="s" s="248">
        <v>2682</v>
      </c>
      <c r="H36" t="s" s="5">
        <v>2685</v>
      </c>
      <c r="I36" t="s" s="37">
        <v>2612</v>
      </c>
      <c r="J36" t="s" s="248">
        <v>56</v>
      </c>
      <c r="K36" s="550">
        <v>1</v>
      </c>
      <c r="L36" t="s" s="551">
        <v>64</v>
      </c>
      <c r="M36" t="s" s="551">
        <v>52</v>
      </c>
      <c r="N36" t="s" s="248">
        <v>64</v>
      </c>
      <c r="O36" s="552">
        <v>2017</v>
      </c>
      <c r="P36" s="553"/>
      <c r="Q36" s="553"/>
      <c r="R36" s="554">
        <v>0.38</v>
      </c>
      <c r="S36" s="552">
        <v>646</v>
      </c>
      <c r="T36" t="s" s="248">
        <v>68</v>
      </c>
      <c r="U36" s="552">
        <v>0.82</v>
      </c>
      <c r="V36" s="552">
        <v>0</v>
      </c>
      <c r="W36" s="552">
        <v>1587</v>
      </c>
      <c r="X36" s="552">
        <v>2000</v>
      </c>
      <c r="Y36" s="552">
        <v>1700</v>
      </c>
      <c r="Z36" s="553"/>
      <c r="AA36" s="553"/>
      <c r="AB36" t="s" s="556">
        <v>2568</v>
      </c>
      <c r="AC36" s="552">
        <v>0.78</v>
      </c>
      <c r="AD36" s="553"/>
      <c r="AE36" s="427"/>
      <c r="AF36" s="427"/>
    </row>
    <row r="37" ht="15.75" customHeight="1">
      <c r="A37" s="563">
        <v>33</v>
      </c>
      <c r="B37" s="555">
        <v>36</v>
      </c>
      <c r="C37" s="427"/>
      <c r="D37" s="427"/>
      <c r="E37" t="s" s="63">
        <v>2680</v>
      </c>
      <c r="F37" t="s" s="248">
        <v>2681</v>
      </c>
      <c r="G37" t="s" s="248">
        <v>2682</v>
      </c>
      <c r="H37" t="s" s="5">
        <v>2686</v>
      </c>
      <c r="I37" t="s" s="37">
        <v>2687</v>
      </c>
      <c r="J37" t="s" s="248">
        <v>238</v>
      </c>
      <c r="K37" s="550">
        <v>1</v>
      </c>
      <c r="L37" t="s" s="551">
        <v>54</v>
      </c>
      <c r="M37" t="s" s="551">
        <v>52</v>
      </c>
      <c r="N37" t="s" s="248">
        <v>2562</v>
      </c>
      <c r="O37" s="552">
        <v>2015</v>
      </c>
      <c r="P37" s="553"/>
      <c r="Q37" s="553"/>
      <c r="R37" s="554">
        <v>0.6</v>
      </c>
      <c r="S37" s="560">
        <v>1</v>
      </c>
      <c r="T37" t="s" s="248">
        <v>68</v>
      </c>
      <c r="U37" s="552">
        <v>0.23</v>
      </c>
      <c r="V37" s="553"/>
      <c r="W37" s="553"/>
      <c r="X37" s="552">
        <v>2000</v>
      </c>
      <c r="Y37" s="552">
        <v>1700</v>
      </c>
      <c r="Z37" s="553"/>
      <c r="AA37" s="553"/>
      <c r="AB37" s="552">
        <v>17631</v>
      </c>
      <c r="AC37" s="552">
        <v>0.82</v>
      </c>
      <c r="AD37" s="553"/>
      <c r="AE37" s="427"/>
      <c r="AF37" s="427"/>
    </row>
    <row r="38" ht="15.75" customHeight="1">
      <c r="A38" s="563">
        <v>33</v>
      </c>
      <c r="B38" s="548">
        <v>37</v>
      </c>
      <c r="C38" s="427"/>
      <c r="D38" s="427"/>
      <c r="E38" t="s" s="63">
        <v>2689</v>
      </c>
      <c r="F38" t="s" s="248">
        <v>2690</v>
      </c>
      <c r="G38" t="s" s="248">
        <v>2691</v>
      </c>
      <c r="H38" t="s" s="5">
        <v>2692</v>
      </c>
      <c r="I38" t="s" s="37">
        <v>2617</v>
      </c>
      <c r="J38" t="s" s="248">
        <v>56</v>
      </c>
      <c r="K38" s="550">
        <v>1</v>
      </c>
      <c r="L38" t="s" s="551">
        <v>54</v>
      </c>
      <c r="M38" t="s" s="551">
        <v>52</v>
      </c>
      <c r="N38" t="s" s="248">
        <v>2556</v>
      </c>
      <c r="O38" s="552">
        <v>2019</v>
      </c>
      <c r="P38" s="553"/>
      <c r="Q38" s="553"/>
      <c r="R38" s="554">
        <v>0.2</v>
      </c>
      <c r="S38" s="552">
        <v>72.8</v>
      </c>
      <c r="T38" s="552">
        <v>1</v>
      </c>
      <c r="U38" s="552">
        <v>0.15</v>
      </c>
      <c r="V38" s="552">
        <v>0</v>
      </c>
      <c r="W38" s="552">
        <v>364</v>
      </c>
      <c r="X38" s="552">
        <v>0</v>
      </c>
      <c r="Y38" s="552">
        <v>364</v>
      </c>
      <c r="Z38" s="553"/>
      <c r="AA38" s="553"/>
      <c r="AB38" s="552">
        <v>576</v>
      </c>
      <c r="AC38" s="552">
        <v>2.15</v>
      </c>
      <c r="AD38" s="553"/>
      <c r="AE38" s="427"/>
      <c r="AF38" s="427"/>
    </row>
    <row r="39" ht="15.75" customHeight="1">
      <c r="A39" s="563">
        <v>33</v>
      </c>
      <c r="B39" s="555">
        <v>38</v>
      </c>
      <c r="C39" s="427"/>
      <c r="D39" s="427"/>
      <c r="E39" t="s" s="63">
        <v>2689</v>
      </c>
      <c r="F39" t="s" s="248">
        <v>2690</v>
      </c>
      <c r="G39" t="s" s="248">
        <v>2691</v>
      </c>
      <c r="H39" t="s" s="5">
        <v>2693</v>
      </c>
      <c r="I39" t="s" s="37">
        <v>2612</v>
      </c>
      <c r="J39" t="s" s="248">
        <v>56</v>
      </c>
      <c r="K39" s="550">
        <v>1</v>
      </c>
      <c r="L39" t="s" s="551">
        <v>54</v>
      </c>
      <c r="M39" t="s" s="551">
        <v>52</v>
      </c>
      <c r="N39" t="s" s="248">
        <v>2556</v>
      </c>
      <c r="O39" s="552">
        <v>2019</v>
      </c>
      <c r="P39" s="553"/>
      <c r="Q39" s="553"/>
      <c r="R39" s="554">
        <v>0.8</v>
      </c>
      <c r="S39" s="552">
        <v>291.2</v>
      </c>
      <c r="T39" t="s" s="248">
        <v>68</v>
      </c>
      <c r="U39" s="552">
        <v>0.08</v>
      </c>
      <c r="V39" s="552">
        <v>0</v>
      </c>
      <c r="W39" s="552">
        <v>364</v>
      </c>
      <c r="X39" s="552">
        <v>0</v>
      </c>
      <c r="Y39" s="552">
        <v>364</v>
      </c>
      <c r="Z39" s="553"/>
      <c r="AA39" s="553"/>
      <c r="AB39" s="552">
        <v>4227</v>
      </c>
      <c r="AC39" s="552">
        <v>2.78</v>
      </c>
      <c r="AD39" s="553"/>
      <c r="AE39" s="427"/>
      <c r="AF39" s="427"/>
    </row>
    <row r="40" ht="15.75" customHeight="1">
      <c r="A40" s="563">
        <v>33</v>
      </c>
      <c r="B40" s="548">
        <v>39</v>
      </c>
      <c r="C40" s="427"/>
      <c r="D40" s="427"/>
      <c r="E40" t="s" s="63">
        <v>2695</v>
      </c>
      <c r="F40" t="s" s="248">
        <v>2696</v>
      </c>
      <c r="G40" t="s" s="248">
        <v>2697</v>
      </c>
      <c r="H40" t="s" s="5">
        <v>2698</v>
      </c>
      <c r="I40" t="s" s="37">
        <v>2612</v>
      </c>
      <c r="J40" t="s" s="248">
        <v>56</v>
      </c>
      <c r="K40" s="550">
        <v>1</v>
      </c>
      <c r="L40" t="s" s="551">
        <v>54</v>
      </c>
      <c r="M40" t="s" s="551">
        <v>52</v>
      </c>
      <c r="N40" t="s" s="248">
        <v>2562</v>
      </c>
      <c r="O40" s="552">
        <v>2014</v>
      </c>
      <c r="P40" s="553"/>
      <c r="Q40" s="553"/>
      <c r="R40" s="554">
        <v>0.54</v>
      </c>
      <c r="S40" s="552">
        <v>47.52</v>
      </c>
      <c r="T40" s="552">
        <v>1</v>
      </c>
      <c r="U40" t="s" s="556">
        <v>2568</v>
      </c>
      <c r="V40" s="552">
        <v>0</v>
      </c>
      <c r="W40" s="552">
        <v>88</v>
      </c>
      <c r="X40" s="552">
        <v>0</v>
      </c>
      <c r="Y40" s="552">
        <v>132</v>
      </c>
      <c r="Z40" s="553"/>
      <c r="AA40" s="553"/>
      <c r="AB40" t="s" s="556">
        <v>2568</v>
      </c>
      <c r="AC40" t="s" s="556">
        <v>2568</v>
      </c>
      <c r="AD40" s="553"/>
      <c r="AE40" s="427"/>
      <c r="AF40" s="427"/>
    </row>
    <row r="41" ht="15.75" customHeight="1">
      <c r="A41" s="563">
        <v>33</v>
      </c>
      <c r="B41" s="555">
        <v>40</v>
      </c>
      <c r="C41" s="427"/>
      <c r="D41" s="427"/>
      <c r="E41" t="s" s="63">
        <v>2695</v>
      </c>
      <c r="F41" t="s" s="248">
        <v>2696</v>
      </c>
      <c r="G41" t="s" s="248">
        <v>2697</v>
      </c>
      <c r="H41" t="s" s="5">
        <v>2700</v>
      </c>
      <c r="I41" t="s" s="37">
        <v>2617</v>
      </c>
      <c r="J41" t="s" s="248">
        <v>56</v>
      </c>
      <c r="K41" s="550">
        <v>1</v>
      </c>
      <c r="L41" t="s" s="551">
        <v>54</v>
      </c>
      <c r="M41" t="s" s="551">
        <v>52</v>
      </c>
      <c r="N41" t="s" s="248">
        <v>64</v>
      </c>
      <c r="O41" s="552">
        <v>2018</v>
      </c>
      <c r="P41" s="553"/>
      <c r="Q41" s="553"/>
      <c r="R41" s="554">
        <v>0.45</v>
      </c>
      <c r="S41" s="552">
        <v>39.6</v>
      </c>
      <c r="T41" t="s" s="248">
        <v>68</v>
      </c>
      <c r="U41" s="552">
        <v>0.36</v>
      </c>
      <c r="V41" s="552">
        <v>0</v>
      </c>
      <c r="W41" s="552">
        <v>88</v>
      </c>
      <c r="X41" s="552">
        <v>0</v>
      </c>
      <c r="Y41" s="552">
        <v>132</v>
      </c>
      <c r="Z41" s="553"/>
      <c r="AA41" s="553"/>
      <c r="AB41" s="552">
        <v>193</v>
      </c>
      <c r="AC41" s="552">
        <v>1.13</v>
      </c>
      <c r="AD41" s="553"/>
      <c r="AE41" s="427"/>
      <c r="AF41" s="427"/>
    </row>
    <row r="42" ht="15.75" customHeight="1">
      <c r="A42" s="563">
        <v>33</v>
      </c>
      <c r="B42" s="548">
        <v>41</v>
      </c>
      <c r="C42" s="427"/>
      <c r="D42" s="427"/>
      <c r="E42" t="s" s="63">
        <v>2704</v>
      </c>
      <c r="F42" t="s" s="248">
        <v>2064</v>
      </c>
      <c r="G42" t="s" s="248">
        <v>2065</v>
      </c>
      <c r="H42" t="s" s="5">
        <v>2705</v>
      </c>
      <c r="I42" t="s" s="37">
        <v>2617</v>
      </c>
      <c r="J42" t="s" s="248">
        <v>56</v>
      </c>
      <c r="K42" s="550">
        <v>1</v>
      </c>
      <c r="L42" t="s" s="551">
        <v>54</v>
      </c>
      <c r="M42" t="s" s="551">
        <v>52</v>
      </c>
      <c r="N42" t="s" s="248">
        <v>64</v>
      </c>
      <c r="O42" s="552">
        <v>2016</v>
      </c>
      <c r="P42" s="553"/>
      <c r="Q42" s="553"/>
      <c r="R42" s="554">
        <v>1</v>
      </c>
      <c r="S42" s="552">
        <v>26</v>
      </c>
      <c r="T42" s="552">
        <v>1</v>
      </c>
      <c r="U42" s="552">
        <v>0.71</v>
      </c>
      <c r="V42" s="552">
        <v>150</v>
      </c>
      <c r="W42" s="552">
        <v>26</v>
      </c>
      <c r="X42" s="552">
        <v>150</v>
      </c>
      <c r="Y42" s="552">
        <v>26</v>
      </c>
      <c r="Z42" s="553"/>
      <c r="AA42" s="553"/>
      <c r="AB42" t="s" s="556">
        <v>2568</v>
      </c>
      <c r="AC42" s="552">
        <v>0.64</v>
      </c>
      <c r="AD42" s="553"/>
      <c r="AE42" s="427"/>
      <c r="AF42" s="427"/>
    </row>
    <row r="43" ht="15.75" customHeight="1">
      <c r="A43" s="563">
        <v>33</v>
      </c>
      <c r="B43" s="555">
        <v>42</v>
      </c>
      <c r="C43" s="427"/>
      <c r="D43" s="427"/>
      <c r="E43" t="s" s="63">
        <v>2706</v>
      </c>
      <c r="F43" t="s" s="248">
        <v>2707</v>
      </c>
      <c r="G43" t="s" s="248">
        <v>2708</v>
      </c>
      <c r="H43" t="s" s="5">
        <v>2709</v>
      </c>
      <c r="I43" t="s" s="37">
        <v>2617</v>
      </c>
      <c r="J43" t="s" s="248">
        <v>56</v>
      </c>
      <c r="K43" s="550">
        <v>1</v>
      </c>
      <c r="L43" t="s" s="551">
        <v>830</v>
      </c>
      <c r="M43" t="s" s="551">
        <v>52</v>
      </c>
      <c r="N43" t="s" s="248">
        <v>2562</v>
      </c>
      <c r="O43" s="552">
        <v>2013</v>
      </c>
      <c r="P43" s="553"/>
      <c r="Q43" s="553"/>
      <c r="R43" s="554">
        <v>0.11</v>
      </c>
      <c r="S43" s="552">
        <v>1.76</v>
      </c>
      <c r="T43" s="552">
        <v>1</v>
      </c>
      <c r="U43" t="s" s="556">
        <v>2568</v>
      </c>
      <c r="V43" s="552">
        <v>1123</v>
      </c>
      <c r="W43" s="552">
        <v>16</v>
      </c>
      <c r="X43" s="552">
        <v>1123</v>
      </c>
      <c r="Y43" s="552">
        <v>16</v>
      </c>
      <c r="Z43" s="553"/>
      <c r="AA43" s="553"/>
      <c r="AB43" t="s" s="556">
        <v>2568</v>
      </c>
      <c r="AC43" s="552">
        <v>1.8</v>
      </c>
      <c r="AD43" s="553"/>
      <c r="AE43" s="427"/>
      <c r="AF43" s="427"/>
    </row>
    <row r="44" ht="15.75" customHeight="1">
      <c r="A44" s="563">
        <v>33</v>
      </c>
      <c r="B44" s="548">
        <v>43</v>
      </c>
      <c r="C44" s="427"/>
      <c r="D44" s="427"/>
      <c r="E44" t="s" s="63">
        <v>2706</v>
      </c>
      <c r="F44" t="s" s="248">
        <v>2707</v>
      </c>
      <c r="G44" t="s" s="248">
        <v>2708</v>
      </c>
      <c r="H44" t="s" s="5">
        <v>2710</v>
      </c>
      <c r="I44" t="s" s="37">
        <v>3253</v>
      </c>
      <c r="J44" t="s" s="248">
        <v>56</v>
      </c>
      <c r="K44" s="550">
        <v>1</v>
      </c>
      <c r="L44" t="s" s="551">
        <v>77</v>
      </c>
      <c r="M44" t="s" s="551">
        <v>52</v>
      </c>
      <c r="N44" t="s" s="248">
        <v>2556</v>
      </c>
      <c r="O44" s="552">
        <v>2019</v>
      </c>
      <c r="P44" s="553"/>
      <c r="Q44" s="553"/>
      <c r="R44" t="s" s="556">
        <v>2568</v>
      </c>
      <c r="S44" s="552">
        <v>7</v>
      </c>
      <c r="T44" t="s" s="556">
        <v>68</v>
      </c>
      <c r="U44" s="552">
        <v>2.11</v>
      </c>
      <c r="V44" s="552">
        <v>1123</v>
      </c>
      <c r="W44" s="552">
        <v>16</v>
      </c>
      <c r="X44" s="552">
        <v>1123</v>
      </c>
      <c r="Y44" s="552">
        <v>16</v>
      </c>
      <c r="Z44" s="553"/>
      <c r="AA44" s="553"/>
      <c r="AB44" s="552">
        <v>1585</v>
      </c>
      <c r="AC44" s="552">
        <v>0.7</v>
      </c>
      <c r="AD44" s="553"/>
      <c r="AE44" s="427"/>
      <c r="AF44" s="427"/>
    </row>
    <row r="45" ht="15.75" customHeight="1">
      <c r="A45" s="563">
        <v>33</v>
      </c>
      <c r="B45" s="555">
        <v>44</v>
      </c>
      <c r="C45" s="427"/>
      <c r="D45" s="427"/>
      <c r="E45" t="s" s="63">
        <v>2706</v>
      </c>
      <c r="F45" t="s" s="248">
        <v>2707</v>
      </c>
      <c r="G45" t="s" s="248">
        <v>2708</v>
      </c>
      <c r="H45" t="s" s="5">
        <v>2712</v>
      </c>
      <c r="I45" t="s" s="37">
        <v>3254</v>
      </c>
      <c r="J45" t="s" s="248">
        <v>56</v>
      </c>
      <c r="K45" s="550">
        <v>1</v>
      </c>
      <c r="L45" t="s" s="551">
        <v>77</v>
      </c>
      <c r="M45" t="s" s="551">
        <v>52</v>
      </c>
      <c r="N45" t="s" s="248">
        <v>2556</v>
      </c>
      <c r="O45" s="552">
        <v>2019</v>
      </c>
      <c r="P45" s="553"/>
      <c r="Q45" s="553"/>
      <c r="R45" t="s" s="556">
        <v>2568</v>
      </c>
      <c r="S45" s="552">
        <v>7</v>
      </c>
      <c r="T45" t="s" s="248">
        <v>68</v>
      </c>
      <c r="U45" s="552">
        <v>1.6</v>
      </c>
      <c r="V45" s="552">
        <v>1123</v>
      </c>
      <c r="W45" s="552">
        <v>16</v>
      </c>
      <c r="X45" s="552">
        <v>1123</v>
      </c>
      <c r="Y45" s="552">
        <v>16</v>
      </c>
      <c r="Z45" s="553"/>
      <c r="AA45" s="553"/>
      <c r="AB45" s="552">
        <v>2163</v>
      </c>
      <c r="AC45" s="552">
        <v>0.2</v>
      </c>
      <c r="AD45" s="553"/>
      <c r="AE45" s="427"/>
      <c r="AF45" s="427"/>
    </row>
    <row r="46" ht="15.75" customHeight="1">
      <c r="A46" s="563">
        <v>33</v>
      </c>
      <c r="B46" s="548">
        <v>45</v>
      </c>
      <c r="C46" s="427"/>
      <c r="D46" s="427"/>
      <c r="E46" t="s" s="63">
        <v>2714</v>
      </c>
      <c r="F46" t="s" s="248">
        <v>2715</v>
      </c>
      <c r="G46" t="s" s="248">
        <v>2716</v>
      </c>
      <c r="H46" t="s" s="5">
        <v>2717</v>
      </c>
      <c r="I46" t="s" s="37">
        <v>2632</v>
      </c>
      <c r="J46" t="s" s="248">
        <v>56</v>
      </c>
      <c r="K46" s="550">
        <v>1</v>
      </c>
      <c r="L46" t="s" s="551">
        <v>54</v>
      </c>
      <c r="M46" t="s" s="551">
        <v>52</v>
      </c>
      <c r="N46" t="s" s="248">
        <v>64</v>
      </c>
      <c r="O46" s="552">
        <v>2017</v>
      </c>
      <c r="P46" s="553"/>
      <c r="Q46" s="553"/>
      <c r="R46" s="554">
        <v>1</v>
      </c>
      <c r="S46" s="552">
        <v>2</v>
      </c>
      <c r="T46" s="552">
        <v>1</v>
      </c>
      <c r="U46" s="552">
        <v>0.31</v>
      </c>
      <c r="V46" s="552">
        <v>716</v>
      </c>
      <c r="W46" s="552">
        <v>2</v>
      </c>
      <c r="X46" s="552">
        <v>716</v>
      </c>
      <c r="Y46" s="552">
        <v>2</v>
      </c>
      <c r="Z46" s="553"/>
      <c r="AA46" s="553"/>
      <c r="AB46" s="552">
        <v>8823</v>
      </c>
      <c r="AC46" s="552">
        <v>1.01</v>
      </c>
      <c r="AD46" s="553"/>
      <c r="AE46" s="427"/>
      <c r="AF46" s="427"/>
    </row>
    <row r="47" ht="15.75" customHeight="1">
      <c r="A47" s="563">
        <v>33</v>
      </c>
      <c r="B47" s="555">
        <v>46</v>
      </c>
      <c r="C47" s="427"/>
      <c r="D47" s="427"/>
      <c r="E47" t="s" s="63">
        <v>2718</v>
      </c>
      <c r="F47" t="s" s="248">
        <v>2719</v>
      </c>
      <c r="G47" t="s" s="248">
        <v>2720</v>
      </c>
      <c r="H47" t="s" s="5">
        <v>2721</v>
      </c>
      <c r="I47" t="s" s="37">
        <v>3255</v>
      </c>
      <c r="J47" t="s" s="248">
        <v>56</v>
      </c>
      <c r="K47" s="550">
        <v>1</v>
      </c>
      <c r="L47" t="s" s="551">
        <v>54</v>
      </c>
      <c r="M47" t="s" s="551">
        <v>52</v>
      </c>
      <c r="N47" t="s" s="248">
        <v>2556</v>
      </c>
      <c r="O47" s="552">
        <v>2020</v>
      </c>
      <c r="P47" s="553"/>
      <c r="Q47" s="553"/>
      <c r="R47" s="554">
        <v>0.35</v>
      </c>
      <c r="S47" s="552">
        <v>12</v>
      </c>
      <c r="T47" s="552">
        <v>1</v>
      </c>
      <c r="U47" s="552">
        <v>0.64</v>
      </c>
      <c r="V47" s="552">
        <v>2908</v>
      </c>
      <c r="W47" s="552">
        <v>17</v>
      </c>
      <c r="X47" s="552">
        <v>2908</v>
      </c>
      <c r="Y47" s="552">
        <v>403.9</v>
      </c>
      <c r="Z47" s="553"/>
      <c r="AA47" s="553"/>
      <c r="AB47" s="552">
        <v>1503</v>
      </c>
      <c r="AC47" s="552">
        <v>1.03</v>
      </c>
      <c r="AD47" s="553"/>
      <c r="AE47" s="427"/>
      <c r="AF47" s="427"/>
    </row>
    <row r="48" ht="15.75" customHeight="1">
      <c r="A48" s="563">
        <v>33</v>
      </c>
      <c r="B48" s="548">
        <v>47</v>
      </c>
      <c r="C48" s="427"/>
      <c r="D48" s="427"/>
      <c r="E48" t="s" s="63">
        <v>2718</v>
      </c>
      <c r="F48" t="s" s="248">
        <v>2719</v>
      </c>
      <c r="G48" t="s" s="248">
        <v>2720</v>
      </c>
      <c r="H48" t="s" s="5">
        <v>2722</v>
      </c>
      <c r="I48" t="s" s="37">
        <v>3256</v>
      </c>
      <c r="J48" t="s" s="248">
        <v>56</v>
      </c>
      <c r="K48" s="550">
        <v>1</v>
      </c>
      <c r="L48" t="s" s="551">
        <v>64</v>
      </c>
      <c r="M48" t="s" s="551">
        <v>52</v>
      </c>
      <c r="N48" t="s" s="248">
        <v>64</v>
      </c>
      <c r="O48" s="552">
        <v>2016</v>
      </c>
      <c r="P48" s="553"/>
      <c r="Q48" s="553"/>
      <c r="R48" s="554">
        <v>0.05</v>
      </c>
      <c r="S48" s="552">
        <v>5</v>
      </c>
      <c r="T48" t="s" s="248">
        <v>68</v>
      </c>
      <c r="U48" s="552">
        <v>0.9</v>
      </c>
      <c r="V48" s="552">
        <v>2908</v>
      </c>
      <c r="W48" s="552">
        <v>17</v>
      </c>
      <c r="X48" s="552">
        <v>2908</v>
      </c>
      <c r="Y48" s="552">
        <v>403.9</v>
      </c>
      <c r="Z48" s="553"/>
      <c r="AA48" s="553"/>
      <c r="AB48" t="s" s="556">
        <v>2568</v>
      </c>
      <c r="AC48" t="s" s="556">
        <v>2568</v>
      </c>
      <c r="AD48" s="553"/>
      <c r="AE48" s="427"/>
      <c r="AF48" s="427"/>
    </row>
    <row r="49" ht="15.75" customHeight="1">
      <c r="A49" s="563">
        <v>33</v>
      </c>
      <c r="B49" s="555">
        <v>48</v>
      </c>
      <c r="C49" s="427"/>
      <c r="D49" s="427"/>
      <c r="E49" t="s" s="63">
        <v>2725</v>
      </c>
      <c r="F49" t="s" s="248">
        <v>2719</v>
      </c>
      <c r="G49" t="s" s="248">
        <v>2720</v>
      </c>
      <c r="H49" t="s" s="489">
        <v>2726</v>
      </c>
      <c r="I49" t="s" s="63">
        <v>2727</v>
      </c>
      <c r="J49" t="s" s="248">
        <v>238</v>
      </c>
      <c r="K49" s="550">
        <v>2</v>
      </c>
      <c r="L49" t="s" s="551">
        <v>54</v>
      </c>
      <c r="M49" t="s" s="551">
        <v>52</v>
      </c>
      <c r="N49" t="s" s="248">
        <v>2562</v>
      </c>
      <c r="O49" s="552">
        <v>2019</v>
      </c>
      <c r="P49" s="553"/>
      <c r="Q49" s="553"/>
      <c r="R49" s="554">
        <v>0.44</v>
      </c>
      <c r="S49" s="552">
        <v>386</v>
      </c>
      <c r="T49" t="s" s="248">
        <v>68</v>
      </c>
      <c r="U49" s="552">
        <v>0.33</v>
      </c>
      <c r="V49" s="552">
        <v>0</v>
      </c>
      <c r="W49" s="552">
        <v>386.9</v>
      </c>
      <c r="X49" s="552">
        <v>2908</v>
      </c>
      <c r="Y49" s="552">
        <v>403.9</v>
      </c>
      <c r="Z49" s="553"/>
      <c r="AA49" s="553"/>
      <c r="AB49" s="552">
        <v>5538</v>
      </c>
      <c r="AC49" s="552">
        <v>1.16</v>
      </c>
      <c r="AD49" s="553"/>
      <c r="AE49" t="s" s="248">
        <v>3257</v>
      </c>
      <c r="AF49" s="427"/>
    </row>
    <row r="50" ht="15.75" customHeight="1">
      <c r="A50" s="563">
        <v>33</v>
      </c>
      <c r="B50" s="548">
        <v>49</v>
      </c>
      <c r="C50" s="427"/>
      <c r="D50" s="427"/>
      <c r="E50" t="s" s="63">
        <v>2728</v>
      </c>
      <c r="F50" t="s" s="248">
        <v>2729</v>
      </c>
      <c r="G50" t="s" s="248">
        <v>2730</v>
      </c>
      <c r="H50" t="s" s="5">
        <v>2731</v>
      </c>
      <c r="I50" t="s" s="37">
        <v>2632</v>
      </c>
      <c r="J50" t="s" s="248">
        <v>56</v>
      </c>
      <c r="K50" s="550">
        <v>1</v>
      </c>
      <c r="L50" t="s" s="551">
        <v>77</v>
      </c>
      <c r="M50" t="s" s="551">
        <v>52</v>
      </c>
      <c r="N50" t="s" s="248">
        <v>2556</v>
      </c>
      <c r="O50" s="552">
        <v>2018</v>
      </c>
      <c r="P50" s="553"/>
      <c r="Q50" s="553"/>
      <c r="R50" s="554">
        <v>0.88</v>
      </c>
      <c r="S50" s="552">
        <v>931</v>
      </c>
      <c r="T50" s="552">
        <v>1</v>
      </c>
      <c r="U50" s="552">
        <v>2.47</v>
      </c>
      <c r="V50" s="552">
        <v>528</v>
      </c>
      <c r="W50" s="552">
        <v>1046</v>
      </c>
      <c r="X50" s="552">
        <v>528</v>
      </c>
      <c r="Y50" s="552">
        <v>1058.2</v>
      </c>
      <c r="Z50" s="553"/>
      <c r="AA50" s="553"/>
      <c r="AB50" s="552">
        <v>1189</v>
      </c>
      <c r="AC50" s="552">
        <v>0.38</v>
      </c>
      <c r="AD50" s="553"/>
      <c r="AE50" s="427"/>
      <c r="AF50" s="427"/>
    </row>
    <row r="51" ht="15.75" customHeight="1">
      <c r="A51" s="563">
        <v>33</v>
      </c>
      <c r="B51" s="555">
        <v>50</v>
      </c>
      <c r="C51" s="427"/>
      <c r="D51" s="427"/>
      <c r="E51" t="s" s="37">
        <v>2732</v>
      </c>
      <c r="F51" t="s" s="248">
        <v>2729</v>
      </c>
      <c r="G51" t="s" s="248">
        <v>2730</v>
      </c>
      <c r="H51" t="s" s="5">
        <v>2733</v>
      </c>
      <c r="I51" t="s" s="37">
        <v>2667</v>
      </c>
      <c r="J51" t="s" s="248">
        <v>238</v>
      </c>
      <c r="K51" s="550">
        <v>2</v>
      </c>
      <c r="L51" t="s" s="551">
        <v>54</v>
      </c>
      <c r="M51" t="s" s="551">
        <v>52</v>
      </c>
      <c r="N51" t="s" s="248">
        <v>2562</v>
      </c>
      <c r="O51" s="552">
        <v>2019</v>
      </c>
      <c r="P51" s="553"/>
      <c r="Q51" s="553"/>
      <c r="R51" s="552">
        <v>0.11</v>
      </c>
      <c r="S51" s="552">
        <v>12</v>
      </c>
      <c r="T51" t="s" s="248">
        <v>68</v>
      </c>
      <c r="U51" s="552">
        <v>0.34</v>
      </c>
      <c r="V51" s="552">
        <v>0</v>
      </c>
      <c r="W51" s="552">
        <v>12.2</v>
      </c>
      <c r="X51" s="552">
        <v>528</v>
      </c>
      <c r="Y51" s="552">
        <v>1058.2</v>
      </c>
      <c r="Z51" s="553"/>
      <c r="AA51" s="553"/>
      <c r="AB51" s="552">
        <v>853</v>
      </c>
      <c r="AC51" s="552">
        <v>1.05</v>
      </c>
      <c r="AD51" s="553"/>
      <c r="AE51" t="s" s="559">
        <v>3247</v>
      </c>
      <c r="AF51" s="427"/>
    </row>
    <row r="52" ht="15.75" customHeight="1">
      <c r="A52" s="563">
        <v>33</v>
      </c>
      <c r="B52" s="548">
        <v>51</v>
      </c>
      <c r="C52" s="427"/>
      <c r="D52" s="427"/>
      <c r="E52" t="s" s="63">
        <v>2734</v>
      </c>
      <c r="F52" t="s" s="248">
        <v>2735</v>
      </c>
      <c r="G52" t="s" s="248">
        <v>2736</v>
      </c>
      <c r="H52" t="s" s="5">
        <v>2737</v>
      </c>
      <c r="I52" t="s" s="37">
        <v>2642</v>
      </c>
      <c r="J52" t="s" s="248">
        <v>66</v>
      </c>
      <c r="K52" s="550">
        <v>2</v>
      </c>
      <c r="L52" t="s" s="551">
        <v>64</v>
      </c>
      <c r="M52" t="s" s="551">
        <v>52</v>
      </c>
      <c r="N52" t="s" s="248">
        <v>2562</v>
      </c>
      <c r="O52" s="552">
        <v>2019</v>
      </c>
      <c r="P52" s="553"/>
      <c r="Q52" s="553"/>
      <c r="R52" s="552">
        <v>0.89</v>
      </c>
      <c r="S52" s="552">
        <v>2012</v>
      </c>
      <c r="T52" s="552">
        <v>1</v>
      </c>
      <c r="U52" s="552">
        <v>1.04</v>
      </c>
      <c r="V52" s="552">
        <v>1000</v>
      </c>
      <c r="W52" s="552">
        <v>2012</v>
      </c>
      <c r="X52" s="552">
        <v>1000</v>
      </c>
      <c r="Y52" s="552">
        <v>7487.3</v>
      </c>
      <c r="Z52" s="553"/>
      <c r="AA52" s="553"/>
      <c r="AB52" s="552">
        <v>1400</v>
      </c>
      <c r="AC52" s="552">
        <v>1.04</v>
      </c>
      <c r="AD52" s="553"/>
      <c r="AE52" t="s" s="559">
        <v>3247</v>
      </c>
      <c r="AF52" s="427"/>
    </row>
    <row r="53" ht="15.75" customHeight="1">
      <c r="A53" s="563">
        <v>33</v>
      </c>
      <c r="B53" s="555">
        <v>52</v>
      </c>
      <c r="C53" s="427"/>
      <c r="D53" s="427"/>
      <c r="E53" t="s" s="63">
        <v>2738</v>
      </c>
      <c r="F53" t="s" s="248">
        <v>2739</v>
      </c>
      <c r="G53" t="s" s="248">
        <v>2740</v>
      </c>
      <c r="H53" t="s" s="5">
        <v>2741</v>
      </c>
      <c r="I53" t="s" s="37">
        <v>2667</v>
      </c>
      <c r="J53" t="s" s="248">
        <v>66</v>
      </c>
      <c r="K53" s="550">
        <v>2</v>
      </c>
      <c r="L53" t="s" s="551">
        <v>54</v>
      </c>
      <c r="M53" t="s" s="551">
        <v>52</v>
      </c>
      <c r="N53" t="s" s="248">
        <v>2562</v>
      </c>
      <c r="O53" s="552">
        <v>2019</v>
      </c>
      <c r="P53" s="553"/>
      <c r="Q53" t="s" s="248">
        <v>196</v>
      </c>
      <c r="R53" s="554">
        <v>0.91</v>
      </c>
      <c r="S53" s="552">
        <v>668</v>
      </c>
      <c r="T53" s="552">
        <v>1</v>
      </c>
      <c r="U53" s="552">
        <v>0.001</v>
      </c>
      <c r="V53" s="552">
        <v>0</v>
      </c>
      <c r="W53" s="552">
        <v>668.3</v>
      </c>
      <c r="X53" s="552">
        <v>200</v>
      </c>
      <c r="Y53" s="552">
        <v>1344.9</v>
      </c>
      <c r="Z53" s="553"/>
      <c r="AA53" s="553"/>
      <c r="AB53" t="s" s="556">
        <v>2568</v>
      </c>
      <c r="AC53" t="s" s="556">
        <v>2568</v>
      </c>
      <c r="AD53" s="553"/>
      <c r="AE53" t="s" s="248">
        <v>3245</v>
      </c>
      <c r="AF53" s="427"/>
    </row>
    <row r="54" ht="15.75" customHeight="1">
      <c r="A54" s="563">
        <v>33</v>
      </c>
      <c r="B54" s="548">
        <v>53</v>
      </c>
      <c r="C54" s="427"/>
      <c r="D54" s="427"/>
      <c r="E54" t="s" s="63">
        <v>3258</v>
      </c>
      <c r="F54" t="s" s="135">
        <v>3259</v>
      </c>
      <c r="G54" t="s" s="135">
        <v>2744</v>
      </c>
      <c r="H54" t="s" s="5">
        <v>2745</v>
      </c>
      <c r="I54" t="s" s="37">
        <v>2746</v>
      </c>
      <c r="J54" s="553"/>
      <c r="K54" s="550">
        <v>2</v>
      </c>
      <c r="L54" t="s" s="551">
        <v>54</v>
      </c>
      <c r="M54" s="553"/>
      <c r="N54" t="s" s="248">
        <v>2562</v>
      </c>
      <c r="O54" s="552">
        <v>2019</v>
      </c>
      <c r="P54" s="553"/>
      <c r="Q54" s="553"/>
      <c r="R54" s="554">
        <v>1</v>
      </c>
      <c r="S54" s="560">
        <v>1</v>
      </c>
      <c r="T54" s="552">
        <v>1</v>
      </c>
      <c r="U54" s="552">
        <v>0.66</v>
      </c>
      <c r="V54" s="553"/>
      <c r="W54" s="553"/>
      <c r="X54" s="553"/>
      <c r="Y54" s="552">
        <v>0</v>
      </c>
      <c r="Z54" s="557">
        <v>1800</v>
      </c>
      <c r="AA54" s="557">
        <v>251.8</v>
      </c>
      <c r="AB54" t="s" s="556">
        <v>2568</v>
      </c>
      <c r="AC54" s="552">
        <v>0.06</v>
      </c>
      <c r="AD54" s="553"/>
      <c r="AE54" t="s" s="248">
        <v>3245</v>
      </c>
      <c r="AF54" s="427"/>
    </row>
    <row r="55" ht="15.75" customHeight="1">
      <c r="A55" s="563">
        <v>33</v>
      </c>
      <c r="B55" s="555">
        <v>54</v>
      </c>
      <c r="C55" s="427"/>
      <c r="D55" s="427"/>
      <c r="E55" t="s" s="63">
        <v>2748</v>
      </c>
      <c r="F55" t="s" s="248">
        <v>2749</v>
      </c>
      <c r="G55" t="s" s="248">
        <v>2750</v>
      </c>
      <c r="H55" t="s" s="5">
        <v>2751</v>
      </c>
      <c r="I55" t="s" s="37">
        <v>2612</v>
      </c>
      <c r="J55" t="s" s="248">
        <v>56</v>
      </c>
      <c r="K55" s="550">
        <v>2</v>
      </c>
      <c r="L55" t="s" s="551">
        <v>64</v>
      </c>
      <c r="M55" t="s" s="551">
        <v>52</v>
      </c>
      <c r="N55" t="s" s="248">
        <v>2562</v>
      </c>
      <c r="O55" s="552">
        <v>2019</v>
      </c>
      <c r="P55" s="553"/>
      <c r="Q55" s="553"/>
      <c r="R55" s="554">
        <v>0.32</v>
      </c>
      <c r="S55" s="552">
        <v>74</v>
      </c>
      <c r="T55" s="552">
        <v>1</v>
      </c>
      <c r="U55" s="552">
        <v>0.97</v>
      </c>
      <c r="V55" s="552">
        <v>1432</v>
      </c>
      <c r="W55" s="552">
        <v>74</v>
      </c>
      <c r="X55" s="552">
        <v>1432</v>
      </c>
      <c r="Y55" s="552">
        <v>289</v>
      </c>
      <c r="Z55" s="553"/>
      <c r="AA55" s="553"/>
      <c r="AB55" s="552">
        <v>3860</v>
      </c>
      <c r="AC55" s="552">
        <v>0.2</v>
      </c>
      <c r="AD55" s="553"/>
      <c r="AE55" t="s" s="248">
        <v>3245</v>
      </c>
      <c r="AF55" s="427"/>
    </row>
    <row r="56" ht="15.75" customHeight="1">
      <c r="A56" s="563">
        <v>33</v>
      </c>
      <c r="B56" s="548">
        <v>55</v>
      </c>
      <c r="C56" s="427"/>
      <c r="D56" s="427"/>
      <c r="E56" t="s" s="63">
        <v>2748</v>
      </c>
      <c r="F56" t="s" s="248">
        <v>2749</v>
      </c>
      <c r="G56" t="s" s="248">
        <v>2750</v>
      </c>
      <c r="H56" t="s" s="5">
        <v>2753</v>
      </c>
      <c r="I56" t="s" s="37">
        <v>2667</v>
      </c>
      <c r="J56" t="s" s="248">
        <v>238</v>
      </c>
      <c r="K56" s="550">
        <v>2</v>
      </c>
      <c r="L56" t="s" s="551">
        <v>54</v>
      </c>
      <c r="M56" t="s" s="551">
        <v>52</v>
      </c>
      <c r="N56" t="s" s="248">
        <v>2562</v>
      </c>
      <c r="O56" s="552">
        <v>2019</v>
      </c>
      <c r="P56" s="553"/>
      <c r="Q56" s="553"/>
      <c r="R56" s="554">
        <v>0.67</v>
      </c>
      <c r="S56" s="552">
        <v>193</v>
      </c>
      <c r="T56" t="s" s="248">
        <v>68</v>
      </c>
      <c r="U56" s="552">
        <v>0.34</v>
      </c>
      <c r="V56" s="552">
        <v>0</v>
      </c>
      <c r="W56" s="552">
        <v>215</v>
      </c>
      <c r="X56" s="552">
        <v>1432</v>
      </c>
      <c r="Y56" s="552">
        <v>289</v>
      </c>
      <c r="Z56" s="553"/>
      <c r="AA56" s="553"/>
      <c r="AB56" s="552">
        <v>3284</v>
      </c>
      <c r="AC56" s="552">
        <v>0.84</v>
      </c>
      <c r="AD56" s="553"/>
      <c r="AE56" t="s" s="559">
        <v>3247</v>
      </c>
      <c r="AF56" s="427"/>
    </row>
    <row r="57" ht="15.75" customHeight="1">
      <c r="A57" s="563">
        <v>33</v>
      </c>
      <c r="B57" s="555">
        <v>56</v>
      </c>
      <c r="C57" s="427"/>
      <c r="D57" s="427"/>
      <c r="E57" t="s" s="63">
        <v>2755</v>
      </c>
      <c r="F57" t="s" s="248">
        <v>2756</v>
      </c>
      <c r="G57" t="s" s="248">
        <v>2757</v>
      </c>
      <c r="H57" t="s" s="5">
        <v>2758</v>
      </c>
      <c r="I57" t="s" s="37">
        <v>2642</v>
      </c>
      <c r="J57" t="s" s="248">
        <v>66</v>
      </c>
      <c r="K57" s="550">
        <v>2</v>
      </c>
      <c r="L57" t="s" s="551">
        <v>64</v>
      </c>
      <c r="M57" t="s" s="551">
        <v>52</v>
      </c>
      <c r="N57" t="s" s="248">
        <v>2562</v>
      </c>
      <c r="O57" s="552">
        <v>2019</v>
      </c>
      <c r="P57" s="553"/>
      <c r="Q57" s="553"/>
      <c r="R57" s="554">
        <v>1</v>
      </c>
      <c r="S57" s="552">
        <v>2144.7</v>
      </c>
      <c r="T57" s="552">
        <v>1</v>
      </c>
      <c r="U57" s="552">
        <v>1</v>
      </c>
      <c r="V57" s="552">
        <v>0</v>
      </c>
      <c r="W57" s="552">
        <v>2144.7</v>
      </c>
      <c r="X57" s="552">
        <v>0</v>
      </c>
      <c r="Y57" s="552">
        <v>2144.7</v>
      </c>
      <c r="Z57" s="553"/>
      <c r="AA57" s="553"/>
      <c r="AB57" s="552">
        <v>11600</v>
      </c>
      <c r="AC57" s="552">
        <v>0.29</v>
      </c>
      <c r="AD57" s="553"/>
      <c r="AE57" t="s" s="559">
        <v>3247</v>
      </c>
      <c r="AF57" s="427"/>
    </row>
    <row r="58" ht="15.75" customHeight="1">
      <c r="A58" s="563">
        <v>33</v>
      </c>
      <c r="B58" s="548">
        <v>57</v>
      </c>
      <c r="C58" s="427"/>
      <c r="D58" s="427"/>
      <c r="E58" t="s" s="63">
        <v>2760</v>
      </c>
      <c r="F58" t="s" s="248">
        <v>2761</v>
      </c>
      <c r="G58" t="s" s="248">
        <v>2762</v>
      </c>
      <c r="H58" t="s" s="5">
        <v>2763</v>
      </c>
      <c r="I58" t="s" s="37">
        <v>2764</v>
      </c>
      <c r="J58" t="s" s="248">
        <v>238</v>
      </c>
      <c r="K58" s="550">
        <v>1</v>
      </c>
      <c r="L58" t="s" s="551">
        <v>64</v>
      </c>
      <c r="M58" t="s" s="551">
        <v>52</v>
      </c>
      <c r="N58" t="s" s="248">
        <v>2562</v>
      </c>
      <c r="O58" s="552">
        <v>2013</v>
      </c>
      <c r="P58" s="553"/>
      <c r="Q58" s="553"/>
      <c r="R58" s="554">
        <v>0.84</v>
      </c>
      <c r="S58" s="552">
        <v>56</v>
      </c>
      <c r="T58" s="552">
        <v>1</v>
      </c>
      <c r="U58" s="552">
        <v>1.13</v>
      </c>
      <c r="V58" s="552">
        <v>0</v>
      </c>
      <c r="W58" s="552">
        <v>56</v>
      </c>
      <c r="X58" s="552">
        <v>0</v>
      </c>
      <c r="Y58" s="552">
        <v>185.7</v>
      </c>
      <c r="Z58" s="553"/>
      <c r="AA58" s="553"/>
      <c r="AB58" s="552">
        <v>380</v>
      </c>
      <c r="AC58" s="552">
        <v>0.67</v>
      </c>
      <c r="AD58" s="553"/>
      <c r="AE58" s="427"/>
      <c r="AF58" s="427"/>
    </row>
    <row r="59" ht="15.75" customHeight="1">
      <c r="A59" s="563">
        <v>33</v>
      </c>
      <c r="B59" s="555">
        <v>58</v>
      </c>
      <c r="C59" s="427"/>
      <c r="D59" s="427"/>
      <c r="E59" t="s" s="63">
        <v>2765</v>
      </c>
      <c r="F59" t="s" s="248">
        <v>2766</v>
      </c>
      <c r="G59" t="s" s="248">
        <v>2767</v>
      </c>
      <c r="H59" t="s" s="5">
        <v>2768</v>
      </c>
      <c r="I59" t="s" s="37">
        <v>2617</v>
      </c>
      <c r="J59" t="s" s="248">
        <v>238</v>
      </c>
      <c r="K59" s="550">
        <v>1</v>
      </c>
      <c r="L59" t="s" s="551">
        <v>54</v>
      </c>
      <c r="M59" t="s" s="551">
        <v>52</v>
      </c>
      <c r="N59" t="s" s="248">
        <v>2556</v>
      </c>
      <c r="O59" s="552">
        <v>2019</v>
      </c>
      <c r="P59" s="553"/>
      <c r="Q59" s="553"/>
      <c r="R59" s="554">
        <v>0.01</v>
      </c>
      <c r="S59" s="552">
        <v>86.039</v>
      </c>
      <c r="T59" s="552">
        <v>1</v>
      </c>
      <c r="U59" s="552">
        <v>0.44</v>
      </c>
      <c r="V59" s="552">
        <v>3242</v>
      </c>
      <c r="W59" s="552">
        <v>3495</v>
      </c>
      <c r="X59" s="552">
        <v>3242</v>
      </c>
      <c r="Y59" s="552">
        <v>8603.9</v>
      </c>
      <c r="Z59" s="553"/>
      <c r="AA59" s="553"/>
      <c r="AB59" t="s" s="556">
        <v>2568</v>
      </c>
      <c r="AC59" s="552">
        <v>2.19</v>
      </c>
      <c r="AD59" s="553"/>
      <c r="AE59" s="427"/>
      <c r="AF59" s="427"/>
    </row>
    <row r="60" ht="15.75" customHeight="1">
      <c r="A60" s="563">
        <v>33</v>
      </c>
      <c r="B60" s="548">
        <v>59</v>
      </c>
      <c r="C60" s="427"/>
      <c r="D60" s="427"/>
      <c r="E60" t="s" s="63">
        <v>2765</v>
      </c>
      <c r="F60" t="s" s="248">
        <v>2766</v>
      </c>
      <c r="G60" t="s" s="248">
        <v>2767</v>
      </c>
      <c r="H60" t="s" s="5">
        <v>2769</v>
      </c>
      <c r="I60" t="s" s="37">
        <v>2612</v>
      </c>
      <c r="J60" t="s" s="248">
        <v>238</v>
      </c>
      <c r="K60" s="550">
        <v>1</v>
      </c>
      <c r="L60" t="s" s="551">
        <v>54</v>
      </c>
      <c r="M60" t="s" s="551">
        <v>52</v>
      </c>
      <c r="N60" t="s" s="248">
        <v>64</v>
      </c>
      <c r="O60" s="552">
        <v>2016</v>
      </c>
      <c r="P60" s="553"/>
      <c r="Q60" s="553"/>
      <c r="R60" s="554">
        <v>0.37</v>
      </c>
      <c r="S60" s="552">
        <v>3183.443</v>
      </c>
      <c r="T60" t="s" s="248">
        <v>68</v>
      </c>
      <c r="U60" s="552">
        <v>0.7</v>
      </c>
      <c r="V60" s="552">
        <v>3242</v>
      </c>
      <c r="W60" s="552">
        <v>3495</v>
      </c>
      <c r="X60" s="552">
        <v>3242</v>
      </c>
      <c r="Y60" s="552">
        <v>8603.9</v>
      </c>
      <c r="Z60" s="553"/>
      <c r="AA60" s="553"/>
      <c r="AB60" t="s" s="556">
        <v>2568</v>
      </c>
      <c r="AC60" s="552">
        <v>0.83</v>
      </c>
      <c r="AD60" s="553"/>
      <c r="AE60" s="427"/>
      <c r="AF60" s="427"/>
    </row>
    <row r="61" ht="15.75" customHeight="1">
      <c r="A61" s="563">
        <v>33</v>
      </c>
      <c r="B61" s="555">
        <v>60</v>
      </c>
      <c r="C61" s="427"/>
      <c r="D61" s="427"/>
      <c r="E61" t="s" s="63">
        <v>2771</v>
      </c>
      <c r="F61" t="s" s="248">
        <v>2766</v>
      </c>
      <c r="G61" t="s" s="248">
        <v>2767</v>
      </c>
      <c r="H61" t="s" s="5">
        <v>2772</v>
      </c>
      <c r="I61" t="s" s="37">
        <v>2667</v>
      </c>
      <c r="J61" t="s" s="248">
        <v>238</v>
      </c>
      <c r="K61" s="550">
        <v>2</v>
      </c>
      <c r="L61" t="s" s="551">
        <v>64</v>
      </c>
      <c r="M61" t="s" s="551">
        <v>52</v>
      </c>
      <c r="N61" t="s" s="248">
        <v>2562</v>
      </c>
      <c r="O61" s="552">
        <v>2019</v>
      </c>
      <c r="P61" s="553"/>
      <c r="Q61" s="553"/>
      <c r="R61" s="554">
        <v>0.53</v>
      </c>
      <c r="S61" s="552">
        <v>4560.067</v>
      </c>
      <c r="T61" t="s" s="248">
        <v>68</v>
      </c>
      <c r="U61" s="552">
        <v>0.87</v>
      </c>
      <c r="V61" s="552">
        <v>0</v>
      </c>
      <c r="W61" s="552">
        <v>5108.9</v>
      </c>
      <c r="X61" s="552">
        <v>3242</v>
      </c>
      <c r="Y61" s="552">
        <v>8603.9</v>
      </c>
      <c r="Z61" s="553"/>
      <c r="AA61" s="553"/>
      <c r="AB61" s="552">
        <v>3331</v>
      </c>
      <c r="AC61" s="552">
        <v>1.35</v>
      </c>
      <c r="AD61" s="553"/>
      <c r="AE61" t="s" s="248">
        <v>3245</v>
      </c>
      <c r="AF61" s="427"/>
    </row>
    <row r="62" ht="15.75" customHeight="1">
      <c r="A62" s="563">
        <v>33</v>
      </c>
      <c r="B62" s="548">
        <v>61</v>
      </c>
      <c r="C62" s="427"/>
      <c r="D62" s="427"/>
      <c r="E62" t="s" s="63">
        <v>2773</v>
      </c>
      <c r="F62" t="s" s="248">
        <v>2774</v>
      </c>
      <c r="G62" t="s" s="248">
        <v>2775</v>
      </c>
      <c r="H62" t="s" s="5">
        <v>2776</v>
      </c>
      <c r="I62" t="s" s="37">
        <v>2617</v>
      </c>
      <c r="J62" t="s" s="248">
        <v>238</v>
      </c>
      <c r="K62" s="550">
        <v>1</v>
      </c>
      <c r="L62" t="s" s="551">
        <v>64</v>
      </c>
      <c r="M62" t="s" s="551">
        <v>52</v>
      </c>
      <c r="N62" t="s" s="248">
        <v>64</v>
      </c>
      <c r="O62" s="552">
        <v>2017</v>
      </c>
      <c r="P62" s="553"/>
      <c r="Q62" s="553"/>
      <c r="R62" s="554">
        <v>0.1</v>
      </c>
      <c r="S62" s="552">
        <v>57</v>
      </c>
      <c r="T62" s="552">
        <v>1</v>
      </c>
      <c r="U62" s="552">
        <v>1.13</v>
      </c>
      <c r="V62" s="552">
        <v>0</v>
      </c>
      <c r="W62" s="552">
        <v>573</v>
      </c>
      <c r="X62" s="552">
        <v>0</v>
      </c>
      <c r="Y62" s="552">
        <v>3828.5</v>
      </c>
      <c r="Z62" s="553"/>
      <c r="AA62" s="553"/>
      <c r="AB62" t="s" s="556">
        <v>2568</v>
      </c>
      <c r="AC62" s="552">
        <v>0.61</v>
      </c>
      <c r="AD62" s="553"/>
      <c r="AE62" s="427"/>
      <c r="AF62" s="427"/>
    </row>
    <row r="63" ht="15.75" customHeight="1">
      <c r="A63" s="563">
        <v>33</v>
      </c>
      <c r="B63" s="555">
        <v>62</v>
      </c>
      <c r="C63" s="427"/>
      <c r="D63" s="427"/>
      <c r="E63" t="s" s="63">
        <v>2773</v>
      </c>
      <c r="F63" t="s" s="248">
        <v>2774</v>
      </c>
      <c r="G63" t="s" s="248">
        <v>2775</v>
      </c>
      <c r="H63" t="s" s="5">
        <v>2777</v>
      </c>
      <c r="I63" t="s" s="37">
        <v>2612</v>
      </c>
      <c r="J63" t="s" s="248">
        <v>238</v>
      </c>
      <c r="K63" s="550">
        <v>1</v>
      </c>
      <c r="L63" t="s" s="551">
        <v>77</v>
      </c>
      <c r="M63" t="s" s="551">
        <v>52</v>
      </c>
      <c r="N63" t="s" s="248">
        <v>64</v>
      </c>
      <c r="O63" s="552">
        <v>2017</v>
      </c>
      <c r="P63" s="553"/>
      <c r="Q63" s="553"/>
      <c r="R63" s="554">
        <v>0.27</v>
      </c>
      <c r="S63" s="552">
        <v>516</v>
      </c>
      <c r="T63" t="s" s="248">
        <v>68</v>
      </c>
      <c r="U63" s="552">
        <v>1.75</v>
      </c>
      <c r="V63" s="552">
        <v>0</v>
      </c>
      <c r="W63" s="552">
        <v>573</v>
      </c>
      <c r="X63" s="552">
        <v>0</v>
      </c>
      <c r="Y63" s="552">
        <v>3828.5</v>
      </c>
      <c r="Z63" s="553"/>
      <c r="AA63" s="553"/>
      <c r="AB63" t="s" s="556">
        <v>2568</v>
      </c>
      <c r="AC63" s="552">
        <v>0.5600000000000001</v>
      </c>
      <c r="AD63" s="553"/>
      <c r="AE63" s="427"/>
      <c r="AF63" s="427"/>
    </row>
    <row r="64" ht="15.75" customHeight="1">
      <c r="A64" s="563">
        <v>33</v>
      </c>
      <c r="B64" s="548">
        <v>63</v>
      </c>
      <c r="C64" s="427"/>
      <c r="D64" s="427"/>
      <c r="E64" t="s" s="63">
        <v>2778</v>
      </c>
      <c r="F64" t="s" s="248">
        <v>2779</v>
      </c>
      <c r="G64" t="s" s="248">
        <v>2780</v>
      </c>
      <c r="H64" t="s" s="5">
        <v>2781</v>
      </c>
      <c r="I64" t="s" s="37">
        <v>2625</v>
      </c>
      <c r="J64" t="s" s="248">
        <v>238</v>
      </c>
      <c r="K64" s="550">
        <v>2</v>
      </c>
      <c r="L64" t="s" s="551">
        <v>54</v>
      </c>
      <c r="M64" t="s" s="551">
        <v>52</v>
      </c>
      <c r="N64" t="s" s="248">
        <v>2562</v>
      </c>
      <c r="O64" s="552">
        <v>2019</v>
      </c>
      <c r="P64" s="553"/>
      <c r="Q64" s="553"/>
      <c r="R64" s="554">
        <v>0.07000000000000001</v>
      </c>
      <c r="S64" s="552">
        <v>94</v>
      </c>
      <c r="T64" s="552">
        <v>1</v>
      </c>
      <c r="U64" s="552">
        <v>0.61</v>
      </c>
      <c r="V64" s="552">
        <v>0</v>
      </c>
      <c r="W64" s="552">
        <v>94.3</v>
      </c>
      <c r="X64" s="552">
        <v>0</v>
      </c>
      <c r="Y64" s="552">
        <v>1377.6</v>
      </c>
      <c r="Z64" s="553"/>
      <c r="AA64" s="553"/>
      <c r="AB64" s="552">
        <v>3900</v>
      </c>
      <c r="AC64" s="552">
        <v>0.07000000000000001</v>
      </c>
      <c r="AD64" s="553"/>
      <c r="AE64" t="s" s="559">
        <v>3247</v>
      </c>
      <c r="AF64" s="427"/>
    </row>
    <row r="65" ht="15.75" customHeight="1">
      <c r="A65" s="563">
        <v>33</v>
      </c>
      <c r="B65" s="555">
        <v>64</v>
      </c>
      <c r="C65" s="427"/>
      <c r="D65" s="427"/>
      <c r="E65" t="s" s="63">
        <v>2778</v>
      </c>
      <c r="F65" t="s" s="248">
        <v>2779</v>
      </c>
      <c r="G65" t="s" s="248">
        <v>2780</v>
      </c>
      <c r="H65" t="s" s="5">
        <v>2782</v>
      </c>
      <c r="I65" t="s" s="37">
        <v>2639</v>
      </c>
      <c r="J65" t="s" s="248">
        <v>238</v>
      </c>
      <c r="K65" s="550">
        <v>2</v>
      </c>
      <c r="L65" t="s" s="551">
        <v>54</v>
      </c>
      <c r="M65" t="s" s="551">
        <v>52</v>
      </c>
      <c r="N65" t="s" s="248">
        <v>2562</v>
      </c>
      <c r="O65" s="552">
        <v>2019</v>
      </c>
      <c r="P65" s="553"/>
      <c r="Q65" s="553"/>
      <c r="R65" s="554">
        <v>0.45</v>
      </c>
      <c r="S65" s="552">
        <v>619.92</v>
      </c>
      <c r="T65" t="s" s="248">
        <v>68</v>
      </c>
      <c r="U65" s="552">
        <v>0.36</v>
      </c>
      <c r="V65" s="552">
        <v>0</v>
      </c>
      <c r="W65" s="552">
        <v>668.8</v>
      </c>
      <c r="X65" s="552">
        <v>0</v>
      </c>
      <c r="Y65" s="552">
        <v>1377.6</v>
      </c>
      <c r="Z65" s="553"/>
      <c r="AA65" s="553"/>
      <c r="AB65" s="552">
        <v>2269</v>
      </c>
      <c r="AC65" s="552">
        <v>1.63</v>
      </c>
      <c r="AD65" s="553"/>
      <c r="AE65" t="s" s="559">
        <v>3260</v>
      </c>
      <c r="AF65" s="427"/>
    </row>
    <row r="66" ht="15.75" customHeight="1">
      <c r="A66" s="563">
        <v>33</v>
      </c>
      <c r="B66" s="548">
        <v>65</v>
      </c>
      <c r="C66" s="427"/>
      <c r="D66" s="427"/>
      <c r="E66" t="s" s="63">
        <v>2784</v>
      </c>
      <c r="F66" t="s" s="248">
        <v>2785</v>
      </c>
      <c r="G66" t="s" s="248">
        <v>2786</v>
      </c>
      <c r="H66" t="s" s="5">
        <v>2787</v>
      </c>
      <c r="I66" t="s" s="37">
        <v>2612</v>
      </c>
      <c r="J66" t="s" s="248">
        <v>238</v>
      </c>
      <c r="K66" s="550">
        <v>1</v>
      </c>
      <c r="L66" t="s" s="551">
        <v>54</v>
      </c>
      <c r="M66" t="s" s="551">
        <v>52</v>
      </c>
      <c r="N66" t="s" s="248">
        <v>64</v>
      </c>
      <c r="O66" s="552">
        <v>2016</v>
      </c>
      <c r="P66" s="553"/>
      <c r="Q66" s="553"/>
      <c r="R66" s="554">
        <v>0.15</v>
      </c>
      <c r="S66" s="552">
        <v>75</v>
      </c>
      <c r="T66" s="552">
        <v>1</v>
      </c>
      <c r="U66" s="552">
        <v>0.7</v>
      </c>
      <c r="V66" s="552">
        <v>0</v>
      </c>
      <c r="W66" s="552">
        <v>75</v>
      </c>
      <c r="X66" s="552">
        <v>0</v>
      </c>
      <c r="Y66" s="552">
        <v>335.4</v>
      </c>
      <c r="Z66" s="553"/>
      <c r="AA66" s="553"/>
      <c r="AB66" s="552">
        <v>761</v>
      </c>
      <c r="AC66" s="552">
        <v>1.2</v>
      </c>
      <c r="AD66" s="553"/>
      <c r="AE66" s="427"/>
      <c r="AF66" s="427"/>
    </row>
    <row r="67" ht="15.75" customHeight="1">
      <c r="A67" s="563">
        <v>33</v>
      </c>
      <c r="B67" s="555">
        <v>66</v>
      </c>
      <c r="C67" s="427"/>
      <c r="D67" s="427"/>
      <c r="E67" t="s" s="37">
        <v>2788</v>
      </c>
      <c r="F67" t="s" s="248">
        <v>2789</v>
      </c>
      <c r="G67" t="s" s="248">
        <v>2790</v>
      </c>
      <c r="H67" t="s" s="5">
        <v>2791</v>
      </c>
      <c r="I67" t="s" s="37">
        <v>2617</v>
      </c>
      <c r="J67" t="s" s="248">
        <v>238</v>
      </c>
      <c r="K67" s="550">
        <v>1</v>
      </c>
      <c r="L67" t="s" s="551">
        <v>77</v>
      </c>
      <c r="M67" t="s" s="551">
        <v>52</v>
      </c>
      <c r="N67" t="s" s="248">
        <v>2556</v>
      </c>
      <c r="O67" s="552">
        <v>2020</v>
      </c>
      <c r="P67" s="553"/>
      <c r="Q67" s="553"/>
      <c r="R67" s="554">
        <v>0.15</v>
      </c>
      <c r="S67" s="552">
        <v>747</v>
      </c>
      <c r="T67" s="552">
        <v>1</v>
      </c>
      <c r="U67" s="552">
        <v>1.47</v>
      </c>
      <c r="V67" s="552">
        <v>157</v>
      </c>
      <c r="W67" s="552">
        <v>747</v>
      </c>
      <c r="X67" s="552">
        <v>157</v>
      </c>
      <c r="Y67" s="552">
        <v>2083.8</v>
      </c>
      <c r="Z67" s="553"/>
      <c r="AA67" s="553"/>
      <c r="AB67" s="552">
        <v>822</v>
      </c>
      <c r="AC67" s="552">
        <v>0.68</v>
      </c>
      <c r="AD67" s="553"/>
      <c r="AE67" s="427"/>
      <c r="AF67" s="427"/>
    </row>
    <row r="68" ht="15.75" customHeight="1">
      <c r="A68" s="563">
        <v>33</v>
      </c>
      <c r="B68" s="548">
        <v>67</v>
      </c>
      <c r="C68" s="427"/>
      <c r="D68" s="427"/>
      <c r="E68" t="s" s="63">
        <v>3261</v>
      </c>
      <c r="F68" t="s" s="248">
        <v>2789</v>
      </c>
      <c r="G68" t="s" s="248">
        <v>2790</v>
      </c>
      <c r="H68" t="s" s="5">
        <v>2793</v>
      </c>
      <c r="I68" t="s" s="37">
        <v>2625</v>
      </c>
      <c r="J68" t="s" s="248">
        <v>66</v>
      </c>
      <c r="K68" s="550">
        <v>2</v>
      </c>
      <c r="L68" t="s" s="551">
        <v>64</v>
      </c>
      <c r="M68" t="s" s="551">
        <v>52</v>
      </c>
      <c r="N68" t="s" s="248">
        <v>2562</v>
      </c>
      <c r="O68" s="552">
        <v>2019</v>
      </c>
      <c r="P68" s="553"/>
      <c r="Q68" s="553"/>
      <c r="R68" s="554">
        <v>0.23</v>
      </c>
      <c r="S68" s="552">
        <v>479.274</v>
      </c>
      <c r="T68" t="s" s="248">
        <v>68</v>
      </c>
      <c r="U68" s="552">
        <v>1.13</v>
      </c>
      <c r="V68" s="552">
        <v>0</v>
      </c>
      <c r="W68" s="552">
        <v>485</v>
      </c>
      <c r="X68" s="552">
        <v>157</v>
      </c>
      <c r="Y68" s="552">
        <v>2083.8</v>
      </c>
      <c r="Z68" s="553"/>
      <c r="AA68" s="553"/>
      <c r="AB68" s="552">
        <v>4317</v>
      </c>
      <c r="AC68" s="552">
        <v>0.52</v>
      </c>
      <c r="AD68" s="553"/>
      <c r="AE68" t="s" s="559">
        <v>3247</v>
      </c>
      <c r="AF68" s="427"/>
    </row>
    <row r="69" ht="15.75" customHeight="1">
      <c r="A69" s="563">
        <v>33</v>
      </c>
      <c r="B69" s="555">
        <v>68</v>
      </c>
      <c r="C69" s="427"/>
      <c r="D69" s="427"/>
      <c r="E69" t="s" s="63">
        <v>3261</v>
      </c>
      <c r="F69" t="s" s="248">
        <v>2789</v>
      </c>
      <c r="G69" t="s" s="248">
        <v>2790</v>
      </c>
      <c r="H69" t="s" s="5">
        <v>2795</v>
      </c>
      <c r="I69" t="s" s="37">
        <v>2639</v>
      </c>
      <c r="J69" t="s" s="248">
        <v>66</v>
      </c>
      <c r="K69" s="550">
        <v>2</v>
      </c>
      <c r="L69" t="s" s="551">
        <v>54</v>
      </c>
      <c r="M69" t="s" s="551">
        <v>52</v>
      </c>
      <c r="N69" t="s" s="248">
        <v>2562</v>
      </c>
      <c r="O69" s="552">
        <v>2019</v>
      </c>
      <c r="P69" s="553"/>
      <c r="Q69" s="553"/>
      <c r="R69" s="554">
        <v>0.04</v>
      </c>
      <c r="S69" s="552">
        <v>149</v>
      </c>
      <c r="T69" t="s" s="248">
        <v>68</v>
      </c>
      <c r="U69" s="552">
        <v>0.49</v>
      </c>
      <c r="V69" s="552">
        <v>0</v>
      </c>
      <c r="W69" s="552">
        <v>149.2</v>
      </c>
      <c r="X69" s="552">
        <v>157</v>
      </c>
      <c r="Y69" s="552">
        <v>2083.8</v>
      </c>
      <c r="Z69" s="553"/>
      <c r="AA69" s="553"/>
      <c r="AB69" s="552">
        <v>1720</v>
      </c>
      <c r="AC69" s="552">
        <v>0.27</v>
      </c>
      <c r="AD69" s="553"/>
      <c r="AE69" t="s" s="559">
        <v>3260</v>
      </c>
      <c r="AF69" s="427"/>
    </row>
    <row r="70" ht="15.75" customHeight="1">
      <c r="A70" s="563">
        <v>33</v>
      </c>
      <c r="B70" s="548">
        <v>69</v>
      </c>
      <c r="C70" s="427"/>
      <c r="D70" s="427"/>
      <c r="E70" t="s" s="63">
        <v>3261</v>
      </c>
      <c r="F70" t="s" s="248">
        <v>2789</v>
      </c>
      <c r="G70" t="s" s="248">
        <v>2790</v>
      </c>
      <c r="H70" t="s" s="5">
        <v>2796</v>
      </c>
      <c r="I70" t="s" s="37">
        <v>2642</v>
      </c>
      <c r="J70" t="s" s="248">
        <v>66</v>
      </c>
      <c r="K70" s="550">
        <v>2</v>
      </c>
      <c r="L70" t="s" s="551">
        <v>54</v>
      </c>
      <c r="M70" t="s" s="551">
        <v>52</v>
      </c>
      <c r="N70" t="s" s="248">
        <v>2562</v>
      </c>
      <c r="O70" s="552">
        <v>2019</v>
      </c>
      <c r="P70" s="553"/>
      <c r="Q70" s="553"/>
      <c r="R70" s="554">
        <v>0.04</v>
      </c>
      <c r="S70" s="552">
        <v>90</v>
      </c>
      <c r="T70" t="s" s="248">
        <v>68</v>
      </c>
      <c r="U70" s="552">
        <v>0.33</v>
      </c>
      <c r="V70" s="552">
        <v>0</v>
      </c>
      <c r="W70" s="552">
        <v>90.90000000000001</v>
      </c>
      <c r="X70" s="552">
        <v>157</v>
      </c>
      <c r="Y70" s="552">
        <v>2083.8</v>
      </c>
      <c r="Z70" s="553"/>
      <c r="AA70" s="553"/>
      <c r="AB70" s="552">
        <v>1164</v>
      </c>
      <c r="AC70" s="552">
        <v>0.78</v>
      </c>
      <c r="AD70" s="553"/>
      <c r="AE70" t="s" s="559">
        <v>3247</v>
      </c>
      <c r="AF70" s="427"/>
    </row>
    <row r="71" ht="15.75" customHeight="1">
      <c r="A71" s="105">
        <v>37</v>
      </c>
      <c r="B71" s="555">
        <v>70</v>
      </c>
      <c r="C71" s="29">
        <v>37</v>
      </c>
      <c r="D71" t="s" s="565">
        <v>3262</v>
      </c>
      <c r="E71" t="s" s="562">
        <v>2798</v>
      </c>
      <c r="F71" t="s" s="248">
        <v>1220</v>
      </c>
      <c r="G71" t="s" s="248">
        <v>1221</v>
      </c>
      <c r="H71" t="s" s="5">
        <v>2799</v>
      </c>
      <c r="I71" t="s" s="37">
        <v>2592</v>
      </c>
      <c r="J71" t="s" s="248">
        <v>238</v>
      </c>
      <c r="K71" s="550">
        <v>2</v>
      </c>
      <c r="L71" t="s" s="551">
        <v>77</v>
      </c>
      <c r="M71" t="s" s="551">
        <v>52</v>
      </c>
      <c r="N71" t="s" s="248">
        <v>2562</v>
      </c>
      <c r="O71" s="552">
        <v>2019</v>
      </c>
      <c r="P71" s="553"/>
      <c r="Q71" s="553"/>
      <c r="R71" s="554">
        <v>1</v>
      </c>
      <c r="S71" s="552">
        <v>3169.9</v>
      </c>
      <c r="T71" s="552">
        <v>1</v>
      </c>
      <c r="U71" s="552">
        <v>1.44</v>
      </c>
      <c r="V71" s="552">
        <v>1003</v>
      </c>
      <c r="W71" s="552">
        <v>3169.9</v>
      </c>
      <c r="X71" s="552">
        <v>1003</v>
      </c>
      <c r="Y71" s="552">
        <v>3169.9</v>
      </c>
      <c r="Z71" s="553"/>
      <c r="AA71" s="553"/>
      <c r="AB71" s="552">
        <v>14419</v>
      </c>
      <c r="AC71" s="552">
        <v>0.5600000000000001</v>
      </c>
      <c r="AD71" s="553"/>
      <c r="AE71" t="s" s="248">
        <v>3245</v>
      </c>
      <c r="AF71" s="427"/>
    </row>
    <row r="72" ht="15.75" customHeight="1">
      <c r="A72" s="105">
        <v>42</v>
      </c>
      <c r="B72" s="548">
        <v>71</v>
      </c>
      <c r="C72" s="29">
        <v>42</v>
      </c>
      <c r="D72" t="s" s="565">
        <v>3263</v>
      </c>
      <c r="E72" t="s" s="63">
        <v>2803</v>
      </c>
      <c r="F72" t="s" s="248">
        <v>2804</v>
      </c>
      <c r="G72" t="s" s="248">
        <v>2805</v>
      </c>
      <c r="H72" t="s" s="5">
        <v>2806</v>
      </c>
      <c r="I72" t="s" s="37">
        <v>3252</v>
      </c>
      <c r="J72" t="s" s="248">
        <v>238</v>
      </c>
      <c r="K72" s="550">
        <v>1</v>
      </c>
      <c r="L72" t="s" s="551">
        <v>77</v>
      </c>
      <c r="M72" t="s" s="551">
        <v>52</v>
      </c>
      <c r="N72" t="s" s="248">
        <v>2556</v>
      </c>
      <c r="O72" s="552">
        <v>2021</v>
      </c>
      <c r="P72" s="553"/>
      <c r="Q72" s="553"/>
      <c r="R72" s="554">
        <v>0.37</v>
      </c>
      <c r="S72" s="552">
        <v>13192.683</v>
      </c>
      <c r="T72" s="552">
        <v>1</v>
      </c>
      <c r="U72" s="552">
        <v>2.56</v>
      </c>
      <c r="V72" s="552">
        <v>17895</v>
      </c>
      <c r="W72" s="552">
        <v>29410</v>
      </c>
      <c r="X72" s="552">
        <v>17895</v>
      </c>
      <c r="Y72" s="552">
        <v>35655.9</v>
      </c>
      <c r="Z72" s="553"/>
      <c r="AA72" s="553"/>
      <c r="AB72" s="552">
        <v>9566</v>
      </c>
      <c r="AC72" s="552">
        <v>0.41</v>
      </c>
      <c r="AD72" s="553"/>
      <c r="AE72" s="427"/>
      <c r="AF72" s="427"/>
    </row>
    <row r="73" ht="15.75" customHeight="1">
      <c r="A73" s="105">
        <v>42</v>
      </c>
      <c r="B73" s="555">
        <v>72</v>
      </c>
      <c r="C73" s="427"/>
      <c r="D73" s="427"/>
      <c r="E73" t="s" s="562">
        <v>2803</v>
      </c>
      <c r="F73" t="s" s="248">
        <v>2804</v>
      </c>
      <c r="G73" t="s" s="248">
        <v>2805</v>
      </c>
      <c r="H73" t="s" s="5">
        <v>2808</v>
      </c>
      <c r="I73" t="s" s="248">
        <v>2642</v>
      </c>
      <c r="J73" t="s" s="248">
        <v>66</v>
      </c>
      <c r="K73" s="550">
        <v>2</v>
      </c>
      <c r="L73" t="s" s="551">
        <v>54</v>
      </c>
      <c r="M73" t="s" s="551">
        <v>52</v>
      </c>
      <c r="N73" t="s" s="248">
        <v>2562</v>
      </c>
      <c r="O73" s="552">
        <v>2019</v>
      </c>
      <c r="P73" s="553"/>
      <c r="Q73" s="553"/>
      <c r="R73" s="554">
        <v>0.15</v>
      </c>
      <c r="S73" s="552">
        <v>5348.385</v>
      </c>
      <c r="T73" t="s" s="248">
        <v>68</v>
      </c>
      <c r="U73" s="566">
        <v>3.22e-10</v>
      </c>
      <c r="V73" s="552">
        <v>0</v>
      </c>
      <c r="W73" s="552">
        <v>5218.1</v>
      </c>
      <c r="X73" s="552">
        <v>17895</v>
      </c>
      <c r="Y73" s="552">
        <v>35655.9</v>
      </c>
      <c r="Z73" s="553"/>
      <c r="AA73" s="553"/>
      <c r="AB73" t="s" s="556">
        <v>2568</v>
      </c>
      <c r="AC73" t="s" s="556">
        <v>2568</v>
      </c>
      <c r="AD73" s="553"/>
      <c r="AE73" t="s" s="248">
        <v>3245</v>
      </c>
      <c r="AF73" s="427"/>
    </row>
    <row r="74" ht="15.75" customHeight="1">
      <c r="A74" s="105">
        <v>42</v>
      </c>
      <c r="B74" s="548">
        <v>73</v>
      </c>
      <c r="C74" s="427"/>
      <c r="D74" s="427"/>
      <c r="E74" t="s" s="63">
        <v>2803</v>
      </c>
      <c r="F74" t="s" s="248">
        <v>2804</v>
      </c>
      <c r="G74" t="s" s="248">
        <v>2805</v>
      </c>
      <c r="H74" t="s" s="5">
        <v>2809</v>
      </c>
      <c r="I74" t="s" s="37">
        <v>2625</v>
      </c>
      <c r="J74" t="s" s="248">
        <v>66</v>
      </c>
      <c r="K74" s="550">
        <v>2</v>
      </c>
      <c r="L74" t="s" s="551">
        <v>77</v>
      </c>
      <c r="M74" t="s" s="551">
        <v>52</v>
      </c>
      <c r="N74" t="s" s="248">
        <v>2562</v>
      </c>
      <c r="O74" s="552">
        <v>2019</v>
      </c>
      <c r="P74" s="553"/>
      <c r="Q74" s="553"/>
      <c r="R74" s="554">
        <v>0.24</v>
      </c>
      <c r="S74" s="552">
        <v>8557.415999999999</v>
      </c>
      <c r="T74" t="s" s="248">
        <v>68</v>
      </c>
      <c r="U74" s="552">
        <v>1.32</v>
      </c>
      <c r="V74" s="552">
        <v>0</v>
      </c>
      <c r="W74" s="552">
        <v>8557</v>
      </c>
      <c r="X74" s="552">
        <v>17895</v>
      </c>
      <c r="Y74" s="552">
        <v>35655.9</v>
      </c>
      <c r="Z74" s="553"/>
      <c r="AA74" s="553"/>
      <c r="AB74" s="552">
        <v>18048</v>
      </c>
      <c r="AC74" s="552">
        <v>0.61</v>
      </c>
      <c r="AD74" s="553"/>
      <c r="AE74" t="s" s="567">
        <v>3247</v>
      </c>
      <c r="AF74" s="427"/>
    </row>
    <row r="75" ht="15.75" customHeight="1">
      <c r="A75" s="105">
        <v>43</v>
      </c>
      <c r="B75" s="555">
        <v>74</v>
      </c>
      <c r="C75" s="29">
        <v>43</v>
      </c>
      <c r="D75" t="s" s="445">
        <v>815</v>
      </c>
      <c r="E75" t="s" s="63">
        <v>2810</v>
      </c>
      <c r="F75" t="s" s="248">
        <v>2811</v>
      </c>
      <c r="G75" t="s" s="248">
        <v>2812</v>
      </c>
      <c r="H75" t="s" s="5">
        <v>2813</v>
      </c>
      <c r="I75" t="s" s="37">
        <v>2814</v>
      </c>
      <c r="J75" t="s" s="248">
        <v>66</v>
      </c>
      <c r="K75" s="550">
        <v>1</v>
      </c>
      <c r="L75" t="s" s="551">
        <v>77</v>
      </c>
      <c r="M75" t="s" s="551">
        <v>52</v>
      </c>
      <c r="N75" t="s" s="248">
        <v>64</v>
      </c>
      <c r="O75" s="552">
        <v>2016</v>
      </c>
      <c r="P75" t="s" s="248">
        <v>147</v>
      </c>
      <c r="Q75" s="553"/>
      <c r="R75" s="554">
        <v>0.006</v>
      </c>
      <c r="S75" s="552">
        <v>140.5284</v>
      </c>
      <c r="T75" s="552">
        <v>1</v>
      </c>
      <c r="U75" s="552">
        <v>1.34</v>
      </c>
      <c r="V75" s="552">
        <v>0</v>
      </c>
      <c r="W75" s="552">
        <v>144</v>
      </c>
      <c r="X75" s="552">
        <v>2557</v>
      </c>
      <c r="Y75" s="552">
        <v>23421.4</v>
      </c>
      <c r="Z75" s="553"/>
      <c r="AA75" s="553"/>
      <c r="AB75" t="s" s="556">
        <v>2568</v>
      </c>
      <c r="AC75" s="552">
        <v>0.83</v>
      </c>
      <c r="AD75" s="553"/>
      <c r="AE75" s="427"/>
      <c r="AF75" s="427"/>
    </row>
    <row r="76" ht="15.75" customHeight="1">
      <c r="A76" s="105">
        <v>43</v>
      </c>
      <c r="B76" s="548">
        <v>75</v>
      </c>
      <c r="C76" s="427"/>
      <c r="D76" s="427"/>
      <c r="E76" t="s" s="63">
        <v>2810</v>
      </c>
      <c r="F76" t="s" s="248">
        <v>2811</v>
      </c>
      <c r="G76" t="s" s="248">
        <v>2812</v>
      </c>
      <c r="H76" t="s" s="5">
        <v>2815</v>
      </c>
      <c r="I76" t="s" s="37">
        <v>2816</v>
      </c>
      <c r="J76" t="s" s="248">
        <v>66</v>
      </c>
      <c r="K76" s="550">
        <v>1</v>
      </c>
      <c r="L76" t="s" s="551">
        <v>77</v>
      </c>
      <c r="M76" t="s" s="551">
        <v>52</v>
      </c>
      <c r="N76" t="s" s="248">
        <v>64</v>
      </c>
      <c r="O76" s="552">
        <v>2016</v>
      </c>
      <c r="P76" t="s" s="248">
        <v>147</v>
      </c>
      <c r="Q76" s="553"/>
      <c r="R76" s="553"/>
      <c r="S76" s="560">
        <v>1</v>
      </c>
      <c r="T76" t="s" s="248">
        <v>68</v>
      </c>
      <c r="U76" s="552">
        <v>1.96</v>
      </c>
      <c r="V76" s="553"/>
      <c r="W76" s="552">
        <v>0</v>
      </c>
      <c r="X76" s="552">
        <v>2557</v>
      </c>
      <c r="Y76" s="552">
        <v>23421.4</v>
      </c>
      <c r="Z76" s="553"/>
      <c r="AA76" s="553"/>
      <c r="AB76" t="s" s="556">
        <v>2568</v>
      </c>
      <c r="AC76" s="552">
        <v>0.18</v>
      </c>
      <c r="AD76" s="553"/>
      <c r="AE76" s="427"/>
      <c r="AF76" s="427"/>
    </row>
    <row r="77" ht="15.75" customHeight="1">
      <c r="A77" s="105">
        <v>43</v>
      </c>
      <c r="B77" s="555">
        <v>76</v>
      </c>
      <c r="C77" s="427"/>
      <c r="D77" s="427"/>
      <c r="E77" t="s" s="63">
        <v>2810</v>
      </c>
      <c r="F77" t="s" s="248">
        <v>2811</v>
      </c>
      <c r="G77" t="s" s="248">
        <v>2812</v>
      </c>
      <c r="H77" t="s" s="5">
        <v>2817</v>
      </c>
      <c r="I77" t="s" s="37">
        <v>2818</v>
      </c>
      <c r="J77" t="s" s="248">
        <v>66</v>
      </c>
      <c r="K77" s="550">
        <v>1</v>
      </c>
      <c r="L77" t="s" s="551">
        <v>77</v>
      </c>
      <c r="M77" t="s" s="551">
        <v>52</v>
      </c>
      <c r="N77" t="s" s="248">
        <v>64</v>
      </c>
      <c r="O77" s="552">
        <v>2016</v>
      </c>
      <c r="P77" t="s" s="248">
        <v>147</v>
      </c>
      <c r="Q77" s="553"/>
      <c r="R77" s="553"/>
      <c r="S77" s="560">
        <v>1</v>
      </c>
      <c r="T77" t="s" s="248">
        <v>68</v>
      </c>
      <c r="U77" s="552">
        <v>1.55</v>
      </c>
      <c r="V77" s="553"/>
      <c r="W77" s="552">
        <v>0</v>
      </c>
      <c r="X77" s="552">
        <v>2557</v>
      </c>
      <c r="Y77" s="552">
        <v>23421.4</v>
      </c>
      <c r="Z77" s="553"/>
      <c r="AA77" s="553"/>
      <c r="AB77" t="s" s="556">
        <v>2568</v>
      </c>
      <c r="AC77" s="552">
        <v>0.68</v>
      </c>
      <c r="AD77" s="553"/>
      <c r="AE77" s="427"/>
      <c r="AF77" s="427"/>
    </row>
    <row r="78" ht="15.75" customHeight="1">
      <c r="A78" s="105">
        <v>43</v>
      </c>
      <c r="B78" s="548">
        <v>77</v>
      </c>
      <c r="C78" s="427"/>
      <c r="D78" s="427"/>
      <c r="E78" t="s" s="63">
        <v>2810</v>
      </c>
      <c r="F78" t="s" s="248">
        <v>2811</v>
      </c>
      <c r="G78" t="s" s="248">
        <v>2812</v>
      </c>
      <c r="H78" t="s" s="5">
        <v>2819</v>
      </c>
      <c r="I78" t="s" s="37">
        <v>2639</v>
      </c>
      <c r="J78" t="s" s="248">
        <v>66</v>
      </c>
      <c r="K78" s="550">
        <v>1</v>
      </c>
      <c r="L78" t="s" s="551">
        <v>54</v>
      </c>
      <c r="M78" t="s" s="551">
        <v>52</v>
      </c>
      <c r="N78" t="s" s="248">
        <v>2562</v>
      </c>
      <c r="O78" s="552">
        <v>2015</v>
      </c>
      <c r="P78" t="s" s="248">
        <v>147</v>
      </c>
      <c r="Q78" s="553"/>
      <c r="R78" s="554">
        <v>0.17</v>
      </c>
      <c r="S78" s="552">
        <v>3588.7</v>
      </c>
      <c r="T78" t="s" s="556">
        <v>68</v>
      </c>
      <c r="U78" t="s" s="556">
        <v>2820</v>
      </c>
      <c r="V78" s="552">
        <v>1000</v>
      </c>
      <c r="W78" s="552">
        <v>3588.7</v>
      </c>
      <c r="X78" s="552">
        <v>2557</v>
      </c>
      <c r="Y78" s="552">
        <v>23421.4</v>
      </c>
      <c r="Z78" s="553"/>
      <c r="AA78" s="553"/>
      <c r="AB78" t="s" s="556">
        <v>2568</v>
      </c>
      <c r="AC78" s="552">
        <v>0.6</v>
      </c>
      <c r="AD78" s="553"/>
      <c r="AE78" s="427"/>
      <c r="AF78" s="427"/>
    </row>
    <row r="79" ht="15.75" customHeight="1">
      <c r="A79" s="105">
        <v>43</v>
      </c>
      <c r="B79" s="555">
        <v>78</v>
      </c>
      <c r="C79" s="427"/>
      <c r="D79" s="427"/>
      <c r="E79" t="s" s="568">
        <v>2810</v>
      </c>
      <c r="F79" t="s" s="569">
        <v>2811</v>
      </c>
      <c r="G79" t="s" s="569">
        <v>2812</v>
      </c>
      <c r="H79" t="s" s="5">
        <v>2821</v>
      </c>
      <c r="I79" t="s" s="570">
        <v>2822</v>
      </c>
      <c r="J79" t="s" s="569">
        <v>66</v>
      </c>
      <c r="K79" s="571">
        <v>2</v>
      </c>
      <c r="L79" t="s" s="572">
        <v>77</v>
      </c>
      <c r="M79" t="s" s="572">
        <v>52</v>
      </c>
      <c r="N79" t="s" s="569">
        <v>2562</v>
      </c>
      <c r="O79" s="552">
        <v>2019</v>
      </c>
      <c r="P79" t="s" s="248">
        <v>147</v>
      </c>
      <c r="Q79" s="553"/>
      <c r="R79" s="554">
        <v>0.25</v>
      </c>
      <c r="S79" s="552">
        <v>2500</v>
      </c>
      <c r="T79" t="s" s="248">
        <v>68</v>
      </c>
      <c r="U79" s="552">
        <v>1.96</v>
      </c>
      <c r="V79" s="553"/>
      <c r="W79" s="553"/>
      <c r="X79" s="552">
        <v>2557</v>
      </c>
      <c r="Y79" s="552">
        <v>23421.4</v>
      </c>
      <c r="Z79" s="553"/>
      <c r="AA79" s="553"/>
      <c r="AB79" s="557">
        <v>57365</v>
      </c>
      <c r="AC79" s="552">
        <v>0.12</v>
      </c>
      <c r="AD79" s="553"/>
      <c r="AE79" t="s" s="573">
        <v>3260</v>
      </c>
      <c r="AF79" s="427"/>
    </row>
    <row r="80" ht="15.75" customHeight="1">
      <c r="A80" s="105">
        <v>43</v>
      </c>
      <c r="B80" s="548">
        <v>79</v>
      </c>
      <c r="C80" s="427"/>
      <c r="D80" s="427"/>
      <c r="E80" t="s" s="568">
        <v>2810</v>
      </c>
      <c r="F80" t="s" s="569">
        <v>2811</v>
      </c>
      <c r="G80" t="s" s="569">
        <v>2812</v>
      </c>
      <c r="H80" t="s" s="5">
        <v>2824</v>
      </c>
      <c r="I80" t="s" s="570">
        <v>2825</v>
      </c>
      <c r="J80" t="s" s="569">
        <v>238</v>
      </c>
      <c r="K80" s="571">
        <v>2</v>
      </c>
      <c r="L80" t="s" s="572">
        <v>64</v>
      </c>
      <c r="M80" t="s" s="572">
        <v>52</v>
      </c>
      <c r="N80" t="s" s="569">
        <v>2562</v>
      </c>
      <c r="O80" s="552">
        <v>2019</v>
      </c>
      <c r="P80" t="s" s="248">
        <v>147</v>
      </c>
      <c r="Q80" s="553"/>
      <c r="R80" s="554">
        <v>0.4</v>
      </c>
      <c r="S80" s="552">
        <v>4000</v>
      </c>
      <c r="T80" t="s" s="248">
        <v>68</v>
      </c>
      <c r="U80" s="552">
        <v>1.12</v>
      </c>
      <c r="V80" s="553"/>
      <c r="W80" s="553"/>
      <c r="X80" s="552">
        <v>2557</v>
      </c>
      <c r="Y80" s="552">
        <v>23421.4</v>
      </c>
      <c r="Z80" s="553"/>
      <c r="AA80" s="553"/>
      <c r="AB80" s="574">
        <v>16690</v>
      </c>
      <c r="AC80" s="552">
        <v>0.67</v>
      </c>
      <c r="AD80" s="553"/>
      <c r="AE80" t="s" s="573">
        <v>3260</v>
      </c>
      <c r="AF80" s="427"/>
    </row>
    <row r="81" ht="15.75" customHeight="1">
      <c r="A81" s="105">
        <v>43</v>
      </c>
      <c r="B81" s="555">
        <v>80</v>
      </c>
      <c r="C81" s="427"/>
      <c r="D81" s="427"/>
      <c r="E81" t="s" s="568">
        <v>2810</v>
      </c>
      <c r="F81" t="s" s="569">
        <v>2811</v>
      </c>
      <c r="G81" t="s" s="569">
        <v>2812</v>
      </c>
      <c r="H81" t="s" s="5">
        <v>2826</v>
      </c>
      <c r="I81" t="s" s="570">
        <v>2827</v>
      </c>
      <c r="J81" t="s" s="569">
        <v>238</v>
      </c>
      <c r="K81" s="571">
        <v>2</v>
      </c>
      <c r="L81" t="s" s="572">
        <v>64</v>
      </c>
      <c r="M81" t="s" s="572">
        <v>52</v>
      </c>
      <c r="N81" t="s" s="569">
        <v>2562</v>
      </c>
      <c r="O81" s="552">
        <v>2019</v>
      </c>
      <c r="P81" t="s" s="248">
        <v>147</v>
      </c>
      <c r="Q81" s="553"/>
      <c r="R81" s="554">
        <v>0.23</v>
      </c>
      <c r="S81" s="552">
        <v>2300</v>
      </c>
      <c r="T81" t="s" s="248">
        <v>68</v>
      </c>
      <c r="U81" s="552">
        <v>1.05</v>
      </c>
      <c r="V81" s="553"/>
      <c r="W81" s="553"/>
      <c r="X81" s="552">
        <v>2557</v>
      </c>
      <c r="Y81" s="552">
        <v>23421.4</v>
      </c>
      <c r="Z81" s="553"/>
      <c r="AA81" s="553"/>
      <c r="AB81" s="557">
        <v>21182</v>
      </c>
      <c r="AC81" s="552">
        <v>0.3</v>
      </c>
      <c r="AD81" s="553"/>
      <c r="AE81" t="s" s="573">
        <v>3260</v>
      </c>
      <c r="AF81" s="427"/>
    </row>
    <row r="82" ht="15.75" customHeight="1">
      <c r="A82" s="105">
        <v>43</v>
      </c>
      <c r="B82" s="548">
        <v>81</v>
      </c>
      <c r="C82" s="427"/>
      <c r="D82" s="427"/>
      <c r="E82" t="s" s="575">
        <v>2810</v>
      </c>
      <c r="F82" t="s" s="576">
        <v>2811</v>
      </c>
      <c r="G82" t="s" s="576">
        <v>2812</v>
      </c>
      <c r="H82" t="s" s="5">
        <v>2821</v>
      </c>
      <c r="I82" t="s" s="577">
        <v>2822</v>
      </c>
      <c r="J82" t="s" s="576">
        <v>66</v>
      </c>
      <c r="K82" s="578">
        <v>2</v>
      </c>
      <c r="L82" t="s" s="579">
        <v>77</v>
      </c>
      <c r="M82" t="s" s="579">
        <v>52</v>
      </c>
      <c r="N82" t="s" s="576">
        <v>2562</v>
      </c>
      <c r="O82" s="552">
        <v>2019</v>
      </c>
      <c r="P82" t="s" s="248">
        <v>147</v>
      </c>
      <c r="Q82" s="553"/>
      <c r="R82" s="554">
        <v>0.25</v>
      </c>
      <c r="S82" s="552">
        <v>2500</v>
      </c>
      <c r="T82" t="s" s="248">
        <v>68</v>
      </c>
      <c r="U82" s="552">
        <v>1.71</v>
      </c>
      <c r="V82" s="553"/>
      <c r="W82" s="553"/>
      <c r="X82" s="552">
        <v>2557</v>
      </c>
      <c r="Y82" s="552">
        <v>23421.4</v>
      </c>
      <c r="Z82" s="553"/>
      <c r="AA82" s="553"/>
      <c r="AB82" s="552">
        <v>15297</v>
      </c>
      <c r="AC82" s="552">
        <v>0.26</v>
      </c>
      <c r="AD82" s="553"/>
      <c r="AE82" t="s" s="576">
        <v>3245</v>
      </c>
      <c r="AF82" s="427"/>
    </row>
    <row r="83" ht="15.75" customHeight="1">
      <c r="A83" s="105">
        <v>43</v>
      </c>
      <c r="B83" s="555">
        <v>82</v>
      </c>
      <c r="C83" s="427"/>
      <c r="D83" s="427"/>
      <c r="E83" t="s" s="575">
        <v>2810</v>
      </c>
      <c r="F83" t="s" s="576">
        <v>2811</v>
      </c>
      <c r="G83" t="s" s="576">
        <v>2812</v>
      </c>
      <c r="H83" t="s" s="5">
        <v>2824</v>
      </c>
      <c r="I83" t="s" s="577">
        <v>2825</v>
      </c>
      <c r="J83" t="s" s="576">
        <v>238</v>
      </c>
      <c r="K83" s="578">
        <v>2</v>
      </c>
      <c r="L83" t="s" s="579">
        <v>54</v>
      </c>
      <c r="M83" t="s" s="579">
        <v>52</v>
      </c>
      <c r="N83" t="s" s="576">
        <v>2562</v>
      </c>
      <c r="O83" s="552">
        <v>2019</v>
      </c>
      <c r="P83" t="s" s="248">
        <v>147</v>
      </c>
      <c r="Q83" s="553"/>
      <c r="R83" s="554">
        <v>0.4</v>
      </c>
      <c r="S83" s="552">
        <v>4000</v>
      </c>
      <c r="T83" t="s" s="248">
        <v>68</v>
      </c>
      <c r="U83" s="552">
        <v>0.04</v>
      </c>
      <c r="V83" s="553"/>
      <c r="W83" s="553"/>
      <c r="X83" s="552">
        <v>2557</v>
      </c>
      <c r="Y83" s="552">
        <v>23421.4</v>
      </c>
      <c r="Z83" s="553"/>
      <c r="AA83" s="553"/>
      <c r="AB83" s="552">
        <v>22365</v>
      </c>
      <c r="AC83" s="552">
        <v>11.2</v>
      </c>
      <c r="AD83" s="553"/>
      <c r="AE83" t="s" s="576">
        <v>3245</v>
      </c>
      <c r="AF83" s="427"/>
    </row>
    <row r="84" ht="15.75" customHeight="1">
      <c r="A84" s="105">
        <v>43</v>
      </c>
      <c r="B84" s="548">
        <v>83</v>
      </c>
      <c r="C84" s="427"/>
      <c r="D84" s="427"/>
      <c r="E84" t="s" s="575">
        <v>2810</v>
      </c>
      <c r="F84" t="s" s="576">
        <v>2811</v>
      </c>
      <c r="G84" t="s" s="576">
        <v>2812</v>
      </c>
      <c r="H84" t="s" s="5">
        <v>2826</v>
      </c>
      <c r="I84" t="s" s="577">
        <v>2827</v>
      </c>
      <c r="J84" t="s" s="576">
        <v>238</v>
      </c>
      <c r="K84" s="578">
        <v>2</v>
      </c>
      <c r="L84" t="s" s="579">
        <v>77</v>
      </c>
      <c r="M84" t="s" s="579">
        <v>52</v>
      </c>
      <c r="N84" t="s" s="576">
        <v>2562</v>
      </c>
      <c r="O84" s="552">
        <v>2019</v>
      </c>
      <c r="P84" t="s" s="248">
        <v>147</v>
      </c>
      <c r="Q84" s="553"/>
      <c r="R84" s="554">
        <v>0.23</v>
      </c>
      <c r="S84" s="552">
        <v>2300</v>
      </c>
      <c r="T84" t="s" s="248">
        <v>68</v>
      </c>
      <c r="U84" s="552">
        <v>1.79</v>
      </c>
      <c r="V84" s="553"/>
      <c r="W84" s="553"/>
      <c r="X84" s="552">
        <v>2557</v>
      </c>
      <c r="Y84" s="552">
        <v>23421.4</v>
      </c>
      <c r="Z84" s="553"/>
      <c r="AA84" s="553"/>
      <c r="AB84" s="557">
        <v>17175</v>
      </c>
      <c r="AC84" s="552">
        <v>0.18</v>
      </c>
      <c r="AD84" s="553"/>
      <c r="AE84" t="s" s="576">
        <v>3245</v>
      </c>
      <c r="AF84" s="427"/>
    </row>
    <row r="85" ht="15.75" customHeight="1">
      <c r="A85" s="30">
        <v>45</v>
      </c>
      <c r="B85" s="555">
        <v>84</v>
      </c>
      <c r="C85" s="549">
        <v>45</v>
      </c>
      <c r="D85" t="s" s="445">
        <v>2829</v>
      </c>
      <c r="E85" t="s" s="63">
        <v>2830</v>
      </c>
      <c r="F85" t="s" s="248">
        <v>2831</v>
      </c>
      <c r="G85" t="s" s="248">
        <v>2832</v>
      </c>
      <c r="H85" t="s" s="5">
        <v>2833</v>
      </c>
      <c r="I85" t="s" s="37">
        <v>2834</v>
      </c>
      <c r="J85" t="s" s="248">
        <v>238</v>
      </c>
      <c r="K85" s="550">
        <v>1</v>
      </c>
      <c r="L85" t="s" s="551">
        <v>64</v>
      </c>
      <c r="M85" t="s" s="551">
        <v>52</v>
      </c>
      <c r="N85" t="s" s="248">
        <v>2556</v>
      </c>
      <c r="O85" s="552">
        <v>2018</v>
      </c>
      <c r="P85" t="s" s="248">
        <v>147</v>
      </c>
      <c r="Q85" s="553"/>
      <c r="R85" s="554">
        <v>0.26</v>
      </c>
      <c r="S85" s="552">
        <v>6800</v>
      </c>
      <c r="T85" s="552">
        <v>1</v>
      </c>
      <c r="U85" s="552">
        <v>1</v>
      </c>
      <c r="V85" s="552">
        <v>0</v>
      </c>
      <c r="W85" s="552">
        <v>6800</v>
      </c>
      <c r="X85" s="552">
        <v>0</v>
      </c>
      <c r="Y85" s="552">
        <v>17858.3</v>
      </c>
      <c r="Z85" s="553"/>
      <c r="AA85" s="553"/>
      <c r="AB85" t="s" s="556">
        <v>2568</v>
      </c>
      <c r="AC85" s="552">
        <v>1.5</v>
      </c>
      <c r="AD85" s="553"/>
      <c r="AE85" s="427"/>
      <c r="AF85" s="427"/>
    </row>
    <row r="86" ht="15.75" customHeight="1">
      <c r="A86" s="30">
        <v>45</v>
      </c>
      <c r="B86" s="548">
        <v>85</v>
      </c>
      <c r="C86" s="427"/>
      <c r="D86" s="427"/>
      <c r="E86" t="s" s="63">
        <v>2830</v>
      </c>
      <c r="F86" t="s" s="248">
        <v>2831</v>
      </c>
      <c r="G86" t="s" s="248">
        <v>2832</v>
      </c>
      <c r="H86" t="s" s="5">
        <v>2836</v>
      </c>
      <c r="I86" t="s" s="37">
        <v>2837</v>
      </c>
      <c r="J86" t="s" s="248">
        <v>238</v>
      </c>
      <c r="K86" s="550">
        <v>1</v>
      </c>
      <c r="L86" t="s" s="551">
        <v>77</v>
      </c>
      <c r="M86" t="s" s="551">
        <v>52</v>
      </c>
      <c r="N86" t="s" s="248">
        <v>2556</v>
      </c>
      <c r="O86" s="552">
        <v>2018</v>
      </c>
      <c r="P86" t="s" s="248">
        <v>147</v>
      </c>
      <c r="Q86" s="553"/>
      <c r="R86" s="554">
        <v>0.5</v>
      </c>
      <c r="S86" s="552">
        <v>9165</v>
      </c>
      <c r="T86" t="s" s="248">
        <v>68</v>
      </c>
      <c r="U86" s="552">
        <v>1.5</v>
      </c>
      <c r="V86" s="552">
        <v>0</v>
      </c>
      <c r="W86" s="552">
        <v>9165</v>
      </c>
      <c r="X86" s="552">
        <v>0</v>
      </c>
      <c r="Y86" s="552">
        <v>17858.3</v>
      </c>
      <c r="Z86" s="553"/>
      <c r="AA86" s="553"/>
      <c r="AB86" t="s" s="556">
        <v>2568</v>
      </c>
      <c r="AC86" s="552">
        <v>1</v>
      </c>
      <c r="AD86" s="553"/>
      <c r="AE86" s="427"/>
      <c r="AF86" s="427"/>
    </row>
    <row r="87" ht="15.75" customHeight="1">
      <c r="A87" s="30">
        <v>45</v>
      </c>
      <c r="B87" s="555">
        <v>86</v>
      </c>
      <c r="C87" s="427"/>
      <c r="D87" s="427"/>
      <c r="E87" t="s" s="63">
        <v>2838</v>
      </c>
      <c r="F87" t="s" s="248">
        <v>2839</v>
      </c>
      <c r="G87" t="s" s="248">
        <v>2840</v>
      </c>
      <c r="H87" t="s" s="5">
        <v>2841</v>
      </c>
      <c r="I87" t="s" s="37">
        <v>2612</v>
      </c>
      <c r="J87" t="s" s="248">
        <v>56</v>
      </c>
      <c r="K87" s="550">
        <v>1</v>
      </c>
      <c r="L87" t="s" s="551">
        <v>77</v>
      </c>
      <c r="M87" t="s" s="551">
        <v>52</v>
      </c>
      <c r="N87" t="s" s="248">
        <v>64</v>
      </c>
      <c r="O87" s="552">
        <v>2017</v>
      </c>
      <c r="P87" t="s" s="248">
        <v>147</v>
      </c>
      <c r="Q87" s="553"/>
      <c r="R87" s="554">
        <v>0.75</v>
      </c>
      <c r="S87" s="552">
        <v>23341.5</v>
      </c>
      <c r="T87" s="552">
        <v>1</v>
      </c>
      <c r="U87" s="552">
        <v>4.39</v>
      </c>
      <c r="V87" s="552">
        <v>48668</v>
      </c>
      <c r="W87" s="552">
        <v>31122</v>
      </c>
      <c r="X87" s="552">
        <v>48668</v>
      </c>
      <c r="Y87" s="552">
        <v>44671</v>
      </c>
      <c r="Z87" s="553"/>
      <c r="AA87" s="553"/>
      <c r="AB87" t="s" s="556">
        <v>2568</v>
      </c>
      <c r="AC87" s="552">
        <v>0.19</v>
      </c>
      <c r="AD87" s="553"/>
      <c r="AE87" s="427"/>
      <c r="AF87" s="427"/>
    </row>
    <row r="88" ht="15.75" customHeight="1">
      <c r="A88" s="425"/>
      <c r="B88" s="548">
        <v>87</v>
      </c>
      <c r="C88" s="427"/>
      <c r="D88" s="427"/>
      <c r="E88" t="s" s="63">
        <v>2838</v>
      </c>
      <c r="F88" t="s" s="248">
        <v>2839</v>
      </c>
      <c r="G88" t="s" s="248">
        <v>2840</v>
      </c>
      <c r="H88" t="s" s="5">
        <v>2842</v>
      </c>
      <c r="I88" t="s" s="37">
        <v>2610</v>
      </c>
      <c r="J88" t="s" s="248">
        <v>56</v>
      </c>
      <c r="K88" s="550">
        <v>1</v>
      </c>
      <c r="L88" t="s" s="551">
        <v>77</v>
      </c>
      <c r="M88" t="s" s="551">
        <v>52</v>
      </c>
      <c r="N88" t="s" s="248">
        <v>64</v>
      </c>
      <c r="O88" s="552">
        <v>2017</v>
      </c>
      <c r="P88" t="s" s="248">
        <v>147</v>
      </c>
      <c r="Q88" s="553"/>
      <c r="R88" s="553"/>
      <c r="S88" s="552">
        <v>7780.5</v>
      </c>
      <c r="T88" t="s" s="248">
        <v>68</v>
      </c>
      <c r="U88" s="552">
        <v>6.65</v>
      </c>
      <c r="V88" s="553"/>
      <c r="W88" s="552">
        <v>31122</v>
      </c>
      <c r="X88" s="553"/>
      <c r="Y88" s="552">
        <v>44671</v>
      </c>
      <c r="Z88" s="553"/>
      <c r="AA88" s="553"/>
      <c r="AB88" t="s" s="556">
        <v>2568</v>
      </c>
      <c r="AC88" s="552">
        <v>0.34</v>
      </c>
      <c r="AD88" s="553"/>
      <c r="AE88" s="427"/>
      <c r="AF88" s="427"/>
    </row>
    <row r="89" ht="15.75" customHeight="1">
      <c r="A89" s="30">
        <v>45</v>
      </c>
      <c r="B89" s="555">
        <v>88</v>
      </c>
      <c r="C89" s="427"/>
      <c r="D89" s="427"/>
      <c r="E89" t="s" s="63">
        <v>2844</v>
      </c>
      <c r="F89" t="s" s="248">
        <v>2845</v>
      </c>
      <c r="G89" t="s" s="248">
        <v>2846</v>
      </c>
      <c r="H89" t="s" s="5">
        <v>2847</v>
      </c>
      <c r="I89" t="s" s="37">
        <v>2612</v>
      </c>
      <c r="J89" t="s" s="248">
        <v>56</v>
      </c>
      <c r="K89" s="550">
        <v>1</v>
      </c>
      <c r="L89" t="s" s="551">
        <v>77</v>
      </c>
      <c r="M89" t="s" s="551">
        <v>52</v>
      </c>
      <c r="N89" t="s" s="248">
        <v>64</v>
      </c>
      <c r="O89" s="552">
        <v>2016</v>
      </c>
      <c r="P89" t="s" s="248">
        <v>147</v>
      </c>
      <c r="Q89" s="553"/>
      <c r="R89" s="554">
        <v>0.97</v>
      </c>
      <c r="S89" s="552">
        <v>48313.76</v>
      </c>
      <c r="T89" s="552">
        <v>1</v>
      </c>
      <c r="U89" s="552">
        <v>1.76</v>
      </c>
      <c r="V89" s="552">
        <v>27323</v>
      </c>
      <c r="W89" s="552">
        <v>49808</v>
      </c>
      <c r="X89" s="552">
        <v>27323</v>
      </c>
      <c r="Y89" s="552">
        <v>50975</v>
      </c>
      <c r="Z89" s="553"/>
      <c r="AA89" s="553"/>
      <c r="AB89" t="s" s="556">
        <v>2568</v>
      </c>
      <c r="AC89" s="552">
        <v>0.45</v>
      </c>
      <c r="AD89" s="553"/>
      <c r="AE89" s="427"/>
      <c r="AF89" s="427"/>
    </row>
    <row r="90" ht="15.75" customHeight="1">
      <c r="A90" s="30">
        <v>45</v>
      </c>
      <c r="B90" s="548">
        <v>89</v>
      </c>
      <c r="C90" s="427"/>
      <c r="D90" s="427"/>
      <c r="E90" t="s" s="63">
        <v>2844</v>
      </c>
      <c r="F90" t="s" s="248">
        <v>2845</v>
      </c>
      <c r="G90" t="s" s="248">
        <v>2846</v>
      </c>
      <c r="H90" t="s" s="5">
        <v>2848</v>
      </c>
      <c r="I90" t="s" s="37">
        <v>2610</v>
      </c>
      <c r="J90" t="s" s="248">
        <v>56</v>
      </c>
      <c r="K90" s="550">
        <v>1</v>
      </c>
      <c r="L90" t="s" s="551">
        <v>77</v>
      </c>
      <c r="M90" t="s" s="551">
        <v>52</v>
      </c>
      <c r="N90" t="s" s="248">
        <v>64</v>
      </c>
      <c r="O90" s="552">
        <v>2017</v>
      </c>
      <c r="P90" t="s" s="248">
        <v>147</v>
      </c>
      <c r="Q90" s="553"/>
      <c r="R90" s="553"/>
      <c r="S90" s="552">
        <v>1494.2</v>
      </c>
      <c r="T90" t="s" s="248">
        <v>68</v>
      </c>
      <c r="U90" s="552">
        <v>8.33</v>
      </c>
      <c r="V90" s="553"/>
      <c r="W90" s="552">
        <v>49808</v>
      </c>
      <c r="X90" s="553"/>
      <c r="Y90" s="552">
        <v>50975</v>
      </c>
      <c r="Z90" s="553"/>
      <c r="AA90" s="553"/>
      <c r="AB90" t="s" s="556">
        <v>2568</v>
      </c>
      <c r="AC90" s="552">
        <v>0.8100000000000001</v>
      </c>
      <c r="AD90" s="553"/>
      <c r="AE90" s="427"/>
      <c r="AF90" s="427"/>
    </row>
    <row r="91" ht="15.75" customHeight="1">
      <c r="A91" s="30">
        <v>45</v>
      </c>
      <c r="B91" s="555">
        <v>90</v>
      </c>
      <c r="C91" s="427"/>
      <c r="D91" s="427"/>
      <c r="E91" t="s" s="37">
        <v>2849</v>
      </c>
      <c r="F91" t="s" s="248">
        <v>2850</v>
      </c>
      <c r="G91" t="s" s="248">
        <v>2851</v>
      </c>
      <c r="H91" t="s" s="5">
        <v>2852</v>
      </c>
      <c r="I91" t="s" s="37">
        <v>2612</v>
      </c>
      <c r="J91" t="s" s="248">
        <v>56</v>
      </c>
      <c r="K91" s="550">
        <v>1</v>
      </c>
      <c r="L91" t="s" s="551">
        <v>77</v>
      </c>
      <c r="M91" t="s" s="551">
        <v>52</v>
      </c>
      <c r="N91" t="s" s="248">
        <v>64</v>
      </c>
      <c r="O91" s="552">
        <v>2017</v>
      </c>
      <c r="P91" t="s" s="248">
        <v>147</v>
      </c>
      <c r="Q91" s="553"/>
      <c r="R91" s="554">
        <v>0.66</v>
      </c>
      <c r="S91" s="552">
        <v>3680.82</v>
      </c>
      <c r="T91" s="552">
        <v>1</v>
      </c>
      <c r="U91" s="552">
        <v>2.65</v>
      </c>
      <c r="V91" s="552">
        <v>9392</v>
      </c>
      <c r="W91" s="552">
        <v>5577</v>
      </c>
      <c r="X91" s="552">
        <v>9392</v>
      </c>
      <c r="Y91" s="552">
        <v>6896.8</v>
      </c>
      <c r="Z91" s="553"/>
      <c r="AA91" s="553"/>
      <c r="AB91" t="s" s="556">
        <v>2568</v>
      </c>
      <c r="AC91" s="552">
        <v>0.25</v>
      </c>
      <c r="AD91" s="553"/>
      <c r="AE91" s="427"/>
      <c r="AF91" s="427"/>
    </row>
    <row r="92" ht="15.75" customHeight="1">
      <c r="A92" s="30">
        <v>45</v>
      </c>
      <c r="B92" s="548">
        <v>91</v>
      </c>
      <c r="C92" s="427"/>
      <c r="D92" s="427"/>
      <c r="E92" t="s" s="37">
        <v>2849</v>
      </c>
      <c r="F92" t="s" s="248">
        <v>2850</v>
      </c>
      <c r="G92" t="s" s="248">
        <v>2851</v>
      </c>
      <c r="H92" t="s" s="5">
        <v>2853</v>
      </c>
      <c r="I92" t="s" s="37">
        <v>2610</v>
      </c>
      <c r="J92" t="s" s="248">
        <v>56</v>
      </c>
      <c r="K92" s="550">
        <v>1</v>
      </c>
      <c r="L92" t="s" s="551">
        <v>77</v>
      </c>
      <c r="M92" t="s" s="551">
        <v>52</v>
      </c>
      <c r="N92" t="s" s="248">
        <v>64</v>
      </c>
      <c r="O92" s="552">
        <v>2017</v>
      </c>
      <c r="P92" t="s" s="248">
        <v>147</v>
      </c>
      <c r="Q92" s="553"/>
      <c r="R92" s="553"/>
      <c r="S92" s="552">
        <v>1896.1</v>
      </c>
      <c r="T92" t="s" s="248">
        <v>68</v>
      </c>
      <c r="U92" s="552">
        <v>5.39</v>
      </c>
      <c r="V92" s="553"/>
      <c r="W92" s="553"/>
      <c r="X92" s="553"/>
      <c r="Y92" s="552">
        <v>6896.8</v>
      </c>
      <c r="Z92" s="553"/>
      <c r="AA92" s="553"/>
      <c r="AB92" t="s" s="556">
        <v>2568</v>
      </c>
      <c r="AC92" s="552">
        <v>0.21</v>
      </c>
      <c r="AD92" s="553"/>
      <c r="AE92" s="427"/>
      <c r="AF92" s="427"/>
    </row>
    <row r="93" ht="15.75" customHeight="1">
      <c r="A93" s="30">
        <v>52</v>
      </c>
      <c r="B93" s="555">
        <v>92</v>
      </c>
      <c r="C93" s="30">
        <v>52</v>
      </c>
      <c r="D93" t="s" s="2">
        <v>833</v>
      </c>
      <c r="E93" t="s" s="63">
        <v>2854</v>
      </c>
      <c r="F93" t="s" s="580">
        <v>3264</v>
      </c>
      <c r="G93" t="s" s="580">
        <v>2855</v>
      </c>
      <c r="H93" t="s" s="5">
        <v>2856</v>
      </c>
      <c r="I93" t="s" s="37">
        <v>2857</v>
      </c>
      <c r="J93" t="s" s="248">
        <v>238</v>
      </c>
      <c r="K93" s="550">
        <v>2</v>
      </c>
      <c r="L93" t="s" s="551">
        <v>54</v>
      </c>
      <c r="M93" t="s" s="551">
        <v>52</v>
      </c>
      <c r="N93" t="s" s="248">
        <v>2562</v>
      </c>
      <c r="O93" s="552">
        <v>2019</v>
      </c>
      <c r="P93" t="s" s="562">
        <v>3265</v>
      </c>
      <c r="Q93" s="553"/>
      <c r="R93" s="554">
        <v>0.016</v>
      </c>
      <c r="S93" s="560">
        <v>3150</v>
      </c>
      <c r="T93" s="552">
        <v>1</v>
      </c>
      <c r="U93" s="552">
        <v>0.6</v>
      </c>
      <c r="V93" s="552">
        <v>0</v>
      </c>
      <c r="W93" s="552">
        <v>3150</v>
      </c>
      <c r="X93" s="552">
        <v>643</v>
      </c>
      <c r="Y93" s="552">
        <v>36422.3</v>
      </c>
      <c r="Z93" s="553"/>
      <c r="AA93" s="553"/>
      <c r="AB93" s="557">
        <v>22500</v>
      </c>
      <c r="AC93" s="552">
        <v>0.02</v>
      </c>
      <c r="AD93" s="553"/>
      <c r="AE93" t="s" s="567">
        <v>3247</v>
      </c>
      <c r="AF93" s="427"/>
    </row>
    <row r="94" ht="15.75" customHeight="1">
      <c r="A94" s="30">
        <v>52</v>
      </c>
      <c r="B94" s="548">
        <v>93</v>
      </c>
      <c r="C94" s="427"/>
      <c r="D94" s="427"/>
      <c r="E94" t="s" s="63">
        <v>2854</v>
      </c>
      <c r="F94" t="s" s="580">
        <v>3264</v>
      </c>
      <c r="G94" t="s" s="580">
        <v>2855</v>
      </c>
      <c r="H94" t="s" s="5">
        <v>2859</v>
      </c>
      <c r="I94" t="s" s="37">
        <v>2620</v>
      </c>
      <c r="J94" t="s" s="248">
        <v>66</v>
      </c>
      <c r="K94" s="550">
        <v>2</v>
      </c>
      <c r="L94" t="s" s="551">
        <v>64</v>
      </c>
      <c r="M94" t="s" s="551">
        <v>52</v>
      </c>
      <c r="N94" t="s" s="248">
        <v>2562</v>
      </c>
      <c r="O94" s="552">
        <v>2019</v>
      </c>
      <c r="P94" t="s" s="562">
        <v>3265</v>
      </c>
      <c r="Q94" s="553"/>
      <c r="R94" s="554">
        <v>0.09</v>
      </c>
      <c r="S94" s="560">
        <v>1516</v>
      </c>
      <c r="T94" t="s" s="248">
        <v>68</v>
      </c>
      <c r="U94" s="552">
        <v>0.97</v>
      </c>
      <c r="V94" s="552">
        <v>0</v>
      </c>
      <c r="W94" s="552">
        <v>1516</v>
      </c>
      <c r="X94" s="552">
        <v>643</v>
      </c>
      <c r="Y94" s="552">
        <v>36422.3</v>
      </c>
      <c r="Z94" s="553"/>
      <c r="AA94" s="553"/>
      <c r="AB94" s="557">
        <v>14250</v>
      </c>
      <c r="AC94" s="552">
        <v>0.14</v>
      </c>
      <c r="AD94" s="553"/>
      <c r="AE94" t="s" s="567">
        <v>3247</v>
      </c>
      <c r="AF94" s="427"/>
    </row>
    <row r="95" ht="15.75" customHeight="1">
      <c r="A95" s="30">
        <v>52</v>
      </c>
      <c r="B95" s="555">
        <v>94</v>
      </c>
      <c r="C95" s="427"/>
      <c r="D95" s="427"/>
      <c r="E95" t="s" s="63">
        <v>2854</v>
      </c>
      <c r="F95" t="s" s="580">
        <v>3264</v>
      </c>
      <c r="G95" t="s" s="580">
        <v>2855</v>
      </c>
      <c r="H95" t="s" s="5">
        <v>2860</v>
      </c>
      <c r="I95" t="s" s="37">
        <v>2861</v>
      </c>
      <c r="J95" t="s" s="248">
        <v>238</v>
      </c>
      <c r="K95" s="550">
        <v>2</v>
      </c>
      <c r="L95" t="s" s="551">
        <v>64</v>
      </c>
      <c r="M95" t="s" s="551">
        <v>52</v>
      </c>
      <c r="N95" t="s" s="248">
        <v>2562</v>
      </c>
      <c r="O95" s="552">
        <v>2019</v>
      </c>
      <c r="P95" t="s" s="562">
        <v>3265</v>
      </c>
      <c r="Q95" s="553"/>
      <c r="R95" s="554">
        <v>0.43</v>
      </c>
      <c r="S95" s="560">
        <v>16411.7</v>
      </c>
      <c r="T95" t="s" s="248">
        <v>68</v>
      </c>
      <c r="U95" s="552">
        <v>1</v>
      </c>
      <c r="V95" s="552">
        <v>0</v>
      </c>
      <c r="W95" s="552">
        <v>16411.7</v>
      </c>
      <c r="X95" s="552">
        <v>643</v>
      </c>
      <c r="Y95" s="552">
        <v>36422.3</v>
      </c>
      <c r="Z95" s="553"/>
      <c r="AA95" s="553"/>
      <c r="AB95" s="552">
        <v>7061</v>
      </c>
      <c r="AC95" s="552">
        <v>1.66</v>
      </c>
      <c r="AD95" s="553"/>
      <c r="AE95" t="s" s="567">
        <v>3260</v>
      </c>
      <c r="AF95" s="427"/>
    </row>
    <row r="96" ht="15.75" customHeight="1">
      <c r="A96" s="30">
        <v>52</v>
      </c>
      <c r="B96" s="548">
        <v>95</v>
      </c>
      <c r="C96" s="427"/>
      <c r="D96" s="427"/>
      <c r="E96" t="s" s="63">
        <v>2854</v>
      </c>
      <c r="F96" t="s" s="580">
        <v>3264</v>
      </c>
      <c r="G96" t="s" s="580">
        <v>2855</v>
      </c>
      <c r="H96" t="s" s="5">
        <v>2862</v>
      </c>
      <c r="I96" t="s" s="248">
        <v>2863</v>
      </c>
      <c r="J96" t="s" s="248">
        <v>66</v>
      </c>
      <c r="K96" s="550">
        <v>2</v>
      </c>
      <c r="L96" t="s" s="551">
        <v>77</v>
      </c>
      <c r="M96" t="s" s="551">
        <v>52</v>
      </c>
      <c r="N96" t="s" s="248">
        <v>2562</v>
      </c>
      <c r="O96" s="552">
        <v>2019</v>
      </c>
      <c r="P96" t="s" s="562">
        <v>3265</v>
      </c>
      <c r="Q96" s="553"/>
      <c r="R96" s="554">
        <v>0.15</v>
      </c>
      <c r="S96" s="560">
        <v>4000</v>
      </c>
      <c r="T96" t="s" s="248">
        <v>68</v>
      </c>
      <c r="U96" s="552">
        <v>1.36</v>
      </c>
      <c r="V96" s="552">
        <v>100</v>
      </c>
      <c r="W96" s="552">
        <v>4000</v>
      </c>
      <c r="X96" s="552">
        <v>643</v>
      </c>
      <c r="Y96" s="552">
        <v>36422.3</v>
      </c>
      <c r="Z96" s="553"/>
      <c r="AA96" s="553"/>
      <c r="AB96" s="552">
        <v>3176</v>
      </c>
      <c r="AC96" s="552">
        <v>1.03</v>
      </c>
      <c r="AD96" s="553"/>
      <c r="AE96" t="s" s="567">
        <v>3260</v>
      </c>
      <c r="AF96" s="427"/>
    </row>
    <row r="97" ht="15.75" customHeight="1">
      <c r="A97" s="30">
        <v>52</v>
      </c>
      <c r="B97" s="555">
        <v>96</v>
      </c>
      <c r="C97" s="427"/>
      <c r="D97" s="427"/>
      <c r="E97" t="s" s="63">
        <v>2854</v>
      </c>
      <c r="F97" t="s" s="580">
        <v>3264</v>
      </c>
      <c r="G97" t="s" s="580">
        <v>2855</v>
      </c>
      <c r="H97" t="s" s="5">
        <v>2864</v>
      </c>
      <c r="I97" t="s" s="248">
        <v>2865</v>
      </c>
      <c r="J97" t="s" s="248">
        <v>66</v>
      </c>
      <c r="K97" s="550">
        <v>2</v>
      </c>
      <c r="L97" t="s" s="551">
        <v>54</v>
      </c>
      <c r="M97" t="s" s="551">
        <v>52</v>
      </c>
      <c r="N97" t="s" s="248">
        <v>2562</v>
      </c>
      <c r="O97" s="552">
        <v>2019</v>
      </c>
      <c r="P97" t="s" s="562">
        <v>3265</v>
      </c>
      <c r="Q97" s="553"/>
      <c r="R97" s="554">
        <v>0.07199999999999999</v>
      </c>
      <c r="S97" s="560">
        <v>2625</v>
      </c>
      <c r="T97" t="s" s="556">
        <v>68</v>
      </c>
      <c r="U97" s="552">
        <v>0.4</v>
      </c>
      <c r="V97" s="552">
        <v>0</v>
      </c>
      <c r="W97" s="552">
        <v>2625</v>
      </c>
      <c r="X97" s="552">
        <v>643</v>
      </c>
      <c r="Y97" s="552">
        <v>36422.3</v>
      </c>
      <c r="Z97" s="553"/>
      <c r="AA97" s="553"/>
      <c r="AB97" s="557">
        <v>75000</v>
      </c>
      <c r="AC97" s="552">
        <v>0.11</v>
      </c>
      <c r="AD97" s="553"/>
      <c r="AE97" t="s" s="101">
        <v>3245</v>
      </c>
      <c r="AF97" s="427"/>
    </row>
    <row r="98" ht="15.75" customHeight="1">
      <c r="A98" s="30">
        <v>52</v>
      </c>
      <c r="B98" s="548">
        <v>97</v>
      </c>
      <c r="C98" s="427"/>
      <c r="D98" s="427"/>
      <c r="E98" t="s" s="63">
        <v>2854</v>
      </c>
      <c r="F98" t="s" s="580">
        <v>3264</v>
      </c>
      <c r="G98" t="s" s="580">
        <v>2855</v>
      </c>
      <c r="H98" t="s" s="5">
        <v>2866</v>
      </c>
      <c r="I98" t="s" s="248">
        <v>2625</v>
      </c>
      <c r="J98" t="s" s="248">
        <v>66</v>
      </c>
      <c r="K98" s="550">
        <v>2</v>
      </c>
      <c r="L98" t="s" s="551">
        <v>77</v>
      </c>
      <c r="M98" t="s" s="551">
        <v>52</v>
      </c>
      <c r="N98" t="s" s="248">
        <v>2562</v>
      </c>
      <c r="O98" s="552">
        <v>2014</v>
      </c>
      <c r="P98" t="s" s="562">
        <v>3265</v>
      </c>
      <c r="Q98" s="553"/>
      <c r="R98" s="554">
        <v>0</v>
      </c>
      <c r="S98" s="560">
        <v>756.6</v>
      </c>
      <c r="T98" t="s" s="556">
        <v>68</v>
      </c>
      <c r="U98" s="552">
        <v>1.89</v>
      </c>
      <c r="V98" s="552">
        <v>0</v>
      </c>
      <c r="W98" s="552">
        <v>756.6</v>
      </c>
      <c r="X98" s="552">
        <v>643</v>
      </c>
      <c r="Y98" s="552">
        <v>36422.3</v>
      </c>
      <c r="Z98" s="553"/>
      <c r="AA98" s="553"/>
      <c r="AB98" s="557">
        <v>5700</v>
      </c>
      <c r="AC98" s="552">
        <v>0.03</v>
      </c>
      <c r="AD98" s="553"/>
      <c r="AE98" t="s" s="101">
        <v>3245</v>
      </c>
      <c r="AF98" s="427"/>
    </row>
    <row r="99" ht="15.75" customHeight="1">
      <c r="A99" s="30">
        <v>52</v>
      </c>
      <c r="B99" s="555">
        <v>98</v>
      </c>
      <c r="C99" s="427"/>
      <c r="D99" s="427"/>
      <c r="E99" t="s" s="63">
        <v>2854</v>
      </c>
      <c r="F99" t="s" s="580">
        <v>3264</v>
      </c>
      <c r="G99" t="s" s="580">
        <v>2855</v>
      </c>
      <c r="H99" t="s" s="5">
        <v>2867</v>
      </c>
      <c r="I99" t="s" s="248">
        <v>2868</v>
      </c>
      <c r="J99" t="s" s="248">
        <v>66</v>
      </c>
      <c r="K99" s="550">
        <v>2</v>
      </c>
      <c r="L99" t="s" s="551">
        <v>77</v>
      </c>
      <c r="M99" t="s" s="551">
        <v>52</v>
      </c>
      <c r="N99" t="s" s="248">
        <v>2562</v>
      </c>
      <c r="O99" s="552">
        <v>2019</v>
      </c>
      <c r="P99" t="s" s="562">
        <v>3265</v>
      </c>
      <c r="Q99" s="553"/>
      <c r="R99" s="554">
        <v>0.04</v>
      </c>
      <c r="S99" s="560">
        <v>2109</v>
      </c>
      <c r="T99" t="s" s="556">
        <v>68</v>
      </c>
      <c r="U99" s="552">
        <v>1.77</v>
      </c>
      <c r="V99" s="552">
        <v>530</v>
      </c>
      <c r="W99" s="552">
        <v>2109</v>
      </c>
      <c r="X99" s="552">
        <v>643</v>
      </c>
      <c r="Y99" s="552">
        <v>36422.3</v>
      </c>
      <c r="Z99" s="553"/>
      <c r="AA99" s="553"/>
      <c r="AB99" s="557">
        <v>7650</v>
      </c>
      <c r="AC99" s="552">
        <v>0.04</v>
      </c>
      <c r="AD99" s="553"/>
      <c r="AE99" t="s" s="101">
        <v>3245</v>
      </c>
      <c r="AF99" s="427"/>
    </row>
    <row r="100" ht="15.75" customHeight="1">
      <c r="A100" s="30">
        <v>52</v>
      </c>
      <c r="B100" s="548">
        <v>99</v>
      </c>
      <c r="C100" s="427"/>
      <c r="D100" s="427"/>
      <c r="E100" t="s" s="63">
        <v>2854</v>
      </c>
      <c r="F100" t="s" s="580">
        <v>3264</v>
      </c>
      <c r="G100" t="s" s="580">
        <v>2855</v>
      </c>
      <c r="H100" t="s" s="5">
        <v>2869</v>
      </c>
      <c r="I100" t="s" s="248">
        <v>3266</v>
      </c>
      <c r="J100" t="s" s="248">
        <v>66</v>
      </c>
      <c r="K100" s="550">
        <v>2</v>
      </c>
      <c r="L100" t="s" s="551">
        <v>54</v>
      </c>
      <c r="M100" t="s" s="551">
        <v>52</v>
      </c>
      <c r="N100" t="s" s="248">
        <v>2562</v>
      </c>
      <c r="O100" s="552">
        <v>2019</v>
      </c>
      <c r="P100" t="s" s="562">
        <v>3265</v>
      </c>
      <c r="Q100" s="553"/>
      <c r="R100" s="554">
        <v>0.05</v>
      </c>
      <c r="S100" s="560">
        <v>184.6</v>
      </c>
      <c r="T100" t="s" s="556">
        <v>68</v>
      </c>
      <c r="U100" s="566">
        <v>2.62e-06</v>
      </c>
      <c r="V100" s="552">
        <v>0</v>
      </c>
      <c r="W100" s="552">
        <v>184.6</v>
      </c>
      <c r="X100" s="552">
        <v>643</v>
      </c>
      <c r="Y100" s="552">
        <v>36422.3</v>
      </c>
      <c r="Z100" s="553"/>
      <c r="AA100" s="553"/>
      <c r="AB100" t="s" s="556">
        <v>2568</v>
      </c>
      <c r="AC100" t="s" s="556">
        <v>2568</v>
      </c>
      <c r="AD100" s="553"/>
      <c r="AE100" t="s" s="101">
        <v>3245</v>
      </c>
      <c r="AF100" s="427"/>
    </row>
    <row r="101" ht="15.75" customHeight="1">
      <c r="A101" s="30">
        <v>52</v>
      </c>
      <c r="B101" s="555">
        <v>100</v>
      </c>
      <c r="C101" s="427"/>
      <c r="D101" s="427"/>
      <c r="E101" t="s" s="63">
        <v>2854</v>
      </c>
      <c r="F101" t="s" s="580">
        <v>3264</v>
      </c>
      <c r="G101" t="s" s="580">
        <v>2855</v>
      </c>
      <c r="H101" t="s" s="5">
        <v>2871</v>
      </c>
      <c r="I101" t="s" s="248">
        <v>2872</v>
      </c>
      <c r="J101" t="s" s="248">
        <v>66</v>
      </c>
      <c r="K101" s="550">
        <v>2</v>
      </c>
      <c r="L101" t="s" s="551">
        <v>77</v>
      </c>
      <c r="M101" t="s" s="551">
        <v>52</v>
      </c>
      <c r="N101" t="s" s="248">
        <v>2562</v>
      </c>
      <c r="O101" s="552">
        <v>2019</v>
      </c>
      <c r="P101" t="s" s="562">
        <v>3265</v>
      </c>
      <c r="Q101" s="553"/>
      <c r="R101" s="554">
        <v>0.05</v>
      </c>
      <c r="S101" s="560">
        <v>1543.8</v>
      </c>
      <c r="T101" t="s" s="556">
        <v>68</v>
      </c>
      <c r="U101" s="552">
        <v>1.69</v>
      </c>
      <c r="V101" s="552">
        <v>0</v>
      </c>
      <c r="W101" s="552">
        <v>1543.8</v>
      </c>
      <c r="X101" s="552">
        <v>643</v>
      </c>
      <c r="Y101" s="552">
        <v>36422.3</v>
      </c>
      <c r="Z101" s="553"/>
      <c r="AA101" s="553"/>
      <c r="AB101" s="557">
        <v>15245</v>
      </c>
      <c r="AC101" s="552">
        <v>0.11</v>
      </c>
      <c r="AD101" s="553"/>
      <c r="AE101" t="s" s="101">
        <v>3245</v>
      </c>
      <c r="AF101" s="427"/>
    </row>
    <row r="102" ht="15.75" customHeight="1">
      <c r="A102" s="30">
        <v>52</v>
      </c>
      <c r="B102" s="548">
        <v>101</v>
      </c>
      <c r="C102" s="427"/>
      <c r="D102" s="427"/>
      <c r="E102" t="s" s="63">
        <v>2854</v>
      </c>
      <c r="F102" t="s" s="580">
        <v>3264</v>
      </c>
      <c r="G102" t="s" s="580">
        <v>2855</v>
      </c>
      <c r="H102" t="s" s="5">
        <v>2873</v>
      </c>
      <c r="I102" t="s" s="248">
        <v>2814</v>
      </c>
      <c r="J102" t="s" s="248">
        <v>66</v>
      </c>
      <c r="K102" s="550">
        <v>2</v>
      </c>
      <c r="L102" t="s" s="551">
        <v>77</v>
      </c>
      <c r="M102" t="s" s="551">
        <v>52</v>
      </c>
      <c r="N102" t="s" s="248">
        <v>2562</v>
      </c>
      <c r="O102" s="552">
        <v>2019</v>
      </c>
      <c r="P102" t="s" s="562">
        <v>3265</v>
      </c>
      <c r="Q102" s="553"/>
      <c r="R102" s="554">
        <v>0.03</v>
      </c>
      <c r="S102" s="560">
        <v>892</v>
      </c>
      <c r="T102" t="s" s="556">
        <v>68</v>
      </c>
      <c r="U102" s="552">
        <v>1.73</v>
      </c>
      <c r="V102" s="552">
        <v>0</v>
      </c>
      <c r="W102" s="552">
        <v>892</v>
      </c>
      <c r="X102" s="552">
        <v>643</v>
      </c>
      <c r="Y102" s="552">
        <v>36422.3</v>
      </c>
      <c r="Z102" s="553"/>
      <c r="AA102" s="553"/>
      <c r="AB102" s="552">
        <v>2707</v>
      </c>
      <c r="AC102" s="552">
        <v>0.15</v>
      </c>
      <c r="AD102" s="553"/>
      <c r="AE102" t="s" s="101">
        <v>3245</v>
      </c>
      <c r="AF102" s="427"/>
    </row>
    <row r="103" ht="15.75" customHeight="1">
      <c r="A103" s="30">
        <v>53</v>
      </c>
      <c r="B103" s="555">
        <v>102</v>
      </c>
      <c r="C103" s="549">
        <v>53</v>
      </c>
      <c r="D103" t="s" s="445">
        <v>2874</v>
      </c>
      <c r="E103" t="s" s="63">
        <v>2875</v>
      </c>
      <c r="F103" t="s" s="248">
        <v>2876</v>
      </c>
      <c r="G103" t="s" s="248">
        <v>2877</v>
      </c>
      <c r="H103" t="s" s="5">
        <v>2878</v>
      </c>
      <c r="I103" t="s" s="37">
        <v>3267</v>
      </c>
      <c r="J103" t="s" s="248">
        <v>238</v>
      </c>
      <c r="K103" s="550">
        <v>1</v>
      </c>
      <c r="L103" t="s" s="551">
        <v>54</v>
      </c>
      <c r="M103" t="s" s="551">
        <v>52</v>
      </c>
      <c r="N103" t="s" s="248">
        <v>2556</v>
      </c>
      <c r="O103" s="552">
        <v>2018</v>
      </c>
      <c r="P103" t="s" s="248">
        <v>147</v>
      </c>
      <c r="Q103" s="553"/>
      <c r="R103" s="554">
        <v>0.08</v>
      </c>
      <c r="S103" s="560">
        <v>1</v>
      </c>
      <c r="T103" s="552">
        <v>1</v>
      </c>
      <c r="U103" s="552">
        <v>0.17</v>
      </c>
      <c r="V103" s="552">
        <v>43120</v>
      </c>
      <c r="W103" s="552">
        <v>0</v>
      </c>
      <c r="X103" s="552">
        <v>43120</v>
      </c>
      <c r="Y103" s="552">
        <v>0</v>
      </c>
      <c r="Z103" s="553"/>
      <c r="AA103" s="553"/>
      <c r="AB103" t="s" s="556">
        <v>2568</v>
      </c>
      <c r="AC103" t="s" s="556">
        <v>2568</v>
      </c>
      <c r="AD103" s="553"/>
      <c r="AE103" s="427"/>
      <c r="AF103" s="427"/>
    </row>
    <row r="104" ht="15.75" customHeight="1">
      <c r="A104" s="30">
        <v>53</v>
      </c>
      <c r="B104" s="548">
        <v>103</v>
      </c>
      <c r="C104" s="427"/>
      <c r="D104" s="427"/>
      <c r="E104" t="s" s="63">
        <v>2875</v>
      </c>
      <c r="F104" t="s" s="248">
        <v>2876</v>
      </c>
      <c r="G104" t="s" s="248">
        <v>2877</v>
      </c>
      <c r="H104" t="s" s="5">
        <v>2880</v>
      </c>
      <c r="I104" t="s" s="37">
        <v>2625</v>
      </c>
      <c r="J104" t="s" s="248">
        <v>66</v>
      </c>
      <c r="K104" s="550">
        <v>2</v>
      </c>
      <c r="L104" t="s" s="551">
        <v>64</v>
      </c>
      <c r="M104" t="s" s="551">
        <v>52</v>
      </c>
      <c r="N104" t="s" s="248">
        <v>2562</v>
      </c>
      <c r="O104" s="552">
        <v>2019</v>
      </c>
      <c r="P104" t="s" s="248">
        <v>147</v>
      </c>
      <c r="Q104" s="553"/>
      <c r="R104" s="554">
        <v>0.92</v>
      </c>
      <c r="S104" s="560">
        <v>1</v>
      </c>
      <c r="T104" t="s" s="248">
        <v>68</v>
      </c>
      <c r="U104" s="552">
        <v>1.1</v>
      </c>
      <c r="V104" s="552">
        <v>0</v>
      </c>
      <c r="W104" s="552">
        <v>0</v>
      </c>
      <c r="X104" s="552">
        <v>43120</v>
      </c>
      <c r="Y104" s="552">
        <v>0</v>
      </c>
      <c r="Z104" s="553"/>
      <c r="AA104" s="553"/>
      <c r="AB104" s="552">
        <v>53068</v>
      </c>
      <c r="AC104" s="552">
        <v>0.77</v>
      </c>
      <c r="AD104" s="553"/>
      <c r="AE104" t="s" s="567">
        <v>3247</v>
      </c>
      <c r="AF104" s="427"/>
    </row>
    <row r="105" ht="15.75" customHeight="1">
      <c r="A105" s="30">
        <v>56</v>
      </c>
      <c r="B105" s="555">
        <v>104</v>
      </c>
      <c r="C105" s="30">
        <v>56</v>
      </c>
      <c r="D105" t="s" s="581">
        <v>846</v>
      </c>
      <c r="E105" t="s" s="562">
        <v>2881</v>
      </c>
      <c r="F105" t="s" s="248">
        <v>2882</v>
      </c>
      <c r="G105" t="s" s="248">
        <v>2883</v>
      </c>
      <c r="H105" t="s" s="5">
        <v>2884</v>
      </c>
      <c r="I105" t="s" s="248">
        <v>2642</v>
      </c>
      <c r="J105" t="s" s="248">
        <v>66</v>
      </c>
      <c r="K105" s="550">
        <v>2</v>
      </c>
      <c r="L105" t="s" s="551">
        <v>64</v>
      </c>
      <c r="M105" t="s" s="551">
        <v>52</v>
      </c>
      <c r="N105" t="s" s="248">
        <v>2562</v>
      </c>
      <c r="O105" s="552">
        <v>2019</v>
      </c>
      <c r="P105" s="553"/>
      <c r="Q105" s="553"/>
      <c r="R105" s="554">
        <v>1</v>
      </c>
      <c r="S105" s="552">
        <v>21312</v>
      </c>
      <c r="T105" s="552">
        <v>1</v>
      </c>
      <c r="U105" s="552">
        <v>0.96</v>
      </c>
      <c r="V105" s="552">
        <v>1000</v>
      </c>
      <c r="W105" s="552">
        <v>21312</v>
      </c>
      <c r="X105" s="552">
        <v>1000</v>
      </c>
      <c r="Y105" s="552">
        <v>21312</v>
      </c>
      <c r="Z105" s="553"/>
      <c r="AA105" s="553"/>
      <c r="AB105" s="557">
        <v>119880</v>
      </c>
      <c r="AC105" s="552">
        <v>0.24</v>
      </c>
      <c r="AD105" s="553"/>
      <c r="AE105" t="s" s="101">
        <v>3268</v>
      </c>
      <c r="AF105" s="427"/>
    </row>
    <row r="106" ht="15.75" customHeight="1">
      <c r="A106" s="30">
        <v>57</v>
      </c>
      <c r="B106" s="548">
        <v>105</v>
      </c>
      <c r="C106" s="30">
        <v>57</v>
      </c>
      <c r="D106" t="s" s="581">
        <v>909</v>
      </c>
      <c r="E106" t="s" s="248">
        <v>912</v>
      </c>
      <c r="F106" t="s" s="248">
        <v>2886</v>
      </c>
      <c r="G106" t="s" s="248">
        <v>2887</v>
      </c>
      <c r="H106" t="s" s="5">
        <v>2888</v>
      </c>
      <c r="I106" t="s" s="248">
        <v>2625</v>
      </c>
      <c r="J106" t="s" s="248">
        <v>238</v>
      </c>
      <c r="K106" s="550">
        <v>2</v>
      </c>
      <c r="L106" t="s" s="551">
        <v>54</v>
      </c>
      <c r="M106" t="s" s="551">
        <v>52</v>
      </c>
      <c r="N106" t="s" s="248">
        <v>2562</v>
      </c>
      <c r="O106" s="552">
        <v>2019</v>
      </c>
      <c r="P106" s="553"/>
      <c r="Q106" s="553"/>
      <c r="R106" s="554">
        <v>1</v>
      </c>
      <c r="S106" s="552">
        <v>46749.93</v>
      </c>
      <c r="T106" s="552">
        <v>1</v>
      </c>
      <c r="U106" s="566">
        <v>1.89e-10</v>
      </c>
      <c r="V106" s="552">
        <v>0</v>
      </c>
      <c r="W106" s="552">
        <v>46670</v>
      </c>
      <c r="X106" s="552">
        <v>3</v>
      </c>
      <c r="Y106" s="552">
        <v>46768.03</v>
      </c>
      <c r="Z106" s="553"/>
      <c r="AA106" s="553"/>
      <c r="AB106" t="s" s="556">
        <v>2568</v>
      </c>
      <c r="AC106" t="s" s="556">
        <v>2568</v>
      </c>
      <c r="AD106" s="553"/>
      <c r="AE106" t="s" s="101">
        <v>3245</v>
      </c>
      <c r="AF106" s="427"/>
    </row>
    <row r="107" ht="15.75" customHeight="1">
      <c r="A107" s="30">
        <v>76</v>
      </c>
      <c r="B107" s="555">
        <v>106</v>
      </c>
      <c r="C107" s="30">
        <v>76</v>
      </c>
      <c r="D107" t="s" s="581">
        <v>1369</v>
      </c>
      <c r="E107" t="s" s="562">
        <v>2889</v>
      </c>
      <c r="F107" t="s" s="248">
        <v>2890</v>
      </c>
      <c r="G107" t="s" s="248">
        <v>1374</v>
      </c>
      <c r="H107" t="s" s="5">
        <v>2891</v>
      </c>
      <c r="I107" t="s" s="248">
        <v>2861</v>
      </c>
      <c r="J107" t="s" s="248">
        <v>238</v>
      </c>
      <c r="K107" s="550">
        <v>2</v>
      </c>
      <c r="L107" t="s" s="551">
        <v>64</v>
      </c>
      <c r="M107" t="s" s="551">
        <v>52</v>
      </c>
      <c r="N107" t="s" s="248">
        <v>2562</v>
      </c>
      <c r="O107" s="552">
        <v>2019</v>
      </c>
      <c r="P107" s="553"/>
      <c r="Q107" s="553"/>
      <c r="R107" s="554">
        <v>0.79</v>
      </c>
      <c r="S107" s="552">
        <v>5532.5</v>
      </c>
      <c r="T107" s="552">
        <v>1</v>
      </c>
      <c r="U107" s="552">
        <v>0.99</v>
      </c>
      <c r="V107" s="552">
        <v>0</v>
      </c>
      <c r="W107" s="552">
        <v>5532.5</v>
      </c>
      <c r="X107" s="552">
        <v>0</v>
      </c>
      <c r="Y107" s="552">
        <v>6350</v>
      </c>
      <c r="Z107" s="553"/>
      <c r="AA107" s="553"/>
      <c r="AB107" s="552">
        <v>6038</v>
      </c>
      <c r="AC107" s="552">
        <v>1.26</v>
      </c>
      <c r="AD107" s="553"/>
      <c r="AE107" t="s" s="101">
        <v>3245</v>
      </c>
      <c r="AF107" s="104">
        <v>4770.02</v>
      </c>
    </row>
    <row r="108" ht="15.75" customHeight="1">
      <c r="A108" s="30">
        <v>55</v>
      </c>
      <c r="B108" s="425"/>
      <c r="C108" s="425"/>
      <c r="D108" s="425"/>
      <c r="E108" s="425"/>
      <c r="F108" t="s" s="426">
        <v>2892</v>
      </c>
      <c r="G108" t="s" s="101">
        <v>2893</v>
      </c>
      <c r="H108" s="425"/>
      <c r="I108" s="425"/>
      <c r="J108" s="425"/>
      <c r="K108" s="425"/>
      <c r="L108" s="425"/>
      <c r="M108" s="425"/>
      <c r="N108" s="425"/>
      <c r="O108" s="427"/>
      <c r="P108" t="s" s="248">
        <v>147</v>
      </c>
      <c r="Q108" s="427"/>
      <c r="R108" s="427"/>
      <c r="S108" s="427"/>
      <c r="T108" s="104">
        <v>1</v>
      </c>
      <c r="U108" s="427"/>
      <c r="V108" s="427"/>
      <c r="W108" s="427"/>
      <c r="X108" s="427"/>
      <c r="Y108" s="104">
        <v>0</v>
      </c>
      <c r="Z108" s="427"/>
      <c r="AA108" s="427"/>
      <c r="AB108" s="427"/>
      <c r="AC108" s="427"/>
      <c r="AD108" s="427"/>
      <c r="AE108" s="427"/>
      <c r="AF108" s="258"/>
    </row>
    <row r="109" ht="15.75" customHeight="1">
      <c r="A109" s="30">
        <v>33</v>
      </c>
      <c r="B109" s="425"/>
      <c r="C109" s="425"/>
      <c r="D109" s="425"/>
      <c r="E109" s="425"/>
      <c r="F109" t="s" s="430">
        <v>2894</v>
      </c>
      <c r="G109" t="s" s="101">
        <v>556</v>
      </c>
      <c r="H109" s="425"/>
      <c r="I109" s="425"/>
      <c r="J109" s="425"/>
      <c r="K109" s="425"/>
      <c r="L109" s="425"/>
      <c r="M109" s="425"/>
      <c r="N109" s="425"/>
      <c r="O109" s="427"/>
      <c r="P109" t="s" s="248">
        <v>147</v>
      </c>
      <c r="Q109" s="427"/>
      <c r="R109" s="427"/>
      <c r="S109" s="427"/>
      <c r="T109" s="104">
        <v>1</v>
      </c>
      <c r="U109" s="427"/>
      <c r="V109" s="427"/>
      <c r="W109" s="427"/>
      <c r="X109" s="427"/>
      <c r="Y109" s="104">
        <v>6459.5</v>
      </c>
      <c r="Z109" s="427"/>
      <c r="AA109" s="427"/>
      <c r="AB109" s="427"/>
      <c r="AC109" s="427"/>
      <c r="AD109" s="427"/>
      <c r="AE109" s="427"/>
      <c r="AF109" s="260"/>
    </row>
    <row r="110" ht="15.75" customHeight="1">
      <c r="A110" s="30">
        <v>33</v>
      </c>
      <c r="B110" s="425"/>
      <c r="C110" s="425"/>
      <c r="D110" s="425"/>
      <c r="E110" s="425"/>
      <c r="F110" t="s" s="430">
        <v>959</v>
      </c>
      <c r="G110" t="s" s="101">
        <v>960</v>
      </c>
      <c r="H110" s="425"/>
      <c r="I110" s="425"/>
      <c r="J110" s="425"/>
      <c r="K110" s="425"/>
      <c r="L110" s="425"/>
      <c r="M110" s="425"/>
      <c r="N110" s="425"/>
      <c r="O110" s="427"/>
      <c r="P110" t="s" s="248">
        <v>147</v>
      </c>
      <c r="Q110" t="s" s="290">
        <v>196</v>
      </c>
      <c r="R110" s="427"/>
      <c r="S110" s="427"/>
      <c r="T110" s="104">
        <v>1</v>
      </c>
      <c r="U110" s="427"/>
      <c r="V110" s="427"/>
      <c r="W110" s="427"/>
      <c r="X110" s="427"/>
      <c r="Y110" s="104">
        <v>977.5</v>
      </c>
      <c r="Z110" s="427"/>
      <c r="AA110" s="427"/>
      <c r="AB110" s="427"/>
      <c r="AC110" s="427"/>
      <c r="AD110" s="427"/>
      <c r="AE110" s="427"/>
      <c r="AF110" s="260"/>
    </row>
    <row r="111" ht="15.75" customHeight="1">
      <c r="A111" s="283">
        <v>45</v>
      </c>
      <c r="B111" s="425"/>
      <c r="C111" s="425"/>
      <c r="D111" s="425"/>
      <c r="E111" s="425"/>
      <c r="F111" t="s" s="430">
        <v>2895</v>
      </c>
      <c r="G111" t="s" s="101">
        <v>2896</v>
      </c>
      <c r="H111" s="425"/>
      <c r="I111" s="425"/>
      <c r="J111" s="425"/>
      <c r="K111" s="425"/>
      <c r="L111" s="425"/>
      <c r="M111" s="425"/>
      <c r="N111" s="425"/>
      <c r="O111" s="427"/>
      <c r="P111" t="s" s="248">
        <v>147</v>
      </c>
      <c r="Q111" s="427"/>
      <c r="R111" s="427"/>
      <c r="S111" s="427"/>
      <c r="T111" s="104">
        <v>1</v>
      </c>
      <c r="U111" s="427"/>
      <c r="V111" s="427"/>
      <c r="W111" s="427"/>
      <c r="X111" s="427"/>
      <c r="Y111" s="104">
        <v>0</v>
      </c>
      <c r="Z111" s="427"/>
      <c r="AA111" s="427"/>
      <c r="AB111" s="427"/>
      <c r="AC111" s="427"/>
      <c r="AD111" s="427"/>
      <c r="AE111" s="427"/>
      <c r="AF111" s="260"/>
    </row>
    <row r="112" ht="15.75" customHeight="1">
      <c r="A112" s="30">
        <v>45</v>
      </c>
      <c r="B112" s="425"/>
      <c r="C112" s="425"/>
      <c r="D112" s="425"/>
      <c r="E112" s="425"/>
      <c r="F112" t="s" s="430">
        <v>2897</v>
      </c>
      <c r="G112" t="s" s="101">
        <v>900</v>
      </c>
      <c r="H112" s="425"/>
      <c r="I112" s="425"/>
      <c r="J112" s="425"/>
      <c r="K112" s="425"/>
      <c r="L112" s="425"/>
      <c r="M112" s="425"/>
      <c r="N112" s="425"/>
      <c r="O112" s="427"/>
      <c r="P112" t="s" s="248">
        <v>147</v>
      </c>
      <c r="Q112" t="s" s="290">
        <v>196</v>
      </c>
      <c r="R112" s="427"/>
      <c r="S112" s="427"/>
      <c r="T112" s="104">
        <v>1</v>
      </c>
      <c r="U112" s="427"/>
      <c r="V112" s="427"/>
      <c r="W112" s="427"/>
      <c r="X112" s="427"/>
      <c r="Y112" s="104">
        <v>4290.1</v>
      </c>
      <c r="Z112" s="427"/>
      <c r="AA112" s="427"/>
      <c r="AB112" s="427"/>
      <c r="AC112" s="427"/>
      <c r="AD112" s="427"/>
      <c r="AE112" s="427"/>
      <c r="AF112" s="260"/>
    </row>
    <row r="113" ht="15.75" customHeight="1">
      <c r="A113" s="283">
        <v>45</v>
      </c>
      <c r="B113" s="425"/>
      <c r="C113" s="425"/>
      <c r="D113" s="425"/>
      <c r="E113" s="425"/>
      <c r="F113" t="s" s="432">
        <v>2898</v>
      </c>
      <c r="G113" t="s" s="101">
        <v>2899</v>
      </c>
      <c r="H113" s="425"/>
      <c r="I113" s="425"/>
      <c r="J113" s="425"/>
      <c r="K113" s="425"/>
      <c r="L113" s="425"/>
      <c r="M113" s="425"/>
      <c r="N113" s="425"/>
      <c r="O113" s="427"/>
      <c r="P113" t="s" s="248">
        <v>147</v>
      </c>
      <c r="Q113" s="427"/>
      <c r="R113" s="427"/>
      <c r="S113" s="427"/>
      <c r="T113" s="104">
        <v>1</v>
      </c>
      <c r="U113" s="427"/>
      <c r="V113" s="427"/>
      <c r="W113" s="427"/>
      <c r="X113" s="427"/>
      <c r="Y113" s="104">
        <v>169</v>
      </c>
      <c r="Z113" s="427"/>
      <c r="AA113" s="427"/>
      <c r="AB113" s="427"/>
      <c r="AC113" s="427"/>
      <c r="AD113" s="427"/>
      <c r="AE113" s="427"/>
      <c r="AF113" s="260"/>
    </row>
    <row r="114" ht="15.75" customHeight="1">
      <c r="A114" s="283">
        <v>36</v>
      </c>
      <c r="B114" s="425"/>
      <c r="C114" s="425"/>
      <c r="D114" s="425"/>
      <c r="E114" s="425"/>
      <c r="F114" t="s" s="430">
        <v>2900</v>
      </c>
      <c r="G114" t="s" s="101">
        <v>2901</v>
      </c>
      <c r="H114" s="425"/>
      <c r="I114" s="425"/>
      <c r="J114" s="425"/>
      <c r="K114" s="425"/>
      <c r="L114" s="425"/>
      <c r="M114" s="425"/>
      <c r="N114" s="425"/>
      <c r="O114" s="427"/>
      <c r="P114" t="s" s="248">
        <v>147</v>
      </c>
      <c r="Q114" s="427"/>
      <c r="R114" s="427"/>
      <c r="S114" s="427"/>
      <c r="T114" s="104">
        <v>1</v>
      </c>
      <c r="U114" s="427"/>
      <c r="V114" s="427"/>
      <c r="W114" s="427"/>
      <c r="X114" s="427"/>
      <c r="Y114" s="104">
        <v>1467.9</v>
      </c>
      <c r="Z114" s="427"/>
      <c r="AA114" s="427"/>
      <c r="AB114" s="427"/>
      <c r="AC114" s="427"/>
      <c r="AD114" s="427"/>
      <c r="AE114" s="427"/>
      <c r="AF114" s="260"/>
    </row>
    <row r="115" ht="15.75" customHeight="1">
      <c r="A115" s="283">
        <v>36</v>
      </c>
      <c r="B115" s="425"/>
      <c r="C115" s="425"/>
      <c r="D115" s="425"/>
      <c r="E115" s="425"/>
      <c r="F115" t="s" s="432">
        <v>2902</v>
      </c>
      <c r="G115" t="s" s="101">
        <v>2903</v>
      </c>
      <c r="H115" s="425"/>
      <c r="I115" s="425"/>
      <c r="J115" s="425"/>
      <c r="K115" s="425"/>
      <c r="L115" s="425"/>
      <c r="M115" s="425"/>
      <c r="N115" s="425"/>
      <c r="O115" s="427"/>
      <c r="P115" t="s" s="248">
        <v>147</v>
      </c>
      <c r="Q115" s="427"/>
      <c r="R115" s="427"/>
      <c r="S115" s="427"/>
      <c r="T115" s="104">
        <v>1</v>
      </c>
      <c r="U115" s="427"/>
      <c r="V115" s="427"/>
      <c r="W115" s="427"/>
      <c r="X115" s="427"/>
      <c r="Y115" s="104">
        <v>164.1</v>
      </c>
      <c r="Z115" s="427"/>
      <c r="AA115" s="427"/>
      <c r="AB115" s="427"/>
      <c r="AC115" s="427"/>
      <c r="AD115" s="427"/>
      <c r="AE115" s="427"/>
      <c r="AF115" s="260"/>
    </row>
    <row r="116" ht="15.75" customHeight="1">
      <c r="A116" s="283">
        <v>45</v>
      </c>
      <c r="B116" s="425"/>
      <c r="C116" s="425"/>
      <c r="D116" s="425"/>
      <c r="E116" s="425"/>
      <c r="F116" t="s" s="432">
        <v>2904</v>
      </c>
      <c r="G116" t="s" s="101">
        <v>2905</v>
      </c>
      <c r="H116" s="425"/>
      <c r="I116" s="425"/>
      <c r="J116" s="425"/>
      <c r="K116" s="425"/>
      <c r="L116" s="425"/>
      <c r="M116" s="425"/>
      <c r="N116" s="425"/>
      <c r="O116" s="427"/>
      <c r="P116" t="s" s="248">
        <v>147</v>
      </c>
      <c r="Q116" s="427"/>
      <c r="R116" s="427"/>
      <c r="S116" s="427"/>
      <c r="T116" s="104">
        <v>1</v>
      </c>
      <c r="U116" s="427"/>
      <c r="V116" s="427"/>
      <c r="W116" s="427"/>
      <c r="X116" s="427"/>
      <c r="Y116" s="104">
        <v>957</v>
      </c>
      <c r="Z116" s="427"/>
      <c r="AA116" s="427"/>
      <c r="AB116" s="427"/>
      <c r="AC116" s="427"/>
      <c r="AD116" s="427"/>
      <c r="AE116" s="427"/>
      <c r="AF116" s="260"/>
    </row>
    <row r="117" ht="15.75" customHeight="1">
      <c r="A117" s="434"/>
      <c r="B117" s="425"/>
      <c r="C117" s="425"/>
      <c r="D117" s="425"/>
      <c r="E117" s="425"/>
      <c r="F117" s="425"/>
      <c r="G117" s="434"/>
      <c r="H117" s="425"/>
      <c r="I117" s="425"/>
      <c r="J117" s="425"/>
      <c r="K117" s="425"/>
      <c r="L117" s="425"/>
      <c r="M117" s="425"/>
      <c r="N117" s="425"/>
      <c r="O117" s="427"/>
      <c r="P117" s="427"/>
      <c r="Q117" s="427"/>
      <c r="R117" s="427"/>
      <c r="S117" s="427"/>
      <c r="T117" s="427"/>
      <c r="U117" s="427"/>
      <c r="V117" s="427"/>
      <c r="W117" s="427"/>
      <c r="X117" s="427"/>
      <c r="Y117" s="427"/>
      <c r="Z117" s="427"/>
      <c r="AA117" s="427"/>
      <c r="AB117" s="427"/>
      <c r="AC117" s="427"/>
      <c r="AD117" s="427"/>
      <c r="AE117" s="427"/>
      <c r="AF117" s="260"/>
    </row>
    <row r="118" ht="16.5" customHeight="1">
      <c r="A118" s="436"/>
      <c r="B118" s="106"/>
      <c r="C118" s="106"/>
      <c r="D118" s="106"/>
      <c r="E118" s="106"/>
      <c r="F118" s="106"/>
      <c r="G118" s="436"/>
      <c r="H118" s="106"/>
      <c r="I118" s="106"/>
      <c r="J118" s="106"/>
      <c r="K118" s="106"/>
      <c r="L118" s="106"/>
      <c r="M118" s="106"/>
      <c r="N118" s="106"/>
      <c r="O118" s="106"/>
      <c r="P118" s="106"/>
      <c r="Q118" s="106"/>
      <c r="R118" s="106"/>
      <c r="S118" s="106"/>
      <c r="T118" s="106"/>
      <c r="U118" s="106"/>
      <c r="V118" s="106"/>
      <c r="W118" s="106"/>
      <c r="X118" s="106"/>
      <c r="Y118" s="106"/>
      <c r="Z118" s="106"/>
      <c r="AA118" s="106"/>
      <c r="AB118" s="106"/>
      <c r="AC118" s="106"/>
      <c r="AD118" s="106"/>
      <c r="AE118" s="106"/>
      <c r="AF118" s="107"/>
    </row>
    <row r="119" ht="15.75" customHeight="1">
      <c r="A119" s="107"/>
      <c r="B119" s="107"/>
      <c r="C119" t="s" s="108">
        <v>1955</v>
      </c>
      <c r="D119" t="s" s="108">
        <v>988</v>
      </c>
      <c r="E119" t="s" s="108">
        <v>989</v>
      </c>
      <c r="F119" t="s" s="108">
        <v>990</v>
      </c>
      <c r="G119" s="107"/>
      <c r="H119" s="107"/>
      <c r="I119" s="107"/>
      <c r="J119" s="107"/>
      <c r="K119" s="107"/>
      <c r="L119" s="107"/>
      <c r="M119" s="107"/>
      <c r="N119" s="107"/>
      <c r="O119" s="107"/>
      <c r="P119" s="107"/>
      <c r="Q119" s="107"/>
      <c r="R119" s="107"/>
      <c r="S119" s="107"/>
      <c r="T119" s="107"/>
      <c r="U119" s="107"/>
      <c r="V119" s="107"/>
      <c r="W119" s="107"/>
      <c r="X119" s="107"/>
      <c r="Y119" s="107"/>
      <c r="Z119" s="107"/>
      <c r="AA119" s="107"/>
      <c r="AB119" s="107"/>
      <c r="AC119" s="107"/>
      <c r="AD119" s="107"/>
      <c r="AE119" s="107"/>
      <c r="AF119" s="107"/>
    </row>
    <row r="120" ht="15.75" customHeight="1">
      <c r="A120" s="107"/>
      <c r="B120" s="107"/>
      <c r="C120" s="111">
        <v>39</v>
      </c>
      <c r="D120" s="111">
        <v>30</v>
      </c>
      <c r="E120" s="111">
        <v>35</v>
      </c>
      <c r="F120" s="111">
        <v>11</v>
      </c>
      <c r="G120" s="107"/>
      <c r="H120" s="107"/>
      <c r="I120" s="107"/>
      <c r="J120" s="107"/>
      <c r="K120" s="107"/>
      <c r="L120" s="107"/>
      <c r="M120" s="107"/>
      <c r="N120" s="107"/>
      <c r="O120" s="107"/>
      <c r="P120" s="107"/>
      <c r="Q120" s="107"/>
      <c r="R120" s="107"/>
      <c r="S120" s="107"/>
      <c r="T120" s="107"/>
      <c r="U120" s="107"/>
      <c r="V120" s="107"/>
      <c r="W120" s="107"/>
      <c r="X120" s="107"/>
      <c r="Y120" s="107"/>
      <c r="Z120" s="107"/>
      <c r="AA120" s="107"/>
      <c r="AB120" s="107"/>
      <c r="AC120" s="107"/>
      <c r="AD120" s="107"/>
      <c r="AE120" s="107"/>
      <c r="AF120" s="107"/>
    </row>
    <row r="121" ht="15.75" customHeight="1">
      <c r="A121" s="107"/>
      <c r="B121" s="107"/>
      <c r="C121" s="112">
        <f>C120/SUM($C$120:$E$120)</f>
        <v>0.375</v>
      </c>
      <c r="D121" s="112">
        <f>D120/SUM($C$120:$E$120)</f>
        <v>0.288461538461538</v>
      </c>
      <c r="E121" s="112">
        <f>E120/SUM($C$120:$E$120)</f>
        <v>0.336538461538462</v>
      </c>
      <c r="F121" s="107"/>
      <c r="G121" s="107"/>
      <c r="H121" s="107"/>
      <c r="I121" s="107"/>
      <c r="J121" s="107"/>
      <c r="K121" s="107"/>
      <c r="L121" s="107"/>
      <c r="M121" s="107"/>
      <c r="N121" s="107"/>
      <c r="O121" s="107"/>
      <c r="P121" s="107"/>
      <c r="Q121" s="107"/>
      <c r="R121" s="107"/>
      <c r="S121" s="107"/>
      <c r="T121" s="107"/>
      <c r="U121" s="107"/>
      <c r="V121" s="107"/>
      <c r="W121" s="107"/>
      <c r="X121" s="107"/>
      <c r="Y121" s="107"/>
      <c r="Z121" s="107"/>
      <c r="AA121" s="107"/>
      <c r="AB121" s="107"/>
      <c r="AC121" s="107"/>
      <c r="AD121" s="107"/>
      <c r="AE121" s="107"/>
      <c r="AF121" s="107"/>
    </row>
    <row r="122" ht="15.75" customHeight="1">
      <c r="A122" s="107"/>
      <c r="B122" s="107"/>
      <c r="C122" s="107"/>
      <c r="D122" s="107"/>
      <c r="E122" s="107"/>
      <c r="F122" s="107"/>
      <c r="G122" s="107"/>
      <c r="H122" s="107"/>
      <c r="I122" s="107"/>
      <c r="J122" s="107"/>
      <c r="K122" s="107"/>
      <c r="L122" s="107"/>
      <c r="M122" s="107"/>
      <c r="N122" s="107"/>
      <c r="O122" s="107"/>
      <c r="P122" s="107"/>
      <c r="Q122" s="107"/>
      <c r="R122" s="107"/>
      <c r="S122" s="107"/>
      <c r="T122" s="107"/>
      <c r="U122" s="107"/>
      <c r="V122" s="107"/>
      <c r="W122" s="107"/>
      <c r="X122" s="107"/>
      <c r="Y122" s="107"/>
      <c r="Z122" s="107"/>
      <c r="AA122" s="107"/>
      <c r="AB122" s="107"/>
      <c r="AC122" s="107"/>
      <c r="AD122" s="107"/>
      <c r="AE122" s="107"/>
      <c r="AF122" s="107"/>
    </row>
    <row r="123" ht="15.75" customHeight="1">
      <c r="A123" s="107"/>
      <c r="B123" t="s" s="108">
        <v>992</v>
      </c>
      <c r="C123" s="111">
        <v>18</v>
      </c>
      <c r="D123" s="111">
        <v>16</v>
      </c>
      <c r="E123" s="111">
        <v>22</v>
      </c>
      <c r="F123" s="111">
        <v>2</v>
      </c>
      <c r="G123" s="107"/>
      <c r="H123" s="107"/>
      <c r="I123" s="107"/>
      <c r="J123" s="107"/>
      <c r="K123" s="107"/>
      <c r="L123" s="107"/>
      <c r="M123" s="107"/>
      <c r="N123" s="107"/>
      <c r="O123" s="107"/>
      <c r="P123" s="107"/>
      <c r="Q123" s="107"/>
      <c r="R123" s="107"/>
      <c r="S123" s="107"/>
      <c r="T123" s="107"/>
      <c r="U123" s="107"/>
      <c r="V123" s="107"/>
      <c r="W123" s="107"/>
      <c r="X123" s="107"/>
      <c r="Y123" s="107"/>
      <c r="Z123" s="107"/>
      <c r="AA123" s="107"/>
      <c r="AB123" s="107"/>
      <c r="AC123" s="107"/>
      <c r="AD123" s="107"/>
      <c r="AE123" s="107"/>
      <c r="AF123" s="107"/>
    </row>
    <row r="124" ht="15.75" customHeight="1">
      <c r="A124" s="107"/>
      <c r="B124" s="107"/>
      <c r="C124" s="112">
        <f>C123/SUM($C123:$E123)</f>
        <v>0.321428571428571</v>
      </c>
      <c r="D124" s="112">
        <f>D123/SUM($C123:$E123)</f>
        <v>0.285714285714286</v>
      </c>
      <c r="E124" s="112">
        <f>E123/SUM($C123:$E123)</f>
        <v>0.392857142857143</v>
      </c>
      <c r="F124" s="107"/>
      <c r="G124" s="107"/>
      <c r="H124" s="107"/>
      <c r="I124" s="107"/>
      <c r="J124" s="107"/>
      <c r="K124" s="107"/>
      <c r="L124" s="107"/>
      <c r="M124" s="107"/>
      <c r="N124" s="107"/>
      <c r="O124" s="107"/>
      <c r="P124" s="107"/>
      <c r="Q124" s="107"/>
      <c r="R124" s="107"/>
      <c r="S124" s="107"/>
      <c r="T124" s="107"/>
      <c r="U124" s="107"/>
      <c r="V124" s="107"/>
      <c r="W124" s="107"/>
      <c r="X124" s="107"/>
      <c r="Y124" s="107"/>
      <c r="Z124" s="107"/>
      <c r="AA124" s="107"/>
      <c r="AB124" s="107"/>
      <c r="AC124" s="107"/>
      <c r="AD124" s="107"/>
      <c r="AE124" s="107"/>
      <c r="AF124" s="107"/>
    </row>
    <row r="125" ht="15.75" customHeight="1">
      <c r="A125" s="107"/>
      <c r="B125" t="s" s="108">
        <v>993</v>
      </c>
      <c r="C125" s="111">
        <v>21</v>
      </c>
      <c r="D125" s="111">
        <v>14</v>
      </c>
      <c r="E125" s="111">
        <v>13</v>
      </c>
      <c r="F125" s="107"/>
      <c r="G125" s="107"/>
      <c r="H125" s="107"/>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07"/>
      <c r="AE125" s="107"/>
      <c r="AF125" s="107"/>
    </row>
    <row r="126" ht="15.75" customHeight="1">
      <c r="A126" s="107"/>
      <c r="B126" s="107"/>
      <c r="C126" s="112">
        <f>C125/SUM($C125:$E125)</f>
        <v>0.4375</v>
      </c>
      <c r="D126" s="112">
        <f>D125/SUM($C125:$E125)</f>
        <v>0.291666666666667</v>
      </c>
      <c r="E126" s="112">
        <f>E125/SUM($C125:$E125)</f>
        <v>0.270833333333333</v>
      </c>
      <c r="F126" s="107"/>
      <c r="G126" s="107"/>
      <c r="H126" s="107"/>
      <c r="I126" s="107"/>
      <c r="J126" s="107"/>
      <c r="K126" s="107"/>
      <c r="L126" s="107"/>
      <c r="M126" s="107"/>
      <c r="N126" s="107"/>
      <c r="O126" s="107"/>
      <c r="P126" s="107"/>
      <c r="Q126" s="107"/>
      <c r="R126" s="107"/>
      <c r="S126" s="107"/>
      <c r="T126" s="107"/>
      <c r="U126" s="107"/>
      <c r="V126" s="107"/>
      <c r="W126" s="107"/>
      <c r="X126" s="107"/>
      <c r="Y126" s="107"/>
      <c r="Z126" s="107"/>
      <c r="AA126" s="107"/>
      <c r="AB126" s="107"/>
      <c r="AC126" s="107"/>
      <c r="AD126" s="107"/>
      <c r="AE126" s="107"/>
      <c r="AF126" s="107"/>
    </row>
    <row r="127" ht="15.75" customHeight="1">
      <c r="A127" s="113"/>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4"/>
      <c r="AE127" s="114"/>
      <c r="AF127" s="115"/>
    </row>
    <row r="128" ht="15.75" customHeight="1">
      <c r="A128" s="116"/>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8"/>
    </row>
    <row r="129" ht="15.75" customHeight="1">
      <c r="A129" s="116"/>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8"/>
    </row>
    <row r="130" ht="15.75" customHeight="1">
      <c r="A130" s="116"/>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8"/>
    </row>
    <row r="131" ht="15.75" customHeight="1">
      <c r="A131" s="116"/>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8"/>
    </row>
    <row r="132" ht="15.75" customHeight="1">
      <c r="A132" s="116"/>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8"/>
    </row>
    <row r="133" ht="15.75" customHeight="1">
      <c r="A133" s="116"/>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8"/>
    </row>
    <row r="134" ht="15.75" customHeight="1">
      <c r="A134" s="116"/>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8"/>
    </row>
    <row r="135" ht="15.75" customHeight="1">
      <c r="A135" s="116"/>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8"/>
    </row>
    <row r="136" ht="15.75" customHeight="1">
      <c r="A136" s="116"/>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8"/>
    </row>
    <row r="137" ht="15.75" customHeight="1">
      <c r="A137" s="116"/>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8"/>
    </row>
    <row r="138" ht="15.75" customHeight="1">
      <c r="A138" s="116"/>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8"/>
    </row>
    <row r="139" ht="15.75" customHeight="1">
      <c r="A139" s="116"/>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8"/>
    </row>
    <row r="140" ht="15.75" customHeight="1">
      <c r="A140" s="116"/>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8"/>
    </row>
    <row r="141" ht="15.75" customHeight="1">
      <c r="A141" s="116"/>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8"/>
    </row>
    <row r="142" ht="15.75" customHeight="1">
      <c r="A142" s="116"/>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8"/>
    </row>
    <row r="143" ht="15.75" customHeight="1">
      <c r="A143" s="116"/>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8"/>
    </row>
    <row r="144" ht="15.75" customHeight="1">
      <c r="A144" s="116"/>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8"/>
    </row>
    <row r="145" ht="15.75" customHeight="1">
      <c r="A145" s="116"/>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8"/>
    </row>
    <row r="146" ht="15.75" customHeight="1">
      <c r="A146" s="116"/>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8"/>
    </row>
    <row r="147" ht="15.75" customHeight="1">
      <c r="A147" s="116"/>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8"/>
    </row>
    <row r="148" ht="15.75" customHeight="1">
      <c r="A148" s="116"/>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8"/>
    </row>
    <row r="149" ht="15.75" customHeight="1">
      <c r="A149" s="116"/>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8"/>
    </row>
    <row r="150" ht="15.75" customHeight="1">
      <c r="A150" s="116"/>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8"/>
    </row>
    <row r="151" ht="15.75" customHeight="1">
      <c r="A151" s="116"/>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8"/>
    </row>
    <row r="152" ht="15.75" customHeight="1">
      <c r="A152" s="116"/>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8"/>
    </row>
    <row r="153" ht="15.75" customHeight="1">
      <c r="A153" s="116"/>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8"/>
    </row>
    <row r="154" ht="15.75" customHeight="1">
      <c r="A154" s="116"/>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8"/>
    </row>
    <row r="155" ht="15.75" customHeight="1">
      <c r="A155" s="116"/>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8"/>
    </row>
    <row r="156" ht="15.75" customHeight="1">
      <c r="A156" s="116"/>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8"/>
    </row>
    <row r="157" ht="15.75" customHeight="1">
      <c r="A157" s="116"/>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8"/>
    </row>
    <row r="158" ht="15.75" customHeight="1">
      <c r="A158" s="116"/>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8"/>
    </row>
    <row r="159" ht="15.75" customHeight="1">
      <c r="A159" s="116"/>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8"/>
    </row>
    <row r="160" ht="15.75" customHeight="1">
      <c r="A160" s="116"/>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8"/>
    </row>
    <row r="161" ht="15.75" customHeight="1">
      <c r="A161" s="116"/>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8"/>
    </row>
    <row r="162" ht="15.75" customHeight="1">
      <c r="A162" s="116"/>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8"/>
    </row>
    <row r="163" ht="15.75" customHeight="1">
      <c r="A163" s="116"/>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8"/>
    </row>
    <row r="164" ht="15.75" customHeight="1">
      <c r="A164" s="116"/>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8"/>
    </row>
    <row r="165" ht="15.75" customHeight="1">
      <c r="A165" s="116"/>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8"/>
    </row>
    <row r="166" ht="15.75" customHeight="1">
      <c r="A166" s="116"/>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8"/>
    </row>
    <row r="167" ht="15.75" customHeight="1">
      <c r="A167" s="116"/>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8"/>
    </row>
    <row r="168" ht="15.75" customHeight="1">
      <c r="A168" s="116"/>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8"/>
    </row>
    <row r="169" ht="15.75" customHeight="1">
      <c r="A169" s="116"/>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8"/>
    </row>
    <row r="170" ht="15.75" customHeight="1">
      <c r="A170" s="116"/>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8"/>
    </row>
    <row r="171" ht="15.75" customHeight="1">
      <c r="A171" s="116"/>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8"/>
    </row>
    <row r="172" ht="15.75" customHeight="1">
      <c r="A172" s="116"/>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8"/>
    </row>
    <row r="173" ht="15.75" customHeight="1">
      <c r="A173" s="116"/>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8"/>
    </row>
    <row r="174" ht="15.75" customHeight="1">
      <c r="A174" s="116"/>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8"/>
    </row>
    <row r="175" ht="15.75" customHeight="1">
      <c r="A175" s="116"/>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8"/>
    </row>
    <row r="176" ht="15.75" customHeight="1">
      <c r="A176" s="116"/>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8"/>
    </row>
    <row r="177" ht="15.75" customHeight="1">
      <c r="A177" s="116"/>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8"/>
    </row>
    <row r="178" ht="15.75" customHeight="1">
      <c r="A178" s="116"/>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8"/>
    </row>
    <row r="179" ht="15.75" customHeight="1">
      <c r="A179" s="116"/>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8"/>
    </row>
    <row r="180" ht="15.75" customHeight="1">
      <c r="A180" s="116"/>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8"/>
    </row>
    <row r="181" ht="15.75" customHeight="1">
      <c r="A181" s="116"/>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8"/>
    </row>
    <row r="182" ht="15.75" customHeight="1">
      <c r="A182" s="116"/>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8"/>
    </row>
    <row r="183" ht="15.75" customHeight="1">
      <c r="A183" s="116"/>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8"/>
    </row>
    <row r="184" ht="15.75" customHeight="1">
      <c r="A184" s="116"/>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8"/>
    </row>
    <row r="185" ht="15.75" customHeight="1">
      <c r="A185" s="116"/>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8"/>
    </row>
    <row r="186" ht="15.75" customHeight="1">
      <c r="A186" s="116"/>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8"/>
    </row>
    <row r="187" ht="15.75" customHeight="1">
      <c r="A187" s="116"/>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8"/>
    </row>
    <row r="188" ht="15.75" customHeight="1">
      <c r="A188" s="116"/>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8"/>
    </row>
    <row r="189" ht="15.75" customHeight="1">
      <c r="A189" s="116"/>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8"/>
    </row>
    <row r="190" ht="15.75" customHeight="1">
      <c r="A190" s="116"/>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8"/>
    </row>
    <row r="191" ht="15.75" customHeight="1">
      <c r="A191" s="116"/>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8"/>
    </row>
    <row r="192" ht="15.75" customHeight="1">
      <c r="A192" s="116"/>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8"/>
    </row>
    <row r="193" ht="15.75" customHeight="1">
      <c r="A193" s="116"/>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8"/>
    </row>
    <row r="194" ht="15.75" customHeight="1">
      <c r="A194" s="116"/>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8"/>
    </row>
    <row r="195" ht="15.75" customHeight="1">
      <c r="A195" s="116"/>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8"/>
    </row>
    <row r="196" ht="15.75" customHeight="1">
      <c r="A196" s="116"/>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8"/>
    </row>
    <row r="197" ht="15.75" customHeight="1">
      <c r="A197" s="116"/>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8"/>
    </row>
    <row r="198" ht="15.75" customHeight="1">
      <c r="A198" s="116"/>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8"/>
    </row>
    <row r="199" ht="15.75" customHeight="1">
      <c r="A199" s="116"/>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8"/>
    </row>
    <row r="200" ht="15.75" customHeight="1">
      <c r="A200" s="116"/>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8"/>
    </row>
    <row r="201" ht="15.75" customHeight="1">
      <c r="A201" s="116"/>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8"/>
    </row>
    <row r="202" ht="15.75" customHeight="1">
      <c r="A202" s="116"/>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8"/>
    </row>
    <row r="203" ht="15.75" customHeight="1">
      <c r="A203" s="116"/>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8"/>
    </row>
    <row r="204" ht="15.75" customHeight="1">
      <c r="A204" s="116"/>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8"/>
    </row>
    <row r="205" ht="15.75" customHeight="1">
      <c r="A205" s="116"/>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8"/>
    </row>
    <row r="206" ht="15.75" customHeight="1">
      <c r="A206" s="116"/>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8"/>
    </row>
    <row r="207" ht="15.75" customHeight="1">
      <c r="A207" s="116"/>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8"/>
    </row>
    <row r="208" ht="15.75" customHeight="1">
      <c r="A208" s="116"/>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8"/>
    </row>
    <row r="209" ht="15.75" customHeight="1">
      <c r="A209" s="116"/>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8"/>
    </row>
    <row r="210" ht="15.75" customHeight="1">
      <c r="A210" s="116"/>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8"/>
    </row>
    <row r="211" ht="15.75" customHeight="1">
      <c r="A211" s="116"/>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8"/>
    </row>
    <row r="212" ht="15.75" customHeight="1">
      <c r="A212" s="116"/>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8"/>
    </row>
    <row r="213" ht="15.75" customHeight="1">
      <c r="A213" s="116"/>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8"/>
    </row>
    <row r="214" ht="15.75" customHeight="1">
      <c r="A214" s="116"/>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8"/>
    </row>
    <row r="215" ht="15.75" customHeight="1">
      <c r="A215" s="116"/>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8"/>
    </row>
    <row r="216" ht="15.75" customHeight="1">
      <c r="A216" s="116"/>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8"/>
    </row>
    <row r="217" ht="15.75" customHeight="1">
      <c r="A217" s="116"/>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8"/>
    </row>
    <row r="218" ht="15.75" customHeight="1">
      <c r="A218" s="116"/>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8"/>
    </row>
    <row r="219" ht="15.75" customHeight="1">
      <c r="A219" s="116"/>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8"/>
    </row>
    <row r="220" ht="15.75" customHeight="1">
      <c r="A220" s="116"/>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8"/>
    </row>
    <row r="235" ht="15.75" customHeight="1">
      <c r="A235" s="116"/>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8"/>
    </row>
    <row r="236" ht="15.75" customHeight="1">
      <c r="A236" s="116"/>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8"/>
    </row>
    <row r="237" ht="15.75" customHeight="1">
      <c r="A237" s="116"/>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8"/>
    </row>
    <row r="238" ht="15.75" customHeight="1">
      <c r="A238" s="116"/>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8"/>
    </row>
    <row r="239" ht="15.75" customHeight="1">
      <c r="A239" s="116"/>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8"/>
    </row>
    <row r="240" ht="15.75" customHeight="1">
      <c r="A240" s="116"/>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8"/>
    </row>
    <row r="241" ht="15.75" customHeight="1">
      <c r="A241" s="116"/>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8"/>
    </row>
    <row r="242" ht="15.75" customHeight="1">
      <c r="A242" s="116"/>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8"/>
    </row>
    <row r="243" ht="15.75" customHeight="1">
      <c r="A243" s="116"/>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8"/>
    </row>
    <row r="244" ht="15.75" customHeight="1">
      <c r="A244" s="116"/>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8"/>
    </row>
    <row r="245" ht="15.75" customHeight="1">
      <c r="A245" s="116"/>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8"/>
    </row>
    <row r="246" ht="15.75" customHeight="1">
      <c r="A246" s="116"/>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8"/>
    </row>
    <row r="247" ht="15.75" customHeight="1">
      <c r="A247" s="116"/>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8"/>
    </row>
    <row r="248" ht="15.75" customHeight="1">
      <c r="A248" s="116"/>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8"/>
    </row>
    <row r="249" ht="15.75" customHeight="1">
      <c r="A249" s="116"/>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8"/>
    </row>
    <row r="250" ht="15.75" customHeight="1">
      <c r="A250" s="116"/>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8"/>
    </row>
    <row r="251" ht="15.75" customHeight="1">
      <c r="A251" s="116"/>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8"/>
    </row>
    <row r="252" ht="15.75" customHeight="1">
      <c r="A252" s="116"/>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8"/>
    </row>
    <row r="253" ht="15.75" customHeight="1">
      <c r="A253" s="116"/>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8"/>
    </row>
    <row r="254" ht="15.75" customHeight="1">
      <c r="A254" s="116"/>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8"/>
    </row>
    <row r="255" ht="15.75" customHeight="1">
      <c r="A255" s="116"/>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8"/>
    </row>
    <row r="256" ht="15.75" customHeight="1">
      <c r="A256" s="116"/>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8"/>
    </row>
    <row r="257" ht="15.75" customHeight="1">
      <c r="A257" s="116"/>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8"/>
    </row>
    <row r="258" ht="15.75" customHeight="1">
      <c r="A258" s="116"/>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8"/>
    </row>
    <row r="259" ht="15.75" customHeight="1">
      <c r="A259" s="116"/>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8"/>
    </row>
    <row r="260" ht="15.75" customHeight="1">
      <c r="A260" s="116"/>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8"/>
    </row>
    <row r="261" ht="15.75" customHeight="1">
      <c r="A261" s="116"/>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8"/>
    </row>
    <row r="262" ht="15.75" customHeight="1">
      <c r="A262" s="116"/>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8"/>
    </row>
    <row r="263" ht="15.75" customHeight="1">
      <c r="A263" s="116"/>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8"/>
    </row>
    <row r="264" ht="15.75" customHeight="1">
      <c r="A264" s="116"/>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8"/>
    </row>
    <row r="265" ht="15.75" customHeight="1">
      <c r="A265" s="116"/>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8"/>
    </row>
    <row r="266" ht="15.75" customHeight="1">
      <c r="A266" s="116"/>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8"/>
    </row>
    <row r="267" ht="15.75" customHeight="1">
      <c r="A267" s="116"/>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8"/>
    </row>
    <row r="268" ht="15.75" customHeight="1">
      <c r="A268" s="116"/>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8"/>
    </row>
    <row r="269" ht="15.75" customHeight="1">
      <c r="A269" s="116"/>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8"/>
    </row>
    <row r="270" ht="15.75" customHeight="1">
      <c r="A270" s="116"/>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8"/>
    </row>
    <row r="271" ht="15.75" customHeight="1">
      <c r="A271" s="116"/>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8"/>
    </row>
    <row r="272" ht="15.75" customHeight="1">
      <c r="A272" s="116"/>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8"/>
    </row>
    <row r="273" ht="15.75" customHeight="1">
      <c r="A273" s="116"/>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8"/>
    </row>
    <row r="274" ht="15.75" customHeight="1">
      <c r="A274" s="116"/>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8"/>
    </row>
    <row r="275" ht="15.75" customHeight="1">
      <c r="A275" s="116"/>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8"/>
    </row>
    <row r="276" ht="15.75" customHeight="1">
      <c r="A276" s="116"/>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8"/>
    </row>
    <row r="277" ht="15.75" customHeight="1">
      <c r="A277" s="116"/>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8"/>
    </row>
    <row r="278" ht="15.75" customHeight="1">
      <c r="A278" s="116"/>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8"/>
    </row>
    <row r="279" ht="15.75" customHeight="1">
      <c r="A279" s="116"/>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8"/>
    </row>
    <row r="280" ht="15.75" customHeight="1">
      <c r="A280" s="116"/>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8"/>
    </row>
    <row r="281" ht="15.75" customHeight="1">
      <c r="A281" s="116"/>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8"/>
    </row>
    <row r="282" ht="15.75" customHeight="1">
      <c r="A282" s="116"/>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8"/>
    </row>
    <row r="283" ht="15.75" customHeight="1">
      <c r="A283" s="116"/>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8"/>
    </row>
    <row r="284" ht="15.75" customHeight="1">
      <c r="A284" s="116"/>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8"/>
    </row>
    <row r="285" ht="15.75" customHeight="1">
      <c r="A285" s="116"/>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8"/>
    </row>
    <row r="286" ht="15.75" customHeight="1">
      <c r="A286" s="116"/>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8"/>
    </row>
    <row r="287" ht="15.75" customHeight="1">
      <c r="A287" s="116"/>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8"/>
    </row>
    <row r="288" ht="15.75" customHeight="1">
      <c r="A288" s="116"/>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8"/>
    </row>
    <row r="289" ht="15.75" customHeight="1">
      <c r="A289" s="116"/>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8"/>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8"/>
    </row>
    <row r="291" ht="15.75" customHeight="1">
      <c r="A291" s="116"/>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8"/>
    </row>
    <row r="292" ht="15.75" customHeight="1">
      <c r="A292" s="116"/>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8"/>
    </row>
    <row r="293" ht="15.75" customHeight="1">
      <c r="A293" s="116"/>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8"/>
    </row>
    <row r="294" ht="15.75" customHeight="1">
      <c r="A294" s="116"/>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8"/>
    </row>
    <row r="295" ht="15.75" customHeight="1">
      <c r="A295" s="116"/>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8"/>
    </row>
    <row r="296" ht="15.75" customHeight="1">
      <c r="A296" s="116"/>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8"/>
    </row>
    <row r="297" ht="15.75" customHeight="1">
      <c r="A297" s="116"/>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8"/>
    </row>
    <row r="298" ht="15.75" customHeight="1">
      <c r="A298" s="116"/>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8"/>
    </row>
    <row r="299" ht="15.75" customHeight="1">
      <c r="A299" s="116"/>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8"/>
    </row>
    <row r="300" ht="15.75" customHeight="1">
      <c r="A300" s="116"/>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8"/>
    </row>
    <row r="301" ht="15.75" customHeight="1">
      <c r="A301" s="116"/>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8"/>
    </row>
    <row r="302" ht="15.75" customHeight="1">
      <c r="A302" s="116"/>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8"/>
    </row>
    <row r="303" ht="15.75" customHeight="1">
      <c r="A303" s="116"/>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8"/>
    </row>
    <row r="304" ht="15.75" customHeight="1">
      <c r="A304" s="116"/>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8"/>
    </row>
    <row r="305" ht="15.75" customHeight="1">
      <c r="A305" s="116"/>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8"/>
    </row>
    <row r="306" ht="15.75" customHeight="1">
      <c r="A306" s="116"/>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8"/>
    </row>
    <row r="307" ht="15.75" customHeight="1">
      <c r="A307" s="116"/>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8"/>
    </row>
    <row r="308" ht="15.75" customHeight="1">
      <c r="A308" s="116"/>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8"/>
    </row>
    <row r="309" ht="15.75" customHeight="1">
      <c r="A309" s="116"/>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8"/>
    </row>
    <row r="310" ht="15.75" customHeight="1">
      <c r="A310" s="116"/>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8"/>
    </row>
    <row r="311" ht="15.75" customHeight="1">
      <c r="A311" s="116"/>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8"/>
    </row>
    <row r="312" ht="15.75" customHeight="1">
      <c r="A312" s="116"/>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8"/>
    </row>
    <row r="313" ht="15.75" customHeight="1">
      <c r="A313" s="116"/>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8"/>
    </row>
    <row r="314" ht="15.75" customHeight="1">
      <c r="A314" s="116"/>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8"/>
    </row>
    <row r="315" ht="15.75" customHeight="1">
      <c r="A315" s="116"/>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8"/>
    </row>
    <row r="316" ht="15.75" customHeight="1">
      <c r="A316" s="116"/>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8"/>
    </row>
    <row r="317" ht="15.75" customHeight="1">
      <c r="A317" s="116"/>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8"/>
    </row>
    <row r="318" ht="15.75" customHeight="1">
      <c r="A318" s="116"/>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8"/>
    </row>
    <row r="319" ht="15.75" customHeight="1">
      <c r="A319" s="116"/>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8"/>
    </row>
    <row r="320" ht="15.75" customHeight="1">
      <c r="A320" s="116"/>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8"/>
    </row>
    <row r="321" ht="15.75" customHeight="1">
      <c r="A321" s="116"/>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8"/>
    </row>
    <row r="322" ht="15.75" customHeight="1">
      <c r="A322" s="116"/>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8"/>
    </row>
    <row r="323" ht="15.75" customHeight="1">
      <c r="A323" s="116"/>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8"/>
    </row>
    <row r="324" ht="15.75" customHeight="1">
      <c r="A324" s="116"/>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8"/>
    </row>
    <row r="325" ht="15.75" customHeight="1">
      <c r="A325" s="116"/>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8"/>
    </row>
    <row r="326" ht="15.75" customHeight="1">
      <c r="A326" s="119"/>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Z326" s="120"/>
      <c r="AA326" s="120"/>
      <c r="AB326" s="120"/>
      <c r="AC326" s="120"/>
      <c r="AD326" s="120"/>
      <c r="AE326" s="120"/>
      <c r="AF326"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9.xml><?xml version="1.0" encoding="utf-8"?>
<worksheet xmlns:r="http://schemas.openxmlformats.org/officeDocument/2006/relationships" xmlns="http://schemas.openxmlformats.org/spreadsheetml/2006/main">
  <dimension ref="A1:AH365"/>
  <sheetViews>
    <sheetView workbookViewId="0" showGridLines="0" defaultGridColor="1"/>
  </sheetViews>
  <sheetFormatPr defaultColWidth="12.6667" defaultRowHeight="15" customHeight="1" outlineLevelRow="0" outlineLevelCol="0"/>
  <cols>
    <col min="1" max="2" width="8.85156" style="582" customWidth="1"/>
    <col min="3" max="3" width="24.5" style="582" customWidth="1"/>
    <col min="4" max="4" width="28.1719" style="582" customWidth="1"/>
    <col min="5" max="5" width="20.1719" style="582" customWidth="1"/>
    <col min="6" max="10" width="8.85156" style="582" customWidth="1"/>
    <col min="11" max="11" width="10.8516" style="582" customWidth="1"/>
    <col min="12" max="12" width="9.67188" style="582" customWidth="1"/>
    <col min="13" max="13" width="8.85156" style="582" customWidth="1"/>
    <col min="14" max="17" hidden="1" width="12.6667" style="582" customWidth="1"/>
    <col min="18" max="34" width="8.85156" style="582" customWidth="1"/>
    <col min="35" max="16384" width="12.6719" style="582" customWidth="1"/>
  </cols>
  <sheetData>
    <row r="1" ht="15.75" customHeight="1">
      <c r="A1" t="s" s="444">
        <v>995</v>
      </c>
      <c r="B1" t="s" s="444">
        <v>2912</v>
      </c>
      <c r="C1" t="s" s="444">
        <v>1000</v>
      </c>
      <c r="D1" t="s" s="446">
        <v>2913</v>
      </c>
      <c r="E1" t="s" s="13">
        <v>2914</v>
      </c>
      <c r="F1" t="s" s="13">
        <v>2915</v>
      </c>
      <c r="G1" t="s" s="447">
        <v>2916</v>
      </c>
      <c r="H1" t="s" s="13">
        <v>2917</v>
      </c>
      <c r="I1" t="s" s="13">
        <v>1009</v>
      </c>
      <c r="J1" t="s" s="13">
        <v>2918</v>
      </c>
      <c r="K1" t="s" s="13">
        <v>1010</v>
      </c>
      <c r="L1" t="s" s="13">
        <v>1011</v>
      </c>
      <c r="M1" t="s" s="13">
        <v>2920</v>
      </c>
      <c r="N1" t="s" s="448">
        <v>2542</v>
      </c>
      <c r="O1" t="s" s="13">
        <v>2921</v>
      </c>
      <c r="P1" t="s" s="13">
        <v>32</v>
      </c>
      <c r="Q1" t="s" s="449">
        <v>2540</v>
      </c>
      <c r="R1" s="450"/>
      <c r="S1" t="s" s="447">
        <v>2922</v>
      </c>
      <c r="T1" t="s" s="13">
        <v>27</v>
      </c>
      <c r="U1" t="s" s="13">
        <v>1016</v>
      </c>
      <c r="V1" t="s" s="13">
        <v>2923</v>
      </c>
      <c r="W1" t="s" s="13">
        <v>2924</v>
      </c>
      <c r="X1" t="s" s="447">
        <v>2925</v>
      </c>
      <c r="Y1" t="s" s="13">
        <v>41</v>
      </c>
      <c r="Z1" t="s" s="13">
        <v>42</v>
      </c>
      <c r="AA1" t="s" s="197">
        <v>2926</v>
      </c>
      <c r="AB1" t="s" s="13">
        <v>2927</v>
      </c>
      <c r="AC1" t="s" s="13">
        <v>2928</v>
      </c>
      <c r="AD1" t="s" s="13">
        <v>2929</v>
      </c>
      <c r="AE1" t="s" s="13">
        <v>2930</v>
      </c>
      <c r="AF1" t="s" s="13">
        <v>2931</v>
      </c>
      <c r="AG1" t="s" s="13">
        <v>2932</v>
      </c>
      <c r="AH1" t="s" s="197">
        <v>2933</v>
      </c>
    </row>
    <row r="2" ht="15.75" customHeight="1">
      <c r="A2" s="451">
        <v>38</v>
      </c>
      <c r="B2" s="583">
        <v>1</v>
      </c>
      <c r="C2" t="s" s="453">
        <v>48</v>
      </c>
      <c r="D2" t="s" s="5">
        <v>949</v>
      </c>
      <c r="E2" t="s" s="149">
        <v>73</v>
      </c>
      <c r="F2" s="99"/>
      <c r="G2" s="99"/>
      <c r="H2" s="99"/>
      <c r="I2" s="144">
        <v>2021</v>
      </c>
      <c r="J2" s="99"/>
      <c r="K2" s="454">
        <v>2</v>
      </c>
      <c r="L2" t="s" s="455">
        <v>54</v>
      </c>
      <c r="M2" t="s" s="137">
        <v>52</v>
      </c>
      <c r="N2" s="99"/>
      <c r="O2" s="142">
        <v>1</v>
      </c>
      <c r="P2" t="s" s="137">
        <v>196</v>
      </c>
      <c r="Q2" s="246"/>
      <c r="R2" s="99"/>
      <c r="S2" s="99"/>
      <c r="T2" s="99"/>
      <c r="U2" s="99"/>
      <c r="V2" s="99"/>
      <c r="W2" s="142">
        <v>24593.9</v>
      </c>
      <c r="X2" s="99"/>
      <c r="Y2" s="99"/>
      <c r="Z2" s="99"/>
      <c r="AA2" s="456"/>
      <c r="AB2" s="99"/>
      <c r="AC2" s="99"/>
      <c r="AD2" s="99"/>
      <c r="AE2" s="144">
        <v>97</v>
      </c>
      <c r="AF2" t="s" s="5">
        <v>2227</v>
      </c>
      <c r="AG2" s="99"/>
      <c r="AH2" t="s" s="79">
        <v>73</v>
      </c>
    </row>
    <row r="3" ht="15.75" customHeight="1">
      <c r="A3" s="451">
        <v>38</v>
      </c>
      <c r="B3" s="583">
        <v>2</v>
      </c>
      <c r="C3" s="457"/>
      <c r="D3" t="s" s="5">
        <v>974</v>
      </c>
      <c r="E3" t="s" s="5">
        <v>975</v>
      </c>
      <c r="F3" s="99"/>
      <c r="G3" s="99"/>
      <c r="H3" s="99"/>
      <c r="I3" s="144">
        <v>2021</v>
      </c>
      <c r="J3" s="99"/>
      <c r="K3" s="144">
        <v>2</v>
      </c>
      <c r="L3" t="s" s="5">
        <v>64</v>
      </c>
      <c r="M3" t="s" s="137">
        <v>52</v>
      </c>
      <c r="N3" s="99"/>
      <c r="O3" s="142">
        <v>1</v>
      </c>
      <c r="P3" t="s" s="137">
        <v>196</v>
      </c>
      <c r="Q3" s="246"/>
      <c r="R3" s="99"/>
      <c r="S3" s="99"/>
      <c r="T3" s="99"/>
      <c r="U3" s="99"/>
      <c r="V3" s="99"/>
      <c r="W3" s="142">
        <v>15670.5</v>
      </c>
      <c r="X3" s="99"/>
      <c r="Y3" s="99"/>
      <c r="Z3" s="99"/>
      <c r="AA3" t="s" s="458">
        <v>2934</v>
      </c>
      <c r="AB3" s="459"/>
      <c r="AC3" s="99"/>
      <c r="AD3" s="99"/>
      <c r="AE3" s="144">
        <v>112</v>
      </c>
      <c r="AF3" t="s" s="5">
        <v>2227</v>
      </c>
      <c r="AG3" s="99"/>
      <c r="AH3" t="s" s="5">
        <v>975</v>
      </c>
    </row>
    <row r="4" ht="15.75" customHeight="1">
      <c r="A4" s="460">
        <v>36</v>
      </c>
      <c r="B4" s="584">
        <v>3</v>
      </c>
      <c r="C4" t="s" s="461">
        <v>94</v>
      </c>
      <c r="D4" t="s" s="5">
        <v>138</v>
      </c>
      <c r="E4" t="s" s="149">
        <v>139</v>
      </c>
      <c r="F4" s="99"/>
      <c r="G4" s="99"/>
      <c r="H4" s="99"/>
      <c r="I4" s="144">
        <v>2021</v>
      </c>
      <c r="J4" s="99"/>
      <c r="K4" s="144">
        <v>2</v>
      </c>
      <c r="L4" t="s" s="5">
        <v>54</v>
      </c>
      <c r="M4" t="s" s="137">
        <v>52</v>
      </c>
      <c r="N4" s="99"/>
      <c r="O4" s="142">
        <v>1</v>
      </c>
      <c r="P4" s="99"/>
      <c r="Q4" s="99"/>
      <c r="R4" s="142">
        <v>144</v>
      </c>
      <c r="S4" s="99"/>
      <c r="T4" s="99"/>
      <c r="U4" s="99"/>
      <c r="V4" s="99"/>
      <c r="W4" s="142">
        <v>7197.6</v>
      </c>
      <c r="X4" s="99"/>
      <c r="Y4" s="99"/>
      <c r="Z4" s="99"/>
      <c r="AA4" t="s" s="149">
        <v>1955</v>
      </c>
      <c r="AB4" s="99"/>
      <c r="AC4" s="99"/>
      <c r="AD4" s="99"/>
      <c r="AE4" s="144">
        <v>91</v>
      </c>
      <c r="AF4" t="s" s="5">
        <v>52</v>
      </c>
      <c r="AG4" s="99"/>
      <c r="AH4" t="s" s="5">
        <v>139</v>
      </c>
    </row>
    <row r="5" ht="15.75" customHeight="1">
      <c r="A5" s="460">
        <v>36</v>
      </c>
      <c r="B5" s="583">
        <v>4</v>
      </c>
      <c r="C5" s="462"/>
      <c r="D5" t="s" s="5">
        <v>2935</v>
      </c>
      <c r="E5" t="s" s="5">
        <v>2936</v>
      </c>
      <c r="F5" s="99"/>
      <c r="G5" s="99"/>
      <c r="H5" s="99"/>
      <c r="I5" s="144">
        <v>2021</v>
      </c>
      <c r="J5" s="99"/>
      <c r="K5" s="144">
        <v>2</v>
      </c>
      <c r="L5" t="s" s="5">
        <v>54</v>
      </c>
      <c r="M5" t="s" s="137">
        <v>52</v>
      </c>
      <c r="N5" s="99"/>
      <c r="O5" s="142">
        <v>1</v>
      </c>
      <c r="P5" s="99"/>
      <c r="Q5" s="99"/>
      <c r="R5" s="142">
        <v>179</v>
      </c>
      <c r="S5" s="99"/>
      <c r="T5" s="99"/>
      <c r="U5" s="99"/>
      <c r="V5" s="99"/>
      <c r="W5" s="142">
        <v>192</v>
      </c>
      <c r="X5" s="99"/>
      <c r="Y5" s="99"/>
      <c r="Z5" s="99"/>
      <c r="AA5" t="s" s="458">
        <v>1955</v>
      </c>
      <c r="AB5" s="459"/>
      <c r="AC5" s="99"/>
      <c r="AD5" s="99"/>
      <c r="AE5" s="144">
        <v>103</v>
      </c>
      <c r="AF5" t="s" s="5">
        <v>52</v>
      </c>
      <c r="AG5" s="99"/>
      <c r="AH5" t="s" s="79">
        <v>2936</v>
      </c>
    </row>
    <row r="6" ht="15.75" customHeight="1">
      <c r="A6" s="463">
        <v>35</v>
      </c>
      <c r="B6" s="584">
        <v>5</v>
      </c>
      <c r="C6" t="s" s="464">
        <v>157</v>
      </c>
      <c r="D6" t="s" s="5">
        <v>2461</v>
      </c>
      <c r="E6" t="s" s="5">
        <v>2462</v>
      </c>
      <c r="F6" t="s" s="137">
        <v>2937</v>
      </c>
      <c r="G6" t="s" s="79">
        <v>2938</v>
      </c>
      <c r="H6" s="99"/>
      <c r="I6" s="144">
        <v>2022</v>
      </c>
      <c r="J6" s="144">
        <v>2021</v>
      </c>
      <c r="K6" s="144">
        <v>1</v>
      </c>
      <c r="L6" t="s" s="5">
        <v>54</v>
      </c>
      <c r="M6" t="s" s="137">
        <v>52</v>
      </c>
      <c r="N6" t="s" s="137">
        <v>147</v>
      </c>
      <c r="O6" s="142">
        <v>1</v>
      </c>
      <c r="P6" s="99"/>
      <c r="Q6" s="99"/>
      <c r="R6" s="142">
        <v>106</v>
      </c>
      <c r="S6" s="99"/>
      <c r="T6" s="144">
        <v>0.62</v>
      </c>
      <c r="U6" s="99"/>
      <c r="V6" s="142">
        <v>77281.2</v>
      </c>
      <c r="W6" s="142">
        <v>124279.9</v>
      </c>
      <c r="X6" s="99"/>
      <c r="Y6" s="144">
        <v>73.2</v>
      </c>
      <c r="Z6" s="99"/>
      <c r="AA6" t="s" s="5">
        <v>2939</v>
      </c>
      <c r="AB6" s="144">
        <v>141</v>
      </c>
      <c r="AC6" s="144">
        <v>0.519</v>
      </c>
      <c r="AD6" s="144">
        <v>1.48</v>
      </c>
      <c r="AE6" s="144">
        <v>14</v>
      </c>
      <c r="AF6" t="s" s="5">
        <v>52</v>
      </c>
      <c r="AG6" s="99"/>
      <c r="AH6" t="s" s="79">
        <v>2462</v>
      </c>
    </row>
    <row r="7" ht="15.75" customHeight="1">
      <c r="A7" s="463">
        <v>35</v>
      </c>
      <c r="B7" s="583">
        <v>6</v>
      </c>
      <c r="C7" s="466"/>
      <c r="D7" t="s" s="5">
        <v>2461</v>
      </c>
      <c r="E7" t="s" s="5">
        <v>2462</v>
      </c>
      <c r="F7" s="99"/>
      <c r="G7" t="s" s="79">
        <v>2940</v>
      </c>
      <c r="H7" s="99"/>
      <c r="I7" s="144">
        <v>2022</v>
      </c>
      <c r="J7" s="144">
        <v>2021</v>
      </c>
      <c r="K7" s="144">
        <v>1</v>
      </c>
      <c r="L7" t="s" s="5">
        <v>64</v>
      </c>
      <c r="M7" t="s" s="137">
        <v>52</v>
      </c>
      <c r="N7" t="s" s="137">
        <v>147</v>
      </c>
      <c r="O7" t="s" s="137">
        <v>68</v>
      </c>
      <c r="P7" s="99"/>
      <c r="Q7" s="99"/>
      <c r="R7" s="142">
        <v>132</v>
      </c>
      <c r="S7" s="99"/>
      <c r="T7" s="144">
        <v>66</v>
      </c>
      <c r="U7" s="99"/>
      <c r="V7" s="99"/>
      <c r="W7" s="142">
        <v>124279.9</v>
      </c>
      <c r="X7" s="99"/>
      <c r="Y7" s="144">
        <v>6324</v>
      </c>
      <c r="Z7" s="99"/>
      <c r="AA7" t="s" s="5">
        <v>2941</v>
      </c>
      <c r="AB7" s="144">
        <v>2974</v>
      </c>
      <c r="AC7" s="144">
        <v>2.13</v>
      </c>
      <c r="AD7" s="99"/>
      <c r="AE7" s="144">
        <v>15</v>
      </c>
      <c r="AF7" t="s" s="5">
        <v>52</v>
      </c>
      <c r="AG7" s="99"/>
      <c r="AH7" t="s" s="79">
        <v>2462</v>
      </c>
    </row>
    <row r="8" ht="15.75" customHeight="1">
      <c r="A8" s="463">
        <v>35</v>
      </c>
      <c r="B8" s="584">
        <v>7</v>
      </c>
      <c r="C8" s="466"/>
      <c r="D8" t="s" s="458">
        <v>2461</v>
      </c>
      <c r="E8" t="s" s="496">
        <v>2462</v>
      </c>
      <c r="F8" s="99"/>
      <c r="G8" t="s" s="79">
        <v>2942</v>
      </c>
      <c r="H8" s="99"/>
      <c r="I8" s="144">
        <v>2022</v>
      </c>
      <c r="J8" s="144">
        <v>2021</v>
      </c>
      <c r="K8" s="144">
        <v>1</v>
      </c>
      <c r="L8" t="s" s="5">
        <v>64</v>
      </c>
      <c r="M8" t="s" s="137">
        <v>52</v>
      </c>
      <c r="N8" t="s" s="137">
        <v>147</v>
      </c>
      <c r="O8" t="s" s="137">
        <v>68</v>
      </c>
      <c r="P8" s="99"/>
      <c r="Q8" s="99"/>
      <c r="R8" s="142">
        <v>114</v>
      </c>
      <c r="S8" s="99"/>
      <c r="T8" s="99"/>
      <c r="U8" s="99"/>
      <c r="V8" s="99"/>
      <c r="W8" s="142">
        <v>124279.9</v>
      </c>
      <c r="X8" s="99"/>
      <c r="Y8" s="99"/>
      <c r="Z8" s="99"/>
      <c r="AA8" t="s" s="458">
        <v>2941</v>
      </c>
      <c r="AB8" s="459"/>
      <c r="AC8" s="99"/>
      <c r="AD8" s="99"/>
      <c r="AE8" s="144">
        <v>32</v>
      </c>
      <c r="AF8" t="s" s="5">
        <v>52</v>
      </c>
      <c r="AG8" s="99"/>
      <c r="AH8" t="s" s="79">
        <v>2462</v>
      </c>
    </row>
    <row r="9" ht="15.75" customHeight="1">
      <c r="A9" s="463">
        <v>35</v>
      </c>
      <c r="B9" s="583">
        <v>8</v>
      </c>
      <c r="C9" s="466"/>
      <c r="D9" t="s" s="5">
        <v>2943</v>
      </c>
      <c r="E9" t="s" s="5">
        <v>2944</v>
      </c>
      <c r="F9" t="s" s="137">
        <v>2945</v>
      </c>
      <c r="G9" t="s" s="79">
        <v>2946</v>
      </c>
      <c r="H9" s="99"/>
      <c r="I9" s="144">
        <v>2022</v>
      </c>
      <c r="J9" s="144">
        <v>2021</v>
      </c>
      <c r="K9" s="144">
        <v>1</v>
      </c>
      <c r="L9" t="s" s="5">
        <v>64</v>
      </c>
      <c r="M9" t="s" s="137">
        <v>52</v>
      </c>
      <c r="N9" t="s" s="137">
        <v>147</v>
      </c>
      <c r="O9" s="142">
        <v>1</v>
      </c>
      <c r="P9" s="99"/>
      <c r="Q9" s="99"/>
      <c r="R9" s="142">
        <v>61</v>
      </c>
      <c r="S9" s="99"/>
      <c r="T9" s="144">
        <v>134</v>
      </c>
      <c r="U9" s="99"/>
      <c r="V9" s="142">
        <v>84000</v>
      </c>
      <c r="W9" s="142">
        <v>365269.9</v>
      </c>
      <c r="X9" s="99"/>
      <c r="Y9" s="144">
        <v>96631</v>
      </c>
      <c r="Z9" s="99"/>
      <c r="AA9" t="s" s="5">
        <v>2941</v>
      </c>
      <c r="AB9" s="144">
        <v>60222</v>
      </c>
      <c r="AC9" s="144">
        <v>1.6</v>
      </c>
      <c r="AD9" s="99"/>
      <c r="AE9" s="144">
        <v>10</v>
      </c>
      <c r="AF9" t="s" s="5">
        <v>52</v>
      </c>
      <c r="AG9" s="99"/>
      <c r="AH9" t="s" s="79">
        <v>2944</v>
      </c>
    </row>
    <row r="10" ht="15.75" customHeight="1">
      <c r="A10" s="463">
        <v>35</v>
      </c>
      <c r="B10" s="584">
        <v>9</v>
      </c>
      <c r="C10" s="466"/>
      <c r="D10" t="s" s="5">
        <v>2943</v>
      </c>
      <c r="E10" t="s" s="5">
        <v>2944</v>
      </c>
      <c r="F10" t="s" s="137">
        <v>2947</v>
      </c>
      <c r="G10" t="s" s="79">
        <v>2948</v>
      </c>
      <c r="H10" s="99"/>
      <c r="I10" s="144">
        <v>2022</v>
      </c>
      <c r="J10" s="144">
        <v>2021</v>
      </c>
      <c r="K10" s="144">
        <v>1</v>
      </c>
      <c r="L10" t="s" s="5">
        <v>54</v>
      </c>
      <c r="M10" t="s" s="137">
        <v>52</v>
      </c>
      <c r="N10" t="s" s="137">
        <v>147</v>
      </c>
      <c r="O10" t="s" s="137">
        <v>68</v>
      </c>
      <c r="P10" s="99"/>
      <c r="Q10" s="99"/>
      <c r="R10" s="142">
        <v>68</v>
      </c>
      <c r="S10" s="99"/>
      <c r="T10" s="144">
        <v>27</v>
      </c>
      <c r="U10" s="99"/>
      <c r="V10" s="142">
        <v>1335.4</v>
      </c>
      <c r="W10" s="142">
        <v>365269.9</v>
      </c>
      <c r="X10" s="99"/>
      <c r="Y10" s="144">
        <v>621</v>
      </c>
      <c r="Z10" s="99"/>
      <c r="AA10" t="s" s="5">
        <v>2939</v>
      </c>
      <c r="AB10" s="144">
        <v>1418</v>
      </c>
      <c r="AC10" s="144">
        <v>0.44</v>
      </c>
      <c r="AD10" s="99"/>
      <c r="AE10" s="144">
        <v>11</v>
      </c>
      <c r="AF10" t="s" s="5">
        <v>52</v>
      </c>
      <c r="AG10" s="99"/>
      <c r="AH10" t="s" s="79">
        <v>2944</v>
      </c>
    </row>
    <row r="11" ht="15.75" customHeight="1">
      <c r="A11" s="463">
        <v>35</v>
      </c>
      <c r="B11" s="583">
        <v>10</v>
      </c>
      <c r="C11" s="466"/>
      <c r="D11" t="s" s="5">
        <v>2943</v>
      </c>
      <c r="E11" t="s" s="5">
        <v>2944</v>
      </c>
      <c r="F11" t="s" s="137">
        <v>2949</v>
      </c>
      <c r="G11" t="s" s="79">
        <v>2950</v>
      </c>
      <c r="H11" s="99"/>
      <c r="I11" s="144">
        <v>2022</v>
      </c>
      <c r="J11" s="144">
        <v>2021</v>
      </c>
      <c r="K11" s="144">
        <v>1</v>
      </c>
      <c r="L11" t="s" s="5">
        <v>54</v>
      </c>
      <c r="M11" t="s" s="137">
        <v>52</v>
      </c>
      <c r="N11" t="s" s="137">
        <v>147</v>
      </c>
      <c r="O11" t="s" s="137">
        <v>68</v>
      </c>
      <c r="P11" s="99"/>
      <c r="Q11" s="99"/>
      <c r="R11" s="142">
        <v>495</v>
      </c>
      <c r="S11" s="99"/>
      <c r="T11" s="144">
        <v>0.705</v>
      </c>
      <c r="U11" s="99"/>
      <c r="V11" s="142">
        <v>138797</v>
      </c>
      <c r="W11" s="142">
        <v>365269.9</v>
      </c>
      <c r="X11" s="99"/>
      <c r="Y11" s="144">
        <v>32.5</v>
      </c>
      <c r="Z11" s="99"/>
      <c r="AA11" t="s" s="5">
        <v>2939</v>
      </c>
      <c r="AB11" s="144">
        <v>54.5</v>
      </c>
      <c r="AC11" s="144">
        <v>0.596</v>
      </c>
      <c r="AD11" s="144">
        <v>1.78</v>
      </c>
      <c r="AE11" s="144">
        <v>12</v>
      </c>
      <c r="AF11" t="s" s="5">
        <v>52</v>
      </c>
      <c r="AG11" s="99"/>
      <c r="AH11" t="s" s="79">
        <v>2944</v>
      </c>
    </row>
    <row r="12" ht="15.75" customHeight="1">
      <c r="A12" s="463">
        <v>35</v>
      </c>
      <c r="B12" s="584">
        <v>11</v>
      </c>
      <c r="C12" s="466"/>
      <c r="D12" t="s" s="5">
        <v>2943</v>
      </c>
      <c r="E12" t="s" s="5">
        <v>2944</v>
      </c>
      <c r="F12" s="99"/>
      <c r="G12" t="s" s="79">
        <v>2951</v>
      </c>
      <c r="H12" s="99"/>
      <c r="I12" s="144">
        <v>2022</v>
      </c>
      <c r="J12" s="144">
        <v>2021</v>
      </c>
      <c r="K12" s="144">
        <v>1</v>
      </c>
      <c r="L12" t="s" s="5">
        <v>64</v>
      </c>
      <c r="M12" t="s" s="137">
        <v>52</v>
      </c>
      <c r="N12" t="s" s="137">
        <v>147</v>
      </c>
      <c r="O12" t="s" s="137">
        <v>68</v>
      </c>
      <c r="P12" s="99"/>
      <c r="Q12" s="99"/>
      <c r="R12" s="142">
        <v>313</v>
      </c>
      <c r="S12" s="99"/>
      <c r="T12" s="144">
        <v>73</v>
      </c>
      <c r="U12" s="99"/>
      <c r="V12" s="104">
        <v>7205</v>
      </c>
      <c r="W12" s="142">
        <v>365269.9</v>
      </c>
      <c r="X12" s="99"/>
      <c r="Y12" s="144">
        <v>15807</v>
      </c>
      <c r="Z12" s="99"/>
      <c r="AA12" t="s" s="5">
        <v>2941</v>
      </c>
      <c r="AB12" s="144">
        <v>13774</v>
      </c>
      <c r="AC12" s="144">
        <v>1.15</v>
      </c>
      <c r="AD12" s="99"/>
      <c r="AE12" s="144">
        <v>13</v>
      </c>
      <c r="AF12" t="s" s="5">
        <v>52</v>
      </c>
      <c r="AG12" s="99"/>
      <c r="AH12" t="s" s="79">
        <v>2944</v>
      </c>
    </row>
    <row r="13" ht="15.75" customHeight="1">
      <c r="A13" s="463">
        <v>35</v>
      </c>
      <c r="B13" s="583">
        <v>12</v>
      </c>
      <c r="C13" s="466"/>
      <c r="D13" t="s" s="5">
        <v>2943</v>
      </c>
      <c r="E13" t="s" s="5">
        <v>2944</v>
      </c>
      <c r="F13" t="s" s="5">
        <v>2952</v>
      </c>
      <c r="G13" t="s" s="79">
        <v>2953</v>
      </c>
      <c r="H13" s="99"/>
      <c r="I13" s="144">
        <v>2022</v>
      </c>
      <c r="J13" s="144">
        <v>2021</v>
      </c>
      <c r="K13" s="144">
        <v>2</v>
      </c>
      <c r="L13" t="s" s="5">
        <v>54</v>
      </c>
      <c r="M13" t="s" s="137">
        <v>52</v>
      </c>
      <c r="N13" t="s" s="137">
        <v>147</v>
      </c>
      <c r="O13" t="s" s="137">
        <v>68</v>
      </c>
      <c r="P13" s="142">
        <v>61</v>
      </c>
      <c r="Q13" s="470"/>
      <c r="R13" s="142">
        <v>91</v>
      </c>
      <c r="S13" s="99"/>
      <c r="T13" s="99"/>
      <c r="U13" s="99"/>
      <c r="V13" s="142">
        <v>48011.5</v>
      </c>
      <c r="W13" s="142">
        <v>365269.9</v>
      </c>
      <c r="X13" s="99"/>
      <c r="Y13" s="99"/>
      <c r="Z13" s="99"/>
      <c r="AA13" t="s" s="458">
        <v>2939</v>
      </c>
      <c r="AB13" s="459"/>
      <c r="AC13" s="99"/>
      <c r="AD13" s="99"/>
      <c r="AE13" s="144">
        <v>33</v>
      </c>
      <c r="AF13" t="s" s="5">
        <v>52</v>
      </c>
      <c r="AG13" s="99"/>
      <c r="AH13" t="s" s="79">
        <v>2944</v>
      </c>
    </row>
    <row r="14" ht="15.75" customHeight="1">
      <c r="A14" s="463">
        <v>35</v>
      </c>
      <c r="B14" s="584">
        <v>13</v>
      </c>
      <c r="C14" s="466"/>
      <c r="D14" t="s" s="5">
        <v>2466</v>
      </c>
      <c r="E14" t="s" s="5">
        <v>2467</v>
      </c>
      <c r="F14" s="99"/>
      <c r="G14" t="s" s="79">
        <v>2954</v>
      </c>
      <c r="H14" s="99"/>
      <c r="I14" s="144">
        <v>2022</v>
      </c>
      <c r="J14" s="144">
        <v>2021</v>
      </c>
      <c r="K14" s="144">
        <v>1</v>
      </c>
      <c r="L14" t="s" s="5">
        <v>77</v>
      </c>
      <c r="M14" t="s" s="137">
        <v>52</v>
      </c>
      <c r="N14" t="s" s="137">
        <v>147</v>
      </c>
      <c r="O14" s="142">
        <v>1</v>
      </c>
      <c r="P14" s="99"/>
      <c r="Q14" s="99"/>
      <c r="R14" s="142">
        <v>169</v>
      </c>
      <c r="S14" s="99"/>
      <c r="T14" s="144">
        <v>168</v>
      </c>
      <c r="U14" s="99"/>
      <c r="V14" s="99"/>
      <c r="W14" s="142">
        <v>1146028.8</v>
      </c>
      <c r="X14" s="99"/>
      <c r="Y14" s="144">
        <v>587043</v>
      </c>
      <c r="Z14" s="99"/>
      <c r="AA14" t="s" s="5">
        <v>2955</v>
      </c>
      <c r="AB14" s="144">
        <v>1064488</v>
      </c>
      <c r="AC14" s="144">
        <v>0.55</v>
      </c>
      <c r="AD14" s="99"/>
      <c r="AE14" s="144">
        <v>23</v>
      </c>
      <c r="AF14" t="s" s="5">
        <v>52</v>
      </c>
      <c r="AG14" s="99"/>
      <c r="AH14" t="s" s="79">
        <v>2467</v>
      </c>
    </row>
    <row r="15" ht="15.75" customHeight="1">
      <c r="A15" s="463">
        <v>35</v>
      </c>
      <c r="B15" s="583">
        <v>14</v>
      </c>
      <c r="C15" s="466"/>
      <c r="D15" t="s" s="5">
        <v>2466</v>
      </c>
      <c r="E15" t="s" s="5">
        <v>2467</v>
      </c>
      <c r="F15" s="99"/>
      <c r="G15" t="s" s="79">
        <v>2956</v>
      </c>
      <c r="H15" s="99"/>
      <c r="I15" s="144">
        <v>2022</v>
      </c>
      <c r="J15" s="144">
        <v>2021</v>
      </c>
      <c r="K15" s="144">
        <v>1</v>
      </c>
      <c r="L15" t="s" s="5">
        <v>77</v>
      </c>
      <c r="M15" t="s" s="137">
        <v>52</v>
      </c>
      <c r="N15" t="s" s="137">
        <v>147</v>
      </c>
      <c r="O15" t="s" s="137">
        <v>68</v>
      </c>
      <c r="P15" s="99"/>
      <c r="Q15" s="99"/>
      <c r="R15" s="142">
        <v>269</v>
      </c>
      <c r="S15" s="99"/>
      <c r="T15" s="144">
        <v>149</v>
      </c>
      <c r="U15" s="99"/>
      <c r="V15" s="99"/>
      <c r="W15" s="142">
        <v>1146028.8</v>
      </c>
      <c r="X15" s="99"/>
      <c r="Y15" s="144">
        <v>1055475</v>
      </c>
      <c r="Z15" s="99"/>
      <c r="AA15" t="s" s="5">
        <v>2955</v>
      </c>
      <c r="AB15" s="144">
        <v>2285000</v>
      </c>
      <c r="AC15" s="144">
        <v>0.46</v>
      </c>
      <c r="AD15" s="99"/>
      <c r="AE15" s="144">
        <v>24</v>
      </c>
      <c r="AF15" t="s" s="5">
        <v>52</v>
      </c>
      <c r="AG15" s="99"/>
      <c r="AH15" t="s" s="79">
        <v>2467</v>
      </c>
    </row>
    <row r="16" ht="15.75" customHeight="1">
      <c r="A16" s="463">
        <v>35</v>
      </c>
      <c r="B16" s="584">
        <v>15</v>
      </c>
      <c r="C16" s="466"/>
      <c r="D16" t="s" s="5">
        <v>2649</v>
      </c>
      <c r="E16" t="s" s="5">
        <v>2650</v>
      </c>
      <c r="F16" t="s" s="137">
        <v>2957</v>
      </c>
      <c r="G16" t="s" s="79">
        <v>2958</v>
      </c>
      <c r="H16" s="99"/>
      <c r="I16" s="144">
        <v>2022</v>
      </c>
      <c r="J16" s="144">
        <v>2021</v>
      </c>
      <c r="K16" s="144">
        <v>1</v>
      </c>
      <c r="L16" t="s" s="5">
        <v>64</v>
      </c>
      <c r="M16" t="s" s="137">
        <v>52</v>
      </c>
      <c r="N16" t="s" s="137">
        <v>147</v>
      </c>
      <c r="O16" s="142">
        <v>1</v>
      </c>
      <c r="P16" s="99"/>
      <c r="Q16" s="99"/>
      <c r="R16" s="142">
        <v>85</v>
      </c>
      <c r="S16" s="99"/>
      <c r="T16" s="144">
        <v>138</v>
      </c>
      <c r="U16" s="99"/>
      <c r="V16" s="142">
        <v>568.3</v>
      </c>
      <c r="W16" s="142">
        <v>106987.2</v>
      </c>
      <c r="X16" s="99"/>
      <c r="Y16" s="144">
        <v>41251</v>
      </c>
      <c r="Z16" s="99"/>
      <c r="AA16" t="s" s="5">
        <v>2941</v>
      </c>
      <c r="AB16" s="144">
        <v>275006</v>
      </c>
      <c r="AC16" s="144">
        <v>0.15</v>
      </c>
      <c r="AD16" s="99"/>
      <c r="AE16" s="144">
        <v>1</v>
      </c>
      <c r="AF16" t="s" s="5">
        <v>52</v>
      </c>
      <c r="AG16" s="99"/>
      <c r="AH16" t="s" s="79">
        <v>2650</v>
      </c>
    </row>
    <row r="17" ht="15.75" customHeight="1">
      <c r="A17" s="463">
        <v>35</v>
      </c>
      <c r="B17" s="583">
        <v>16</v>
      </c>
      <c r="C17" s="466"/>
      <c r="D17" t="s" s="5">
        <v>2649</v>
      </c>
      <c r="E17" t="s" s="5">
        <v>2650</v>
      </c>
      <c r="F17" t="s" s="137">
        <v>2937</v>
      </c>
      <c r="G17" t="s" s="79">
        <v>2938</v>
      </c>
      <c r="H17" s="99"/>
      <c r="I17" s="144">
        <v>2022</v>
      </c>
      <c r="J17" s="144">
        <v>2021</v>
      </c>
      <c r="K17" s="144">
        <v>1</v>
      </c>
      <c r="L17" t="s" s="5">
        <v>54</v>
      </c>
      <c r="M17" t="s" s="137">
        <v>52</v>
      </c>
      <c r="N17" t="s" s="137">
        <v>147</v>
      </c>
      <c r="O17" t="s" s="137">
        <v>68</v>
      </c>
      <c r="P17" s="99"/>
      <c r="Q17" s="99"/>
      <c r="R17" s="142">
        <v>78</v>
      </c>
      <c r="S17" s="99"/>
      <c r="T17" s="144">
        <v>21</v>
      </c>
      <c r="U17" s="99"/>
      <c r="V17" s="142">
        <v>34956.3</v>
      </c>
      <c r="W17" s="142">
        <v>106987.2</v>
      </c>
      <c r="X17" s="99"/>
      <c r="Y17" s="144">
        <v>72673</v>
      </c>
      <c r="Z17" s="99"/>
      <c r="AA17" t="s" s="5">
        <v>2939</v>
      </c>
      <c r="AB17" s="144">
        <v>157509</v>
      </c>
      <c r="AC17" s="144">
        <v>0.46</v>
      </c>
      <c r="AD17" s="99"/>
      <c r="AE17" s="144">
        <v>2</v>
      </c>
      <c r="AF17" t="s" s="5">
        <v>52</v>
      </c>
      <c r="AG17" s="99"/>
      <c r="AH17" t="s" s="79">
        <v>2650</v>
      </c>
    </row>
    <row r="18" ht="15.75" customHeight="1">
      <c r="A18" s="463">
        <v>35</v>
      </c>
      <c r="B18" s="584">
        <v>17</v>
      </c>
      <c r="C18" s="466"/>
      <c r="D18" t="s" s="5">
        <v>2649</v>
      </c>
      <c r="E18" t="s" s="5">
        <v>2650</v>
      </c>
      <c r="F18" t="s" s="137">
        <v>2959</v>
      </c>
      <c r="G18" t="s" s="79">
        <v>2960</v>
      </c>
      <c r="H18" s="99"/>
      <c r="I18" s="144">
        <v>2022</v>
      </c>
      <c r="J18" s="144">
        <v>2021</v>
      </c>
      <c r="K18" s="144">
        <v>1</v>
      </c>
      <c r="L18" t="s" s="5">
        <v>54</v>
      </c>
      <c r="M18" t="s" s="137">
        <v>52</v>
      </c>
      <c r="N18" t="s" s="137">
        <v>147</v>
      </c>
      <c r="O18" t="s" s="137">
        <v>68</v>
      </c>
      <c r="P18" s="99"/>
      <c r="Q18" s="99"/>
      <c r="R18" s="142">
        <v>98</v>
      </c>
      <c r="S18" s="99"/>
      <c r="T18" s="144">
        <v>0.59</v>
      </c>
      <c r="U18" s="99"/>
      <c r="V18" s="99"/>
      <c r="W18" s="142">
        <v>106987.2</v>
      </c>
      <c r="X18" s="99"/>
      <c r="Y18" s="144">
        <v>68.90000000000001</v>
      </c>
      <c r="Z18" s="99"/>
      <c r="AA18" t="s" s="5">
        <v>2939</v>
      </c>
      <c r="AB18" s="144">
        <v>116</v>
      </c>
      <c r="AC18" s="144">
        <v>0.6</v>
      </c>
      <c r="AD18" s="144">
        <v>1.24</v>
      </c>
      <c r="AE18" s="144">
        <v>3</v>
      </c>
      <c r="AF18" t="s" s="5">
        <v>52</v>
      </c>
      <c r="AG18" s="99"/>
      <c r="AH18" t="s" s="79">
        <v>2650</v>
      </c>
    </row>
    <row r="19" ht="15.75" customHeight="1">
      <c r="A19" s="463">
        <v>35</v>
      </c>
      <c r="B19" s="583">
        <v>18</v>
      </c>
      <c r="C19" s="466"/>
      <c r="D19" t="s" s="5">
        <v>2649</v>
      </c>
      <c r="E19" t="s" s="5">
        <v>2650</v>
      </c>
      <c r="F19" s="99"/>
      <c r="G19" t="s" s="79">
        <v>2940</v>
      </c>
      <c r="H19" s="99"/>
      <c r="I19" s="144">
        <v>2022</v>
      </c>
      <c r="J19" s="144">
        <v>2021</v>
      </c>
      <c r="K19" s="144">
        <v>1</v>
      </c>
      <c r="L19" t="s" s="5">
        <v>54</v>
      </c>
      <c r="M19" t="s" s="137">
        <v>52</v>
      </c>
      <c r="N19" t="s" s="137">
        <v>147</v>
      </c>
      <c r="O19" t="s" s="137">
        <v>68</v>
      </c>
      <c r="P19" s="99"/>
      <c r="Q19" s="99"/>
      <c r="R19" s="142">
        <v>24</v>
      </c>
      <c r="S19" s="99"/>
      <c r="T19" s="144">
        <v>96</v>
      </c>
      <c r="U19" s="99"/>
      <c r="V19" s="99"/>
      <c r="W19" s="142">
        <v>106987.2</v>
      </c>
      <c r="X19" s="99"/>
      <c r="Y19" s="144">
        <v>8825</v>
      </c>
      <c r="Z19" s="99"/>
      <c r="AA19" t="s" s="5">
        <v>2939</v>
      </c>
      <c r="AB19" s="144">
        <v>15746</v>
      </c>
      <c r="AC19" s="144">
        <v>0.5600000000000001</v>
      </c>
      <c r="AD19" s="99"/>
      <c r="AE19" s="144">
        <v>4</v>
      </c>
      <c r="AF19" t="s" s="5">
        <v>52</v>
      </c>
      <c r="AG19" s="99"/>
      <c r="AH19" t="s" s="79">
        <v>2650</v>
      </c>
    </row>
    <row r="20" ht="15.75" customHeight="1">
      <c r="A20" s="463">
        <v>35</v>
      </c>
      <c r="B20" s="584">
        <v>19</v>
      </c>
      <c r="C20" s="466"/>
      <c r="D20" t="s" s="5">
        <v>2649</v>
      </c>
      <c r="E20" t="s" s="5">
        <v>2650</v>
      </c>
      <c r="F20" s="99"/>
      <c r="G20" t="s" s="79">
        <v>2961</v>
      </c>
      <c r="H20" s="99"/>
      <c r="I20" s="144">
        <v>2022</v>
      </c>
      <c r="J20" s="144">
        <v>2021</v>
      </c>
      <c r="K20" s="144">
        <v>1</v>
      </c>
      <c r="L20" t="s" s="5">
        <v>54</v>
      </c>
      <c r="M20" t="s" s="137">
        <v>52</v>
      </c>
      <c r="N20" t="s" s="137">
        <v>147</v>
      </c>
      <c r="O20" t="s" s="137">
        <v>68</v>
      </c>
      <c r="P20" s="99"/>
      <c r="Q20" s="99"/>
      <c r="R20" s="99"/>
      <c r="S20" s="99"/>
      <c r="T20" s="99"/>
      <c r="U20" s="99"/>
      <c r="V20" s="99"/>
      <c r="W20" s="142">
        <v>106987.2</v>
      </c>
      <c r="X20" s="99"/>
      <c r="Y20" s="99"/>
      <c r="Z20" s="99"/>
      <c r="AA20" t="s" s="458">
        <v>2939</v>
      </c>
      <c r="AB20" s="459"/>
      <c r="AC20" s="99"/>
      <c r="AD20" s="99"/>
      <c r="AE20" s="144">
        <v>25</v>
      </c>
      <c r="AF20" t="s" s="5">
        <v>52</v>
      </c>
      <c r="AG20" s="99"/>
      <c r="AH20" t="s" s="79">
        <v>2650</v>
      </c>
    </row>
    <row r="21" ht="15.75" customHeight="1">
      <c r="A21" s="463">
        <v>35</v>
      </c>
      <c r="B21" s="583">
        <v>20</v>
      </c>
      <c r="C21" s="466"/>
      <c r="D21" t="s" s="5">
        <v>2962</v>
      </c>
      <c r="E21" t="s" s="5">
        <v>2963</v>
      </c>
      <c r="F21" t="s" s="137">
        <v>2957</v>
      </c>
      <c r="G21" t="s" s="79">
        <v>2958</v>
      </c>
      <c r="H21" s="99"/>
      <c r="I21" s="144">
        <v>2022</v>
      </c>
      <c r="J21" s="144">
        <v>2021</v>
      </c>
      <c r="K21" s="144">
        <v>1</v>
      </c>
      <c r="L21" t="s" s="5">
        <v>54</v>
      </c>
      <c r="M21" t="s" s="137">
        <v>52</v>
      </c>
      <c r="N21" t="s" s="137">
        <v>147</v>
      </c>
      <c r="O21" s="142">
        <v>1</v>
      </c>
      <c r="P21" s="99"/>
      <c r="Q21" s="99"/>
      <c r="R21" s="99"/>
      <c r="S21" s="99"/>
      <c r="T21" s="144">
        <v>130</v>
      </c>
      <c r="U21" s="99"/>
      <c r="V21" s="142">
        <v>11118.4</v>
      </c>
      <c r="W21" s="142">
        <v>312469.6</v>
      </c>
      <c r="X21" s="99"/>
      <c r="Y21" s="144">
        <v>42613</v>
      </c>
      <c r="Z21" s="99"/>
      <c r="AA21" t="s" s="5">
        <v>2939</v>
      </c>
      <c r="AB21" s="144">
        <v>25202</v>
      </c>
      <c r="AC21" s="144">
        <v>1.69</v>
      </c>
      <c r="AD21" s="99"/>
      <c r="AE21" s="144">
        <v>5</v>
      </c>
      <c r="AF21" t="s" s="5">
        <v>52</v>
      </c>
      <c r="AG21" s="99"/>
      <c r="AH21" t="s" s="79">
        <v>2963</v>
      </c>
    </row>
    <row r="22" ht="15.75" customHeight="1">
      <c r="A22" s="463">
        <v>35</v>
      </c>
      <c r="B22" s="584">
        <v>21</v>
      </c>
      <c r="C22" s="466"/>
      <c r="D22" t="s" s="5">
        <v>2962</v>
      </c>
      <c r="E22" t="s" s="5">
        <v>2963</v>
      </c>
      <c r="F22" t="s" s="137">
        <v>2937</v>
      </c>
      <c r="G22" t="s" s="79">
        <v>2938</v>
      </c>
      <c r="H22" s="99"/>
      <c r="I22" s="144">
        <v>2022</v>
      </c>
      <c r="J22" s="144">
        <v>2021</v>
      </c>
      <c r="K22" s="144">
        <v>1</v>
      </c>
      <c r="L22" t="s" s="5">
        <v>54</v>
      </c>
      <c r="M22" t="s" s="137">
        <v>52</v>
      </c>
      <c r="N22" t="s" s="137">
        <v>147</v>
      </c>
      <c r="O22" t="s" s="137">
        <v>68</v>
      </c>
      <c r="P22" s="99"/>
      <c r="Q22" s="99"/>
      <c r="R22" s="99"/>
      <c r="S22" s="99"/>
      <c r="T22" s="144">
        <v>0.39</v>
      </c>
      <c r="U22" s="99"/>
      <c r="V22" s="142">
        <v>9512.700000000001</v>
      </c>
      <c r="W22" s="142">
        <v>312469.6</v>
      </c>
      <c r="X22" s="99"/>
      <c r="Y22" s="144">
        <v>18.2</v>
      </c>
      <c r="Z22" s="99"/>
      <c r="AA22" t="s" s="5">
        <v>2939</v>
      </c>
      <c r="AB22" s="144">
        <v>46.7</v>
      </c>
      <c r="AC22" s="144">
        <v>0.39</v>
      </c>
      <c r="AD22" s="144">
        <v>1.83</v>
      </c>
      <c r="AE22" s="144">
        <v>6</v>
      </c>
      <c r="AF22" t="s" s="5">
        <v>52</v>
      </c>
      <c r="AG22" s="99"/>
      <c r="AH22" t="s" s="79">
        <v>2963</v>
      </c>
    </row>
    <row r="23" ht="15.75" customHeight="1">
      <c r="A23" s="463">
        <v>35</v>
      </c>
      <c r="B23" s="583">
        <v>22</v>
      </c>
      <c r="C23" s="466"/>
      <c r="D23" t="s" s="5">
        <v>2962</v>
      </c>
      <c r="E23" t="s" s="5">
        <v>2963</v>
      </c>
      <c r="F23" t="s" s="137">
        <v>2949</v>
      </c>
      <c r="G23" t="s" s="79">
        <v>2950</v>
      </c>
      <c r="H23" s="99"/>
      <c r="I23" s="144">
        <v>2022</v>
      </c>
      <c r="J23" s="144">
        <v>2021</v>
      </c>
      <c r="K23" s="144">
        <v>1</v>
      </c>
      <c r="L23" t="s" s="5">
        <v>64</v>
      </c>
      <c r="M23" t="s" s="137">
        <v>52</v>
      </c>
      <c r="N23" t="s" s="137">
        <v>147</v>
      </c>
      <c r="O23" t="s" s="137">
        <v>68</v>
      </c>
      <c r="P23" s="99"/>
      <c r="Q23" s="99"/>
      <c r="R23" s="99"/>
      <c r="S23" s="99"/>
      <c r="T23" s="144">
        <v>1.06</v>
      </c>
      <c r="U23" s="99"/>
      <c r="V23" s="142">
        <v>23026</v>
      </c>
      <c r="W23" s="142">
        <v>312469.6</v>
      </c>
      <c r="X23" s="99"/>
      <c r="Y23" s="144">
        <v>30.8</v>
      </c>
      <c r="Z23" s="99"/>
      <c r="AA23" t="s" s="5">
        <v>2941</v>
      </c>
      <c r="AB23" s="144">
        <v>36.6</v>
      </c>
      <c r="AC23" s="144">
        <v>0.841</v>
      </c>
      <c r="AD23" s="144">
        <v>0.6899999999999999</v>
      </c>
      <c r="AE23" s="144">
        <v>7</v>
      </c>
      <c r="AF23" t="s" s="5">
        <v>52</v>
      </c>
      <c r="AG23" s="99"/>
      <c r="AH23" t="s" s="79">
        <v>2963</v>
      </c>
    </row>
    <row r="24" ht="15.75" customHeight="1">
      <c r="A24" s="463">
        <v>35</v>
      </c>
      <c r="B24" s="584">
        <v>23</v>
      </c>
      <c r="C24" s="466"/>
      <c r="D24" t="s" s="5">
        <v>2962</v>
      </c>
      <c r="E24" t="s" s="5">
        <v>2963</v>
      </c>
      <c r="F24" s="99"/>
      <c r="G24" t="s" s="79">
        <v>2940</v>
      </c>
      <c r="H24" s="99"/>
      <c r="I24" s="144">
        <v>2022</v>
      </c>
      <c r="J24" s="144">
        <v>2021</v>
      </c>
      <c r="K24" s="144">
        <v>1</v>
      </c>
      <c r="L24" t="s" s="5">
        <v>64</v>
      </c>
      <c r="M24" t="s" s="137">
        <v>52</v>
      </c>
      <c r="N24" t="s" s="137">
        <v>147</v>
      </c>
      <c r="O24" t="s" s="137">
        <v>68</v>
      </c>
      <c r="P24" s="99"/>
      <c r="Q24" s="99"/>
      <c r="R24" s="99"/>
      <c r="S24" s="99"/>
      <c r="T24" s="144">
        <v>102</v>
      </c>
      <c r="U24" s="99"/>
      <c r="V24" s="99"/>
      <c r="W24" s="142">
        <v>312469.6</v>
      </c>
      <c r="X24" s="99"/>
      <c r="Y24" s="144">
        <v>4695</v>
      </c>
      <c r="Z24" s="99"/>
      <c r="AA24" t="s" s="5">
        <v>2941</v>
      </c>
      <c r="AB24" s="144">
        <v>7500</v>
      </c>
      <c r="AC24" s="144">
        <v>0.63</v>
      </c>
      <c r="AD24" s="99"/>
      <c r="AE24" s="144">
        <v>8</v>
      </c>
      <c r="AF24" t="s" s="5">
        <v>52</v>
      </c>
      <c r="AG24" s="99"/>
      <c r="AH24" t="s" s="79">
        <v>2963</v>
      </c>
    </row>
    <row r="25" ht="15.75" customHeight="1">
      <c r="A25" s="463">
        <v>35</v>
      </c>
      <c r="B25" s="583">
        <v>24</v>
      </c>
      <c r="C25" s="466"/>
      <c r="D25" t="s" s="5">
        <v>2962</v>
      </c>
      <c r="E25" t="s" s="5">
        <v>2963</v>
      </c>
      <c r="F25" s="99"/>
      <c r="G25" t="s" s="79">
        <v>2961</v>
      </c>
      <c r="H25" s="99"/>
      <c r="I25" s="144">
        <v>2022</v>
      </c>
      <c r="J25" s="144">
        <v>2021</v>
      </c>
      <c r="K25" s="144">
        <v>1</v>
      </c>
      <c r="L25" t="s" s="5">
        <v>54</v>
      </c>
      <c r="M25" t="s" s="137">
        <v>52</v>
      </c>
      <c r="N25" t="s" s="137">
        <v>147</v>
      </c>
      <c r="O25" t="s" s="137">
        <v>68</v>
      </c>
      <c r="P25" s="99"/>
      <c r="Q25" s="99"/>
      <c r="R25" s="99"/>
      <c r="S25" s="99"/>
      <c r="T25" s="99"/>
      <c r="U25" s="99"/>
      <c r="V25" s="99"/>
      <c r="W25" s="142">
        <v>312469.6</v>
      </c>
      <c r="X25" s="99"/>
      <c r="Y25" s="99"/>
      <c r="Z25" s="99"/>
      <c r="AA25" t="s" s="458">
        <v>2939</v>
      </c>
      <c r="AB25" s="459"/>
      <c r="AC25" s="99"/>
      <c r="AD25" s="99"/>
      <c r="AE25" s="144">
        <v>26</v>
      </c>
      <c r="AF25" t="s" s="5">
        <v>52</v>
      </c>
      <c r="AG25" s="99"/>
      <c r="AH25" t="s" s="79">
        <v>2963</v>
      </c>
    </row>
    <row r="26" ht="15.75" customHeight="1">
      <c r="A26" s="463">
        <v>35</v>
      </c>
      <c r="B26" s="584">
        <v>25</v>
      </c>
      <c r="C26" s="466"/>
      <c r="D26" t="s" s="5">
        <v>2964</v>
      </c>
      <c r="E26" t="s" s="5">
        <v>1724</v>
      </c>
      <c r="F26" t="s" s="137">
        <v>2965</v>
      </c>
      <c r="G26" t="s" s="79">
        <v>2966</v>
      </c>
      <c r="H26" s="99"/>
      <c r="I26" s="144">
        <v>2022</v>
      </c>
      <c r="J26" s="144">
        <v>2021</v>
      </c>
      <c r="K26" s="144">
        <v>1</v>
      </c>
      <c r="L26" t="s" s="5">
        <v>54</v>
      </c>
      <c r="M26" t="s" s="137">
        <v>52</v>
      </c>
      <c r="N26" s="99"/>
      <c r="O26" s="142">
        <v>1</v>
      </c>
      <c r="P26" t="s" s="137">
        <v>196</v>
      </c>
      <c r="Q26" s="246"/>
      <c r="R26" s="99"/>
      <c r="S26" s="99"/>
      <c r="T26" s="144">
        <v>57</v>
      </c>
      <c r="U26" s="99"/>
      <c r="V26" s="142">
        <v>36219.4</v>
      </c>
      <c r="W26" s="142">
        <v>202589.8</v>
      </c>
      <c r="X26" s="99"/>
      <c r="Y26" s="144">
        <v>35392</v>
      </c>
      <c r="Z26" s="99"/>
      <c r="AA26" t="s" s="458">
        <v>2939</v>
      </c>
      <c r="AB26" s="471">
        <v>175000</v>
      </c>
      <c r="AC26" s="144">
        <v>0.2</v>
      </c>
      <c r="AD26" s="99"/>
      <c r="AE26" s="144">
        <v>9</v>
      </c>
      <c r="AF26" t="s" s="5">
        <v>52</v>
      </c>
      <c r="AG26" s="99"/>
      <c r="AH26" t="s" s="5">
        <v>2967</v>
      </c>
    </row>
    <row r="27" ht="15.75" customHeight="1">
      <c r="A27" s="463">
        <v>35</v>
      </c>
      <c r="B27" s="583">
        <v>26</v>
      </c>
      <c r="C27" s="466"/>
      <c r="D27" t="s" s="5">
        <v>2964</v>
      </c>
      <c r="E27" t="s" s="5">
        <v>1724</v>
      </c>
      <c r="F27" s="99"/>
      <c r="G27" t="s" s="79">
        <v>2961</v>
      </c>
      <c r="H27" s="99"/>
      <c r="I27" s="144">
        <v>2022</v>
      </c>
      <c r="J27" s="144">
        <v>2021</v>
      </c>
      <c r="K27" s="144">
        <v>1</v>
      </c>
      <c r="L27" t="s" s="5">
        <v>54</v>
      </c>
      <c r="M27" t="s" s="137">
        <v>52</v>
      </c>
      <c r="N27" s="99"/>
      <c r="O27" t="s" s="137">
        <v>68</v>
      </c>
      <c r="P27" t="s" s="137">
        <v>196</v>
      </c>
      <c r="Q27" s="246"/>
      <c r="R27" s="99"/>
      <c r="S27" s="99"/>
      <c r="T27" s="99"/>
      <c r="U27" s="99"/>
      <c r="V27" s="99"/>
      <c r="W27" s="142">
        <v>202589.8</v>
      </c>
      <c r="X27" s="99"/>
      <c r="Y27" s="99"/>
      <c r="Z27" s="99"/>
      <c r="AA27" t="s" s="5">
        <v>2939</v>
      </c>
      <c r="AB27" s="140"/>
      <c r="AC27" s="99"/>
      <c r="AD27" s="99"/>
      <c r="AE27" s="144">
        <v>27</v>
      </c>
      <c r="AF27" t="s" s="5">
        <v>52</v>
      </c>
      <c r="AG27" s="99"/>
      <c r="AH27" t="s" s="5">
        <v>2967</v>
      </c>
    </row>
    <row r="28" ht="15.75" customHeight="1">
      <c r="A28" s="472">
        <v>32</v>
      </c>
      <c r="B28" s="584">
        <v>27</v>
      </c>
      <c r="C28" t="s" s="473">
        <v>2968</v>
      </c>
      <c r="D28" t="s" s="5">
        <v>2335</v>
      </c>
      <c r="E28" t="s" s="5">
        <v>2336</v>
      </c>
      <c r="F28" t="s" s="5">
        <v>2969</v>
      </c>
      <c r="G28" t="s" s="5">
        <v>2970</v>
      </c>
      <c r="H28" s="99"/>
      <c r="I28" s="144">
        <v>2021</v>
      </c>
      <c r="J28" s="144">
        <v>2022</v>
      </c>
      <c r="K28" s="144">
        <v>1</v>
      </c>
      <c r="L28" t="s" s="5">
        <v>54</v>
      </c>
      <c r="M28" t="s" s="137">
        <v>52</v>
      </c>
      <c r="N28" t="s" s="137">
        <v>147</v>
      </c>
      <c r="O28" s="142">
        <v>1</v>
      </c>
      <c r="P28" s="99"/>
      <c r="Q28" s="99"/>
      <c r="R28" s="99"/>
      <c r="S28" s="99"/>
      <c r="T28" s="144">
        <v>1.42</v>
      </c>
      <c r="U28" s="99"/>
      <c r="V28" s="142">
        <v>6961.8</v>
      </c>
      <c r="W28" s="104">
        <v>7137.7</v>
      </c>
      <c r="X28" s="99"/>
      <c r="Y28" s="144">
        <v>4971</v>
      </c>
      <c r="Z28" s="99"/>
      <c r="AA28" t="s" s="458">
        <v>2939</v>
      </c>
      <c r="AB28" s="471">
        <v>23348</v>
      </c>
      <c r="AC28" s="144">
        <v>0.21</v>
      </c>
      <c r="AD28" s="144">
        <v>1.05</v>
      </c>
      <c r="AE28" s="144">
        <v>58</v>
      </c>
      <c r="AF28" t="s" s="5">
        <v>52</v>
      </c>
      <c r="AG28" s="99"/>
      <c r="AH28" t="s" s="79">
        <v>2336</v>
      </c>
    </row>
    <row r="29" ht="15.75" customHeight="1">
      <c r="A29" s="472">
        <v>32</v>
      </c>
      <c r="B29" s="583">
        <v>28</v>
      </c>
      <c r="C29" s="474"/>
      <c r="D29" t="s" s="5">
        <v>2971</v>
      </c>
      <c r="E29" t="s" s="5">
        <v>2972</v>
      </c>
      <c r="F29" t="s" s="5">
        <v>2973</v>
      </c>
      <c r="G29" t="s" s="5">
        <v>2973</v>
      </c>
      <c r="H29" s="99"/>
      <c r="I29" s="144">
        <v>2021</v>
      </c>
      <c r="J29" s="99"/>
      <c r="K29" s="144">
        <v>2</v>
      </c>
      <c r="L29" t="s" s="5">
        <v>77</v>
      </c>
      <c r="M29" t="s" s="137">
        <v>52</v>
      </c>
      <c r="N29" s="99"/>
      <c r="O29" s="142">
        <v>1</v>
      </c>
      <c r="P29" s="99"/>
      <c r="Q29" s="99"/>
      <c r="R29" s="99"/>
      <c r="S29" s="99"/>
      <c r="T29" s="99"/>
      <c r="U29" s="99"/>
      <c r="V29" s="99"/>
      <c r="W29" s="142">
        <v>6941.4</v>
      </c>
      <c r="X29" s="99"/>
      <c r="Y29" s="99"/>
      <c r="Z29" s="99"/>
      <c r="AA29" t="s" s="5">
        <v>2974</v>
      </c>
      <c r="AB29" s="140"/>
      <c r="AC29" s="99"/>
      <c r="AD29" s="99"/>
      <c r="AE29" s="144">
        <v>132</v>
      </c>
      <c r="AF29" t="s" s="5">
        <v>52</v>
      </c>
      <c r="AG29" s="99"/>
      <c r="AH29" t="s" s="79">
        <v>2975</v>
      </c>
    </row>
    <row r="30" ht="15.75" customHeight="1">
      <c r="A30" s="472">
        <v>32</v>
      </c>
      <c r="B30" s="584">
        <v>29</v>
      </c>
      <c r="C30" s="474"/>
      <c r="D30" t="s" s="5">
        <v>2976</v>
      </c>
      <c r="E30" t="s" s="5">
        <v>2977</v>
      </c>
      <c r="F30" t="s" s="137">
        <v>2978</v>
      </c>
      <c r="G30" t="s" s="79">
        <v>2979</v>
      </c>
      <c r="H30" s="99"/>
      <c r="I30" s="99"/>
      <c r="J30" s="144">
        <v>2021</v>
      </c>
      <c r="K30" s="144">
        <v>1</v>
      </c>
      <c r="L30" t="s" s="5">
        <v>54</v>
      </c>
      <c r="M30" t="s" s="137">
        <v>52</v>
      </c>
      <c r="N30" s="99"/>
      <c r="O30" s="142">
        <v>1</v>
      </c>
      <c r="P30" t="s" s="137">
        <v>196</v>
      </c>
      <c r="Q30" s="246"/>
      <c r="R30" s="99"/>
      <c r="S30" s="99"/>
      <c r="T30" s="475">
        <v>0.87</v>
      </c>
      <c r="U30" s="99"/>
      <c r="V30" s="142">
        <v>0</v>
      </c>
      <c r="W30" s="142">
        <v>3152.4</v>
      </c>
      <c r="X30" s="99"/>
      <c r="Y30" s="144">
        <v>12455</v>
      </c>
      <c r="Z30" s="99"/>
      <c r="AA30" t="s" s="458">
        <v>2939</v>
      </c>
      <c r="AB30" s="471">
        <v>61117</v>
      </c>
      <c r="AC30" s="144">
        <v>0.2</v>
      </c>
      <c r="AD30" s="475">
        <v>1.18</v>
      </c>
      <c r="AE30" s="144">
        <v>47</v>
      </c>
      <c r="AF30" t="s" s="5">
        <v>2227</v>
      </c>
      <c r="AG30" s="99"/>
      <c r="AH30" t="s" s="79">
        <v>2980</v>
      </c>
    </row>
    <row r="31" ht="15.75" customHeight="1">
      <c r="A31" s="472">
        <v>32</v>
      </c>
      <c r="B31" s="583">
        <v>30</v>
      </c>
      <c r="C31" s="474"/>
      <c r="D31" t="s" s="5">
        <v>2976</v>
      </c>
      <c r="E31" t="s" s="5">
        <v>2977</v>
      </c>
      <c r="F31" t="s" s="137">
        <v>2981</v>
      </c>
      <c r="G31" t="s" s="79">
        <v>2982</v>
      </c>
      <c r="H31" s="99"/>
      <c r="I31" s="144">
        <v>2021</v>
      </c>
      <c r="J31" s="144">
        <v>2022</v>
      </c>
      <c r="K31" s="144">
        <v>1</v>
      </c>
      <c r="L31" t="s" s="5">
        <v>54</v>
      </c>
      <c r="M31" t="s" s="137">
        <v>52</v>
      </c>
      <c r="N31" s="99"/>
      <c r="O31" t="s" s="137">
        <v>68</v>
      </c>
      <c r="P31" t="s" s="137">
        <v>196</v>
      </c>
      <c r="Q31" s="246"/>
      <c r="R31" s="99"/>
      <c r="S31" s="99"/>
      <c r="T31" s="144">
        <v>0.67</v>
      </c>
      <c r="U31" s="99"/>
      <c r="V31" s="142">
        <v>100</v>
      </c>
      <c r="W31" s="142">
        <v>3152.4</v>
      </c>
      <c r="X31" s="99"/>
      <c r="Y31" s="144">
        <v>13858</v>
      </c>
      <c r="Z31" s="99"/>
      <c r="AA31" t="s" s="5">
        <v>2939</v>
      </c>
      <c r="AB31" s="144">
        <v>51223</v>
      </c>
      <c r="AC31" s="144">
        <v>0.27</v>
      </c>
      <c r="AD31" s="144">
        <v>2.27</v>
      </c>
      <c r="AE31" s="144">
        <v>59</v>
      </c>
      <c r="AF31" t="s" s="5">
        <v>2227</v>
      </c>
      <c r="AG31" s="99"/>
      <c r="AH31" t="s" s="79">
        <v>2980</v>
      </c>
    </row>
    <row r="32" ht="15.75" customHeight="1">
      <c r="A32" s="476">
        <v>31</v>
      </c>
      <c r="B32" s="584">
        <v>31</v>
      </c>
      <c r="C32" t="s" s="477">
        <v>1135</v>
      </c>
      <c r="D32" t="s" s="5">
        <v>2983</v>
      </c>
      <c r="E32" t="s" s="5">
        <v>2984</v>
      </c>
      <c r="F32" t="s" s="137">
        <v>2945</v>
      </c>
      <c r="G32" t="s" s="79">
        <v>2985</v>
      </c>
      <c r="H32" s="99"/>
      <c r="I32" s="99"/>
      <c r="J32" s="144">
        <v>2021</v>
      </c>
      <c r="K32" s="144">
        <v>1</v>
      </c>
      <c r="L32" t="s" s="5">
        <v>54</v>
      </c>
      <c r="M32" t="s" s="137">
        <v>52</v>
      </c>
      <c r="N32" s="99"/>
      <c r="O32" s="142">
        <v>1</v>
      </c>
      <c r="P32" t="s" s="137">
        <v>196</v>
      </c>
      <c r="Q32" s="246"/>
      <c r="R32" s="99"/>
      <c r="S32" s="99"/>
      <c r="T32" s="475">
        <v>0.07000000000000001</v>
      </c>
      <c r="U32" s="99"/>
      <c r="V32" s="99"/>
      <c r="W32" s="142">
        <v>208.5</v>
      </c>
      <c r="X32" s="99"/>
      <c r="Y32" s="144">
        <v>3769</v>
      </c>
      <c r="Z32" s="99"/>
      <c r="AA32" t="s" s="5">
        <v>2939</v>
      </c>
      <c r="AB32" s="144">
        <v>55000</v>
      </c>
      <c r="AC32" s="144">
        <v>0.07000000000000001</v>
      </c>
      <c r="AD32" s="475">
        <v>0.78</v>
      </c>
      <c r="AE32" s="144">
        <v>37</v>
      </c>
      <c r="AF32" t="s" s="5">
        <v>2227</v>
      </c>
      <c r="AG32" s="99"/>
      <c r="AH32" t="s" s="79">
        <v>2986</v>
      </c>
    </row>
    <row r="33" ht="15.75" customHeight="1">
      <c r="A33" s="476">
        <v>31</v>
      </c>
      <c r="B33" s="583">
        <v>32</v>
      </c>
      <c r="C33" s="478"/>
      <c r="D33" t="s" s="5">
        <v>2983</v>
      </c>
      <c r="E33" t="s" s="5">
        <v>2984</v>
      </c>
      <c r="F33" t="s" s="5">
        <v>2973</v>
      </c>
      <c r="G33" t="s" s="5">
        <v>2973</v>
      </c>
      <c r="H33" s="99"/>
      <c r="I33" s="144">
        <v>2021</v>
      </c>
      <c r="J33" s="99"/>
      <c r="K33" s="144">
        <v>2</v>
      </c>
      <c r="L33" t="s" s="5">
        <v>77</v>
      </c>
      <c r="M33" t="s" s="137">
        <v>52</v>
      </c>
      <c r="N33" s="99"/>
      <c r="O33" t="s" s="137">
        <v>68</v>
      </c>
      <c r="P33" t="s" s="137">
        <v>196</v>
      </c>
      <c r="Q33" s="246"/>
      <c r="R33" s="99"/>
      <c r="S33" s="99"/>
      <c r="T33" s="99"/>
      <c r="U33" s="99"/>
      <c r="V33" s="99"/>
      <c r="W33" s="142">
        <v>208.5</v>
      </c>
      <c r="X33" s="99"/>
      <c r="Y33" s="99"/>
      <c r="Z33" s="99"/>
      <c r="AA33" t="s" s="5">
        <v>2974</v>
      </c>
      <c r="AB33" s="140"/>
      <c r="AC33" s="99"/>
      <c r="AD33" s="99"/>
      <c r="AE33" s="144">
        <v>124</v>
      </c>
      <c r="AF33" t="s" s="5">
        <v>2227</v>
      </c>
      <c r="AG33" s="99"/>
      <c r="AH33" t="s" s="79">
        <v>2987</v>
      </c>
    </row>
    <row r="34" ht="15.75" customHeight="1">
      <c r="A34" s="476">
        <v>31</v>
      </c>
      <c r="B34" s="584">
        <v>33</v>
      </c>
      <c r="C34" s="478"/>
      <c r="D34" t="s" s="5">
        <v>2983</v>
      </c>
      <c r="E34" t="s" s="5">
        <v>2984</v>
      </c>
      <c r="F34" t="s" s="5">
        <v>2973</v>
      </c>
      <c r="G34" t="s" s="5">
        <v>2973</v>
      </c>
      <c r="H34" s="99"/>
      <c r="I34" s="144">
        <v>2021</v>
      </c>
      <c r="J34" s="99"/>
      <c r="K34" s="144">
        <v>2</v>
      </c>
      <c r="L34" t="s" s="5">
        <v>54</v>
      </c>
      <c r="M34" t="s" s="137">
        <v>52</v>
      </c>
      <c r="N34" s="99"/>
      <c r="O34" t="s" s="137">
        <v>68</v>
      </c>
      <c r="P34" t="s" s="137">
        <v>196</v>
      </c>
      <c r="Q34" s="246"/>
      <c r="R34" s="99"/>
      <c r="S34" s="99"/>
      <c r="T34" s="99"/>
      <c r="U34" s="99"/>
      <c r="V34" s="142">
        <v>88.5</v>
      </c>
      <c r="W34" s="142">
        <v>208.5</v>
      </c>
      <c r="X34" s="99"/>
      <c r="Y34" s="99"/>
      <c r="Z34" s="99"/>
      <c r="AA34" t="s" s="458">
        <v>1955</v>
      </c>
      <c r="AB34" s="459"/>
      <c r="AC34" s="99"/>
      <c r="AD34" s="99"/>
      <c r="AE34" s="144">
        <v>125</v>
      </c>
      <c r="AF34" t="s" s="5">
        <v>2227</v>
      </c>
      <c r="AG34" s="99"/>
      <c r="AH34" t="s" s="79">
        <v>2988</v>
      </c>
    </row>
    <row r="35" ht="15.75" customHeight="1">
      <c r="A35" s="479">
        <v>33</v>
      </c>
      <c r="B35" s="583">
        <v>34</v>
      </c>
      <c r="C35" t="s" s="480">
        <v>2989</v>
      </c>
      <c r="D35" t="s" s="481">
        <v>2990</v>
      </c>
      <c r="E35" t="s" s="481">
        <v>1101</v>
      </c>
      <c r="F35" t="s" s="137">
        <v>2991</v>
      </c>
      <c r="G35" t="s" s="79">
        <v>2992</v>
      </c>
      <c r="H35" s="99"/>
      <c r="I35" s="99"/>
      <c r="J35" s="144">
        <v>2021</v>
      </c>
      <c r="K35" s="144">
        <v>1</v>
      </c>
      <c r="L35" t="s" s="5">
        <v>64</v>
      </c>
      <c r="M35" t="s" s="137">
        <v>52</v>
      </c>
      <c r="N35" t="s" s="137">
        <v>147</v>
      </c>
      <c r="O35" s="142">
        <v>1</v>
      </c>
      <c r="P35" s="99"/>
      <c r="Q35" s="99"/>
      <c r="R35" s="99"/>
      <c r="S35" s="99"/>
      <c r="T35" s="475">
        <v>1.04</v>
      </c>
      <c r="U35" s="99"/>
      <c r="V35" s="142">
        <v>887</v>
      </c>
      <c r="W35" s="142">
        <v>46294.8</v>
      </c>
      <c r="X35" s="99"/>
      <c r="Y35" s="144">
        <v>904</v>
      </c>
      <c r="Z35" s="99"/>
      <c r="AA35" t="s" s="458">
        <v>2941</v>
      </c>
      <c r="AB35" s="471">
        <v>2320</v>
      </c>
      <c r="AC35" s="144">
        <v>0.39</v>
      </c>
      <c r="AD35" s="475">
        <v>1.2</v>
      </c>
      <c r="AE35" s="144">
        <v>46</v>
      </c>
      <c r="AF35" t="s" s="5">
        <v>52</v>
      </c>
      <c r="AG35" s="99"/>
      <c r="AH35" t="s" s="5">
        <v>1101</v>
      </c>
    </row>
    <row r="36" ht="15.75" customHeight="1">
      <c r="A36" s="479">
        <v>33</v>
      </c>
      <c r="B36" s="584">
        <v>35</v>
      </c>
      <c r="C36" s="482"/>
      <c r="D36" t="s" s="5">
        <v>2993</v>
      </c>
      <c r="E36" t="s" s="5">
        <v>2994</v>
      </c>
      <c r="F36" t="s" s="483">
        <v>2995</v>
      </c>
      <c r="G36" t="s" s="163">
        <v>2996</v>
      </c>
      <c r="H36" s="99"/>
      <c r="I36" s="99"/>
      <c r="J36" s="144">
        <v>2021</v>
      </c>
      <c r="K36" s="144">
        <v>1</v>
      </c>
      <c r="L36" t="s" s="5">
        <v>64</v>
      </c>
      <c r="M36" t="s" s="137">
        <v>52</v>
      </c>
      <c r="N36" t="s" s="137">
        <v>147</v>
      </c>
      <c r="O36" t="s" s="137">
        <v>68</v>
      </c>
      <c r="P36" s="99"/>
      <c r="Q36" s="99"/>
      <c r="R36" s="99"/>
      <c r="S36" s="99"/>
      <c r="T36" s="475">
        <v>1.07</v>
      </c>
      <c r="U36" s="99"/>
      <c r="V36" s="142">
        <v>21087.9</v>
      </c>
      <c r="W36" s="142">
        <v>46294.8</v>
      </c>
      <c r="X36" s="99"/>
      <c r="Y36" s="144">
        <v>15131</v>
      </c>
      <c r="Z36" s="99"/>
      <c r="AA36" t="s" s="5">
        <v>2941</v>
      </c>
      <c r="AB36" s="144">
        <v>41815</v>
      </c>
      <c r="AC36" s="144">
        <v>0.36</v>
      </c>
      <c r="AD36" s="475">
        <v>1.11</v>
      </c>
      <c r="AE36" s="144">
        <v>40</v>
      </c>
      <c r="AF36" t="s" s="5">
        <v>52</v>
      </c>
      <c r="AG36" s="99"/>
      <c r="AH36" t="s" s="79">
        <v>2994</v>
      </c>
    </row>
    <row r="37" ht="15.75" customHeight="1">
      <c r="A37" s="479">
        <v>33</v>
      </c>
      <c r="B37" s="583">
        <v>36</v>
      </c>
      <c r="C37" s="482"/>
      <c r="D37" t="s" s="5">
        <v>2993</v>
      </c>
      <c r="E37" t="s" s="5">
        <v>2994</v>
      </c>
      <c r="F37" t="s" s="137">
        <v>2959</v>
      </c>
      <c r="G37" t="s" s="79">
        <v>2997</v>
      </c>
      <c r="H37" s="99"/>
      <c r="I37" s="99"/>
      <c r="J37" s="144">
        <v>2021</v>
      </c>
      <c r="K37" s="144">
        <v>1</v>
      </c>
      <c r="L37" t="s" s="5">
        <v>64</v>
      </c>
      <c r="M37" t="s" s="137">
        <v>52</v>
      </c>
      <c r="N37" t="s" s="137">
        <v>147</v>
      </c>
      <c r="O37" t="s" s="137">
        <v>68</v>
      </c>
      <c r="P37" s="99"/>
      <c r="Q37" s="99"/>
      <c r="R37" s="99"/>
      <c r="S37" s="99"/>
      <c r="T37" s="475">
        <v>1.06</v>
      </c>
      <c r="U37" s="99"/>
      <c r="V37" s="142">
        <v>3125</v>
      </c>
      <c r="W37" s="142">
        <v>46294.8</v>
      </c>
      <c r="X37" s="99"/>
      <c r="Y37" s="144">
        <v>3568</v>
      </c>
      <c r="Z37" s="99"/>
      <c r="AA37" t="s" s="5">
        <v>2941</v>
      </c>
      <c r="AB37" s="144">
        <v>9968</v>
      </c>
      <c r="AC37" s="144">
        <v>0.36</v>
      </c>
      <c r="AD37" s="475">
        <v>0.82</v>
      </c>
      <c r="AE37" s="144">
        <v>45</v>
      </c>
      <c r="AF37" t="s" s="5">
        <v>52</v>
      </c>
      <c r="AG37" s="99"/>
      <c r="AH37" t="s" s="79">
        <v>2994</v>
      </c>
    </row>
    <row r="38" ht="15.75" customHeight="1">
      <c r="A38" s="479">
        <v>33</v>
      </c>
      <c r="B38" s="584">
        <v>37</v>
      </c>
      <c r="C38" s="482"/>
      <c r="D38" t="s" s="5">
        <v>2993</v>
      </c>
      <c r="E38" t="s" s="5">
        <v>2994</v>
      </c>
      <c r="F38" t="s" s="5">
        <v>2973</v>
      </c>
      <c r="G38" t="s" s="5">
        <v>2973</v>
      </c>
      <c r="H38" s="99"/>
      <c r="I38" s="144">
        <v>2021</v>
      </c>
      <c r="J38" s="99"/>
      <c r="K38" s="144">
        <v>2</v>
      </c>
      <c r="L38" t="s" s="5">
        <v>54</v>
      </c>
      <c r="M38" t="s" s="137">
        <v>52</v>
      </c>
      <c r="N38" t="s" s="137">
        <v>147</v>
      </c>
      <c r="O38" t="s" s="137">
        <v>68</v>
      </c>
      <c r="P38" s="99"/>
      <c r="Q38" s="99"/>
      <c r="R38" s="99"/>
      <c r="S38" s="99"/>
      <c r="T38" s="99"/>
      <c r="U38" s="99"/>
      <c r="V38" s="99"/>
      <c r="W38" s="142">
        <v>46294.8</v>
      </c>
      <c r="X38" s="99"/>
      <c r="Y38" s="99"/>
      <c r="Z38" s="99"/>
      <c r="AA38" t="s" s="5">
        <v>1955</v>
      </c>
      <c r="AB38" s="140"/>
      <c r="AC38" s="99"/>
      <c r="AD38" s="99"/>
      <c r="AE38" s="144">
        <v>121</v>
      </c>
      <c r="AF38" t="s" s="5">
        <v>52</v>
      </c>
      <c r="AG38" s="99"/>
      <c r="AH38" t="s" s="79">
        <v>2998</v>
      </c>
    </row>
    <row r="39" ht="15.75" customHeight="1">
      <c r="A39" s="479">
        <v>33</v>
      </c>
      <c r="B39" s="583">
        <v>38</v>
      </c>
      <c r="C39" s="482"/>
      <c r="D39" t="s" s="5">
        <v>2993</v>
      </c>
      <c r="E39" t="s" s="5">
        <v>2994</v>
      </c>
      <c r="F39" t="s" s="5">
        <v>2973</v>
      </c>
      <c r="G39" t="s" s="5">
        <v>2973</v>
      </c>
      <c r="H39" s="99"/>
      <c r="I39" s="144">
        <v>2021</v>
      </c>
      <c r="J39" s="99"/>
      <c r="K39" s="144">
        <v>2</v>
      </c>
      <c r="L39" t="s" s="5">
        <v>77</v>
      </c>
      <c r="M39" t="s" s="137">
        <v>52</v>
      </c>
      <c r="N39" t="s" s="137">
        <v>147</v>
      </c>
      <c r="O39" t="s" s="137">
        <v>68</v>
      </c>
      <c r="P39" s="99"/>
      <c r="Q39" s="99"/>
      <c r="R39" s="99"/>
      <c r="S39" s="99"/>
      <c r="T39" s="99"/>
      <c r="U39" s="99"/>
      <c r="V39" s="99"/>
      <c r="W39" s="142">
        <v>46294.8</v>
      </c>
      <c r="X39" s="99"/>
      <c r="Y39" s="99"/>
      <c r="Z39" s="99"/>
      <c r="AA39" t="s" s="458">
        <v>2974</v>
      </c>
      <c r="AB39" s="459"/>
      <c r="AC39" s="99"/>
      <c r="AD39" s="99"/>
      <c r="AE39" s="144">
        <v>122</v>
      </c>
      <c r="AF39" t="s" s="5">
        <v>52</v>
      </c>
      <c r="AG39" s="99"/>
      <c r="AH39" t="s" s="79">
        <v>2999</v>
      </c>
    </row>
    <row r="40" ht="15.75" customHeight="1">
      <c r="A40" s="479">
        <v>33</v>
      </c>
      <c r="B40" s="584">
        <v>39</v>
      </c>
      <c r="C40" s="482"/>
      <c r="D40" t="s" s="5">
        <v>3000</v>
      </c>
      <c r="E40" t="s" s="149">
        <v>3001</v>
      </c>
      <c r="F40" t="s" s="5">
        <v>2973</v>
      </c>
      <c r="G40" t="s" s="5">
        <v>2973</v>
      </c>
      <c r="H40" s="99"/>
      <c r="I40" s="144">
        <v>2021</v>
      </c>
      <c r="J40" s="99"/>
      <c r="K40" s="144">
        <v>2</v>
      </c>
      <c r="L40" t="s" s="5">
        <v>77</v>
      </c>
      <c r="M40" t="s" s="137">
        <v>52</v>
      </c>
      <c r="N40" s="99"/>
      <c r="O40" s="142">
        <v>1</v>
      </c>
      <c r="P40" s="99"/>
      <c r="Q40" s="99"/>
      <c r="R40" s="99"/>
      <c r="S40" s="99"/>
      <c r="T40" s="99"/>
      <c r="U40" s="99"/>
      <c r="V40" s="99"/>
      <c r="W40" s="142">
        <v>20.8</v>
      </c>
      <c r="X40" s="99"/>
      <c r="Y40" s="99"/>
      <c r="Z40" s="99"/>
      <c r="AA40" t="s" s="484">
        <v>2974</v>
      </c>
      <c r="AB40" s="485"/>
      <c r="AC40" s="99"/>
      <c r="AD40" s="99"/>
      <c r="AE40" s="144">
        <v>123</v>
      </c>
      <c r="AF40" t="s" s="5">
        <v>52</v>
      </c>
      <c r="AG40" s="99"/>
      <c r="AH40" t="s" s="79">
        <v>3002</v>
      </c>
    </row>
    <row r="41" ht="15.75" customHeight="1">
      <c r="A41" s="479">
        <v>33</v>
      </c>
      <c r="B41" s="583">
        <v>40</v>
      </c>
      <c r="C41" s="482"/>
      <c r="D41" t="s" s="5">
        <v>3003</v>
      </c>
      <c r="E41" t="s" s="5">
        <v>3004</v>
      </c>
      <c r="F41" t="s" s="5">
        <v>2952</v>
      </c>
      <c r="G41" t="s" s="79">
        <v>2952</v>
      </c>
      <c r="H41" s="99"/>
      <c r="I41" s="144">
        <v>2021</v>
      </c>
      <c r="J41" s="144">
        <v>2022</v>
      </c>
      <c r="K41" s="144">
        <v>1</v>
      </c>
      <c r="L41" t="s" s="5">
        <v>77</v>
      </c>
      <c r="M41" t="s" s="137">
        <v>52</v>
      </c>
      <c r="N41" s="99"/>
      <c r="O41" s="142">
        <v>1</v>
      </c>
      <c r="P41" s="99"/>
      <c r="Q41" s="99"/>
      <c r="R41" s="99"/>
      <c r="S41" s="99"/>
      <c r="T41" s="144">
        <v>1.92</v>
      </c>
      <c r="U41" s="99"/>
      <c r="V41" s="142">
        <v>303.8</v>
      </c>
      <c r="W41" s="142">
        <v>1103.1</v>
      </c>
      <c r="X41" s="99"/>
      <c r="Y41" s="144">
        <v>29498</v>
      </c>
      <c r="Z41" s="99"/>
      <c r="AA41" t="s" s="5">
        <v>2955</v>
      </c>
      <c r="AB41" s="144">
        <v>97028</v>
      </c>
      <c r="AC41" s="144">
        <v>0.3</v>
      </c>
      <c r="AD41" s="144">
        <v>0.11</v>
      </c>
      <c r="AE41" s="144">
        <v>62</v>
      </c>
      <c r="AF41" t="s" s="5">
        <v>52</v>
      </c>
      <c r="AG41" s="99"/>
      <c r="AH41" t="s" s="79">
        <v>3005</v>
      </c>
    </row>
    <row r="42" ht="15.75" customHeight="1">
      <c r="A42" s="479">
        <v>33</v>
      </c>
      <c r="B42" s="584">
        <v>41</v>
      </c>
      <c r="C42" s="482"/>
      <c r="D42" t="s" s="5">
        <v>3003</v>
      </c>
      <c r="E42" t="s" s="5">
        <v>3004</v>
      </c>
      <c r="F42" t="s" s="5">
        <v>2973</v>
      </c>
      <c r="G42" t="s" s="5">
        <v>2973</v>
      </c>
      <c r="H42" s="99"/>
      <c r="I42" s="144">
        <v>2021</v>
      </c>
      <c r="J42" s="99"/>
      <c r="K42" s="144">
        <v>2</v>
      </c>
      <c r="L42" t="s" s="5">
        <v>64</v>
      </c>
      <c r="M42" t="s" s="137">
        <v>52</v>
      </c>
      <c r="N42" s="99"/>
      <c r="O42" t="s" s="137">
        <v>68</v>
      </c>
      <c r="P42" s="99"/>
      <c r="Q42" s="99"/>
      <c r="R42" s="99"/>
      <c r="S42" s="99"/>
      <c r="T42" s="99"/>
      <c r="U42" s="99"/>
      <c r="V42" s="99"/>
      <c r="W42" s="142">
        <v>1103.1</v>
      </c>
      <c r="X42" s="99"/>
      <c r="Y42" s="99"/>
      <c r="Z42" s="99"/>
      <c r="AA42" t="s" s="5">
        <v>2934</v>
      </c>
      <c r="AB42" s="140"/>
      <c r="AC42" s="99"/>
      <c r="AD42" s="99"/>
      <c r="AE42" s="144">
        <v>126</v>
      </c>
      <c r="AF42" t="s" s="5">
        <v>52</v>
      </c>
      <c r="AG42" s="99"/>
      <c r="AH42" t="s" s="79">
        <v>3006</v>
      </c>
    </row>
    <row r="43" ht="15.75" customHeight="1">
      <c r="A43" s="479">
        <v>33</v>
      </c>
      <c r="B43" s="583">
        <v>42</v>
      </c>
      <c r="C43" s="482"/>
      <c r="D43" t="s" s="5">
        <v>3007</v>
      </c>
      <c r="E43" t="s" s="5">
        <v>3008</v>
      </c>
      <c r="F43" t="s" s="483">
        <v>2995</v>
      </c>
      <c r="G43" t="s" s="79">
        <v>2996</v>
      </c>
      <c r="H43" s="99"/>
      <c r="I43" s="99"/>
      <c r="J43" s="144">
        <v>2021</v>
      </c>
      <c r="K43" s="144">
        <v>1</v>
      </c>
      <c r="L43" t="s" s="5">
        <v>64</v>
      </c>
      <c r="M43" t="s" s="137">
        <v>52</v>
      </c>
      <c r="N43" s="99"/>
      <c r="O43" s="142">
        <v>1</v>
      </c>
      <c r="P43" t="s" s="137">
        <v>196</v>
      </c>
      <c r="Q43" s="246"/>
      <c r="R43" s="99"/>
      <c r="S43" s="99"/>
      <c r="T43" s="475">
        <v>1.03</v>
      </c>
      <c r="U43" s="99"/>
      <c r="V43" s="99"/>
      <c r="W43" s="142">
        <v>5342.2</v>
      </c>
      <c r="X43" s="99"/>
      <c r="Y43" s="144">
        <v>6321</v>
      </c>
      <c r="Z43" s="99"/>
      <c r="AA43" t="s" s="458">
        <v>2941</v>
      </c>
      <c r="AB43" s="471">
        <v>41977</v>
      </c>
      <c r="AC43" s="144">
        <v>0.15</v>
      </c>
      <c r="AD43" s="475">
        <v>0.96</v>
      </c>
      <c r="AE43" s="144">
        <v>42</v>
      </c>
      <c r="AF43" t="s" s="5">
        <v>2227</v>
      </c>
      <c r="AG43" s="99"/>
      <c r="AH43" t="s" s="5">
        <v>3009</v>
      </c>
    </row>
    <row r="44" ht="15.75" customHeight="1">
      <c r="A44" s="479">
        <v>33</v>
      </c>
      <c r="B44" s="584">
        <v>43</v>
      </c>
      <c r="C44" s="482"/>
      <c r="D44" t="s" s="5">
        <v>3007</v>
      </c>
      <c r="E44" t="s" s="5">
        <v>3008</v>
      </c>
      <c r="F44" s="99"/>
      <c r="G44" s="99"/>
      <c r="H44" s="99"/>
      <c r="I44" s="144">
        <v>2021</v>
      </c>
      <c r="J44" s="99"/>
      <c r="K44" s="144">
        <v>2</v>
      </c>
      <c r="L44" t="s" s="5">
        <v>77</v>
      </c>
      <c r="M44" t="s" s="137">
        <v>52</v>
      </c>
      <c r="N44" s="99"/>
      <c r="O44" t="s" s="137">
        <v>68</v>
      </c>
      <c r="P44" t="s" s="137">
        <v>196</v>
      </c>
      <c r="Q44" s="246"/>
      <c r="R44" s="99"/>
      <c r="S44" s="99"/>
      <c r="T44" s="99"/>
      <c r="U44" s="99"/>
      <c r="V44" s="99"/>
      <c r="W44" s="142">
        <v>5342.2</v>
      </c>
      <c r="X44" s="99"/>
      <c r="Y44" s="99"/>
      <c r="Z44" s="99"/>
      <c r="AA44" t="s" s="5">
        <v>2974</v>
      </c>
      <c r="AB44" s="140"/>
      <c r="AC44" s="99"/>
      <c r="AD44" s="99"/>
      <c r="AE44" s="144">
        <v>96</v>
      </c>
      <c r="AF44" t="s" s="5">
        <v>2227</v>
      </c>
      <c r="AG44" s="99"/>
      <c r="AH44" t="s" s="5">
        <v>3008</v>
      </c>
    </row>
    <row r="45" ht="15.75" customHeight="1">
      <c r="A45" s="479">
        <v>33</v>
      </c>
      <c r="B45" s="583">
        <v>44</v>
      </c>
      <c r="C45" s="482"/>
      <c r="D45" t="s" s="5">
        <v>3007</v>
      </c>
      <c r="E45" t="s" s="5">
        <v>3008</v>
      </c>
      <c r="F45" t="s" s="5">
        <v>2973</v>
      </c>
      <c r="G45" t="s" s="5">
        <v>2973</v>
      </c>
      <c r="H45" s="99"/>
      <c r="I45" s="144">
        <v>2021</v>
      </c>
      <c r="J45" s="99"/>
      <c r="K45" s="144">
        <v>2</v>
      </c>
      <c r="L45" t="s" s="5">
        <v>54</v>
      </c>
      <c r="M45" t="s" s="137">
        <v>52</v>
      </c>
      <c r="N45" s="99"/>
      <c r="O45" t="s" s="137">
        <v>68</v>
      </c>
      <c r="P45" t="s" s="137">
        <v>196</v>
      </c>
      <c r="Q45" s="246"/>
      <c r="R45" s="99"/>
      <c r="S45" s="99"/>
      <c r="T45" s="99"/>
      <c r="U45" s="99"/>
      <c r="V45" s="99"/>
      <c r="W45" s="142">
        <v>5342.2</v>
      </c>
      <c r="X45" s="99"/>
      <c r="Y45" s="99"/>
      <c r="Z45" s="99"/>
      <c r="AA45" t="s" s="458">
        <v>1955</v>
      </c>
      <c r="AB45" s="459"/>
      <c r="AC45" s="99"/>
      <c r="AD45" s="99"/>
      <c r="AE45" s="144">
        <v>127</v>
      </c>
      <c r="AF45" t="s" s="5">
        <v>2227</v>
      </c>
      <c r="AG45" s="99"/>
      <c r="AH45" t="s" s="5">
        <v>3010</v>
      </c>
    </row>
    <row r="46" ht="15.75" customHeight="1">
      <c r="A46" s="479">
        <v>33</v>
      </c>
      <c r="B46" s="584">
        <v>45</v>
      </c>
      <c r="C46" s="482"/>
      <c r="D46" t="s" s="5">
        <v>3007</v>
      </c>
      <c r="E46" t="s" s="5">
        <v>3008</v>
      </c>
      <c r="F46" t="s" s="5">
        <v>2973</v>
      </c>
      <c r="G46" t="s" s="5">
        <v>2973</v>
      </c>
      <c r="H46" s="99"/>
      <c r="I46" s="144">
        <v>2021</v>
      </c>
      <c r="J46" s="99"/>
      <c r="K46" s="144">
        <v>2</v>
      </c>
      <c r="L46" t="s" s="5">
        <v>54</v>
      </c>
      <c r="M46" t="s" s="137">
        <v>52</v>
      </c>
      <c r="N46" s="99"/>
      <c r="O46" t="s" s="137">
        <v>68</v>
      </c>
      <c r="P46" t="s" s="137">
        <v>196</v>
      </c>
      <c r="Q46" s="246"/>
      <c r="R46" s="99"/>
      <c r="S46" s="99"/>
      <c r="T46" s="99"/>
      <c r="U46" s="99"/>
      <c r="V46" s="99"/>
      <c r="W46" s="142">
        <v>5342.2</v>
      </c>
      <c r="X46" s="99"/>
      <c r="Y46" s="99"/>
      <c r="Z46" s="99"/>
      <c r="AA46" t="s" s="458">
        <v>1955</v>
      </c>
      <c r="AB46" s="459"/>
      <c r="AC46" s="99"/>
      <c r="AD46" s="99"/>
      <c r="AE46" s="144">
        <v>128</v>
      </c>
      <c r="AF46" t="s" s="5">
        <v>2227</v>
      </c>
      <c r="AG46" s="99"/>
      <c r="AH46" t="s" s="5">
        <v>3011</v>
      </c>
    </row>
    <row r="47" ht="15.75" customHeight="1">
      <c r="A47" s="479">
        <v>33</v>
      </c>
      <c r="B47" s="583">
        <v>46</v>
      </c>
      <c r="C47" s="482"/>
      <c r="D47" t="s" s="5">
        <v>3012</v>
      </c>
      <c r="E47" t="s" s="5">
        <v>3013</v>
      </c>
      <c r="F47" t="s" s="5">
        <v>2973</v>
      </c>
      <c r="G47" t="s" s="5">
        <v>2973</v>
      </c>
      <c r="H47" s="99"/>
      <c r="I47" s="144">
        <v>2021</v>
      </c>
      <c r="J47" s="99"/>
      <c r="K47" s="144">
        <v>2</v>
      </c>
      <c r="L47" t="s" s="5">
        <v>54</v>
      </c>
      <c r="M47" t="s" s="137">
        <v>52</v>
      </c>
      <c r="N47" s="99"/>
      <c r="O47" s="142">
        <v>1</v>
      </c>
      <c r="P47" t="s" s="137">
        <v>196</v>
      </c>
      <c r="Q47" s="246"/>
      <c r="R47" s="99"/>
      <c r="S47" s="99"/>
      <c r="T47" s="99"/>
      <c r="U47" s="99"/>
      <c r="V47" s="99"/>
      <c r="W47" s="142">
        <v>3189.1</v>
      </c>
      <c r="X47" s="99"/>
      <c r="Y47" s="99"/>
      <c r="Z47" s="99"/>
      <c r="AA47" t="s" s="458">
        <v>1955</v>
      </c>
      <c r="AB47" s="459"/>
      <c r="AC47" s="99"/>
      <c r="AD47" s="99"/>
      <c r="AE47" s="144">
        <v>129</v>
      </c>
      <c r="AF47" t="s" s="5">
        <v>2227</v>
      </c>
      <c r="AG47" s="99"/>
      <c r="AH47" t="s" s="5">
        <v>3014</v>
      </c>
    </row>
    <row r="48" ht="15.75" customHeight="1">
      <c r="A48" s="479">
        <v>33</v>
      </c>
      <c r="B48" s="584">
        <v>47</v>
      </c>
      <c r="C48" s="482"/>
      <c r="D48" t="s" s="5">
        <v>3015</v>
      </c>
      <c r="E48" t="s" s="5">
        <v>3016</v>
      </c>
      <c r="F48" t="s" s="5">
        <v>2952</v>
      </c>
      <c r="G48" t="s" s="79">
        <v>2952</v>
      </c>
      <c r="H48" s="99"/>
      <c r="I48" s="144">
        <v>2021</v>
      </c>
      <c r="J48" s="144">
        <v>2022</v>
      </c>
      <c r="K48" s="144">
        <v>2</v>
      </c>
      <c r="L48" t="s" s="5">
        <v>54</v>
      </c>
      <c r="M48" t="s" s="137">
        <v>52</v>
      </c>
      <c r="N48" s="99"/>
      <c r="O48" s="142">
        <v>1</v>
      </c>
      <c r="P48" s="99"/>
      <c r="Q48" s="99"/>
      <c r="R48" s="99"/>
      <c r="S48" s="99"/>
      <c r="T48" s="144">
        <v>0.71</v>
      </c>
      <c r="U48" s="99"/>
      <c r="V48" s="142">
        <v>4154.4</v>
      </c>
      <c r="W48" s="142">
        <v>8116.9</v>
      </c>
      <c r="X48" s="99"/>
      <c r="Y48" s="144">
        <v>5013</v>
      </c>
      <c r="Z48" s="99"/>
      <c r="AA48" t="s" s="458">
        <v>2939</v>
      </c>
      <c r="AB48" s="471">
        <v>30000</v>
      </c>
      <c r="AC48" s="144">
        <v>0.17</v>
      </c>
      <c r="AD48" s="144">
        <v>1.36</v>
      </c>
      <c r="AE48" s="144">
        <v>60</v>
      </c>
      <c r="AF48" t="s" s="5">
        <v>52</v>
      </c>
      <c r="AG48" s="99"/>
      <c r="AH48" t="s" s="79">
        <v>3016</v>
      </c>
    </row>
    <row r="49" ht="15.75" customHeight="1">
      <c r="A49" s="479">
        <v>33</v>
      </c>
      <c r="B49" s="583">
        <v>48</v>
      </c>
      <c r="C49" s="482"/>
      <c r="D49" t="s" s="5">
        <v>3017</v>
      </c>
      <c r="E49" t="s" s="5">
        <v>284</v>
      </c>
      <c r="F49" s="99"/>
      <c r="G49" s="99"/>
      <c r="H49" s="99"/>
      <c r="I49" s="144">
        <v>2021</v>
      </c>
      <c r="J49" s="99"/>
      <c r="K49" s="144">
        <v>2</v>
      </c>
      <c r="L49" t="s" s="5">
        <v>54</v>
      </c>
      <c r="M49" t="s" s="137">
        <v>52</v>
      </c>
      <c r="N49" s="99"/>
      <c r="O49" s="142">
        <v>1</v>
      </c>
      <c r="P49" t="s" s="137">
        <v>196</v>
      </c>
      <c r="Q49" s="246"/>
      <c r="R49" s="99"/>
      <c r="S49" s="99"/>
      <c r="T49" s="99"/>
      <c r="U49" s="99"/>
      <c r="V49" s="99"/>
      <c r="W49" s="142">
        <v>4334.9</v>
      </c>
      <c r="X49" s="99"/>
      <c r="Y49" s="99"/>
      <c r="Z49" s="99"/>
      <c r="AA49" t="s" s="5">
        <v>1955</v>
      </c>
      <c r="AB49" s="140"/>
      <c r="AC49" s="99"/>
      <c r="AD49" s="99"/>
      <c r="AE49" s="144">
        <v>98</v>
      </c>
      <c r="AF49" t="s" s="5">
        <v>2227</v>
      </c>
      <c r="AG49" s="99"/>
      <c r="AH49" t="s" s="79">
        <v>284</v>
      </c>
    </row>
    <row r="50" ht="15.75" customHeight="1">
      <c r="A50" s="479">
        <v>33</v>
      </c>
      <c r="B50" s="584">
        <v>49</v>
      </c>
      <c r="C50" s="482"/>
      <c r="D50" t="s" s="5">
        <v>3018</v>
      </c>
      <c r="E50" t="s" s="5">
        <v>3019</v>
      </c>
      <c r="F50" t="s" s="137">
        <v>3020</v>
      </c>
      <c r="G50" t="s" s="79">
        <v>3021</v>
      </c>
      <c r="H50" s="99"/>
      <c r="I50" s="99"/>
      <c r="J50" s="144">
        <v>2021</v>
      </c>
      <c r="K50" s="144">
        <v>1</v>
      </c>
      <c r="L50" t="s" s="5">
        <v>64</v>
      </c>
      <c r="M50" t="s" s="137">
        <v>52</v>
      </c>
      <c r="N50" s="99"/>
      <c r="O50" s="142">
        <v>1</v>
      </c>
      <c r="P50" s="99"/>
      <c r="Q50" s="99"/>
      <c r="R50" s="99"/>
      <c r="S50" s="99"/>
      <c r="T50" s="475">
        <v>1.21</v>
      </c>
      <c r="U50" s="99"/>
      <c r="V50" s="142">
        <v>175</v>
      </c>
      <c r="W50" s="142">
        <v>31042.5</v>
      </c>
      <c r="X50" s="99"/>
      <c r="Y50" s="144">
        <v>6400</v>
      </c>
      <c r="Z50" s="99"/>
      <c r="AA50" t="s" s="458">
        <v>2941</v>
      </c>
      <c r="AB50" s="471">
        <v>16000</v>
      </c>
      <c r="AC50" s="144">
        <v>0.4</v>
      </c>
      <c r="AD50" s="475">
        <v>0.57</v>
      </c>
      <c r="AE50" s="144">
        <v>35</v>
      </c>
      <c r="AF50" t="s" s="5">
        <v>52</v>
      </c>
      <c r="AG50" s="99"/>
      <c r="AH50" t="s" s="79">
        <v>3019</v>
      </c>
    </row>
    <row r="51" ht="15.75" customHeight="1">
      <c r="A51" s="479">
        <v>33</v>
      </c>
      <c r="B51" s="583">
        <v>50</v>
      </c>
      <c r="C51" s="482"/>
      <c r="D51" t="s" s="5">
        <v>3018</v>
      </c>
      <c r="E51" t="s" s="5">
        <v>3019</v>
      </c>
      <c r="F51" t="s" s="483">
        <v>2995</v>
      </c>
      <c r="G51" t="s" s="79">
        <v>2996</v>
      </c>
      <c r="H51" s="99"/>
      <c r="I51" s="99"/>
      <c r="J51" s="144">
        <v>2021</v>
      </c>
      <c r="K51" s="144">
        <v>1</v>
      </c>
      <c r="L51" t="s" s="5">
        <v>54</v>
      </c>
      <c r="M51" t="s" s="137">
        <v>52</v>
      </c>
      <c r="N51" s="99"/>
      <c r="O51" t="s" s="137">
        <v>68</v>
      </c>
      <c r="P51" s="99"/>
      <c r="Q51" s="99"/>
      <c r="R51" s="99"/>
      <c r="S51" s="99"/>
      <c r="T51" s="475">
        <v>1.05</v>
      </c>
      <c r="U51" s="99"/>
      <c r="V51" s="142">
        <v>6564.7</v>
      </c>
      <c r="W51" s="142">
        <v>31042.5</v>
      </c>
      <c r="X51" s="99"/>
      <c r="Y51" s="144">
        <v>6189</v>
      </c>
      <c r="Z51" s="99"/>
      <c r="AA51" t="s" s="5">
        <v>2939</v>
      </c>
      <c r="AB51" s="144">
        <v>18184</v>
      </c>
      <c r="AC51" s="144">
        <v>0.34</v>
      </c>
      <c r="AD51" s="475">
        <v>1.34</v>
      </c>
      <c r="AE51" s="144">
        <v>41</v>
      </c>
      <c r="AF51" t="s" s="5">
        <v>52</v>
      </c>
      <c r="AG51" s="99"/>
      <c r="AH51" t="s" s="79">
        <v>3019</v>
      </c>
    </row>
    <row r="52" ht="15.75" customHeight="1">
      <c r="A52" s="479">
        <v>33</v>
      </c>
      <c r="B52" s="584">
        <v>51</v>
      </c>
      <c r="C52" s="482"/>
      <c r="D52" t="s" s="5">
        <v>3018</v>
      </c>
      <c r="E52" t="s" s="5">
        <v>3019</v>
      </c>
      <c r="F52" s="99"/>
      <c r="G52" s="99"/>
      <c r="H52" s="99"/>
      <c r="I52" s="144">
        <v>2021</v>
      </c>
      <c r="J52" s="99"/>
      <c r="K52" s="144">
        <v>2</v>
      </c>
      <c r="L52" t="s" s="5">
        <v>54</v>
      </c>
      <c r="M52" t="s" s="137">
        <v>52</v>
      </c>
      <c r="N52" s="99"/>
      <c r="O52" t="s" s="137">
        <v>68</v>
      </c>
      <c r="P52" s="99"/>
      <c r="Q52" s="99"/>
      <c r="R52" s="99"/>
      <c r="S52" s="99"/>
      <c r="T52" s="99"/>
      <c r="U52" s="99"/>
      <c r="V52" s="99"/>
      <c r="W52" s="142">
        <v>31042.5</v>
      </c>
      <c r="X52" s="99"/>
      <c r="Y52" s="99"/>
      <c r="Z52" s="99"/>
      <c r="AA52" t="s" s="5">
        <v>1955</v>
      </c>
      <c r="AB52" s="140"/>
      <c r="AC52" s="99"/>
      <c r="AD52" s="99"/>
      <c r="AE52" s="144">
        <v>99</v>
      </c>
      <c r="AF52" t="s" s="5">
        <v>52</v>
      </c>
      <c r="AG52" s="99"/>
      <c r="AH52" t="s" s="79">
        <v>3019</v>
      </c>
    </row>
    <row r="53" ht="15.75" customHeight="1">
      <c r="A53" s="479">
        <v>33</v>
      </c>
      <c r="B53" s="583">
        <v>52</v>
      </c>
      <c r="C53" s="482"/>
      <c r="D53" t="s" s="5">
        <v>3018</v>
      </c>
      <c r="E53" t="s" s="5">
        <v>3019</v>
      </c>
      <c r="F53" t="s" s="5">
        <v>2973</v>
      </c>
      <c r="G53" t="s" s="5">
        <v>2973</v>
      </c>
      <c r="H53" s="99"/>
      <c r="I53" s="144">
        <v>2021</v>
      </c>
      <c r="J53" s="99"/>
      <c r="K53" s="144">
        <v>2</v>
      </c>
      <c r="L53" t="s" s="5">
        <v>77</v>
      </c>
      <c r="M53" t="s" s="137">
        <v>52</v>
      </c>
      <c r="N53" s="99"/>
      <c r="O53" t="s" s="137">
        <v>68</v>
      </c>
      <c r="P53" s="99"/>
      <c r="Q53" s="99"/>
      <c r="R53" s="99"/>
      <c r="S53" s="99"/>
      <c r="T53" s="99"/>
      <c r="U53" s="99"/>
      <c r="V53" s="99"/>
      <c r="W53" s="142">
        <v>31042.5</v>
      </c>
      <c r="X53" s="99"/>
      <c r="Y53" s="99"/>
      <c r="Z53" s="99"/>
      <c r="AA53" t="s" s="458">
        <v>2974</v>
      </c>
      <c r="AB53" s="459"/>
      <c r="AC53" s="99"/>
      <c r="AD53" s="99"/>
      <c r="AE53" s="144">
        <v>130</v>
      </c>
      <c r="AF53" t="s" s="5">
        <v>52</v>
      </c>
      <c r="AG53" s="99"/>
      <c r="AH53" t="s" s="79">
        <v>3022</v>
      </c>
    </row>
    <row r="54" ht="15.75" customHeight="1">
      <c r="A54" s="479">
        <v>33</v>
      </c>
      <c r="B54" s="584">
        <v>53</v>
      </c>
      <c r="C54" s="482"/>
      <c r="D54" t="s" s="5">
        <v>3018</v>
      </c>
      <c r="E54" t="s" s="5">
        <v>3019</v>
      </c>
      <c r="F54" t="s" s="5">
        <v>2973</v>
      </c>
      <c r="G54" t="s" s="5">
        <v>2973</v>
      </c>
      <c r="H54" s="99"/>
      <c r="I54" s="144">
        <v>2021</v>
      </c>
      <c r="J54" s="99"/>
      <c r="K54" s="144">
        <v>2</v>
      </c>
      <c r="L54" t="s" s="5">
        <v>54</v>
      </c>
      <c r="M54" t="s" s="137">
        <v>52</v>
      </c>
      <c r="N54" s="99"/>
      <c r="O54" t="s" s="137">
        <v>68</v>
      </c>
      <c r="P54" s="99"/>
      <c r="Q54" s="99"/>
      <c r="R54" s="99"/>
      <c r="S54" s="99"/>
      <c r="T54" s="99"/>
      <c r="U54" s="99"/>
      <c r="V54" s="99"/>
      <c r="W54" s="142">
        <v>31042.5</v>
      </c>
      <c r="X54" s="99"/>
      <c r="Y54" s="99"/>
      <c r="Z54" s="99"/>
      <c r="AA54" t="s" s="458">
        <v>1955</v>
      </c>
      <c r="AB54" s="459"/>
      <c r="AC54" s="99"/>
      <c r="AD54" s="99"/>
      <c r="AE54" s="144">
        <v>131</v>
      </c>
      <c r="AF54" t="s" s="5">
        <v>52</v>
      </c>
      <c r="AG54" s="99"/>
      <c r="AH54" t="s" s="79">
        <v>3023</v>
      </c>
    </row>
    <row r="55" ht="15.75" customHeight="1">
      <c r="A55" s="479">
        <v>33</v>
      </c>
      <c r="B55" s="583">
        <v>54</v>
      </c>
      <c r="C55" s="482"/>
      <c r="D55" t="s" s="5">
        <v>3024</v>
      </c>
      <c r="E55" t="s" s="5">
        <v>365</v>
      </c>
      <c r="F55" s="99"/>
      <c r="G55" s="99"/>
      <c r="H55" s="99"/>
      <c r="I55" s="144">
        <v>2021</v>
      </c>
      <c r="J55" s="99"/>
      <c r="K55" s="144">
        <v>2</v>
      </c>
      <c r="L55" t="s" s="5">
        <v>54</v>
      </c>
      <c r="M55" t="s" s="137">
        <v>52</v>
      </c>
      <c r="N55" s="99"/>
      <c r="O55" s="142">
        <v>1</v>
      </c>
      <c r="P55" t="s" s="137">
        <v>196</v>
      </c>
      <c r="Q55" s="246"/>
      <c r="R55" s="99"/>
      <c r="S55" s="99"/>
      <c r="T55" s="99"/>
      <c r="U55" s="99"/>
      <c r="V55" s="99"/>
      <c r="W55" s="142">
        <v>13404.6</v>
      </c>
      <c r="X55" s="99"/>
      <c r="Y55" s="99"/>
      <c r="Z55" s="99"/>
      <c r="AA55" t="s" s="458">
        <v>1955</v>
      </c>
      <c r="AB55" s="459"/>
      <c r="AC55" s="99"/>
      <c r="AD55" s="99"/>
      <c r="AE55" s="144">
        <v>100</v>
      </c>
      <c r="AF55" t="s" s="5">
        <v>2227</v>
      </c>
      <c r="AG55" s="99"/>
      <c r="AH55" t="s" s="5">
        <v>365</v>
      </c>
    </row>
    <row r="56" ht="15.75" customHeight="1">
      <c r="A56" s="479">
        <v>33</v>
      </c>
      <c r="B56" s="584">
        <v>55</v>
      </c>
      <c r="C56" s="482"/>
      <c r="D56" t="s" s="5">
        <v>3025</v>
      </c>
      <c r="E56" t="s" s="149">
        <v>3026</v>
      </c>
      <c r="F56" s="99"/>
      <c r="G56" s="99"/>
      <c r="H56" s="99"/>
      <c r="I56" s="144">
        <v>2021</v>
      </c>
      <c r="J56" s="99"/>
      <c r="K56" s="144">
        <v>2</v>
      </c>
      <c r="L56" t="s" s="5">
        <v>54</v>
      </c>
      <c r="M56" t="s" s="137">
        <v>52</v>
      </c>
      <c r="N56" s="99"/>
      <c r="O56" s="142">
        <v>1</v>
      </c>
      <c r="P56" t="s" s="137">
        <v>196</v>
      </c>
      <c r="Q56" s="246"/>
      <c r="R56" s="99"/>
      <c r="S56" s="99"/>
      <c r="T56" s="99"/>
      <c r="U56" s="99"/>
      <c r="V56" s="99"/>
      <c r="W56" s="142">
        <v>785.8</v>
      </c>
      <c r="X56" s="99"/>
      <c r="Y56" s="99"/>
      <c r="Z56" s="99"/>
      <c r="AA56" t="s" s="458">
        <v>1955</v>
      </c>
      <c r="AB56" s="459"/>
      <c r="AC56" s="99"/>
      <c r="AD56" s="99"/>
      <c r="AE56" s="144">
        <v>101</v>
      </c>
      <c r="AF56" t="s" s="5">
        <v>2227</v>
      </c>
      <c r="AG56" s="99"/>
      <c r="AH56" t="s" s="5">
        <v>3026</v>
      </c>
    </row>
    <row r="57" ht="15.75" customHeight="1">
      <c r="A57" s="479">
        <v>33</v>
      </c>
      <c r="B57" s="583">
        <v>56</v>
      </c>
      <c r="C57" s="482"/>
      <c r="D57" t="s" s="5">
        <v>3027</v>
      </c>
      <c r="E57" t="s" s="5">
        <v>3028</v>
      </c>
      <c r="F57" t="s" s="137">
        <v>3029</v>
      </c>
      <c r="G57" t="s" s="79">
        <v>3030</v>
      </c>
      <c r="H57" s="99"/>
      <c r="I57" s="99"/>
      <c r="J57" s="144">
        <v>2021</v>
      </c>
      <c r="K57" s="144">
        <v>1</v>
      </c>
      <c r="L57" t="s" s="5">
        <v>64</v>
      </c>
      <c r="M57" t="s" s="137">
        <v>52</v>
      </c>
      <c r="N57" s="99"/>
      <c r="O57" s="142">
        <v>1</v>
      </c>
      <c r="P57" t="s" s="137">
        <v>196</v>
      </c>
      <c r="Q57" s="246"/>
      <c r="R57" s="99"/>
      <c r="S57" s="99"/>
      <c r="T57" s="475">
        <v>1.53</v>
      </c>
      <c r="U57" s="99"/>
      <c r="V57" s="99"/>
      <c r="W57" s="142">
        <v>89.59999999999999</v>
      </c>
      <c r="X57" s="99"/>
      <c r="Y57" s="144">
        <v>146</v>
      </c>
      <c r="Z57" s="99"/>
      <c r="AA57" t="s" s="458">
        <v>2941</v>
      </c>
      <c r="AB57" s="471">
        <v>307</v>
      </c>
      <c r="AC57" s="144">
        <v>0.48</v>
      </c>
      <c r="AD57" s="475">
        <v>0.46</v>
      </c>
      <c r="AE57" s="144">
        <v>39</v>
      </c>
      <c r="AF57" t="s" s="5">
        <v>2227</v>
      </c>
      <c r="AG57" s="99"/>
      <c r="AH57" t="s" s="5">
        <v>3028</v>
      </c>
    </row>
    <row r="58" ht="15.75" customHeight="1">
      <c r="A58" s="479">
        <v>33</v>
      </c>
      <c r="B58" s="584">
        <v>57</v>
      </c>
      <c r="C58" s="482"/>
      <c r="D58" t="s" s="5">
        <v>3031</v>
      </c>
      <c r="E58" t="s" s="5">
        <v>3032</v>
      </c>
      <c r="F58" t="s" s="5">
        <v>2969</v>
      </c>
      <c r="G58" t="s" s="5">
        <v>2969</v>
      </c>
      <c r="H58" s="99"/>
      <c r="I58" s="144">
        <v>2021</v>
      </c>
      <c r="J58" s="144">
        <v>2022</v>
      </c>
      <c r="K58" s="144">
        <v>1</v>
      </c>
      <c r="L58" t="s" s="5">
        <v>77</v>
      </c>
      <c r="M58" t="s" s="137">
        <v>52</v>
      </c>
      <c r="N58" s="99"/>
      <c r="O58" s="142">
        <v>1</v>
      </c>
      <c r="P58" s="99"/>
      <c r="Q58" s="99"/>
      <c r="R58" s="99"/>
      <c r="S58" s="99"/>
      <c r="T58" s="144">
        <v>1.68</v>
      </c>
      <c r="U58" s="99"/>
      <c r="V58" s="142">
        <v>829.7</v>
      </c>
      <c r="W58" s="142">
        <v>854.8</v>
      </c>
      <c r="X58" s="99"/>
      <c r="Y58" s="144">
        <v>3800</v>
      </c>
      <c r="Z58" s="99"/>
      <c r="AA58" t="s" s="5">
        <v>2955</v>
      </c>
      <c r="AB58" s="144">
        <v>4113</v>
      </c>
      <c r="AC58" s="144">
        <v>0.92</v>
      </c>
      <c r="AD58" s="144">
        <v>0.29</v>
      </c>
      <c r="AE58" s="144">
        <v>65</v>
      </c>
      <c r="AF58" t="s" s="5">
        <v>52</v>
      </c>
      <c r="AG58" s="99"/>
      <c r="AH58" t="s" s="79">
        <v>3032</v>
      </c>
    </row>
    <row r="59" ht="15.75" customHeight="1">
      <c r="A59" s="479">
        <v>33</v>
      </c>
      <c r="B59" s="583">
        <v>58</v>
      </c>
      <c r="C59" s="482"/>
      <c r="D59" t="s" s="5">
        <v>3033</v>
      </c>
      <c r="E59" t="s" s="5">
        <v>3034</v>
      </c>
      <c r="F59" t="s" s="137">
        <v>2981</v>
      </c>
      <c r="G59" t="s" s="79">
        <v>2982</v>
      </c>
      <c r="H59" s="99"/>
      <c r="I59" s="144">
        <v>2021</v>
      </c>
      <c r="J59" s="144">
        <v>2022</v>
      </c>
      <c r="K59" s="144">
        <v>1</v>
      </c>
      <c r="L59" t="s" s="5">
        <v>64</v>
      </c>
      <c r="M59" t="s" s="137">
        <v>52</v>
      </c>
      <c r="N59" s="99"/>
      <c r="O59" s="142">
        <v>1</v>
      </c>
      <c r="P59" s="99"/>
      <c r="Q59" s="99"/>
      <c r="R59" s="99"/>
      <c r="S59" s="99"/>
      <c r="T59" s="144">
        <v>1.14</v>
      </c>
      <c r="U59" s="99"/>
      <c r="V59" s="142">
        <v>6155.5</v>
      </c>
      <c r="W59" s="142">
        <v>11120.7</v>
      </c>
      <c r="X59" s="99"/>
      <c r="Y59" s="144">
        <v>11064</v>
      </c>
      <c r="Z59" s="99"/>
      <c r="AA59" t="s" s="5">
        <v>2941</v>
      </c>
      <c r="AB59" s="144">
        <v>18522</v>
      </c>
      <c r="AC59" s="144">
        <v>0.6</v>
      </c>
      <c r="AD59" s="144">
        <v>0.84</v>
      </c>
      <c r="AE59" s="144">
        <v>64</v>
      </c>
      <c r="AF59" t="s" s="5">
        <v>52</v>
      </c>
      <c r="AG59" s="99"/>
      <c r="AH59" t="s" s="79">
        <v>3034</v>
      </c>
    </row>
    <row r="60" ht="15.75" customHeight="1">
      <c r="A60" s="479">
        <v>33</v>
      </c>
      <c r="B60" s="584">
        <v>59</v>
      </c>
      <c r="C60" s="482"/>
      <c r="D60" t="s" s="5">
        <v>3033</v>
      </c>
      <c r="E60" t="s" s="5">
        <v>3034</v>
      </c>
      <c r="F60" t="s" s="5">
        <v>2973</v>
      </c>
      <c r="G60" t="s" s="5">
        <v>2973</v>
      </c>
      <c r="H60" s="99"/>
      <c r="I60" s="144">
        <v>2021</v>
      </c>
      <c r="J60" s="99"/>
      <c r="K60" s="144">
        <v>2</v>
      </c>
      <c r="L60" t="s" s="5">
        <v>54</v>
      </c>
      <c r="M60" t="s" s="137">
        <v>52</v>
      </c>
      <c r="N60" s="99"/>
      <c r="O60" t="s" s="137">
        <v>68</v>
      </c>
      <c r="P60" s="99"/>
      <c r="Q60" s="99"/>
      <c r="R60" s="99"/>
      <c r="S60" s="99"/>
      <c r="T60" s="99"/>
      <c r="U60" s="99"/>
      <c r="V60" s="99"/>
      <c r="W60" s="142">
        <v>11120.7</v>
      </c>
      <c r="X60" s="99"/>
      <c r="Y60" s="99"/>
      <c r="Z60" s="99"/>
      <c r="AA60" t="s" s="5">
        <v>1955</v>
      </c>
      <c r="AB60" s="140"/>
      <c r="AC60" s="99"/>
      <c r="AD60" s="99"/>
      <c r="AE60" s="144">
        <v>133</v>
      </c>
      <c r="AF60" t="s" s="5">
        <v>52</v>
      </c>
      <c r="AG60" s="99"/>
      <c r="AH60" t="s" s="79">
        <v>3035</v>
      </c>
    </row>
    <row r="61" ht="15.75" customHeight="1">
      <c r="A61" s="479">
        <v>33</v>
      </c>
      <c r="B61" s="583">
        <v>60</v>
      </c>
      <c r="C61" s="482"/>
      <c r="D61" t="s" s="5">
        <v>3033</v>
      </c>
      <c r="E61" t="s" s="5">
        <v>3034</v>
      </c>
      <c r="F61" t="s" s="483">
        <v>2995</v>
      </c>
      <c r="G61" t="s" s="79">
        <v>2996</v>
      </c>
      <c r="H61" s="99"/>
      <c r="I61" s="99"/>
      <c r="J61" s="144">
        <v>2021</v>
      </c>
      <c r="K61" s="144">
        <v>1</v>
      </c>
      <c r="L61" t="s" s="5">
        <v>64</v>
      </c>
      <c r="M61" t="s" s="137">
        <v>52</v>
      </c>
      <c r="N61" s="99"/>
      <c r="O61" t="s" s="137">
        <v>68</v>
      </c>
      <c r="P61" s="99"/>
      <c r="Q61" s="99"/>
      <c r="R61" s="99"/>
      <c r="S61" s="99"/>
      <c r="T61" s="475">
        <v>1.53</v>
      </c>
      <c r="U61" s="99"/>
      <c r="V61" s="142">
        <v>4292.3</v>
      </c>
      <c r="W61" s="142">
        <v>11120.7</v>
      </c>
      <c r="X61" s="99"/>
      <c r="Y61" s="144">
        <v>7500</v>
      </c>
      <c r="Z61" s="99"/>
      <c r="AA61" t="s" s="458">
        <v>2941</v>
      </c>
      <c r="AB61" s="471">
        <v>30000</v>
      </c>
      <c r="AC61" s="144">
        <v>0.25</v>
      </c>
      <c r="AD61" s="475">
        <v>0.57</v>
      </c>
      <c r="AE61" s="144">
        <v>43</v>
      </c>
      <c r="AF61" t="s" s="5">
        <v>52</v>
      </c>
      <c r="AG61" s="99"/>
      <c r="AH61" t="s" s="79">
        <v>3034</v>
      </c>
    </row>
    <row r="62" ht="15.75" customHeight="1">
      <c r="A62" s="479">
        <v>33</v>
      </c>
      <c r="B62" s="584">
        <v>61</v>
      </c>
      <c r="C62" s="482"/>
      <c r="D62" t="s" s="5">
        <v>3036</v>
      </c>
      <c r="E62" t="s" s="5">
        <v>3037</v>
      </c>
      <c r="F62" s="99"/>
      <c r="G62" s="99"/>
      <c r="H62" s="99"/>
      <c r="I62" s="144">
        <v>2021</v>
      </c>
      <c r="J62" s="99"/>
      <c r="K62" s="144">
        <v>2</v>
      </c>
      <c r="L62" t="s" s="5">
        <v>54</v>
      </c>
      <c r="M62" t="s" s="137">
        <v>52</v>
      </c>
      <c r="N62" s="99"/>
      <c r="O62" s="142">
        <v>1</v>
      </c>
      <c r="P62" s="99"/>
      <c r="Q62" s="99"/>
      <c r="R62" s="99"/>
      <c r="S62" s="99"/>
      <c r="T62" s="99"/>
      <c r="U62" s="99"/>
      <c r="V62" s="99"/>
      <c r="W62" s="142">
        <v>1547.3</v>
      </c>
      <c r="X62" s="99"/>
      <c r="Y62" s="99"/>
      <c r="Z62" s="99"/>
      <c r="AA62" t="s" s="5">
        <v>1955</v>
      </c>
      <c r="AB62" s="140"/>
      <c r="AC62" s="99"/>
      <c r="AD62" s="99"/>
      <c r="AE62" s="144">
        <v>105</v>
      </c>
      <c r="AF62" t="s" s="5">
        <v>52</v>
      </c>
      <c r="AG62" s="99"/>
      <c r="AH62" t="s" s="79">
        <v>3037</v>
      </c>
    </row>
    <row r="63" ht="15.75" customHeight="1">
      <c r="A63" s="479">
        <v>33</v>
      </c>
      <c r="B63" s="583">
        <v>62</v>
      </c>
      <c r="C63" s="482"/>
      <c r="D63" t="s" s="5">
        <v>3038</v>
      </c>
      <c r="E63" t="s" s="5">
        <v>3039</v>
      </c>
      <c r="F63" s="99"/>
      <c r="G63" s="99"/>
      <c r="H63" s="99"/>
      <c r="I63" s="144">
        <v>2021</v>
      </c>
      <c r="J63" s="99"/>
      <c r="K63" s="144">
        <v>2</v>
      </c>
      <c r="L63" t="s" s="5">
        <v>54</v>
      </c>
      <c r="M63" t="s" s="137">
        <v>52</v>
      </c>
      <c r="N63" s="99"/>
      <c r="O63" s="142">
        <v>1</v>
      </c>
      <c r="P63" t="s" s="137">
        <v>196</v>
      </c>
      <c r="Q63" s="246"/>
      <c r="R63" s="99"/>
      <c r="S63" s="99"/>
      <c r="T63" s="99"/>
      <c r="U63" s="99"/>
      <c r="V63" s="99"/>
      <c r="W63" s="142">
        <v>1929.9</v>
      </c>
      <c r="X63" s="99"/>
      <c r="Y63" s="99"/>
      <c r="Z63" s="99"/>
      <c r="AA63" t="s" s="458">
        <v>1955</v>
      </c>
      <c r="AB63" s="459"/>
      <c r="AC63" s="99"/>
      <c r="AD63" s="99"/>
      <c r="AE63" s="144">
        <v>106</v>
      </c>
      <c r="AF63" t="s" s="5">
        <v>2227</v>
      </c>
      <c r="AG63" s="99"/>
      <c r="AH63" t="s" s="5">
        <v>3039</v>
      </c>
    </row>
    <row r="64" ht="15.75" customHeight="1">
      <c r="A64" s="479">
        <v>33</v>
      </c>
      <c r="B64" s="584">
        <v>63</v>
      </c>
      <c r="C64" s="482"/>
      <c r="D64" t="s" s="5">
        <v>3038</v>
      </c>
      <c r="E64" t="s" s="5">
        <v>3039</v>
      </c>
      <c r="F64" t="s" s="5">
        <v>2973</v>
      </c>
      <c r="G64" t="s" s="5">
        <v>2973</v>
      </c>
      <c r="H64" s="99"/>
      <c r="I64" s="144">
        <v>2021</v>
      </c>
      <c r="J64" s="99"/>
      <c r="K64" s="144">
        <v>2</v>
      </c>
      <c r="L64" t="s" s="5">
        <v>54</v>
      </c>
      <c r="M64" t="s" s="137">
        <v>52</v>
      </c>
      <c r="N64" s="99"/>
      <c r="O64" t="s" s="137">
        <v>68</v>
      </c>
      <c r="P64" t="s" s="137">
        <v>196</v>
      </c>
      <c r="Q64" s="246"/>
      <c r="R64" s="99"/>
      <c r="S64" s="99"/>
      <c r="T64" s="99"/>
      <c r="U64" s="99"/>
      <c r="V64" s="99"/>
      <c r="W64" s="142">
        <v>1929.9</v>
      </c>
      <c r="X64" s="99"/>
      <c r="Y64" s="99"/>
      <c r="Z64" s="99"/>
      <c r="AA64" t="s" s="458">
        <v>1955</v>
      </c>
      <c r="AB64" s="459"/>
      <c r="AC64" s="99"/>
      <c r="AD64" s="99"/>
      <c r="AE64" s="144">
        <v>134</v>
      </c>
      <c r="AF64" t="s" s="5">
        <v>2227</v>
      </c>
      <c r="AG64" s="99"/>
      <c r="AH64" t="s" s="79">
        <v>3040</v>
      </c>
    </row>
    <row r="65" ht="15.75" customHeight="1">
      <c r="A65" s="479">
        <v>33</v>
      </c>
      <c r="B65" s="583">
        <v>64</v>
      </c>
      <c r="C65" s="482"/>
      <c r="D65" t="s" s="5">
        <v>3041</v>
      </c>
      <c r="E65" t="s" s="5">
        <v>3042</v>
      </c>
      <c r="F65" t="s" s="5">
        <v>2952</v>
      </c>
      <c r="G65" t="s" s="79">
        <v>2952</v>
      </c>
      <c r="H65" s="99"/>
      <c r="I65" s="144">
        <v>2021</v>
      </c>
      <c r="J65" s="144">
        <v>2022</v>
      </c>
      <c r="K65" s="144">
        <v>1</v>
      </c>
      <c r="L65" t="s" s="5">
        <v>77</v>
      </c>
      <c r="M65" t="s" s="137">
        <v>52</v>
      </c>
      <c r="N65" s="99"/>
      <c r="O65" s="142">
        <v>1</v>
      </c>
      <c r="P65" s="99"/>
      <c r="Q65" s="99"/>
      <c r="R65" s="99"/>
      <c r="S65" s="99"/>
      <c r="T65" s="144">
        <v>1.43</v>
      </c>
      <c r="U65" s="99"/>
      <c r="V65" s="99"/>
      <c r="W65" s="142">
        <v>2454.7</v>
      </c>
      <c r="X65" s="99"/>
      <c r="Y65" s="144">
        <v>11400</v>
      </c>
      <c r="Z65" s="99"/>
      <c r="AA65" t="s" s="458">
        <v>2955</v>
      </c>
      <c r="AB65" s="471">
        <v>22799</v>
      </c>
      <c r="AC65" s="144">
        <v>0.5</v>
      </c>
      <c r="AD65" s="144">
        <v>0.45</v>
      </c>
      <c r="AE65" s="144">
        <v>61</v>
      </c>
      <c r="AF65" t="s" s="5">
        <v>52</v>
      </c>
      <c r="AG65" s="99"/>
      <c r="AH65" t="s" s="79">
        <v>3042</v>
      </c>
    </row>
    <row r="66" ht="15.75" customHeight="1">
      <c r="A66" s="479">
        <v>33</v>
      </c>
      <c r="B66" s="584">
        <v>65</v>
      </c>
      <c r="C66" s="482"/>
      <c r="D66" t="s" s="5">
        <v>3043</v>
      </c>
      <c r="E66" t="s" s="5">
        <v>3044</v>
      </c>
      <c r="F66" s="99"/>
      <c r="G66" s="99"/>
      <c r="H66" s="99"/>
      <c r="I66" s="144">
        <v>2021</v>
      </c>
      <c r="J66" s="99"/>
      <c r="K66" s="144">
        <v>2</v>
      </c>
      <c r="L66" t="s" s="5">
        <v>54</v>
      </c>
      <c r="M66" t="s" s="137">
        <v>52</v>
      </c>
      <c r="N66" s="99"/>
      <c r="O66" s="142">
        <v>1</v>
      </c>
      <c r="P66" t="s" s="137">
        <v>196</v>
      </c>
      <c r="Q66" s="246"/>
      <c r="R66" s="99"/>
      <c r="S66" s="99"/>
      <c r="T66" s="99"/>
      <c r="U66" s="99"/>
      <c r="V66" s="99"/>
      <c r="W66" s="142">
        <v>5629</v>
      </c>
      <c r="X66" s="99"/>
      <c r="Y66" s="99"/>
      <c r="Z66" s="99"/>
      <c r="AA66" t="s" s="5">
        <v>1955</v>
      </c>
      <c r="AB66" s="140"/>
      <c r="AC66" s="99"/>
      <c r="AD66" s="99"/>
      <c r="AE66" s="144">
        <v>107</v>
      </c>
      <c r="AF66" t="s" s="5">
        <v>2227</v>
      </c>
      <c r="AG66" s="99"/>
      <c r="AH66" t="s" s="5">
        <v>3044</v>
      </c>
    </row>
    <row r="67" ht="15.75" customHeight="1">
      <c r="A67" s="479">
        <v>33</v>
      </c>
      <c r="B67" s="583">
        <v>66</v>
      </c>
      <c r="C67" s="482"/>
      <c r="D67" t="s" s="5">
        <v>3045</v>
      </c>
      <c r="E67" t="s" s="5">
        <v>3046</v>
      </c>
      <c r="F67" t="s" s="137">
        <v>2991</v>
      </c>
      <c r="G67" t="s" s="79">
        <v>2992</v>
      </c>
      <c r="H67" s="99"/>
      <c r="I67" s="99"/>
      <c r="J67" s="144">
        <v>2021</v>
      </c>
      <c r="K67" s="144">
        <v>1</v>
      </c>
      <c r="L67" t="s" s="5">
        <v>64</v>
      </c>
      <c r="M67" t="s" s="137">
        <v>52</v>
      </c>
      <c r="N67" s="99"/>
      <c r="O67" s="142">
        <v>1</v>
      </c>
      <c r="P67" s="99"/>
      <c r="Q67" s="99"/>
      <c r="R67" s="99"/>
      <c r="S67" s="99"/>
      <c r="T67" s="475">
        <v>1.22</v>
      </c>
      <c r="U67" s="99"/>
      <c r="V67" s="99"/>
      <c r="W67" s="142">
        <v>39845</v>
      </c>
      <c r="X67" s="99"/>
      <c r="Y67" s="144">
        <v>629</v>
      </c>
      <c r="Z67" s="99"/>
      <c r="AA67" t="s" s="458">
        <v>2941</v>
      </c>
      <c r="AB67" s="471">
        <v>3771</v>
      </c>
      <c r="AC67" s="144">
        <v>0.17</v>
      </c>
      <c r="AD67" s="475">
        <v>0.57</v>
      </c>
      <c r="AE67" s="144">
        <v>48</v>
      </c>
      <c r="AF67" t="s" s="5">
        <v>52</v>
      </c>
      <c r="AG67" s="99"/>
      <c r="AH67" t="s" s="79">
        <v>3046</v>
      </c>
    </row>
    <row r="68" ht="15.75" customHeight="1">
      <c r="A68" s="479">
        <v>33</v>
      </c>
      <c r="B68" s="584">
        <v>67</v>
      </c>
      <c r="C68" s="482"/>
      <c r="D68" t="s" s="5">
        <v>3047</v>
      </c>
      <c r="E68" t="s" s="5">
        <v>3048</v>
      </c>
      <c r="F68" t="s" s="137">
        <v>2981</v>
      </c>
      <c r="G68" t="s" s="79">
        <v>2982</v>
      </c>
      <c r="H68" s="99"/>
      <c r="I68" s="144">
        <v>2021</v>
      </c>
      <c r="J68" s="144">
        <v>2022</v>
      </c>
      <c r="K68" s="144">
        <v>1</v>
      </c>
      <c r="L68" t="s" s="5">
        <v>64</v>
      </c>
      <c r="M68" t="s" s="137">
        <v>52</v>
      </c>
      <c r="N68" s="99"/>
      <c r="O68" s="142">
        <v>1</v>
      </c>
      <c r="P68" s="99"/>
      <c r="Q68" s="99"/>
      <c r="R68" s="99"/>
      <c r="S68" s="99"/>
      <c r="T68" s="144">
        <v>1.01</v>
      </c>
      <c r="U68" s="99"/>
      <c r="V68" s="99"/>
      <c r="W68" s="142">
        <v>7785.6</v>
      </c>
      <c r="X68" s="99"/>
      <c r="Y68" s="144">
        <v>13122</v>
      </c>
      <c r="Z68" s="99"/>
      <c r="AA68" t="s" s="5">
        <v>2941</v>
      </c>
      <c r="AB68" s="144">
        <v>29159</v>
      </c>
      <c r="AC68" s="144">
        <v>0.45</v>
      </c>
      <c r="AD68" s="144">
        <v>1.09</v>
      </c>
      <c r="AE68" s="144">
        <v>63</v>
      </c>
      <c r="AF68" t="s" s="5">
        <v>52</v>
      </c>
      <c r="AG68" s="99"/>
      <c r="AH68" t="s" s="79">
        <v>3049</v>
      </c>
    </row>
    <row r="69" ht="15.75" customHeight="1">
      <c r="A69" s="479">
        <v>33</v>
      </c>
      <c r="B69" s="583">
        <v>68</v>
      </c>
      <c r="C69" s="482"/>
      <c r="D69" t="s" s="5">
        <v>3050</v>
      </c>
      <c r="E69" t="s" s="5">
        <v>3051</v>
      </c>
      <c r="F69" s="99"/>
      <c r="G69" s="99"/>
      <c r="H69" s="99"/>
      <c r="I69" s="144">
        <v>2021</v>
      </c>
      <c r="J69" s="99"/>
      <c r="K69" s="144">
        <v>2</v>
      </c>
      <c r="L69" t="s" s="5">
        <v>54</v>
      </c>
      <c r="M69" t="s" s="137">
        <v>52</v>
      </c>
      <c r="N69" s="99"/>
      <c r="O69" s="142">
        <v>1</v>
      </c>
      <c r="P69" s="99"/>
      <c r="Q69" s="99"/>
      <c r="R69" s="99"/>
      <c r="S69" s="99"/>
      <c r="T69" s="99"/>
      <c r="U69" s="99"/>
      <c r="V69" s="99"/>
      <c r="W69" s="142">
        <v>8315.6</v>
      </c>
      <c r="X69" s="99"/>
      <c r="Y69" s="99"/>
      <c r="Z69" s="99"/>
      <c r="AA69" t="s" s="5">
        <v>1955</v>
      </c>
      <c r="AB69" s="140"/>
      <c r="AC69" s="99"/>
      <c r="AD69" s="99"/>
      <c r="AE69" s="144">
        <v>108</v>
      </c>
      <c r="AF69" t="s" s="5">
        <v>52</v>
      </c>
      <c r="AG69" s="99"/>
      <c r="AH69" t="s" s="79">
        <v>3051</v>
      </c>
    </row>
    <row r="70" ht="15.75" customHeight="1">
      <c r="A70" s="479">
        <v>33</v>
      </c>
      <c r="B70" s="584">
        <v>69</v>
      </c>
      <c r="C70" s="482"/>
      <c r="D70" t="s" s="5">
        <v>3052</v>
      </c>
      <c r="E70" t="s" s="5">
        <v>1678</v>
      </c>
      <c r="F70" t="s" s="137">
        <v>3053</v>
      </c>
      <c r="G70" t="s" s="79">
        <v>3054</v>
      </c>
      <c r="H70" s="99"/>
      <c r="I70" s="99"/>
      <c r="J70" s="144">
        <v>2021</v>
      </c>
      <c r="K70" s="144">
        <v>1</v>
      </c>
      <c r="L70" t="s" s="5">
        <v>54</v>
      </c>
      <c r="M70" t="s" s="137">
        <v>52</v>
      </c>
      <c r="N70" s="99"/>
      <c r="O70" s="142">
        <v>1</v>
      </c>
      <c r="P70" t="s" s="137">
        <v>196</v>
      </c>
      <c r="Q70" s="246"/>
      <c r="R70" s="99"/>
      <c r="S70" s="99"/>
      <c r="T70" s="475">
        <v>0.51</v>
      </c>
      <c r="U70" s="99"/>
      <c r="V70" s="99"/>
      <c r="W70" s="142">
        <v>305</v>
      </c>
      <c r="X70" s="99"/>
      <c r="Y70" s="144">
        <v>3905</v>
      </c>
      <c r="Z70" s="99"/>
      <c r="AA70" t="s" s="458">
        <v>2939</v>
      </c>
      <c r="AB70" s="471">
        <v>23220</v>
      </c>
      <c r="AC70" s="144">
        <v>0.17</v>
      </c>
      <c r="AD70" s="475">
        <v>1.1</v>
      </c>
      <c r="AE70" s="144">
        <v>36</v>
      </c>
      <c r="AF70" t="s" s="5">
        <v>2227</v>
      </c>
      <c r="AG70" s="99"/>
      <c r="AH70" t="s" s="79">
        <v>3055</v>
      </c>
    </row>
    <row r="71" ht="15.75" customHeight="1">
      <c r="A71" s="479">
        <v>33</v>
      </c>
      <c r="B71" s="583">
        <v>70</v>
      </c>
      <c r="C71" s="482"/>
      <c r="D71" t="s" s="5">
        <v>3052</v>
      </c>
      <c r="E71" t="s" s="5">
        <v>3057</v>
      </c>
      <c r="F71" t="s" s="5">
        <v>2973</v>
      </c>
      <c r="G71" t="s" s="5">
        <v>2973</v>
      </c>
      <c r="H71" s="99"/>
      <c r="I71" s="144">
        <v>2021</v>
      </c>
      <c r="J71" s="99"/>
      <c r="K71" s="144">
        <v>2</v>
      </c>
      <c r="L71" t="s" s="5">
        <v>77</v>
      </c>
      <c r="M71" t="s" s="137">
        <v>52</v>
      </c>
      <c r="N71" s="99"/>
      <c r="O71" t="s" s="137">
        <v>68</v>
      </c>
      <c r="P71" t="s" s="137">
        <v>196</v>
      </c>
      <c r="Q71" s="246"/>
      <c r="R71" s="99"/>
      <c r="S71" s="99"/>
      <c r="T71" s="99"/>
      <c r="U71" s="99"/>
      <c r="V71" s="99"/>
      <c r="W71" s="142">
        <v>305</v>
      </c>
      <c r="X71" s="99"/>
      <c r="Y71" s="99"/>
      <c r="Z71" s="99"/>
      <c r="AA71" t="s" s="5">
        <v>2974</v>
      </c>
      <c r="AB71" s="140"/>
      <c r="AC71" s="99"/>
      <c r="AD71" s="99"/>
      <c r="AE71" s="144">
        <v>137</v>
      </c>
      <c r="AF71" t="s" s="5">
        <v>2227</v>
      </c>
      <c r="AG71" s="99"/>
      <c r="AH71" t="s" s="79">
        <v>3057</v>
      </c>
    </row>
    <row r="72" ht="15.75" customHeight="1">
      <c r="A72" s="479">
        <v>33</v>
      </c>
      <c r="B72" s="584">
        <v>71</v>
      </c>
      <c r="C72" s="482"/>
      <c r="D72" t="s" s="5">
        <v>3052</v>
      </c>
      <c r="E72" t="s" s="5">
        <v>3059</v>
      </c>
      <c r="F72" t="s" s="5">
        <v>2973</v>
      </c>
      <c r="G72" t="s" s="5">
        <v>2973</v>
      </c>
      <c r="H72" s="99"/>
      <c r="I72" s="144">
        <v>2021</v>
      </c>
      <c r="J72" s="99"/>
      <c r="K72" s="144">
        <v>2</v>
      </c>
      <c r="L72" t="s" s="5">
        <v>64</v>
      </c>
      <c r="M72" t="s" s="137">
        <v>52</v>
      </c>
      <c r="N72" s="99"/>
      <c r="O72" t="s" s="137">
        <v>68</v>
      </c>
      <c r="P72" t="s" s="137">
        <v>196</v>
      </c>
      <c r="Q72" s="246"/>
      <c r="R72" s="99"/>
      <c r="S72" s="99"/>
      <c r="T72" s="99"/>
      <c r="U72" s="99"/>
      <c r="V72" s="99"/>
      <c r="W72" s="142">
        <v>305</v>
      </c>
      <c r="X72" s="99"/>
      <c r="Y72" s="99"/>
      <c r="Z72" s="99"/>
      <c r="AA72" t="s" s="458">
        <v>2934</v>
      </c>
      <c r="AB72" s="459"/>
      <c r="AC72" s="99"/>
      <c r="AD72" s="99"/>
      <c r="AE72" s="144">
        <v>138</v>
      </c>
      <c r="AF72" t="s" s="5">
        <v>2227</v>
      </c>
      <c r="AG72" s="99"/>
      <c r="AH72" t="s" s="79">
        <v>3059</v>
      </c>
    </row>
    <row r="73" ht="15.75" customHeight="1">
      <c r="A73" s="479">
        <v>33</v>
      </c>
      <c r="B73" s="583">
        <v>72</v>
      </c>
      <c r="C73" s="482"/>
      <c r="D73" t="s" s="5">
        <v>3060</v>
      </c>
      <c r="E73" t="s" s="5">
        <v>3061</v>
      </c>
      <c r="F73" t="s" s="137">
        <v>3062</v>
      </c>
      <c r="G73" t="s" s="79">
        <v>3063</v>
      </c>
      <c r="H73" s="99"/>
      <c r="I73" s="99"/>
      <c r="J73" s="144">
        <v>2021</v>
      </c>
      <c r="K73" s="144">
        <v>1</v>
      </c>
      <c r="L73" t="s" s="5">
        <v>54</v>
      </c>
      <c r="M73" t="s" s="137">
        <v>52</v>
      </c>
      <c r="N73" t="s" s="137">
        <v>147</v>
      </c>
      <c r="O73" s="142">
        <v>1</v>
      </c>
      <c r="P73" s="99"/>
      <c r="Q73" s="99"/>
      <c r="R73" s="99"/>
      <c r="S73" s="99"/>
      <c r="T73" s="475">
        <v>0.07000000000000001</v>
      </c>
      <c r="U73" s="99"/>
      <c r="V73" s="99"/>
      <c r="W73" s="142">
        <v>38582.1</v>
      </c>
      <c r="X73" s="99"/>
      <c r="Y73" s="144">
        <v>4934</v>
      </c>
      <c r="Z73" s="99"/>
      <c r="AA73" t="s" s="458">
        <v>2939</v>
      </c>
      <c r="AB73" s="471">
        <v>12500</v>
      </c>
      <c r="AC73" s="144">
        <v>0.39</v>
      </c>
      <c r="AD73" s="475">
        <v>1.29</v>
      </c>
      <c r="AE73" s="144">
        <v>34</v>
      </c>
      <c r="AF73" t="s" s="5">
        <v>52</v>
      </c>
      <c r="AG73" s="99"/>
      <c r="AH73" t="s" s="79">
        <v>3061</v>
      </c>
    </row>
    <row r="74" ht="15.75" customHeight="1">
      <c r="A74" s="479">
        <v>33</v>
      </c>
      <c r="B74" s="584">
        <v>73</v>
      </c>
      <c r="C74" s="482"/>
      <c r="D74" t="s" s="5">
        <v>3064</v>
      </c>
      <c r="E74" t="s" s="5">
        <v>3065</v>
      </c>
      <c r="F74" t="s" s="483">
        <v>2995</v>
      </c>
      <c r="G74" t="s" s="79">
        <v>2996</v>
      </c>
      <c r="H74" s="99"/>
      <c r="I74" s="99"/>
      <c r="J74" s="144">
        <v>2021</v>
      </c>
      <c r="K74" s="144">
        <v>1</v>
      </c>
      <c r="L74" t="s" s="5">
        <v>54</v>
      </c>
      <c r="M74" t="s" s="137">
        <v>52</v>
      </c>
      <c r="N74" s="99"/>
      <c r="O74" s="142">
        <v>1</v>
      </c>
      <c r="P74" t="s" s="137">
        <v>196</v>
      </c>
      <c r="Q74" s="246"/>
      <c r="R74" s="99"/>
      <c r="S74" s="99"/>
      <c r="T74" s="475">
        <v>0.88</v>
      </c>
      <c r="U74" s="99"/>
      <c r="V74" s="99"/>
      <c r="W74" s="142">
        <v>60014.2</v>
      </c>
      <c r="X74" s="99"/>
      <c r="Y74" s="144">
        <v>6691</v>
      </c>
      <c r="Z74" s="99"/>
      <c r="AA74" t="s" s="5">
        <v>2939</v>
      </c>
      <c r="AB74" s="144">
        <v>22863</v>
      </c>
      <c r="AC74" s="144">
        <v>0.29</v>
      </c>
      <c r="AD74" s="475">
        <v>1.69</v>
      </c>
      <c r="AE74" s="144">
        <v>44</v>
      </c>
      <c r="AF74" t="s" s="5">
        <v>2227</v>
      </c>
      <c r="AG74" s="99"/>
      <c r="AH74" t="s" s="79">
        <v>3066</v>
      </c>
    </row>
    <row r="75" ht="15.75" customHeight="1">
      <c r="A75" s="479">
        <v>33</v>
      </c>
      <c r="B75" s="583">
        <v>74</v>
      </c>
      <c r="C75" s="482"/>
      <c r="D75" t="s" s="5">
        <v>3064</v>
      </c>
      <c r="E75" t="s" s="5">
        <v>3065</v>
      </c>
      <c r="F75" s="99"/>
      <c r="G75" s="99"/>
      <c r="H75" s="99"/>
      <c r="I75" s="144">
        <v>2021</v>
      </c>
      <c r="J75" s="99"/>
      <c r="K75" s="144">
        <v>2</v>
      </c>
      <c r="L75" t="s" s="5">
        <v>54</v>
      </c>
      <c r="M75" t="s" s="137">
        <v>52</v>
      </c>
      <c r="N75" s="99"/>
      <c r="O75" t="s" s="137">
        <v>68</v>
      </c>
      <c r="P75" t="s" s="137">
        <v>196</v>
      </c>
      <c r="Q75" s="246"/>
      <c r="R75" s="99"/>
      <c r="S75" s="99"/>
      <c r="T75" s="99"/>
      <c r="U75" s="99"/>
      <c r="V75" s="99"/>
      <c r="W75" s="142">
        <v>60014.2</v>
      </c>
      <c r="X75" s="99"/>
      <c r="Y75" s="99"/>
      <c r="Z75" s="99"/>
      <c r="AA75" t="s" s="5">
        <v>1955</v>
      </c>
      <c r="AB75" s="140"/>
      <c r="AC75" s="99"/>
      <c r="AD75" s="99"/>
      <c r="AE75" s="144">
        <v>110</v>
      </c>
      <c r="AF75" t="s" s="5">
        <v>2227</v>
      </c>
      <c r="AG75" s="99"/>
      <c r="AH75" t="s" s="79">
        <v>3065</v>
      </c>
    </row>
    <row r="76" ht="15.75" customHeight="1">
      <c r="A76" s="479">
        <v>33</v>
      </c>
      <c r="B76" s="584">
        <v>75</v>
      </c>
      <c r="C76" s="482"/>
      <c r="D76" t="s" s="5">
        <v>3064</v>
      </c>
      <c r="E76" t="s" s="5">
        <v>3065</v>
      </c>
      <c r="F76" t="s" s="5">
        <v>2973</v>
      </c>
      <c r="G76" t="s" s="5">
        <v>2973</v>
      </c>
      <c r="H76" s="99"/>
      <c r="I76" s="144">
        <v>2021</v>
      </c>
      <c r="J76" s="99"/>
      <c r="K76" s="144">
        <v>2</v>
      </c>
      <c r="L76" t="s" s="5">
        <v>77</v>
      </c>
      <c r="M76" t="s" s="137">
        <v>52</v>
      </c>
      <c r="N76" s="99"/>
      <c r="O76" t="s" s="137">
        <v>68</v>
      </c>
      <c r="P76" t="s" s="137">
        <v>196</v>
      </c>
      <c r="Q76" s="246"/>
      <c r="R76" s="99"/>
      <c r="S76" s="99"/>
      <c r="T76" s="99"/>
      <c r="U76" s="99"/>
      <c r="V76" s="99"/>
      <c r="W76" s="142">
        <v>60014.2</v>
      </c>
      <c r="X76" s="99"/>
      <c r="Y76" s="99"/>
      <c r="Z76" s="99"/>
      <c r="AA76" t="s" s="458">
        <v>2974</v>
      </c>
      <c r="AB76" s="459"/>
      <c r="AC76" s="99"/>
      <c r="AD76" s="99"/>
      <c r="AE76" s="144">
        <v>139</v>
      </c>
      <c r="AF76" t="s" s="5">
        <v>2227</v>
      </c>
      <c r="AG76" s="99"/>
      <c r="AH76" t="s" s="79">
        <v>3067</v>
      </c>
    </row>
    <row r="77" ht="15.75" customHeight="1">
      <c r="A77" s="479">
        <v>33</v>
      </c>
      <c r="B77" s="583">
        <v>76</v>
      </c>
      <c r="C77" s="482"/>
      <c r="D77" t="s" s="5">
        <v>3064</v>
      </c>
      <c r="E77" t="s" s="5">
        <v>3065</v>
      </c>
      <c r="F77" t="s" s="5">
        <v>2973</v>
      </c>
      <c r="G77" t="s" s="5">
        <v>2973</v>
      </c>
      <c r="H77" s="99"/>
      <c r="I77" s="144">
        <v>2021</v>
      </c>
      <c r="J77" s="99"/>
      <c r="K77" s="144">
        <v>2</v>
      </c>
      <c r="L77" t="s" s="5">
        <v>54</v>
      </c>
      <c r="M77" t="s" s="137">
        <v>52</v>
      </c>
      <c r="N77" s="99"/>
      <c r="O77" t="s" s="137">
        <v>68</v>
      </c>
      <c r="P77" t="s" s="137">
        <v>196</v>
      </c>
      <c r="Q77" s="246"/>
      <c r="R77" s="99"/>
      <c r="S77" s="99"/>
      <c r="T77" s="99"/>
      <c r="U77" s="99"/>
      <c r="V77" s="99"/>
      <c r="W77" s="142">
        <v>60014.2</v>
      </c>
      <c r="X77" s="99"/>
      <c r="Y77" s="99"/>
      <c r="Z77" s="99"/>
      <c r="AA77" t="s" s="458">
        <v>1955</v>
      </c>
      <c r="AB77" s="459"/>
      <c r="AC77" s="99"/>
      <c r="AD77" s="99"/>
      <c r="AE77" s="144">
        <v>140</v>
      </c>
      <c r="AF77" t="s" s="5">
        <v>2227</v>
      </c>
      <c r="AG77" s="99"/>
      <c r="AH77" t="s" s="79">
        <v>3068</v>
      </c>
    </row>
    <row r="78" ht="15.75" customHeight="1">
      <c r="A78" s="479">
        <v>33</v>
      </c>
      <c r="B78" s="584">
        <v>77</v>
      </c>
      <c r="C78" s="482"/>
      <c r="D78" t="s" s="5">
        <v>3064</v>
      </c>
      <c r="E78" t="s" s="5">
        <v>3065</v>
      </c>
      <c r="F78" t="s" s="5">
        <v>2973</v>
      </c>
      <c r="G78" t="s" s="5">
        <v>2973</v>
      </c>
      <c r="H78" s="99"/>
      <c r="I78" s="144">
        <v>2021</v>
      </c>
      <c r="J78" s="99"/>
      <c r="K78" s="144">
        <v>2</v>
      </c>
      <c r="L78" t="s" s="5">
        <v>54</v>
      </c>
      <c r="M78" t="s" s="137">
        <v>52</v>
      </c>
      <c r="N78" s="99"/>
      <c r="O78" t="s" s="137">
        <v>68</v>
      </c>
      <c r="P78" t="s" s="137">
        <v>196</v>
      </c>
      <c r="Q78" s="246"/>
      <c r="R78" s="99"/>
      <c r="S78" s="99"/>
      <c r="T78" s="99"/>
      <c r="U78" s="99"/>
      <c r="V78" s="99"/>
      <c r="W78" s="142">
        <v>60014.2</v>
      </c>
      <c r="X78" s="99"/>
      <c r="Y78" s="99"/>
      <c r="Z78" s="99"/>
      <c r="AA78" t="s" s="458">
        <v>1955</v>
      </c>
      <c r="AB78" s="459"/>
      <c r="AC78" s="99"/>
      <c r="AD78" s="99"/>
      <c r="AE78" s="144">
        <v>141</v>
      </c>
      <c r="AF78" t="s" s="5">
        <v>2227</v>
      </c>
      <c r="AG78" s="99"/>
      <c r="AH78" t="s" s="79">
        <v>3069</v>
      </c>
    </row>
    <row r="79" ht="15.75" customHeight="1">
      <c r="A79" s="479">
        <v>33</v>
      </c>
      <c r="B79" s="583">
        <v>78</v>
      </c>
      <c r="C79" s="482"/>
      <c r="D79" t="s" s="5">
        <v>3070</v>
      </c>
      <c r="E79" t="s" s="5">
        <v>3071</v>
      </c>
      <c r="F79" s="99"/>
      <c r="G79" s="99"/>
      <c r="H79" s="99"/>
      <c r="I79" s="144">
        <v>2021</v>
      </c>
      <c r="J79" s="99"/>
      <c r="K79" s="144">
        <v>2</v>
      </c>
      <c r="L79" t="s" s="5">
        <v>54</v>
      </c>
      <c r="M79" t="s" s="137">
        <v>52</v>
      </c>
      <c r="N79" s="99"/>
      <c r="O79" s="142">
        <v>1</v>
      </c>
      <c r="P79" s="99"/>
      <c r="Q79" s="99"/>
      <c r="R79" s="99"/>
      <c r="S79" s="99"/>
      <c r="T79" s="99"/>
      <c r="U79" s="99"/>
      <c r="V79" s="99"/>
      <c r="W79" s="142">
        <v>3257.4</v>
      </c>
      <c r="X79" s="99"/>
      <c r="Y79" s="99"/>
      <c r="Z79" s="99"/>
      <c r="AA79" t="s" s="458">
        <v>1955</v>
      </c>
      <c r="AB79" s="459"/>
      <c r="AC79" s="99"/>
      <c r="AD79" s="99"/>
      <c r="AE79" s="144">
        <v>111</v>
      </c>
      <c r="AF79" t="s" s="5">
        <v>52</v>
      </c>
      <c r="AG79" s="99"/>
      <c r="AH79" t="s" s="79">
        <v>3071</v>
      </c>
    </row>
    <row r="80" ht="15.75" customHeight="1">
      <c r="A80" s="479">
        <v>33</v>
      </c>
      <c r="B80" s="584">
        <v>79</v>
      </c>
      <c r="C80" s="482"/>
      <c r="D80" t="s" s="5">
        <v>3070</v>
      </c>
      <c r="E80" t="s" s="5">
        <v>3071</v>
      </c>
      <c r="F80" t="s" s="5">
        <v>2973</v>
      </c>
      <c r="G80" t="s" s="5">
        <v>2973</v>
      </c>
      <c r="H80" s="99"/>
      <c r="I80" s="144">
        <v>2021</v>
      </c>
      <c r="J80" s="99"/>
      <c r="K80" s="144">
        <v>2</v>
      </c>
      <c r="L80" t="s" s="5">
        <v>64</v>
      </c>
      <c r="M80" t="s" s="137">
        <v>52</v>
      </c>
      <c r="N80" s="99"/>
      <c r="O80" t="s" s="137">
        <v>68</v>
      </c>
      <c r="P80" s="99"/>
      <c r="Q80" s="99"/>
      <c r="R80" s="99"/>
      <c r="S80" s="99"/>
      <c r="T80" s="99"/>
      <c r="U80" s="99"/>
      <c r="V80" s="99"/>
      <c r="W80" s="142">
        <v>3257.4</v>
      </c>
      <c r="X80" s="99"/>
      <c r="Y80" s="99"/>
      <c r="Z80" s="99"/>
      <c r="AA80" t="s" s="458">
        <v>2934</v>
      </c>
      <c r="AB80" s="459"/>
      <c r="AC80" s="99"/>
      <c r="AD80" s="99"/>
      <c r="AE80" s="144">
        <v>142</v>
      </c>
      <c r="AF80" t="s" s="5">
        <v>52</v>
      </c>
      <c r="AG80" s="99"/>
      <c r="AH80" t="s" s="79">
        <v>3072</v>
      </c>
    </row>
    <row r="81" ht="15.75" customHeight="1">
      <c r="A81" s="479">
        <v>33</v>
      </c>
      <c r="B81" s="583">
        <v>80</v>
      </c>
      <c r="C81" s="482"/>
      <c r="D81" t="s" s="5">
        <v>3073</v>
      </c>
      <c r="E81" t="s" s="5">
        <v>288</v>
      </c>
      <c r="F81" s="99"/>
      <c r="G81" s="99"/>
      <c r="H81" s="99"/>
      <c r="I81" s="144">
        <v>2021</v>
      </c>
      <c r="J81" s="99"/>
      <c r="K81" s="144">
        <v>2</v>
      </c>
      <c r="L81" t="s" s="5">
        <v>64</v>
      </c>
      <c r="M81" t="s" s="137">
        <v>52</v>
      </c>
      <c r="N81" s="99"/>
      <c r="O81" s="142">
        <v>1</v>
      </c>
      <c r="P81" t="s" s="137">
        <v>196</v>
      </c>
      <c r="Q81" s="246"/>
      <c r="R81" s="99"/>
      <c r="S81" s="99"/>
      <c r="T81" s="99"/>
      <c r="U81" s="99"/>
      <c r="V81" s="99"/>
      <c r="W81" s="142">
        <v>4727.2</v>
      </c>
      <c r="X81" s="99"/>
      <c r="Y81" s="99"/>
      <c r="Z81" s="99"/>
      <c r="AA81" t="s" s="458">
        <v>2934</v>
      </c>
      <c r="AB81" s="459"/>
      <c r="AC81" s="99"/>
      <c r="AD81" s="99"/>
      <c r="AE81" s="144">
        <v>114</v>
      </c>
      <c r="AF81" t="s" s="5">
        <v>2227</v>
      </c>
      <c r="AG81" s="99"/>
      <c r="AH81" t="s" s="5">
        <v>288</v>
      </c>
    </row>
    <row r="82" ht="15.75" customHeight="1">
      <c r="A82" s="479">
        <v>33</v>
      </c>
      <c r="B82" s="584">
        <v>81</v>
      </c>
      <c r="C82" s="482"/>
      <c r="D82" t="s" s="5">
        <v>3074</v>
      </c>
      <c r="E82" t="s" s="5">
        <v>3075</v>
      </c>
      <c r="F82" t="s" s="137">
        <v>3076</v>
      </c>
      <c r="G82" t="s" s="79">
        <v>3077</v>
      </c>
      <c r="H82" s="99"/>
      <c r="I82" s="99"/>
      <c r="J82" s="144">
        <v>2021</v>
      </c>
      <c r="K82" s="144">
        <v>1</v>
      </c>
      <c r="L82" t="s" s="5">
        <v>64</v>
      </c>
      <c r="M82" t="s" s="137">
        <v>52</v>
      </c>
      <c r="N82" s="99"/>
      <c r="O82" s="142">
        <v>1</v>
      </c>
      <c r="P82" t="s" s="137">
        <v>196</v>
      </c>
      <c r="Q82" s="246"/>
      <c r="R82" s="99"/>
      <c r="S82" s="99"/>
      <c r="T82" s="475">
        <v>1.22</v>
      </c>
      <c r="U82" s="99"/>
      <c r="V82" s="142">
        <v>8180</v>
      </c>
      <c r="W82" s="142">
        <v>19193.4</v>
      </c>
      <c r="X82" s="99"/>
      <c r="Y82" s="144">
        <v>9294</v>
      </c>
      <c r="Z82" s="99"/>
      <c r="AA82" t="s" s="458">
        <v>2941</v>
      </c>
      <c r="AB82" s="471">
        <v>64000</v>
      </c>
      <c r="AC82" s="144">
        <v>0.15</v>
      </c>
      <c r="AD82" s="475">
        <v>0.8</v>
      </c>
      <c r="AE82" s="144">
        <v>38</v>
      </c>
      <c r="AF82" t="s" s="5">
        <v>2227</v>
      </c>
      <c r="AG82" s="99"/>
      <c r="AH82" t="s" s="5">
        <v>3075</v>
      </c>
    </row>
    <row r="83" ht="15.75" customHeight="1">
      <c r="A83" s="479">
        <v>33</v>
      </c>
      <c r="B83" s="583">
        <v>82</v>
      </c>
      <c r="C83" s="482"/>
      <c r="D83" t="s" s="5">
        <v>3074</v>
      </c>
      <c r="E83" t="s" s="5">
        <v>3075</v>
      </c>
      <c r="F83" s="99"/>
      <c r="G83" s="99"/>
      <c r="H83" s="99"/>
      <c r="I83" s="144">
        <v>2021</v>
      </c>
      <c r="J83" s="99"/>
      <c r="K83" s="144">
        <v>2</v>
      </c>
      <c r="L83" t="s" s="5">
        <v>64</v>
      </c>
      <c r="M83" t="s" s="137">
        <v>52</v>
      </c>
      <c r="N83" s="99"/>
      <c r="O83" t="s" s="137">
        <v>68</v>
      </c>
      <c r="P83" t="s" s="137">
        <v>196</v>
      </c>
      <c r="Q83" s="246"/>
      <c r="R83" s="99"/>
      <c r="S83" s="99"/>
      <c r="T83" s="99"/>
      <c r="U83" s="99"/>
      <c r="V83" s="99"/>
      <c r="W83" s="142">
        <v>19193.4</v>
      </c>
      <c r="X83" s="99"/>
      <c r="Y83" s="99"/>
      <c r="Z83" s="99"/>
      <c r="AA83" t="s" s="5">
        <v>2934</v>
      </c>
      <c r="AB83" s="140"/>
      <c r="AC83" s="99"/>
      <c r="AD83" s="99"/>
      <c r="AE83" s="144">
        <v>115</v>
      </c>
      <c r="AF83" t="s" s="5">
        <v>2227</v>
      </c>
      <c r="AG83" s="99"/>
      <c r="AH83" t="s" s="5">
        <v>3075</v>
      </c>
    </row>
    <row r="84" ht="15.75" customHeight="1">
      <c r="A84" s="479">
        <v>33</v>
      </c>
      <c r="B84" s="584">
        <v>83</v>
      </c>
      <c r="C84" s="482"/>
      <c r="D84" t="s" s="5">
        <v>3074</v>
      </c>
      <c r="E84" t="s" s="5">
        <v>3075</v>
      </c>
      <c r="F84" t="s" s="5">
        <v>2973</v>
      </c>
      <c r="G84" t="s" s="5">
        <v>2973</v>
      </c>
      <c r="H84" s="99"/>
      <c r="I84" s="144">
        <v>2021</v>
      </c>
      <c r="J84" s="99"/>
      <c r="K84" s="144">
        <v>2</v>
      </c>
      <c r="L84" t="s" s="5">
        <v>54</v>
      </c>
      <c r="M84" t="s" s="137">
        <v>52</v>
      </c>
      <c r="N84" s="99"/>
      <c r="O84" t="s" s="137">
        <v>68</v>
      </c>
      <c r="P84" t="s" s="137">
        <v>196</v>
      </c>
      <c r="Q84" s="246"/>
      <c r="R84" s="99"/>
      <c r="S84" s="99"/>
      <c r="T84" s="99"/>
      <c r="U84" s="99"/>
      <c r="V84" s="99"/>
      <c r="W84" s="142">
        <v>19193.4</v>
      </c>
      <c r="X84" s="99"/>
      <c r="Y84" s="99"/>
      <c r="Z84" s="99"/>
      <c r="AA84" t="s" s="458">
        <v>1955</v>
      </c>
      <c r="AB84" s="459"/>
      <c r="AC84" s="99"/>
      <c r="AD84" s="99"/>
      <c r="AE84" s="144">
        <v>145</v>
      </c>
      <c r="AF84" t="s" s="5">
        <v>2227</v>
      </c>
      <c r="AG84" s="99"/>
      <c r="AH84" t="s" s="5">
        <v>3078</v>
      </c>
    </row>
    <row r="85" ht="15.75" customHeight="1">
      <c r="A85" s="479">
        <v>34</v>
      </c>
      <c r="B85" s="583">
        <v>84</v>
      </c>
      <c r="C85" t="s" s="480">
        <v>603</v>
      </c>
      <c r="D85" t="s" s="5">
        <v>3079</v>
      </c>
      <c r="E85" t="s" s="5">
        <v>3080</v>
      </c>
      <c r="F85" s="99"/>
      <c r="G85" s="99"/>
      <c r="H85" s="99"/>
      <c r="I85" s="144">
        <v>2021</v>
      </c>
      <c r="J85" s="99"/>
      <c r="K85" s="144">
        <v>2</v>
      </c>
      <c r="L85" t="s" s="5">
        <v>54</v>
      </c>
      <c r="M85" t="s" s="137">
        <v>52</v>
      </c>
      <c r="N85" s="99"/>
      <c r="O85" s="142">
        <v>1</v>
      </c>
      <c r="P85" s="99"/>
      <c r="Q85" s="99"/>
      <c r="R85" s="99"/>
      <c r="S85" s="99"/>
      <c r="T85" s="99"/>
      <c r="U85" s="99"/>
      <c r="V85" s="99"/>
      <c r="W85" s="142">
        <v>1229.2</v>
      </c>
      <c r="X85" s="99"/>
      <c r="Y85" s="99"/>
      <c r="Z85" s="99"/>
      <c r="AA85" t="s" s="458">
        <v>1955</v>
      </c>
      <c r="AB85" s="459"/>
      <c r="AC85" s="99"/>
      <c r="AD85" s="99"/>
      <c r="AE85" s="144">
        <v>95</v>
      </c>
      <c r="AF85" t="s" s="5">
        <v>52</v>
      </c>
      <c r="AG85" s="99"/>
      <c r="AH85" t="s" s="5">
        <v>3080</v>
      </c>
    </row>
    <row r="86" ht="15.75" customHeight="1">
      <c r="A86" s="479">
        <v>34</v>
      </c>
      <c r="B86" s="584">
        <v>85</v>
      </c>
      <c r="C86" s="482"/>
      <c r="D86" t="s" s="5">
        <v>3081</v>
      </c>
      <c r="E86" t="s" s="5">
        <v>3082</v>
      </c>
      <c r="F86" s="99"/>
      <c r="G86" s="99"/>
      <c r="H86" s="99"/>
      <c r="I86" s="144">
        <v>2021</v>
      </c>
      <c r="J86" s="99"/>
      <c r="K86" s="144">
        <v>2</v>
      </c>
      <c r="L86" t="s" s="5">
        <v>54</v>
      </c>
      <c r="M86" t="s" s="137">
        <v>52</v>
      </c>
      <c r="N86" s="99"/>
      <c r="O86" s="142">
        <v>1</v>
      </c>
      <c r="P86" t="s" s="137">
        <v>196</v>
      </c>
      <c r="Q86" s="246"/>
      <c r="R86" s="99"/>
      <c r="S86" s="99"/>
      <c r="T86" s="99"/>
      <c r="U86" s="99"/>
      <c r="V86" s="99"/>
      <c r="W86" s="142">
        <v>4038.8</v>
      </c>
      <c r="X86" s="99"/>
      <c r="Y86" s="99"/>
      <c r="Z86" s="99"/>
      <c r="AA86" t="s" s="458">
        <v>1955</v>
      </c>
      <c r="AB86" s="459"/>
      <c r="AC86" s="99"/>
      <c r="AD86" s="99"/>
      <c r="AE86" s="144">
        <v>116</v>
      </c>
      <c r="AF86" t="s" s="5">
        <v>2227</v>
      </c>
      <c r="AG86" s="99"/>
      <c r="AH86" t="s" s="5">
        <v>3082</v>
      </c>
    </row>
    <row r="87" ht="15.75" customHeight="1">
      <c r="A87" s="479">
        <v>37</v>
      </c>
      <c r="B87" s="583">
        <v>86</v>
      </c>
      <c r="C87" t="s" s="480">
        <v>610</v>
      </c>
      <c r="D87" t="s" s="5">
        <v>3083</v>
      </c>
      <c r="E87" t="s" s="5">
        <v>3084</v>
      </c>
      <c r="F87" t="s" s="5">
        <v>3085</v>
      </c>
      <c r="G87" t="s" s="5">
        <v>3085</v>
      </c>
      <c r="H87" s="99"/>
      <c r="I87" s="144">
        <v>2021</v>
      </c>
      <c r="J87" s="144">
        <v>2022</v>
      </c>
      <c r="K87" s="144">
        <v>1</v>
      </c>
      <c r="L87" t="s" s="5">
        <v>54</v>
      </c>
      <c r="M87" t="s" s="137">
        <v>52</v>
      </c>
      <c r="N87" s="99"/>
      <c r="O87" s="142">
        <v>1</v>
      </c>
      <c r="P87" s="99"/>
      <c r="Q87" s="99"/>
      <c r="R87" s="99"/>
      <c r="S87" s="99"/>
      <c r="T87" s="144">
        <v>0.73</v>
      </c>
      <c r="U87" s="99"/>
      <c r="V87" s="99"/>
      <c r="W87" s="142">
        <v>3410.7</v>
      </c>
      <c r="X87" s="99"/>
      <c r="Y87" s="144">
        <v>3858</v>
      </c>
      <c r="Z87" s="99"/>
      <c r="AA87" t="s" s="458">
        <v>2939</v>
      </c>
      <c r="AB87" s="471">
        <v>16621</v>
      </c>
      <c r="AC87" s="144">
        <v>0.23</v>
      </c>
      <c r="AD87" s="144">
        <v>1.37</v>
      </c>
      <c r="AE87" s="144">
        <v>66</v>
      </c>
      <c r="AF87" t="s" s="5">
        <v>52</v>
      </c>
      <c r="AG87" s="99"/>
      <c r="AH87" t="s" s="5">
        <v>3084</v>
      </c>
    </row>
    <row r="88" ht="15.75" customHeight="1">
      <c r="A88" s="479">
        <v>37</v>
      </c>
      <c r="B88" s="584">
        <v>87</v>
      </c>
      <c r="C88" s="482"/>
      <c r="D88" t="s" s="5">
        <v>611</v>
      </c>
      <c r="E88" t="s" s="5">
        <v>612</v>
      </c>
      <c r="F88" t="s" s="137">
        <v>3062</v>
      </c>
      <c r="G88" t="s" s="79">
        <v>3086</v>
      </c>
      <c r="H88" s="99"/>
      <c r="I88" s="144">
        <v>2022</v>
      </c>
      <c r="J88" s="144">
        <v>2021</v>
      </c>
      <c r="K88" s="144">
        <v>1</v>
      </c>
      <c r="L88" t="s" s="5">
        <v>64</v>
      </c>
      <c r="M88" t="s" s="137">
        <v>52</v>
      </c>
      <c r="N88" s="99"/>
      <c r="O88" s="142">
        <v>1</v>
      </c>
      <c r="P88" t="s" s="137">
        <v>196</v>
      </c>
      <c r="Q88" s="246"/>
      <c r="R88" s="99"/>
      <c r="S88" s="99"/>
      <c r="T88" s="144">
        <v>99</v>
      </c>
      <c r="U88" s="99"/>
      <c r="V88" s="142">
        <v>24630</v>
      </c>
      <c r="W88" s="142">
        <v>30348.2</v>
      </c>
      <c r="X88" s="99"/>
      <c r="Y88" s="144">
        <v>5717</v>
      </c>
      <c r="Z88" s="99"/>
      <c r="AA88" t="s" s="5">
        <v>2941</v>
      </c>
      <c r="AB88" s="144">
        <v>3095</v>
      </c>
      <c r="AC88" s="144">
        <v>1.85</v>
      </c>
      <c r="AD88" s="99"/>
      <c r="AE88" s="144">
        <v>20</v>
      </c>
      <c r="AF88" t="s" s="5">
        <v>2227</v>
      </c>
      <c r="AG88" s="99"/>
      <c r="AH88" t="s" s="5">
        <v>612</v>
      </c>
    </row>
    <row r="89" ht="15.75" customHeight="1">
      <c r="A89" s="479">
        <v>37</v>
      </c>
      <c r="B89" s="583">
        <v>88</v>
      </c>
      <c r="C89" s="482"/>
      <c r="D89" t="s" s="5">
        <v>611</v>
      </c>
      <c r="E89" t="s" s="5">
        <v>612</v>
      </c>
      <c r="F89" s="99"/>
      <c r="G89" s="99"/>
      <c r="H89" s="99"/>
      <c r="I89" s="144">
        <v>2021</v>
      </c>
      <c r="J89" s="99"/>
      <c r="K89" s="144">
        <v>2</v>
      </c>
      <c r="L89" t="s" s="5">
        <v>54</v>
      </c>
      <c r="M89" t="s" s="137">
        <v>52</v>
      </c>
      <c r="N89" s="99"/>
      <c r="O89" t="s" s="137">
        <v>68</v>
      </c>
      <c r="P89" t="s" s="137">
        <v>196</v>
      </c>
      <c r="Q89" s="246"/>
      <c r="R89" s="99"/>
      <c r="S89" s="99"/>
      <c r="T89" s="99"/>
      <c r="U89" s="99"/>
      <c r="V89" s="99"/>
      <c r="W89" s="142">
        <v>30348.2</v>
      </c>
      <c r="X89" s="99"/>
      <c r="Y89" s="99"/>
      <c r="Z89" s="99"/>
      <c r="AA89" t="s" s="5">
        <v>1955</v>
      </c>
      <c r="AB89" s="140"/>
      <c r="AC89" s="99"/>
      <c r="AD89" s="99"/>
      <c r="AE89" s="144">
        <v>92</v>
      </c>
      <c r="AF89" t="s" s="5">
        <v>2227</v>
      </c>
      <c r="AG89" s="99"/>
      <c r="AH89" t="s" s="5">
        <v>612</v>
      </c>
    </row>
    <row r="90" ht="15.75" customHeight="1">
      <c r="A90" s="479">
        <v>37</v>
      </c>
      <c r="B90" s="584">
        <v>89</v>
      </c>
      <c r="C90" s="482"/>
      <c r="D90" t="s" s="5">
        <v>3087</v>
      </c>
      <c r="E90" t="s" s="5">
        <v>3088</v>
      </c>
      <c r="F90" s="99"/>
      <c r="G90" s="99"/>
      <c r="H90" s="99"/>
      <c r="I90" s="144">
        <v>2021</v>
      </c>
      <c r="J90" s="99"/>
      <c r="K90" s="144">
        <v>2</v>
      </c>
      <c r="L90" t="s" s="5">
        <v>54</v>
      </c>
      <c r="M90" t="s" s="137">
        <v>52</v>
      </c>
      <c r="N90" s="99"/>
      <c r="O90" s="142">
        <v>1</v>
      </c>
      <c r="P90" s="99"/>
      <c r="Q90" s="99"/>
      <c r="R90" s="99"/>
      <c r="S90" s="99"/>
      <c r="T90" s="99"/>
      <c r="U90" s="99"/>
      <c r="V90" s="99"/>
      <c r="W90" s="142">
        <v>4632.7</v>
      </c>
      <c r="X90" s="99"/>
      <c r="Y90" s="99"/>
      <c r="Z90" s="99"/>
      <c r="AA90" t="s" s="458">
        <v>1955</v>
      </c>
      <c r="AB90" s="459"/>
      <c r="AC90" s="99"/>
      <c r="AD90" s="99"/>
      <c r="AE90" s="144">
        <v>93</v>
      </c>
      <c r="AF90" t="s" s="5">
        <v>52</v>
      </c>
      <c r="AG90" s="99"/>
      <c r="AH90" t="s" s="5">
        <v>3088</v>
      </c>
    </row>
    <row r="91" ht="15.75" customHeight="1">
      <c r="A91" s="479">
        <v>37</v>
      </c>
      <c r="B91" s="583">
        <v>90</v>
      </c>
      <c r="C91" s="482"/>
      <c r="D91" t="s" s="5">
        <v>617</v>
      </c>
      <c r="E91" t="s" s="5">
        <v>618</v>
      </c>
      <c r="F91" t="s" s="137">
        <v>3020</v>
      </c>
      <c r="G91" t="s" s="79">
        <v>3089</v>
      </c>
      <c r="H91" s="99"/>
      <c r="I91" s="144">
        <v>2022</v>
      </c>
      <c r="J91" s="144">
        <v>2021</v>
      </c>
      <c r="K91" s="144">
        <v>1</v>
      </c>
      <c r="L91" t="s" s="5">
        <v>64</v>
      </c>
      <c r="M91" t="s" s="137">
        <v>52</v>
      </c>
      <c r="N91" s="99"/>
      <c r="O91" s="142">
        <v>1</v>
      </c>
      <c r="P91" t="s" s="137">
        <v>196</v>
      </c>
      <c r="Q91" s="246"/>
      <c r="R91" s="99"/>
      <c r="S91" s="99"/>
      <c r="T91" s="144">
        <v>27</v>
      </c>
      <c r="U91" s="99"/>
      <c r="V91" s="142">
        <v>3700</v>
      </c>
      <c r="W91" s="142">
        <v>17903.8</v>
      </c>
      <c r="X91" s="99"/>
      <c r="Y91" s="144">
        <v>23284</v>
      </c>
      <c r="Z91" s="99"/>
      <c r="AA91" t="s" s="458">
        <v>2941</v>
      </c>
      <c r="AB91" s="471">
        <v>20702</v>
      </c>
      <c r="AC91" s="144">
        <v>1.12</v>
      </c>
      <c r="AD91" s="99"/>
      <c r="AE91" s="144">
        <v>21</v>
      </c>
      <c r="AF91" t="s" s="5">
        <v>2227</v>
      </c>
      <c r="AG91" s="99"/>
      <c r="AH91" t="s" s="5">
        <v>3090</v>
      </c>
    </row>
    <row r="92" ht="15.75" customHeight="1">
      <c r="A92" s="479">
        <v>37</v>
      </c>
      <c r="B92" s="584">
        <v>91</v>
      </c>
      <c r="C92" s="482"/>
      <c r="D92" t="s" s="5">
        <v>617</v>
      </c>
      <c r="E92" t="s" s="5">
        <v>618</v>
      </c>
      <c r="F92" t="s" s="137">
        <v>2949</v>
      </c>
      <c r="G92" t="s" s="79">
        <v>2950</v>
      </c>
      <c r="H92" s="99"/>
      <c r="I92" s="144">
        <v>2022</v>
      </c>
      <c r="J92" s="144">
        <v>2021</v>
      </c>
      <c r="K92" s="144">
        <v>1</v>
      </c>
      <c r="L92" t="s" s="5">
        <v>54</v>
      </c>
      <c r="M92" t="s" s="137">
        <v>52</v>
      </c>
      <c r="N92" s="99"/>
      <c r="O92" t="s" s="137">
        <v>68</v>
      </c>
      <c r="P92" t="s" s="137">
        <v>196</v>
      </c>
      <c r="Q92" s="246"/>
      <c r="R92" s="99"/>
      <c r="S92" s="99"/>
      <c r="T92" s="144">
        <v>0.536</v>
      </c>
      <c r="U92" s="99"/>
      <c r="V92" s="142">
        <v>1831</v>
      </c>
      <c r="W92" s="142">
        <v>17903.8</v>
      </c>
      <c r="X92" s="99"/>
      <c r="Y92" s="144">
        <v>0.751</v>
      </c>
      <c r="Z92" s="99"/>
      <c r="AA92" t="s" s="5">
        <v>2939</v>
      </c>
      <c r="AB92" s="144">
        <v>2.86</v>
      </c>
      <c r="AC92" s="144">
        <v>0.262</v>
      </c>
      <c r="AD92" s="144">
        <v>1.89</v>
      </c>
      <c r="AE92" s="144">
        <v>22</v>
      </c>
      <c r="AF92" t="s" s="5">
        <v>2227</v>
      </c>
      <c r="AG92" s="99"/>
      <c r="AH92" t="s" s="5">
        <v>3090</v>
      </c>
    </row>
    <row r="93" ht="15.75" customHeight="1">
      <c r="A93" s="479">
        <v>37</v>
      </c>
      <c r="B93" s="583">
        <v>92</v>
      </c>
      <c r="C93" s="482"/>
      <c r="D93" t="s" s="5">
        <v>3091</v>
      </c>
      <c r="E93" t="s" s="5">
        <v>3092</v>
      </c>
      <c r="F93" s="99"/>
      <c r="G93" s="99"/>
      <c r="H93" s="99"/>
      <c r="I93" s="144">
        <v>2021</v>
      </c>
      <c r="J93" s="99"/>
      <c r="K93" s="144">
        <v>2</v>
      </c>
      <c r="L93" t="s" s="5">
        <v>54</v>
      </c>
      <c r="M93" t="s" s="137">
        <v>52</v>
      </c>
      <c r="N93" s="99"/>
      <c r="O93" s="142">
        <v>1</v>
      </c>
      <c r="P93" s="99"/>
      <c r="Q93" s="99"/>
      <c r="R93" s="99"/>
      <c r="S93" s="99"/>
      <c r="T93" s="99"/>
      <c r="U93" s="99"/>
      <c r="V93" s="99"/>
      <c r="W93" s="142">
        <v>48886.8</v>
      </c>
      <c r="X93" s="99"/>
      <c r="Y93" s="99"/>
      <c r="Z93" s="99"/>
      <c r="AA93" t="s" s="5">
        <v>1955</v>
      </c>
      <c r="AB93" s="140"/>
      <c r="AC93" s="99"/>
      <c r="AD93" s="99"/>
      <c r="AE93" s="144">
        <v>94</v>
      </c>
      <c r="AF93" t="s" s="5">
        <v>52</v>
      </c>
      <c r="AG93" s="99"/>
      <c r="AH93" t="s" s="79">
        <v>3092</v>
      </c>
    </row>
    <row r="94" ht="15.75" customHeight="1">
      <c r="A94" s="479">
        <v>37</v>
      </c>
      <c r="B94" s="584">
        <v>93</v>
      </c>
      <c r="C94" s="482"/>
      <c r="D94" t="s" s="5">
        <v>621</v>
      </c>
      <c r="E94" t="s" s="5">
        <v>622</v>
      </c>
      <c r="F94" t="s" s="137">
        <v>2957</v>
      </c>
      <c r="G94" t="s" s="79">
        <v>2958</v>
      </c>
      <c r="H94" s="99"/>
      <c r="I94" s="144">
        <v>2022</v>
      </c>
      <c r="J94" s="144">
        <v>2021</v>
      </c>
      <c r="K94" s="488"/>
      <c r="L94" s="488"/>
      <c r="M94" t="s" s="137">
        <v>52</v>
      </c>
      <c r="N94" s="99"/>
      <c r="O94" s="142">
        <v>1</v>
      </c>
      <c r="P94" t="s" s="137">
        <v>196</v>
      </c>
      <c r="Q94" s="246"/>
      <c r="R94" s="99"/>
      <c r="S94" s="99"/>
      <c r="T94" s="99"/>
      <c r="U94" s="99"/>
      <c r="V94" s="99"/>
      <c r="W94" s="142">
        <v>15460</v>
      </c>
      <c r="X94" s="99"/>
      <c r="Y94" s="99"/>
      <c r="Z94" s="99"/>
      <c r="AA94" t="s" s="458">
        <v>3093</v>
      </c>
      <c r="AB94" s="459"/>
      <c r="AC94" s="99"/>
      <c r="AD94" s="99"/>
      <c r="AE94" s="144">
        <v>19</v>
      </c>
      <c r="AF94" t="s" s="5">
        <v>2227</v>
      </c>
      <c r="AG94" s="99"/>
      <c r="AH94" t="s" s="79">
        <v>3094</v>
      </c>
    </row>
    <row r="95" ht="15.75" customHeight="1">
      <c r="A95" s="479">
        <v>37</v>
      </c>
      <c r="B95" s="583">
        <v>94</v>
      </c>
      <c r="C95" s="482"/>
      <c r="D95" t="s" s="5">
        <v>2116</v>
      </c>
      <c r="E95" t="s" s="5">
        <v>2117</v>
      </c>
      <c r="F95" s="99"/>
      <c r="G95" s="99"/>
      <c r="H95" s="99"/>
      <c r="I95" s="144">
        <v>2021</v>
      </c>
      <c r="J95" s="99"/>
      <c r="K95" s="144">
        <v>2</v>
      </c>
      <c r="L95" t="s" s="5">
        <v>54</v>
      </c>
      <c r="M95" t="s" s="137">
        <v>52</v>
      </c>
      <c r="N95" s="99"/>
      <c r="O95" s="142">
        <v>1</v>
      </c>
      <c r="P95" s="99"/>
      <c r="Q95" s="99"/>
      <c r="R95" s="99"/>
      <c r="S95" s="99"/>
      <c r="T95" s="99"/>
      <c r="U95" s="99"/>
      <c r="V95" s="99"/>
      <c r="W95" s="142">
        <v>1365</v>
      </c>
      <c r="X95" s="99"/>
      <c r="Y95" s="99"/>
      <c r="Z95" s="99"/>
      <c r="AA95" t="s" s="458">
        <v>1955</v>
      </c>
      <c r="AB95" s="459"/>
      <c r="AC95" s="99"/>
      <c r="AD95" s="99"/>
      <c r="AE95" s="144">
        <v>109</v>
      </c>
      <c r="AF95" t="s" s="5">
        <v>52</v>
      </c>
      <c r="AG95" s="99"/>
      <c r="AH95" t="s" s="79">
        <v>2117</v>
      </c>
    </row>
    <row r="96" ht="15.75" customHeight="1">
      <c r="A96" s="479">
        <v>37</v>
      </c>
      <c r="B96" s="584">
        <v>95</v>
      </c>
      <c r="C96" s="482"/>
      <c r="D96" t="s" s="5">
        <v>3095</v>
      </c>
      <c r="E96" t="s" s="5">
        <v>3096</v>
      </c>
      <c r="F96" s="99"/>
      <c r="G96" t="s" s="79">
        <v>2961</v>
      </c>
      <c r="H96" s="99"/>
      <c r="I96" s="144">
        <v>2022</v>
      </c>
      <c r="J96" s="144">
        <v>2021</v>
      </c>
      <c r="K96" s="144">
        <v>1</v>
      </c>
      <c r="L96" t="s" s="5">
        <v>64</v>
      </c>
      <c r="M96" t="s" s="137">
        <v>52</v>
      </c>
      <c r="N96" t="s" s="137">
        <v>3097</v>
      </c>
      <c r="O96" s="142">
        <v>1</v>
      </c>
      <c r="P96" s="99"/>
      <c r="Q96" s="99"/>
      <c r="R96" s="99"/>
      <c r="S96" s="99"/>
      <c r="T96" s="144">
        <v>99</v>
      </c>
      <c r="U96" s="99"/>
      <c r="V96" s="99"/>
      <c r="W96" s="142">
        <v>414701.2</v>
      </c>
      <c r="X96" s="99"/>
      <c r="Y96" s="144">
        <v>380</v>
      </c>
      <c r="Z96" s="99"/>
      <c r="AA96" t="s" s="458">
        <v>2941</v>
      </c>
      <c r="AB96" s="471">
        <v>706</v>
      </c>
      <c r="AC96" s="144">
        <v>0.54</v>
      </c>
      <c r="AD96" s="99"/>
      <c r="AE96" s="144">
        <v>30</v>
      </c>
      <c r="AF96" t="s" s="5">
        <v>52</v>
      </c>
      <c r="AG96" s="99"/>
      <c r="AH96" t="s" s="79">
        <v>3096</v>
      </c>
    </row>
    <row r="97" ht="15.75" customHeight="1">
      <c r="A97" s="479">
        <v>37</v>
      </c>
      <c r="B97" s="583">
        <v>96</v>
      </c>
      <c r="C97" s="482"/>
      <c r="D97" t="s" s="5">
        <v>3095</v>
      </c>
      <c r="E97" t="s" s="5">
        <v>3096</v>
      </c>
      <c r="F97" s="99"/>
      <c r="G97" t="s" s="79">
        <v>2961</v>
      </c>
      <c r="H97" s="99"/>
      <c r="I97" s="144">
        <v>2022</v>
      </c>
      <c r="J97" s="144">
        <v>2021</v>
      </c>
      <c r="K97" s="144">
        <v>1</v>
      </c>
      <c r="L97" t="s" s="5">
        <v>64</v>
      </c>
      <c r="M97" t="s" s="137">
        <v>52</v>
      </c>
      <c r="N97" t="s" s="137">
        <v>3097</v>
      </c>
      <c r="O97" t="s" s="137">
        <v>68</v>
      </c>
      <c r="P97" s="99"/>
      <c r="Q97" s="99"/>
      <c r="R97" s="99"/>
      <c r="S97" s="99"/>
      <c r="T97" s="99"/>
      <c r="U97" s="99"/>
      <c r="V97" s="99"/>
      <c r="W97" s="142">
        <v>414701.2</v>
      </c>
      <c r="X97" s="99"/>
      <c r="Y97" s="99"/>
      <c r="Z97" s="99"/>
      <c r="AA97" t="s" s="5">
        <v>2941</v>
      </c>
      <c r="AB97" s="140"/>
      <c r="AC97" s="99"/>
      <c r="AD97" s="99"/>
      <c r="AE97" s="144">
        <v>31</v>
      </c>
      <c r="AF97" t="s" s="5">
        <v>52</v>
      </c>
      <c r="AG97" s="99"/>
      <c r="AH97" t="s" s="79">
        <v>3096</v>
      </c>
    </row>
    <row r="98" ht="15.75" customHeight="1">
      <c r="A98" s="479">
        <v>37</v>
      </c>
      <c r="B98" s="584">
        <v>97</v>
      </c>
      <c r="C98" s="482"/>
      <c r="D98" t="s" s="5">
        <v>3098</v>
      </c>
      <c r="E98" t="s" s="5">
        <v>3099</v>
      </c>
      <c r="F98" t="s" s="5">
        <v>2973</v>
      </c>
      <c r="G98" t="s" s="5">
        <v>2973</v>
      </c>
      <c r="H98" s="99"/>
      <c r="I98" s="144">
        <v>2021</v>
      </c>
      <c r="J98" s="99"/>
      <c r="K98" s="144">
        <v>2</v>
      </c>
      <c r="L98" t="s" s="5">
        <v>77</v>
      </c>
      <c r="M98" t="s" s="137">
        <v>52</v>
      </c>
      <c r="N98" s="99"/>
      <c r="O98" s="142">
        <v>1</v>
      </c>
      <c r="P98" t="s" s="137">
        <v>196</v>
      </c>
      <c r="Q98" s="246"/>
      <c r="R98" s="99"/>
      <c r="S98" s="99"/>
      <c r="T98" s="99"/>
      <c r="U98" s="99"/>
      <c r="V98" s="99"/>
      <c r="W98" s="142">
        <v>587.2</v>
      </c>
      <c r="X98" s="99"/>
      <c r="Y98" s="99"/>
      <c r="Z98" s="99"/>
      <c r="AA98" t="s" s="458">
        <v>2974</v>
      </c>
      <c r="AB98" s="459"/>
      <c r="AC98" s="99"/>
      <c r="AD98" s="99"/>
      <c r="AE98" s="144">
        <v>144</v>
      </c>
      <c r="AF98" t="s" s="5">
        <v>2227</v>
      </c>
      <c r="AG98" t="s" s="5">
        <v>3100</v>
      </c>
      <c r="AH98" t="s" s="5">
        <v>3101</v>
      </c>
    </row>
    <row r="99" ht="15.75" customHeight="1">
      <c r="A99" s="479">
        <v>37</v>
      </c>
      <c r="B99" s="583">
        <v>98</v>
      </c>
      <c r="C99" s="482"/>
      <c r="D99" t="s" s="5">
        <v>2477</v>
      </c>
      <c r="E99" t="s" s="5">
        <v>2478</v>
      </c>
      <c r="F99" s="99"/>
      <c r="G99" t="s" s="79">
        <v>2961</v>
      </c>
      <c r="H99" s="99"/>
      <c r="I99" s="144">
        <v>2022</v>
      </c>
      <c r="J99" s="144">
        <v>2021</v>
      </c>
      <c r="K99" s="144">
        <v>1</v>
      </c>
      <c r="L99" t="s" s="5">
        <v>64</v>
      </c>
      <c r="M99" t="s" s="137">
        <v>52</v>
      </c>
      <c r="N99" t="s" s="137">
        <v>147</v>
      </c>
      <c r="O99" s="142">
        <v>1</v>
      </c>
      <c r="P99" s="99"/>
      <c r="Q99" s="99"/>
      <c r="R99" s="99"/>
      <c r="S99" s="99"/>
      <c r="T99" s="144">
        <v>122</v>
      </c>
      <c r="U99" s="99"/>
      <c r="V99" s="99"/>
      <c r="W99" s="104">
        <v>18802.2</v>
      </c>
      <c r="X99" s="99"/>
      <c r="Y99" s="144">
        <v>102785</v>
      </c>
      <c r="Z99" s="99"/>
      <c r="AA99" t="s" s="458">
        <v>2941</v>
      </c>
      <c r="AB99" s="471">
        <v>275324</v>
      </c>
      <c r="AC99" s="144">
        <v>0.37</v>
      </c>
      <c r="AD99" s="99"/>
      <c r="AE99" s="144">
        <v>28</v>
      </c>
      <c r="AF99" t="s" s="5">
        <v>52</v>
      </c>
      <c r="AG99" s="99"/>
      <c r="AH99" t="s" s="79">
        <v>2478</v>
      </c>
    </row>
    <row r="100" ht="15.75" customHeight="1">
      <c r="A100" s="479">
        <v>37</v>
      </c>
      <c r="B100" s="584">
        <v>99</v>
      </c>
      <c r="C100" s="482"/>
      <c r="D100" t="s" s="5">
        <v>3102</v>
      </c>
      <c r="E100" t="s" s="5">
        <v>3103</v>
      </c>
      <c r="F100" t="s" s="137">
        <v>3062</v>
      </c>
      <c r="G100" t="s" s="79">
        <v>3086</v>
      </c>
      <c r="H100" s="99"/>
      <c r="I100" s="144">
        <v>2022</v>
      </c>
      <c r="J100" s="144">
        <v>2021</v>
      </c>
      <c r="K100" s="144">
        <v>1</v>
      </c>
      <c r="L100" t="s" s="5">
        <v>54</v>
      </c>
      <c r="M100" t="s" s="137">
        <v>52</v>
      </c>
      <c r="N100" s="99"/>
      <c r="O100" s="142">
        <v>1</v>
      </c>
      <c r="P100" s="99"/>
      <c r="Q100" s="99"/>
      <c r="R100" s="99"/>
      <c r="S100" s="99"/>
      <c r="T100" s="144">
        <v>78</v>
      </c>
      <c r="U100" s="99"/>
      <c r="V100" s="142">
        <v>0</v>
      </c>
      <c r="W100" s="142">
        <v>21441.5</v>
      </c>
      <c r="X100" s="99"/>
      <c r="Y100" s="144">
        <v>31386</v>
      </c>
      <c r="Z100" s="99"/>
      <c r="AA100" t="s" s="5">
        <v>2939</v>
      </c>
      <c r="AB100" s="144">
        <v>35000</v>
      </c>
      <c r="AC100" s="144">
        <v>0.9</v>
      </c>
      <c r="AD100" s="99"/>
      <c r="AE100" s="144">
        <v>16</v>
      </c>
      <c r="AF100" t="s" s="5">
        <v>52</v>
      </c>
      <c r="AG100" s="99"/>
      <c r="AH100" t="s" s="79">
        <v>3103</v>
      </c>
    </row>
    <row r="101" ht="15.75" customHeight="1">
      <c r="A101" s="479">
        <v>37</v>
      </c>
      <c r="B101" s="583">
        <v>100</v>
      </c>
      <c r="C101" s="482"/>
      <c r="D101" t="s" s="5">
        <v>3102</v>
      </c>
      <c r="E101" t="s" s="5">
        <v>3103</v>
      </c>
      <c r="F101" t="s" s="137">
        <v>2937</v>
      </c>
      <c r="G101" t="s" s="79">
        <v>2938</v>
      </c>
      <c r="H101" s="99"/>
      <c r="I101" s="144">
        <v>2022</v>
      </c>
      <c r="J101" s="144">
        <v>2021</v>
      </c>
      <c r="K101" s="144">
        <v>1</v>
      </c>
      <c r="L101" t="s" s="5">
        <v>64</v>
      </c>
      <c r="M101" t="s" s="137">
        <v>52</v>
      </c>
      <c r="N101" s="99"/>
      <c r="O101" t="s" s="137">
        <v>68</v>
      </c>
      <c r="P101" s="99"/>
      <c r="Q101" s="99"/>
      <c r="R101" s="99"/>
      <c r="S101" s="99"/>
      <c r="T101" s="144">
        <v>0.987</v>
      </c>
      <c r="U101" s="99"/>
      <c r="V101" s="142">
        <v>1609.1</v>
      </c>
      <c r="W101" s="142">
        <v>21441.5</v>
      </c>
      <c r="X101" s="99"/>
      <c r="Y101" s="144">
        <v>40.6</v>
      </c>
      <c r="Z101" s="99"/>
      <c r="AA101" t="s" s="5">
        <v>2941</v>
      </c>
      <c r="AB101" s="144">
        <v>68.09999999999999</v>
      </c>
      <c r="AC101" s="144">
        <v>0.596</v>
      </c>
      <c r="AD101" s="144">
        <v>1.68</v>
      </c>
      <c r="AE101" s="144">
        <v>17</v>
      </c>
      <c r="AF101" t="s" s="5">
        <v>52</v>
      </c>
      <c r="AG101" s="99"/>
      <c r="AH101" t="s" s="79">
        <v>3103</v>
      </c>
    </row>
    <row r="102" ht="15.75" customHeight="1">
      <c r="A102" s="479">
        <v>37</v>
      </c>
      <c r="B102" s="584">
        <v>101</v>
      </c>
      <c r="C102" s="482"/>
      <c r="D102" t="s" s="5">
        <v>3102</v>
      </c>
      <c r="E102" t="s" s="5">
        <v>3103</v>
      </c>
      <c r="F102" s="99"/>
      <c r="G102" t="s" s="79">
        <v>2940</v>
      </c>
      <c r="H102" s="99"/>
      <c r="I102" s="144">
        <v>2022</v>
      </c>
      <c r="J102" s="144">
        <v>2021</v>
      </c>
      <c r="K102" s="488"/>
      <c r="L102" s="488"/>
      <c r="M102" t="s" s="137">
        <v>52</v>
      </c>
      <c r="N102" s="99"/>
      <c r="O102" t="s" s="137">
        <v>68</v>
      </c>
      <c r="P102" s="99"/>
      <c r="Q102" s="99"/>
      <c r="R102" s="99"/>
      <c r="S102" s="99"/>
      <c r="T102" s="99"/>
      <c r="U102" s="99"/>
      <c r="V102" s="99"/>
      <c r="W102" s="142">
        <v>21441.5</v>
      </c>
      <c r="X102" s="99"/>
      <c r="Y102" s="99"/>
      <c r="Z102" s="99"/>
      <c r="AA102" t="s" s="5">
        <v>3104</v>
      </c>
      <c r="AB102" s="140"/>
      <c r="AC102" s="99"/>
      <c r="AD102" s="99"/>
      <c r="AE102" s="144">
        <v>18</v>
      </c>
      <c r="AF102" t="s" s="5">
        <v>52</v>
      </c>
      <c r="AG102" s="99"/>
      <c r="AH102" t="s" s="79">
        <v>3103</v>
      </c>
    </row>
    <row r="103" ht="15.75" customHeight="1">
      <c r="A103" s="479">
        <v>37</v>
      </c>
      <c r="B103" s="583">
        <v>102</v>
      </c>
      <c r="C103" s="482"/>
      <c r="D103" t="s" s="5">
        <v>3102</v>
      </c>
      <c r="E103" t="s" s="5">
        <v>3103</v>
      </c>
      <c r="F103" s="99"/>
      <c r="G103" t="s" s="79">
        <v>2961</v>
      </c>
      <c r="H103" s="99"/>
      <c r="I103" s="144">
        <v>2022</v>
      </c>
      <c r="J103" s="144">
        <v>2021</v>
      </c>
      <c r="K103" s="144">
        <v>1</v>
      </c>
      <c r="L103" t="s" s="5">
        <v>54</v>
      </c>
      <c r="M103" t="s" s="137">
        <v>52</v>
      </c>
      <c r="N103" s="99"/>
      <c r="O103" t="s" s="137">
        <v>68</v>
      </c>
      <c r="P103" s="99"/>
      <c r="Q103" s="99"/>
      <c r="R103" s="99"/>
      <c r="S103" s="99"/>
      <c r="T103" s="144">
        <v>82</v>
      </c>
      <c r="U103" s="99"/>
      <c r="V103" s="99"/>
      <c r="W103" s="142">
        <v>21441.5</v>
      </c>
      <c r="X103" s="99"/>
      <c r="Y103" s="144">
        <v>247386</v>
      </c>
      <c r="Z103" s="99"/>
      <c r="AA103" t="s" s="458">
        <v>2939</v>
      </c>
      <c r="AB103" s="471">
        <v>2270623</v>
      </c>
      <c r="AC103" s="144">
        <v>0.11</v>
      </c>
      <c r="AD103" s="99"/>
      <c r="AE103" s="144">
        <v>29</v>
      </c>
      <c r="AF103" t="s" s="5">
        <v>52</v>
      </c>
      <c r="AG103" s="99"/>
      <c r="AH103" t="s" s="79">
        <v>3103</v>
      </c>
    </row>
    <row r="104" ht="15.75" customHeight="1">
      <c r="A104" s="495">
        <v>45</v>
      </c>
      <c r="B104" s="584">
        <v>103</v>
      </c>
      <c r="C104" t="s" s="493">
        <v>857</v>
      </c>
      <c r="D104" t="s" s="500">
        <v>3269</v>
      </c>
      <c r="E104" t="s" s="500">
        <v>3270</v>
      </c>
      <c r="F104" t="s" s="5">
        <v>2973</v>
      </c>
      <c r="G104" t="s" s="5">
        <v>2973</v>
      </c>
      <c r="H104" s="99"/>
      <c r="I104" s="144">
        <v>2021</v>
      </c>
      <c r="J104" s="99"/>
      <c r="K104" s="144">
        <v>2</v>
      </c>
      <c r="L104" t="s" s="5">
        <v>77</v>
      </c>
      <c r="M104" t="s" s="137">
        <v>52</v>
      </c>
      <c r="N104" s="99"/>
      <c r="O104" s="142">
        <v>1</v>
      </c>
      <c r="P104" t="s" s="137">
        <v>196</v>
      </c>
      <c r="Q104" s="246"/>
      <c r="R104" s="99"/>
      <c r="S104" s="99"/>
      <c r="T104" s="99"/>
      <c r="U104" s="99"/>
      <c r="V104" s="99"/>
      <c r="W104" s="142">
        <v>155</v>
      </c>
      <c r="X104" s="99"/>
      <c r="Y104" s="99"/>
      <c r="Z104" s="99"/>
      <c r="AA104" t="s" s="5">
        <v>2974</v>
      </c>
      <c r="AB104" s="140"/>
      <c r="AC104" s="99"/>
      <c r="AD104" s="99"/>
      <c r="AE104" s="144">
        <v>118</v>
      </c>
      <c r="AF104" t="s" s="5">
        <v>52</v>
      </c>
      <c r="AG104" s="99"/>
      <c r="AH104" t="s" s="5">
        <v>3106</v>
      </c>
    </row>
    <row r="105" ht="15.75" customHeight="1">
      <c r="A105" s="495">
        <v>45</v>
      </c>
      <c r="B105" s="583">
        <v>104</v>
      </c>
      <c r="C105" s="494"/>
      <c r="D105" t="s" s="585">
        <v>3269</v>
      </c>
      <c r="E105" t="s" s="585">
        <v>3270</v>
      </c>
      <c r="F105" t="s" s="5">
        <v>2973</v>
      </c>
      <c r="G105" t="s" s="5">
        <v>2973</v>
      </c>
      <c r="H105" s="99"/>
      <c r="I105" s="144">
        <v>2021</v>
      </c>
      <c r="J105" s="99"/>
      <c r="K105" s="144">
        <v>2</v>
      </c>
      <c r="L105" t="s" s="5">
        <v>54</v>
      </c>
      <c r="M105" t="s" s="137">
        <v>52</v>
      </c>
      <c r="N105" s="99"/>
      <c r="O105" t="s" s="137">
        <v>68</v>
      </c>
      <c r="P105" t="s" s="137">
        <v>196</v>
      </c>
      <c r="Q105" s="246"/>
      <c r="R105" s="99"/>
      <c r="S105" s="99"/>
      <c r="T105" s="99"/>
      <c r="U105" s="99"/>
      <c r="V105" s="99"/>
      <c r="W105" s="142">
        <v>155</v>
      </c>
      <c r="X105" s="99"/>
      <c r="Y105" s="99"/>
      <c r="Z105" s="99"/>
      <c r="AA105" t="s" s="458">
        <v>1955</v>
      </c>
      <c r="AB105" s="459"/>
      <c r="AC105" s="99"/>
      <c r="AD105" s="99"/>
      <c r="AE105" s="144">
        <v>119</v>
      </c>
      <c r="AF105" t="s" s="5">
        <v>52</v>
      </c>
      <c r="AG105" s="99"/>
      <c r="AH105" t="s" s="5">
        <v>3107</v>
      </c>
    </row>
    <row r="106" ht="15.75" customHeight="1">
      <c r="A106" s="495">
        <v>45</v>
      </c>
      <c r="B106" s="584">
        <v>105</v>
      </c>
      <c r="C106" s="494"/>
      <c r="D106" t="s" s="585">
        <v>3269</v>
      </c>
      <c r="E106" t="s" s="585">
        <v>3270</v>
      </c>
      <c r="F106" t="s" s="5">
        <v>2973</v>
      </c>
      <c r="G106" t="s" s="5">
        <v>2973</v>
      </c>
      <c r="H106" s="99"/>
      <c r="I106" s="144">
        <v>2021</v>
      </c>
      <c r="J106" s="99"/>
      <c r="K106" s="144">
        <v>2</v>
      </c>
      <c r="L106" t="s" s="5">
        <v>64</v>
      </c>
      <c r="M106" t="s" s="137">
        <v>52</v>
      </c>
      <c r="N106" s="99"/>
      <c r="O106" t="s" s="137">
        <v>68</v>
      </c>
      <c r="P106" t="s" s="137">
        <v>196</v>
      </c>
      <c r="Q106" s="246"/>
      <c r="R106" s="99"/>
      <c r="S106" s="99"/>
      <c r="T106" s="99"/>
      <c r="U106" s="99"/>
      <c r="V106" s="99"/>
      <c r="W106" s="142">
        <v>155</v>
      </c>
      <c r="X106" s="99"/>
      <c r="Y106" s="99"/>
      <c r="Z106" s="99"/>
      <c r="AA106" t="s" s="458">
        <v>2934</v>
      </c>
      <c r="AB106" s="459"/>
      <c r="AC106" s="99"/>
      <c r="AD106" s="99"/>
      <c r="AE106" s="144">
        <v>120</v>
      </c>
      <c r="AF106" t="s" s="5">
        <v>52</v>
      </c>
      <c r="AG106" s="99"/>
      <c r="AH106" t="s" s="5">
        <v>3108</v>
      </c>
    </row>
    <row r="107" ht="15.75" customHeight="1">
      <c r="A107" s="495">
        <v>45</v>
      </c>
      <c r="B107" s="583">
        <v>106</v>
      </c>
      <c r="C107" s="494"/>
      <c r="D107" t="s" s="585">
        <v>3109</v>
      </c>
      <c r="E107" t="s" s="585">
        <v>3110</v>
      </c>
      <c r="F107" t="s" s="137">
        <v>2978</v>
      </c>
      <c r="G107" t="s" s="79">
        <v>3111</v>
      </c>
      <c r="H107" s="99"/>
      <c r="I107" s="99"/>
      <c r="J107" s="144">
        <v>2021</v>
      </c>
      <c r="K107" s="144">
        <v>1</v>
      </c>
      <c r="L107" t="s" s="5">
        <v>64</v>
      </c>
      <c r="M107" t="s" s="137">
        <v>52</v>
      </c>
      <c r="N107" s="99"/>
      <c r="O107" s="142">
        <v>1</v>
      </c>
      <c r="P107" s="99"/>
      <c r="Q107" s="99"/>
      <c r="R107" s="99"/>
      <c r="S107" s="99"/>
      <c r="T107" s="475">
        <v>1.08</v>
      </c>
      <c r="U107" s="99"/>
      <c r="V107" s="99"/>
      <c r="W107" s="142">
        <v>517.8</v>
      </c>
      <c r="X107" s="99"/>
      <c r="Y107" s="144">
        <v>1569</v>
      </c>
      <c r="Z107" s="99"/>
      <c r="AA107" t="s" s="458">
        <v>2941</v>
      </c>
      <c r="AB107" s="471">
        <v>4041</v>
      </c>
      <c r="AC107" s="144">
        <v>0.39</v>
      </c>
      <c r="AD107" s="475">
        <v>0.89</v>
      </c>
      <c r="AE107" s="144">
        <v>54</v>
      </c>
      <c r="AF107" t="s" s="5">
        <v>52</v>
      </c>
      <c r="AG107" s="99"/>
      <c r="AH107" t="s" s="79">
        <v>3110</v>
      </c>
    </row>
    <row r="108" ht="15.75" customHeight="1">
      <c r="A108" s="495">
        <v>45</v>
      </c>
      <c r="B108" s="584">
        <v>107</v>
      </c>
      <c r="C108" s="494"/>
      <c r="D108" t="s" s="585">
        <v>3109</v>
      </c>
      <c r="E108" t="s" s="585">
        <v>3110</v>
      </c>
      <c r="F108" t="s" s="5">
        <v>3085</v>
      </c>
      <c r="G108" t="s" s="5">
        <v>3112</v>
      </c>
      <c r="H108" s="99"/>
      <c r="I108" s="144">
        <v>2021</v>
      </c>
      <c r="J108" s="144">
        <v>2022</v>
      </c>
      <c r="K108" s="144">
        <v>1</v>
      </c>
      <c r="L108" t="s" s="5">
        <v>77</v>
      </c>
      <c r="M108" t="s" s="137">
        <v>52</v>
      </c>
      <c r="N108" s="99"/>
      <c r="O108" t="s" s="137">
        <v>68</v>
      </c>
      <c r="P108" s="99"/>
      <c r="Q108" s="99"/>
      <c r="R108" s="99"/>
      <c r="S108" s="99"/>
      <c r="T108" s="144">
        <v>1.61</v>
      </c>
      <c r="U108" s="99"/>
      <c r="V108" s="99"/>
      <c r="W108" s="142">
        <v>517.8</v>
      </c>
      <c r="X108" s="99"/>
      <c r="Y108" s="144">
        <v>278</v>
      </c>
      <c r="Z108" s="99"/>
      <c r="AA108" t="s" s="5">
        <v>2955</v>
      </c>
      <c r="AB108" s="144">
        <v>780</v>
      </c>
      <c r="AC108" s="144">
        <v>0.36</v>
      </c>
      <c r="AD108" s="144">
        <v>0.37</v>
      </c>
      <c r="AE108" s="144">
        <v>72</v>
      </c>
      <c r="AF108" t="s" s="5">
        <v>52</v>
      </c>
      <c r="AG108" s="99"/>
      <c r="AH108" t="s" s="79">
        <v>3110</v>
      </c>
    </row>
    <row r="109" ht="15.75" customHeight="1">
      <c r="A109" s="495">
        <v>45</v>
      </c>
      <c r="B109" s="583">
        <v>108</v>
      </c>
      <c r="C109" s="494"/>
      <c r="D109" t="s" s="585">
        <v>3109</v>
      </c>
      <c r="E109" t="s" s="585">
        <v>3110</v>
      </c>
      <c r="F109" t="s" s="5">
        <v>2973</v>
      </c>
      <c r="G109" t="s" s="5">
        <v>2973</v>
      </c>
      <c r="H109" s="99"/>
      <c r="I109" s="144">
        <v>2021</v>
      </c>
      <c r="J109" s="99"/>
      <c r="K109" s="144">
        <v>2</v>
      </c>
      <c r="L109" t="s" s="5">
        <v>64</v>
      </c>
      <c r="M109" t="s" s="137">
        <v>52</v>
      </c>
      <c r="N109" s="99"/>
      <c r="O109" t="s" s="137">
        <v>68</v>
      </c>
      <c r="P109" s="99"/>
      <c r="Q109" s="99"/>
      <c r="R109" s="99"/>
      <c r="S109" s="99"/>
      <c r="T109" s="99"/>
      <c r="U109" s="99"/>
      <c r="V109" s="99"/>
      <c r="W109" s="142">
        <v>517.8</v>
      </c>
      <c r="X109" s="99"/>
      <c r="Y109" s="99"/>
      <c r="Z109" s="99"/>
      <c r="AA109" t="s" s="5">
        <v>2934</v>
      </c>
      <c r="AB109" s="140"/>
      <c r="AC109" s="99"/>
      <c r="AD109" s="99"/>
      <c r="AE109" s="144">
        <v>117</v>
      </c>
      <c r="AF109" t="s" s="5">
        <v>52</v>
      </c>
      <c r="AG109" s="99"/>
      <c r="AH109" t="s" s="79">
        <v>3113</v>
      </c>
    </row>
    <row r="110" ht="15.75" customHeight="1">
      <c r="A110" s="495">
        <v>45</v>
      </c>
      <c r="B110" s="584">
        <v>109</v>
      </c>
      <c r="C110" s="494"/>
      <c r="D110" t="s" s="585">
        <v>3114</v>
      </c>
      <c r="E110" t="s" s="585">
        <v>3115</v>
      </c>
      <c r="F110" t="s" s="5">
        <v>2969</v>
      </c>
      <c r="G110" t="s" s="5">
        <v>2970</v>
      </c>
      <c r="H110" s="99"/>
      <c r="I110" s="144">
        <v>2021</v>
      </c>
      <c r="J110" s="144">
        <v>2022</v>
      </c>
      <c r="K110" s="144">
        <v>1</v>
      </c>
      <c r="L110" t="s" s="5">
        <v>54</v>
      </c>
      <c r="M110" t="s" s="137">
        <v>52</v>
      </c>
      <c r="N110" t="s" s="137">
        <v>147</v>
      </c>
      <c r="O110" s="142">
        <v>1</v>
      </c>
      <c r="P110" s="99"/>
      <c r="Q110" s="99"/>
      <c r="R110" s="99"/>
      <c r="S110" s="99"/>
      <c r="T110" s="144">
        <v>0.52</v>
      </c>
      <c r="U110" s="99"/>
      <c r="V110" s="99"/>
      <c r="W110" s="142">
        <v>3647.3</v>
      </c>
      <c r="X110" s="99"/>
      <c r="Y110" s="144">
        <v>9956</v>
      </c>
      <c r="Z110" s="99"/>
      <c r="AA110" t="s" s="458">
        <v>2939</v>
      </c>
      <c r="AB110" s="471">
        <v>25884</v>
      </c>
      <c r="AC110" s="144">
        <v>0.38</v>
      </c>
      <c r="AD110" s="144">
        <v>1.61</v>
      </c>
      <c r="AE110" s="144">
        <v>67</v>
      </c>
      <c r="AF110" t="s" s="5">
        <v>52</v>
      </c>
      <c r="AG110" s="99"/>
      <c r="AH110" t="s" s="79">
        <v>3115</v>
      </c>
    </row>
    <row r="111" ht="15.75" customHeight="1">
      <c r="A111" s="495">
        <v>45</v>
      </c>
      <c r="B111" s="583">
        <v>110</v>
      </c>
      <c r="C111" s="494"/>
      <c r="D111" t="s" s="585">
        <v>3114</v>
      </c>
      <c r="E111" t="s" s="585">
        <v>3115</v>
      </c>
      <c r="F111" t="s" s="5">
        <v>3085</v>
      </c>
      <c r="G111" t="s" s="5">
        <v>3085</v>
      </c>
      <c r="H111" s="99"/>
      <c r="I111" s="144">
        <v>2021</v>
      </c>
      <c r="J111" s="144">
        <v>2022</v>
      </c>
      <c r="K111" s="144">
        <v>1</v>
      </c>
      <c r="L111" t="s" s="5">
        <v>77</v>
      </c>
      <c r="M111" t="s" s="137">
        <v>52</v>
      </c>
      <c r="N111" t="s" s="137">
        <v>147</v>
      </c>
      <c r="O111" t="s" s="137">
        <v>68</v>
      </c>
      <c r="P111" s="99"/>
      <c r="Q111" s="99"/>
      <c r="R111" s="99"/>
      <c r="S111" s="99"/>
      <c r="T111" s="144">
        <v>1.93</v>
      </c>
      <c r="U111" s="99"/>
      <c r="V111" s="142">
        <v>419.8</v>
      </c>
      <c r="W111" s="142">
        <v>3647.3</v>
      </c>
      <c r="X111" s="99"/>
      <c r="Y111" s="144">
        <v>3651</v>
      </c>
      <c r="Z111" s="99"/>
      <c r="AA111" t="s" s="5">
        <v>2955</v>
      </c>
      <c r="AB111" s="144">
        <v>10222</v>
      </c>
      <c r="AC111" s="144">
        <v>0.36</v>
      </c>
      <c r="AD111" s="144">
        <v>0.07000000000000001</v>
      </c>
      <c r="AE111" s="144">
        <v>68</v>
      </c>
      <c r="AF111" t="s" s="5">
        <v>52</v>
      </c>
      <c r="AG111" s="99"/>
      <c r="AH111" t="s" s="79">
        <v>3115</v>
      </c>
    </row>
    <row r="112" ht="15.75" customHeight="1">
      <c r="A112" s="495">
        <v>45</v>
      </c>
      <c r="B112" s="584">
        <v>111</v>
      </c>
      <c r="C112" s="494"/>
      <c r="D112" t="s" s="585">
        <v>3114</v>
      </c>
      <c r="E112" t="s" s="585">
        <v>3115</v>
      </c>
      <c r="F112" t="s" s="137">
        <v>3116</v>
      </c>
      <c r="G112" t="s" s="79">
        <v>3117</v>
      </c>
      <c r="H112" s="99"/>
      <c r="I112" s="144">
        <v>2021</v>
      </c>
      <c r="J112" s="144">
        <v>2022</v>
      </c>
      <c r="K112" s="144">
        <v>1</v>
      </c>
      <c r="L112" t="s" s="5">
        <v>77</v>
      </c>
      <c r="M112" t="s" s="137">
        <v>52</v>
      </c>
      <c r="N112" t="s" s="137">
        <v>147</v>
      </c>
      <c r="O112" t="s" s="137">
        <v>68</v>
      </c>
      <c r="P112" s="99"/>
      <c r="Q112" s="99"/>
      <c r="R112" s="99"/>
      <c r="S112" s="99"/>
      <c r="T112" s="144">
        <v>1.39</v>
      </c>
      <c r="U112" s="99"/>
      <c r="V112" s="142">
        <v>1713</v>
      </c>
      <c r="W112" s="142">
        <v>3647.3</v>
      </c>
      <c r="X112" s="99"/>
      <c r="Y112" s="144">
        <v>2055</v>
      </c>
      <c r="Z112" s="99"/>
      <c r="AA112" t="s" s="5">
        <v>2955</v>
      </c>
      <c r="AB112" s="144">
        <v>3425</v>
      </c>
      <c r="AC112" s="144">
        <v>0.6</v>
      </c>
      <c r="AD112" s="144">
        <v>0.58</v>
      </c>
      <c r="AE112" s="144">
        <v>69</v>
      </c>
      <c r="AF112" t="s" s="5">
        <v>52</v>
      </c>
      <c r="AG112" s="99"/>
      <c r="AH112" t="s" s="79">
        <v>3115</v>
      </c>
    </row>
    <row r="113" ht="15.75" customHeight="1">
      <c r="A113" s="495">
        <v>45</v>
      </c>
      <c r="B113" s="583">
        <v>112</v>
      </c>
      <c r="C113" s="494"/>
      <c r="D113" t="s" s="585">
        <v>3114</v>
      </c>
      <c r="E113" t="s" s="585">
        <v>3115</v>
      </c>
      <c r="F113" t="s" s="137">
        <v>3062</v>
      </c>
      <c r="G113" t="s" s="79">
        <v>3118</v>
      </c>
      <c r="H113" s="99"/>
      <c r="I113" s="99"/>
      <c r="J113" s="144">
        <v>2021</v>
      </c>
      <c r="K113" s="144">
        <v>1</v>
      </c>
      <c r="L113" t="s" s="5">
        <v>64</v>
      </c>
      <c r="M113" t="s" s="137">
        <v>52</v>
      </c>
      <c r="N113" t="s" s="137">
        <v>147</v>
      </c>
      <c r="O113" t="s" s="137">
        <v>68</v>
      </c>
      <c r="P113" s="99"/>
      <c r="Q113" s="99"/>
      <c r="R113" s="99"/>
      <c r="S113" s="99"/>
      <c r="T113" s="475">
        <v>1.16</v>
      </c>
      <c r="U113" s="99"/>
      <c r="V113" s="142">
        <v>0</v>
      </c>
      <c r="W113" s="142">
        <v>3647.3</v>
      </c>
      <c r="X113" s="99"/>
      <c r="Y113" s="99"/>
      <c r="Z113" s="99"/>
      <c r="AA113" t="s" s="5">
        <v>2941</v>
      </c>
      <c r="AB113" t="s" s="5">
        <v>3119</v>
      </c>
      <c r="AC113" t="s" s="5">
        <v>3120</v>
      </c>
      <c r="AD113" s="497">
        <v>0.836</v>
      </c>
      <c r="AE113" s="144">
        <v>49</v>
      </c>
      <c r="AF113" t="s" s="5">
        <v>52</v>
      </c>
      <c r="AG113" s="99"/>
      <c r="AH113" t="s" s="79">
        <v>3115</v>
      </c>
    </row>
    <row r="114" ht="15.75" customHeight="1">
      <c r="A114" s="495">
        <v>45</v>
      </c>
      <c r="B114" s="584">
        <v>113</v>
      </c>
      <c r="C114" s="494"/>
      <c r="D114" t="s" s="585">
        <v>3114</v>
      </c>
      <c r="E114" t="s" s="585">
        <v>3115</v>
      </c>
      <c r="F114" t="s" s="5">
        <v>2973</v>
      </c>
      <c r="G114" t="s" s="5">
        <v>2973</v>
      </c>
      <c r="H114" s="99"/>
      <c r="I114" s="144">
        <v>2021</v>
      </c>
      <c r="J114" s="99"/>
      <c r="K114" s="144">
        <v>2</v>
      </c>
      <c r="L114" t="s" s="5">
        <v>54</v>
      </c>
      <c r="M114" t="s" s="137">
        <v>52</v>
      </c>
      <c r="N114" t="s" s="137">
        <v>147</v>
      </c>
      <c r="O114" t="s" s="137">
        <v>68</v>
      </c>
      <c r="P114" s="99"/>
      <c r="Q114" s="99"/>
      <c r="R114" s="99"/>
      <c r="S114" s="99"/>
      <c r="T114" s="99"/>
      <c r="U114" s="99"/>
      <c r="V114" s="99"/>
      <c r="W114" s="142">
        <v>3647.3</v>
      </c>
      <c r="X114" s="99"/>
      <c r="Y114" s="99"/>
      <c r="Z114" s="99"/>
      <c r="AA114" t="s" s="5">
        <v>1955</v>
      </c>
      <c r="AB114" s="140"/>
      <c r="AC114" s="99"/>
      <c r="AD114" s="99"/>
      <c r="AE114" s="144">
        <v>135</v>
      </c>
      <c r="AF114" t="s" s="5">
        <v>52</v>
      </c>
      <c r="AG114" s="99"/>
      <c r="AH114" t="s" s="79">
        <v>3121</v>
      </c>
    </row>
    <row r="115" ht="15.75" customHeight="1">
      <c r="A115" s="495">
        <v>45</v>
      </c>
      <c r="B115" s="583">
        <v>114</v>
      </c>
      <c r="C115" s="494"/>
      <c r="D115" t="s" s="585">
        <v>3122</v>
      </c>
      <c r="E115" t="s" s="585">
        <v>3123</v>
      </c>
      <c r="F115" t="s" s="137">
        <v>3020</v>
      </c>
      <c r="G115" t="s" s="79">
        <v>3125</v>
      </c>
      <c r="H115" s="99"/>
      <c r="I115" s="99"/>
      <c r="J115" s="144">
        <v>2021</v>
      </c>
      <c r="K115" s="144">
        <v>1</v>
      </c>
      <c r="L115" t="s" s="5">
        <v>77</v>
      </c>
      <c r="M115" t="s" s="137">
        <v>52</v>
      </c>
      <c r="N115" t="s" s="137">
        <v>147</v>
      </c>
      <c r="O115" s="142">
        <v>1</v>
      </c>
      <c r="P115" s="99"/>
      <c r="Q115" s="99"/>
      <c r="R115" s="99"/>
      <c r="S115" s="99"/>
      <c r="T115" s="475">
        <v>1.79</v>
      </c>
      <c r="U115" s="99"/>
      <c r="V115" s="142">
        <v>3</v>
      </c>
      <c r="W115" s="142">
        <v>23505.3</v>
      </c>
      <c r="X115" s="99"/>
      <c r="Y115" s="144">
        <v>1250</v>
      </c>
      <c r="Z115" s="99"/>
      <c r="AA115" t="s" s="458">
        <v>2955</v>
      </c>
      <c r="AB115" s="471">
        <v>2500</v>
      </c>
      <c r="AC115" s="144">
        <v>0.5</v>
      </c>
      <c r="AD115" s="475">
        <v>0.25</v>
      </c>
      <c r="AE115" s="144">
        <v>50</v>
      </c>
      <c r="AF115" t="s" s="5">
        <v>52</v>
      </c>
      <c r="AG115" s="99"/>
      <c r="AH115" t="s" s="79">
        <v>3123</v>
      </c>
    </row>
    <row r="116" ht="15.75" customHeight="1">
      <c r="A116" s="495">
        <v>45</v>
      </c>
      <c r="B116" s="584">
        <v>115</v>
      </c>
      <c r="C116" s="494"/>
      <c r="D116" t="s" s="585">
        <v>3122</v>
      </c>
      <c r="E116" t="s" s="585">
        <v>3123</v>
      </c>
      <c r="F116" t="s" s="137">
        <v>3126</v>
      </c>
      <c r="G116" t="s" s="79">
        <v>3127</v>
      </c>
      <c r="H116" s="99"/>
      <c r="I116" s="99"/>
      <c r="J116" s="144">
        <v>2021</v>
      </c>
      <c r="K116" s="144">
        <v>1</v>
      </c>
      <c r="L116" t="s" s="5">
        <v>77</v>
      </c>
      <c r="M116" t="s" s="137">
        <v>52</v>
      </c>
      <c r="N116" t="s" s="137">
        <v>147</v>
      </c>
      <c r="O116" t="s" s="137">
        <v>68</v>
      </c>
      <c r="P116" s="99"/>
      <c r="Q116" s="99"/>
      <c r="R116" s="99"/>
      <c r="S116" s="99"/>
      <c r="T116" s="475">
        <v>1.6</v>
      </c>
      <c r="U116" s="99"/>
      <c r="V116" s="142">
        <v>40</v>
      </c>
      <c r="W116" s="142">
        <v>23505.3</v>
      </c>
      <c r="X116" s="99"/>
      <c r="Y116" s="144">
        <v>475</v>
      </c>
      <c r="Z116" s="99"/>
      <c r="AA116" t="s" s="5">
        <v>2955</v>
      </c>
      <c r="AB116" s="144">
        <v>1521</v>
      </c>
      <c r="AC116" s="144">
        <v>0.31</v>
      </c>
      <c r="AD116" s="475">
        <v>0.31</v>
      </c>
      <c r="AE116" s="144">
        <v>51</v>
      </c>
      <c r="AF116" t="s" s="5">
        <v>52</v>
      </c>
      <c r="AG116" s="99"/>
      <c r="AH116" t="s" s="79">
        <v>3123</v>
      </c>
    </row>
    <row r="117" ht="15.75" customHeight="1">
      <c r="A117" s="495">
        <v>45</v>
      </c>
      <c r="B117" s="583">
        <v>116</v>
      </c>
      <c r="C117" s="494"/>
      <c r="D117" t="s" s="585">
        <v>3122</v>
      </c>
      <c r="E117" t="s" s="585">
        <v>3123</v>
      </c>
      <c r="F117" t="s" s="137">
        <v>3128</v>
      </c>
      <c r="G117" t="s" s="79">
        <v>3129</v>
      </c>
      <c r="H117" s="99"/>
      <c r="I117" s="99"/>
      <c r="J117" s="144">
        <v>2021</v>
      </c>
      <c r="K117" s="144">
        <v>1</v>
      </c>
      <c r="L117" t="s" s="5">
        <v>64</v>
      </c>
      <c r="M117" t="s" s="137">
        <v>52</v>
      </c>
      <c r="N117" t="s" s="137">
        <v>147</v>
      </c>
      <c r="O117" t="s" s="137">
        <v>68</v>
      </c>
      <c r="P117" s="99"/>
      <c r="Q117" s="99"/>
      <c r="R117" s="99"/>
      <c r="S117" s="99"/>
      <c r="T117" s="475">
        <v>1.1</v>
      </c>
      <c r="U117" s="99"/>
      <c r="V117" s="99"/>
      <c r="W117" s="142">
        <v>23505.3</v>
      </c>
      <c r="X117" s="99"/>
      <c r="Y117" s="144">
        <v>282</v>
      </c>
      <c r="Z117" s="99"/>
      <c r="AA117" t="s" s="5">
        <v>2941</v>
      </c>
      <c r="AB117" s="144">
        <v>667</v>
      </c>
      <c r="AC117" s="144">
        <v>0.42</v>
      </c>
      <c r="AD117" s="475">
        <v>0.73</v>
      </c>
      <c r="AE117" s="144">
        <v>52</v>
      </c>
      <c r="AF117" t="s" s="5">
        <v>52</v>
      </c>
      <c r="AG117" s="99"/>
      <c r="AH117" t="s" s="79">
        <v>3123</v>
      </c>
    </row>
    <row r="118" ht="15.75" customHeight="1">
      <c r="A118" s="495">
        <v>45</v>
      </c>
      <c r="B118" s="584">
        <v>117</v>
      </c>
      <c r="C118" s="494"/>
      <c r="D118" t="s" s="585">
        <v>3122</v>
      </c>
      <c r="E118" t="s" s="585">
        <v>3124</v>
      </c>
      <c r="F118" t="s" s="5">
        <v>3085</v>
      </c>
      <c r="G118" t="s" s="5">
        <v>3112</v>
      </c>
      <c r="H118" s="99"/>
      <c r="I118" s="144">
        <v>2018</v>
      </c>
      <c r="J118" s="144">
        <v>2019</v>
      </c>
      <c r="K118" s="144">
        <v>1</v>
      </c>
      <c r="L118" t="s" s="5">
        <v>64</v>
      </c>
      <c r="M118" t="s" s="137">
        <v>52</v>
      </c>
      <c r="N118" t="s" s="137">
        <v>147</v>
      </c>
      <c r="O118" t="s" s="137">
        <v>68</v>
      </c>
      <c r="P118" s="99"/>
      <c r="Q118" s="99"/>
      <c r="R118" s="99"/>
      <c r="S118" s="99"/>
      <c r="T118" s="144">
        <v>1.02</v>
      </c>
      <c r="U118" s="99"/>
      <c r="V118" s="99"/>
      <c r="W118" s="142">
        <v>23505.3</v>
      </c>
      <c r="X118" s="99"/>
      <c r="Y118" s="144">
        <v>2083</v>
      </c>
      <c r="Z118" s="99"/>
      <c r="AA118" t="s" s="5">
        <v>2941</v>
      </c>
      <c r="AB118" s="144">
        <v>5000</v>
      </c>
      <c r="AC118" s="144">
        <v>0.42</v>
      </c>
      <c r="AD118" s="144">
        <v>0.12</v>
      </c>
      <c r="AE118" s="144">
        <v>70</v>
      </c>
      <c r="AF118" t="s" s="5">
        <v>52</v>
      </c>
      <c r="AG118" s="99"/>
      <c r="AH118" t="s" s="79">
        <v>3124</v>
      </c>
    </row>
    <row r="119" ht="15.75" customHeight="1">
      <c r="A119" s="495">
        <v>45</v>
      </c>
      <c r="B119" s="583">
        <v>118</v>
      </c>
      <c r="C119" s="494"/>
      <c r="D119" t="s" s="585">
        <v>3122</v>
      </c>
      <c r="E119" t="s" s="585">
        <v>3124</v>
      </c>
      <c r="F119" t="s" s="137">
        <v>3130</v>
      </c>
      <c r="G119" t="s" s="79">
        <v>3117</v>
      </c>
      <c r="H119" s="99"/>
      <c r="I119" s="144">
        <v>2018</v>
      </c>
      <c r="J119" s="144">
        <v>2019</v>
      </c>
      <c r="K119" s="144">
        <v>1</v>
      </c>
      <c r="L119" t="s" s="5">
        <v>64</v>
      </c>
      <c r="M119" t="s" s="137">
        <v>52</v>
      </c>
      <c r="N119" t="s" s="137">
        <v>147</v>
      </c>
      <c r="O119" t="s" s="137">
        <v>68</v>
      </c>
      <c r="P119" s="99"/>
      <c r="Q119" s="99"/>
      <c r="R119" s="99"/>
      <c r="S119" s="99"/>
      <c r="T119" s="144">
        <v>1.24</v>
      </c>
      <c r="U119" s="99"/>
      <c r="V119" s="142">
        <v>5429</v>
      </c>
      <c r="W119" s="142">
        <v>23505.3</v>
      </c>
      <c r="X119" s="99"/>
      <c r="Y119" s="144">
        <v>2985</v>
      </c>
      <c r="Z119" s="99"/>
      <c r="AA119" t="s" s="5">
        <v>2941</v>
      </c>
      <c r="AB119" s="144">
        <v>4264</v>
      </c>
      <c r="AC119" s="144">
        <v>0.7</v>
      </c>
      <c r="AD119" s="144">
        <v>0.84</v>
      </c>
      <c r="AE119" s="144">
        <v>71</v>
      </c>
      <c r="AF119" t="s" s="5">
        <v>52</v>
      </c>
      <c r="AG119" s="99"/>
      <c r="AH119" t="s" s="79">
        <v>3124</v>
      </c>
    </row>
    <row r="120" ht="15.75" customHeight="1">
      <c r="A120" s="495">
        <v>45</v>
      </c>
      <c r="B120" s="584">
        <v>119</v>
      </c>
      <c r="C120" s="494"/>
      <c r="D120" t="s" s="585">
        <v>3122</v>
      </c>
      <c r="E120" t="s" s="585">
        <v>3124</v>
      </c>
      <c r="F120" t="s" s="5">
        <v>2973</v>
      </c>
      <c r="G120" t="s" s="5">
        <v>2973</v>
      </c>
      <c r="H120" s="99"/>
      <c r="I120" s="144">
        <v>2021</v>
      </c>
      <c r="J120" s="99"/>
      <c r="K120" s="144">
        <v>2</v>
      </c>
      <c r="L120" t="s" s="5">
        <v>54</v>
      </c>
      <c r="M120" t="s" s="137">
        <v>52</v>
      </c>
      <c r="N120" t="s" s="137">
        <v>147</v>
      </c>
      <c r="O120" t="s" s="137">
        <v>68</v>
      </c>
      <c r="P120" s="99"/>
      <c r="Q120" s="99"/>
      <c r="R120" s="99"/>
      <c r="S120" s="99"/>
      <c r="T120" s="99"/>
      <c r="U120" s="99"/>
      <c r="V120" s="99"/>
      <c r="W120" s="142">
        <v>23505.3</v>
      </c>
      <c r="X120" s="99"/>
      <c r="Y120" s="99"/>
      <c r="Z120" s="99"/>
      <c r="AA120" t="s" s="5">
        <v>1955</v>
      </c>
      <c r="AB120" s="140"/>
      <c r="AC120" s="99"/>
      <c r="AD120" s="99"/>
      <c r="AE120" s="144">
        <v>136</v>
      </c>
      <c r="AF120" t="s" s="5">
        <v>52</v>
      </c>
      <c r="AG120" s="99"/>
      <c r="AH120" t="s" s="79">
        <v>3131</v>
      </c>
    </row>
    <row r="121" ht="15.75" customHeight="1">
      <c r="A121" s="495">
        <v>45</v>
      </c>
      <c r="B121" s="583">
        <v>120</v>
      </c>
      <c r="C121" s="494"/>
      <c r="D121" t="s" s="586">
        <v>3132</v>
      </c>
      <c r="E121" s="587"/>
      <c r="F121" t="s" s="137">
        <v>3133</v>
      </c>
      <c r="G121" t="s" s="79">
        <v>3134</v>
      </c>
      <c r="H121" s="99"/>
      <c r="I121" s="99"/>
      <c r="J121" s="144">
        <v>2021</v>
      </c>
      <c r="K121" s="144">
        <v>1</v>
      </c>
      <c r="L121" t="s" s="5">
        <v>54</v>
      </c>
      <c r="M121" s="99"/>
      <c r="N121" s="99"/>
      <c r="O121" s="142">
        <v>1</v>
      </c>
      <c r="P121" t="s" s="137">
        <v>196</v>
      </c>
      <c r="Q121" s="246"/>
      <c r="R121" s="99"/>
      <c r="S121" s="99"/>
      <c r="T121" s="475">
        <v>0.58</v>
      </c>
      <c r="U121" s="99"/>
      <c r="V121" s="99"/>
      <c r="W121" s="142">
        <v>0</v>
      </c>
      <c r="X121" s="99"/>
      <c r="Y121" s="144">
        <v>332</v>
      </c>
      <c r="Z121" s="99"/>
      <c r="AA121" t="s" s="458">
        <v>2939</v>
      </c>
      <c r="AB121" s="471">
        <v>504</v>
      </c>
      <c r="AC121" s="144">
        <v>0.66</v>
      </c>
      <c r="AD121" s="475">
        <v>1.58</v>
      </c>
      <c r="AE121" s="144">
        <v>53</v>
      </c>
      <c r="AF121" s="99"/>
      <c r="AG121" s="99"/>
      <c r="AH121" t="s" s="79">
        <v>3132</v>
      </c>
    </row>
    <row r="122" ht="15.75" customHeight="1">
      <c r="A122" s="495">
        <v>57</v>
      </c>
      <c r="B122" s="584">
        <v>121</v>
      </c>
      <c r="C122" t="s" s="493">
        <v>909</v>
      </c>
      <c r="D122" t="s" s="585">
        <v>3135</v>
      </c>
      <c r="E122" t="s" s="585">
        <v>3136</v>
      </c>
      <c r="F122" s="99"/>
      <c r="G122" t="s" s="5">
        <v>3137</v>
      </c>
      <c r="H122" s="99"/>
      <c r="I122" s="144">
        <v>2021</v>
      </c>
      <c r="J122" s="144">
        <v>2022</v>
      </c>
      <c r="K122" s="144">
        <v>1</v>
      </c>
      <c r="L122" t="s" s="5">
        <v>54</v>
      </c>
      <c r="M122" t="s" s="137">
        <v>52</v>
      </c>
      <c r="N122" s="99"/>
      <c r="O122" s="142">
        <v>1</v>
      </c>
      <c r="P122" s="99"/>
      <c r="Q122" t="s" s="290">
        <v>3138</v>
      </c>
      <c r="R122" s="99"/>
      <c r="S122" s="99"/>
      <c r="T122" s="144">
        <v>0.36</v>
      </c>
      <c r="U122" s="99"/>
      <c r="V122" s="99"/>
      <c r="W122" s="142">
        <v>9816</v>
      </c>
      <c r="X122" s="99"/>
      <c r="Y122" s="144">
        <v>11609</v>
      </c>
      <c r="Z122" s="99"/>
      <c r="AA122" t="s" s="5">
        <v>2939</v>
      </c>
      <c r="AB122" s="144">
        <v>36942</v>
      </c>
      <c r="AC122" s="144">
        <v>0.31</v>
      </c>
      <c r="AD122" s="144">
        <v>3.33</v>
      </c>
      <c r="AE122" s="144">
        <v>79</v>
      </c>
      <c r="AF122" t="s" s="5">
        <v>52</v>
      </c>
      <c r="AG122" s="99"/>
      <c r="AH122" t="s" s="5">
        <v>3136</v>
      </c>
    </row>
    <row r="123" ht="15.75" customHeight="1">
      <c r="A123" s="495">
        <v>57</v>
      </c>
      <c r="B123" s="583">
        <v>122</v>
      </c>
      <c r="C123" s="494"/>
      <c r="D123" t="s" s="585">
        <v>3135</v>
      </c>
      <c r="E123" t="s" s="585">
        <v>3136</v>
      </c>
      <c r="F123" s="99"/>
      <c r="G123" t="s" s="5">
        <v>3139</v>
      </c>
      <c r="H123" s="99"/>
      <c r="I123" s="144">
        <v>2021</v>
      </c>
      <c r="J123" s="144">
        <v>2022</v>
      </c>
      <c r="K123" s="144">
        <v>1</v>
      </c>
      <c r="L123" t="s" s="5">
        <v>54</v>
      </c>
      <c r="M123" t="s" s="137">
        <v>52</v>
      </c>
      <c r="N123" s="99"/>
      <c r="O123" t="s" s="137">
        <v>68</v>
      </c>
      <c r="P123" s="99"/>
      <c r="Q123" s="99"/>
      <c r="R123" s="99"/>
      <c r="S123" s="99"/>
      <c r="T123" s="144">
        <v>0.82</v>
      </c>
      <c r="U123" s="99"/>
      <c r="V123" s="99"/>
      <c r="W123" s="142">
        <v>9816</v>
      </c>
      <c r="X123" s="99"/>
      <c r="Y123" s="144">
        <v>3635</v>
      </c>
      <c r="Z123" s="99"/>
      <c r="AA123" t="s" s="5">
        <v>2939</v>
      </c>
      <c r="AB123" s="144">
        <v>7500</v>
      </c>
      <c r="AC123" s="144">
        <v>0.48</v>
      </c>
      <c r="AD123" s="144">
        <v>0.85</v>
      </c>
      <c r="AE123" s="144">
        <v>80</v>
      </c>
      <c r="AF123" t="s" s="5">
        <v>52</v>
      </c>
      <c r="AG123" s="99"/>
      <c r="AH123" t="s" s="5">
        <v>3136</v>
      </c>
    </row>
    <row r="124" ht="15.75" customHeight="1">
      <c r="A124" s="495">
        <v>57</v>
      </c>
      <c r="B124" s="584">
        <v>123</v>
      </c>
      <c r="C124" s="494"/>
      <c r="D124" t="s" s="585">
        <v>3140</v>
      </c>
      <c r="E124" t="s" s="585">
        <v>3141</v>
      </c>
      <c r="F124" s="99"/>
      <c r="G124" t="s" s="5">
        <v>3137</v>
      </c>
      <c r="H124" s="99"/>
      <c r="I124" s="144">
        <v>2021</v>
      </c>
      <c r="J124" s="144">
        <v>2022</v>
      </c>
      <c r="K124" s="144">
        <v>1</v>
      </c>
      <c r="L124" t="s" s="5">
        <v>64</v>
      </c>
      <c r="M124" t="s" s="137">
        <v>52</v>
      </c>
      <c r="N124" t="s" s="137">
        <v>147</v>
      </c>
      <c r="O124" s="142">
        <v>1</v>
      </c>
      <c r="P124" s="99"/>
      <c r="Q124" s="99"/>
      <c r="R124" s="99"/>
      <c r="S124" s="99"/>
      <c r="T124" s="144">
        <v>1.03</v>
      </c>
      <c r="U124" s="99"/>
      <c r="V124" s="99"/>
      <c r="W124" s="142">
        <v>659</v>
      </c>
      <c r="X124" s="99"/>
      <c r="Y124" s="144">
        <v>40772</v>
      </c>
      <c r="Z124" s="99"/>
      <c r="AA124" t="s" s="5">
        <v>2941</v>
      </c>
      <c r="AB124" s="144">
        <v>60870</v>
      </c>
      <c r="AC124" s="144">
        <v>0.67</v>
      </c>
      <c r="AD124" s="144">
        <v>0.93</v>
      </c>
      <c r="AE124" s="144">
        <v>73</v>
      </c>
      <c r="AF124" t="s" s="5">
        <v>52</v>
      </c>
      <c r="AG124" s="99"/>
      <c r="AH124" t="s" s="79">
        <v>3141</v>
      </c>
    </row>
    <row r="125" ht="15.75" customHeight="1">
      <c r="A125" s="495">
        <v>57</v>
      </c>
      <c r="B125" s="583">
        <v>124</v>
      </c>
      <c r="C125" s="494"/>
      <c r="D125" t="s" s="585">
        <v>3140</v>
      </c>
      <c r="E125" t="s" s="585">
        <v>3141</v>
      </c>
      <c r="F125" s="99"/>
      <c r="G125" t="s" s="5">
        <v>3139</v>
      </c>
      <c r="H125" s="99"/>
      <c r="I125" s="144">
        <v>2021</v>
      </c>
      <c r="J125" s="144">
        <v>2022</v>
      </c>
      <c r="K125" s="144">
        <v>1</v>
      </c>
      <c r="L125" t="s" s="5">
        <v>54</v>
      </c>
      <c r="M125" t="s" s="137">
        <v>52</v>
      </c>
      <c r="N125" t="s" s="137">
        <v>147</v>
      </c>
      <c r="O125" t="s" s="137">
        <v>68</v>
      </c>
      <c r="P125" s="99"/>
      <c r="Q125" s="99"/>
      <c r="R125" s="99"/>
      <c r="S125" s="99"/>
      <c r="T125" s="144">
        <v>0.44</v>
      </c>
      <c r="U125" s="99"/>
      <c r="V125" s="99"/>
      <c r="W125" s="142">
        <v>659</v>
      </c>
      <c r="X125" s="99"/>
      <c r="Y125" s="144">
        <v>33931</v>
      </c>
      <c r="Z125" s="99"/>
      <c r="AA125" t="s" s="5">
        <v>2939</v>
      </c>
      <c r="AB125" s="144">
        <v>23579</v>
      </c>
      <c r="AC125" s="144">
        <v>1.44</v>
      </c>
      <c r="AD125" s="144">
        <v>1.49</v>
      </c>
      <c r="AE125" s="144">
        <v>74</v>
      </c>
      <c r="AF125" t="s" s="5">
        <v>52</v>
      </c>
      <c r="AG125" s="99"/>
      <c r="AH125" t="s" s="79">
        <v>3141</v>
      </c>
    </row>
    <row r="126" ht="15.75" customHeight="1">
      <c r="A126" s="495">
        <v>57</v>
      </c>
      <c r="B126" s="584">
        <v>125</v>
      </c>
      <c r="C126" s="494"/>
      <c r="D126" t="s" s="585">
        <v>3140</v>
      </c>
      <c r="E126" t="s" s="585">
        <v>3141</v>
      </c>
      <c r="F126" t="s" s="137">
        <v>3130</v>
      </c>
      <c r="G126" t="s" s="79">
        <v>3142</v>
      </c>
      <c r="H126" s="99"/>
      <c r="I126" s="144">
        <v>2021</v>
      </c>
      <c r="J126" s="144">
        <v>2022</v>
      </c>
      <c r="K126" s="144">
        <v>1</v>
      </c>
      <c r="L126" t="s" s="5">
        <v>54</v>
      </c>
      <c r="M126" t="s" s="137">
        <v>52</v>
      </c>
      <c r="N126" t="s" s="137">
        <v>147</v>
      </c>
      <c r="O126" t="s" s="137">
        <v>68</v>
      </c>
      <c r="P126" s="99"/>
      <c r="Q126" s="99"/>
      <c r="R126" s="99"/>
      <c r="S126" s="99"/>
      <c r="T126" s="144">
        <v>0.4</v>
      </c>
      <c r="U126" s="99"/>
      <c r="V126" s="142">
        <v>0</v>
      </c>
      <c r="W126" s="142">
        <v>659</v>
      </c>
      <c r="X126" s="99"/>
      <c r="Y126" s="144">
        <v>2999</v>
      </c>
      <c r="Z126" s="99"/>
      <c r="AA126" t="s" s="5">
        <v>2939</v>
      </c>
      <c r="AB126" s="144">
        <v>33000</v>
      </c>
      <c r="AC126" s="144">
        <v>0.09</v>
      </c>
      <c r="AD126" s="144">
        <v>2.91</v>
      </c>
      <c r="AE126" s="144">
        <v>75</v>
      </c>
      <c r="AF126" t="s" s="5">
        <v>52</v>
      </c>
      <c r="AG126" s="99"/>
      <c r="AH126" t="s" s="79">
        <v>3141</v>
      </c>
    </row>
    <row r="127" ht="15.75" customHeight="1">
      <c r="A127" s="495">
        <v>57</v>
      </c>
      <c r="B127" s="583">
        <v>126</v>
      </c>
      <c r="C127" s="494"/>
      <c r="D127" t="s" s="585">
        <v>3140</v>
      </c>
      <c r="E127" t="s" s="585">
        <v>3141</v>
      </c>
      <c r="F127" t="s" s="137">
        <v>3020</v>
      </c>
      <c r="G127" t="s" s="79">
        <v>3143</v>
      </c>
      <c r="H127" s="99"/>
      <c r="I127" s="99"/>
      <c r="J127" s="144">
        <v>2021</v>
      </c>
      <c r="K127" s="144">
        <v>1</v>
      </c>
      <c r="L127" t="s" s="5">
        <v>64</v>
      </c>
      <c r="M127" t="s" s="137">
        <v>52</v>
      </c>
      <c r="N127" t="s" s="137">
        <v>147</v>
      </c>
      <c r="O127" t="s" s="137">
        <v>68</v>
      </c>
      <c r="P127" s="99"/>
      <c r="Q127" s="99"/>
      <c r="R127" s="99"/>
      <c r="S127" s="99"/>
      <c r="T127" s="475">
        <v>1.09</v>
      </c>
      <c r="U127" s="99"/>
      <c r="V127" s="142">
        <v>15</v>
      </c>
      <c r="W127" s="142">
        <v>659</v>
      </c>
      <c r="X127" s="99"/>
      <c r="Y127" s="144">
        <v>2254</v>
      </c>
      <c r="Z127" s="99"/>
      <c r="AA127" t="s" s="5">
        <v>2941</v>
      </c>
      <c r="AB127" s="144">
        <v>7500</v>
      </c>
      <c r="AC127" s="144">
        <v>0.3</v>
      </c>
      <c r="AD127" s="475">
        <v>1</v>
      </c>
      <c r="AE127" s="144">
        <v>57</v>
      </c>
      <c r="AF127" t="s" s="5">
        <v>52</v>
      </c>
      <c r="AG127" s="99"/>
      <c r="AH127" t="s" s="79">
        <v>3141</v>
      </c>
    </row>
    <row r="128" ht="15.75" customHeight="1">
      <c r="A128" s="495">
        <v>57</v>
      </c>
      <c r="B128" s="584">
        <v>127</v>
      </c>
      <c r="C128" s="494"/>
      <c r="D128" t="s" s="585">
        <v>3144</v>
      </c>
      <c r="E128" t="s" s="585">
        <v>3145</v>
      </c>
      <c r="F128" s="99"/>
      <c r="G128" s="99"/>
      <c r="H128" s="99"/>
      <c r="I128" s="144">
        <v>2021</v>
      </c>
      <c r="J128" s="99"/>
      <c r="K128" s="144">
        <v>2</v>
      </c>
      <c r="L128" t="s" s="5">
        <v>54</v>
      </c>
      <c r="M128" t="s" s="137">
        <v>52</v>
      </c>
      <c r="N128" s="99"/>
      <c r="O128" s="142">
        <v>1</v>
      </c>
      <c r="P128" s="99"/>
      <c r="Q128" s="99"/>
      <c r="R128" s="99"/>
      <c r="S128" s="99"/>
      <c r="T128" s="99"/>
      <c r="U128" s="99"/>
      <c r="V128" s="99"/>
      <c r="W128" s="142">
        <v>198.6</v>
      </c>
      <c r="X128" s="99"/>
      <c r="Y128" s="99"/>
      <c r="Z128" s="99"/>
      <c r="AA128" t="s" s="5">
        <v>1955</v>
      </c>
      <c r="AB128" s="140"/>
      <c r="AC128" s="99"/>
      <c r="AD128" s="99"/>
      <c r="AE128" s="144">
        <v>113</v>
      </c>
      <c r="AF128" t="s" s="5">
        <v>52</v>
      </c>
      <c r="AG128" s="99"/>
      <c r="AH128" t="s" s="79">
        <v>3145</v>
      </c>
    </row>
    <row r="129" ht="15.75" customHeight="1">
      <c r="A129" s="495">
        <v>57</v>
      </c>
      <c r="B129" s="583">
        <v>128</v>
      </c>
      <c r="C129" s="494"/>
      <c r="D129" t="s" s="585">
        <v>3146</v>
      </c>
      <c r="E129" t="s" s="585">
        <v>3147</v>
      </c>
      <c r="F129" t="s" s="137">
        <v>3020</v>
      </c>
      <c r="G129" t="s" s="79">
        <v>3143</v>
      </c>
      <c r="H129" s="99"/>
      <c r="I129" s="99"/>
      <c r="J129" s="144">
        <v>2021</v>
      </c>
      <c r="K129" s="144">
        <v>1</v>
      </c>
      <c r="L129" t="s" s="5">
        <v>54</v>
      </c>
      <c r="M129" t="s" s="137">
        <v>52</v>
      </c>
      <c r="N129" s="99"/>
      <c r="O129" s="142">
        <v>1</v>
      </c>
      <c r="P129" t="s" s="137">
        <v>196</v>
      </c>
      <c r="Q129" s="246"/>
      <c r="R129" s="99"/>
      <c r="S129" s="99"/>
      <c r="T129" s="475">
        <v>0.9399999999999999</v>
      </c>
      <c r="U129" s="99"/>
      <c r="V129" s="99"/>
      <c r="W129" s="142">
        <v>0</v>
      </c>
      <c r="X129" s="99"/>
      <c r="Y129" s="144">
        <v>1748</v>
      </c>
      <c r="Z129" s="99"/>
      <c r="AA129" t="s" s="458">
        <v>2939</v>
      </c>
      <c r="AB129" s="471">
        <v>4662</v>
      </c>
      <c r="AC129" s="144">
        <v>0.38</v>
      </c>
      <c r="AD129" s="475">
        <v>2.13</v>
      </c>
      <c r="AE129" s="144">
        <v>55</v>
      </c>
      <c r="AF129" s="99"/>
      <c r="AG129" t="s" s="5">
        <v>3100</v>
      </c>
      <c r="AH129" t="s" s="5">
        <v>3148</v>
      </c>
    </row>
    <row r="130" ht="15.75" customHeight="1">
      <c r="A130" s="495">
        <v>57</v>
      </c>
      <c r="B130" s="584">
        <v>129</v>
      </c>
      <c r="C130" s="494"/>
      <c r="D130" t="s" s="585">
        <v>3146</v>
      </c>
      <c r="E130" t="s" s="585">
        <v>3147</v>
      </c>
      <c r="F130" t="s" s="137">
        <v>2945</v>
      </c>
      <c r="G130" t="s" s="79">
        <v>3149</v>
      </c>
      <c r="H130" s="99"/>
      <c r="I130" s="99"/>
      <c r="J130" s="144">
        <v>2021</v>
      </c>
      <c r="K130" s="144">
        <v>1</v>
      </c>
      <c r="L130" t="s" s="5">
        <v>77</v>
      </c>
      <c r="M130" t="s" s="137">
        <v>52</v>
      </c>
      <c r="N130" s="99"/>
      <c r="O130" t="s" s="137">
        <v>68</v>
      </c>
      <c r="P130" t="s" s="137">
        <v>196</v>
      </c>
      <c r="Q130" s="246"/>
      <c r="R130" s="99"/>
      <c r="S130" s="99"/>
      <c r="T130" s="475">
        <v>1.74</v>
      </c>
      <c r="U130" s="99"/>
      <c r="V130" s="99"/>
      <c r="W130" s="142">
        <v>0</v>
      </c>
      <c r="X130" s="99"/>
      <c r="Y130" s="144">
        <v>6339</v>
      </c>
      <c r="Z130" s="99"/>
      <c r="AA130" t="s" s="5">
        <v>2955</v>
      </c>
      <c r="AB130" s="144">
        <v>15750</v>
      </c>
      <c r="AC130" s="144">
        <v>0.4</v>
      </c>
      <c r="AD130" s="475">
        <v>0.25</v>
      </c>
      <c r="AE130" s="144">
        <v>56</v>
      </c>
      <c r="AF130" s="99"/>
      <c r="AG130" t="s" s="5">
        <v>3100</v>
      </c>
      <c r="AH130" t="s" s="5">
        <v>3148</v>
      </c>
    </row>
    <row r="131" ht="15.75" customHeight="1">
      <c r="A131" s="495">
        <v>57</v>
      </c>
      <c r="B131" s="583">
        <v>130</v>
      </c>
      <c r="C131" s="494"/>
      <c r="D131" t="s" s="585">
        <v>3146</v>
      </c>
      <c r="E131" t="s" s="585">
        <v>3147</v>
      </c>
      <c r="F131" t="s" s="137">
        <v>3116</v>
      </c>
      <c r="G131" t="s" s="79">
        <v>3142</v>
      </c>
      <c r="H131" s="99"/>
      <c r="I131" s="144">
        <v>2021</v>
      </c>
      <c r="J131" s="144">
        <v>2022</v>
      </c>
      <c r="K131" s="144">
        <v>1</v>
      </c>
      <c r="L131" t="s" s="5">
        <v>77</v>
      </c>
      <c r="M131" t="s" s="137">
        <v>52</v>
      </c>
      <c r="N131" s="99"/>
      <c r="O131" t="s" s="137">
        <v>68</v>
      </c>
      <c r="P131" t="s" s="137">
        <v>196</v>
      </c>
      <c r="Q131" s="246"/>
      <c r="R131" s="99"/>
      <c r="S131" s="99"/>
      <c r="T131" s="144">
        <v>1.68</v>
      </c>
      <c r="U131" s="99"/>
      <c r="V131" s="99"/>
      <c r="W131" s="142">
        <v>0</v>
      </c>
      <c r="X131" s="99"/>
      <c r="Y131" s="144">
        <v>7952</v>
      </c>
      <c r="Z131" s="99"/>
      <c r="AA131" t="s" s="5">
        <v>2955</v>
      </c>
      <c r="AB131" s="144">
        <v>9690</v>
      </c>
      <c r="AC131" s="144">
        <v>0.82</v>
      </c>
      <c r="AD131" s="144">
        <v>0.45</v>
      </c>
      <c r="AE131" s="144">
        <v>76</v>
      </c>
      <c r="AF131" s="99"/>
      <c r="AG131" t="s" s="5">
        <v>3100</v>
      </c>
      <c r="AH131" t="s" s="5">
        <v>3148</v>
      </c>
    </row>
    <row r="132" ht="15.75" customHeight="1">
      <c r="A132" s="495">
        <v>57</v>
      </c>
      <c r="B132" s="584">
        <v>131</v>
      </c>
      <c r="C132" s="494"/>
      <c r="D132" t="s" s="585">
        <v>3146</v>
      </c>
      <c r="E132" t="s" s="585">
        <v>3147</v>
      </c>
      <c r="F132" s="99"/>
      <c r="G132" t="s" s="5">
        <v>3137</v>
      </c>
      <c r="H132" s="99"/>
      <c r="I132" s="144">
        <v>2021</v>
      </c>
      <c r="J132" s="144">
        <v>2022</v>
      </c>
      <c r="K132" s="144">
        <v>1</v>
      </c>
      <c r="L132" t="s" s="5">
        <v>64</v>
      </c>
      <c r="M132" t="s" s="137">
        <v>52</v>
      </c>
      <c r="N132" s="99"/>
      <c r="O132" t="s" s="137">
        <v>68</v>
      </c>
      <c r="P132" t="s" s="137">
        <v>196</v>
      </c>
      <c r="Q132" s="246"/>
      <c r="R132" s="99"/>
      <c r="S132" s="99"/>
      <c r="T132" s="144">
        <v>1.55</v>
      </c>
      <c r="U132" s="99"/>
      <c r="V132" s="99"/>
      <c r="W132" s="142">
        <v>0</v>
      </c>
      <c r="X132" s="99"/>
      <c r="Y132" s="144">
        <v>27000</v>
      </c>
      <c r="Z132" s="99"/>
      <c r="AA132" t="s" s="5">
        <v>2941</v>
      </c>
      <c r="AB132" s="144">
        <v>45000</v>
      </c>
      <c r="AC132" s="144">
        <v>0.6</v>
      </c>
      <c r="AD132" s="144">
        <v>0.67</v>
      </c>
      <c r="AE132" s="144">
        <v>77</v>
      </c>
      <c r="AF132" s="99"/>
      <c r="AG132" t="s" s="5">
        <v>3100</v>
      </c>
      <c r="AH132" t="s" s="5">
        <v>3148</v>
      </c>
    </row>
    <row r="133" ht="15.75" customHeight="1">
      <c r="A133" s="495">
        <v>57</v>
      </c>
      <c r="B133" s="583">
        <v>132</v>
      </c>
      <c r="C133" s="494"/>
      <c r="D133" t="s" s="585">
        <v>3146</v>
      </c>
      <c r="E133" t="s" s="585">
        <v>3147</v>
      </c>
      <c r="F133" s="99"/>
      <c r="G133" t="s" s="5">
        <v>3139</v>
      </c>
      <c r="H133" s="99"/>
      <c r="I133" s="144">
        <v>2021</v>
      </c>
      <c r="J133" s="144">
        <v>2022</v>
      </c>
      <c r="K133" s="144">
        <v>1</v>
      </c>
      <c r="L133" t="s" s="5">
        <v>64</v>
      </c>
      <c r="M133" t="s" s="137">
        <v>52</v>
      </c>
      <c r="N133" s="99"/>
      <c r="O133" t="s" s="137">
        <v>68</v>
      </c>
      <c r="P133" t="s" s="137">
        <v>196</v>
      </c>
      <c r="Q133" s="246"/>
      <c r="R133" s="99"/>
      <c r="S133" s="99"/>
      <c r="T133" s="144">
        <v>1.15</v>
      </c>
      <c r="U133" s="99"/>
      <c r="V133" s="99"/>
      <c r="W133" s="142">
        <v>0</v>
      </c>
      <c r="X133" s="99"/>
      <c r="Y133" s="144">
        <v>8775</v>
      </c>
      <c r="Z133" s="99"/>
      <c r="AA133" t="s" s="5">
        <v>2941</v>
      </c>
      <c r="AB133" s="144">
        <v>4534</v>
      </c>
      <c r="AC133" s="144">
        <v>1.94</v>
      </c>
      <c r="AD133" s="144">
        <v>0.27</v>
      </c>
      <c r="AE133" s="144">
        <v>78</v>
      </c>
      <c r="AF133" s="99"/>
      <c r="AG133" t="s" s="5">
        <v>3100</v>
      </c>
      <c r="AH133" t="s" s="5">
        <v>3148</v>
      </c>
    </row>
    <row r="134" ht="15.75" customHeight="1">
      <c r="A134" s="495">
        <v>57</v>
      </c>
      <c r="B134" s="584">
        <v>133</v>
      </c>
      <c r="C134" s="494"/>
      <c r="D134" t="s" s="585">
        <v>3146</v>
      </c>
      <c r="E134" t="s" s="585">
        <v>3147</v>
      </c>
      <c r="F134" t="s" s="5">
        <v>2973</v>
      </c>
      <c r="G134" t="s" s="5">
        <v>2973</v>
      </c>
      <c r="H134" s="99"/>
      <c r="I134" s="144">
        <v>2021</v>
      </c>
      <c r="J134" s="99"/>
      <c r="K134" s="144">
        <v>2</v>
      </c>
      <c r="L134" t="s" s="5">
        <v>54</v>
      </c>
      <c r="M134" t="s" s="137">
        <v>52</v>
      </c>
      <c r="N134" s="99"/>
      <c r="O134" t="s" s="137">
        <v>68</v>
      </c>
      <c r="P134" t="s" s="137">
        <v>196</v>
      </c>
      <c r="Q134" s="246"/>
      <c r="R134" s="99"/>
      <c r="S134" s="99"/>
      <c r="T134" s="99"/>
      <c r="U134" s="99"/>
      <c r="V134" s="99"/>
      <c r="W134" s="142">
        <v>0</v>
      </c>
      <c r="X134" s="99"/>
      <c r="Y134" s="99"/>
      <c r="Z134" s="99"/>
      <c r="AA134" t="s" s="5">
        <v>1955</v>
      </c>
      <c r="AB134" s="140"/>
      <c r="AC134" s="99"/>
      <c r="AD134" s="99"/>
      <c r="AE134" s="144">
        <v>143</v>
      </c>
      <c r="AF134" s="99"/>
      <c r="AG134" t="s" s="5">
        <v>3100</v>
      </c>
      <c r="AH134" t="s" s="5">
        <v>3150</v>
      </c>
    </row>
    <row r="135" ht="15.75" customHeight="1">
      <c r="A135" s="495">
        <v>58</v>
      </c>
      <c r="B135" s="583">
        <v>134</v>
      </c>
      <c r="C135" t="s" s="493">
        <v>1322</v>
      </c>
      <c r="D135" t="s" s="585">
        <v>3151</v>
      </c>
      <c r="E135" t="s" s="585">
        <v>3152</v>
      </c>
      <c r="F135" s="99"/>
      <c r="G135" s="99"/>
      <c r="H135" s="99"/>
      <c r="I135" s="144">
        <v>2021</v>
      </c>
      <c r="J135" s="99"/>
      <c r="K135" s="144">
        <v>2</v>
      </c>
      <c r="L135" t="s" s="5">
        <v>54</v>
      </c>
      <c r="M135" t="s" s="137">
        <v>52</v>
      </c>
      <c r="N135" s="99"/>
      <c r="O135" s="142">
        <v>1</v>
      </c>
      <c r="P135" t="s" s="137">
        <v>196</v>
      </c>
      <c r="Q135" s="246"/>
      <c r="R135" s="99"/>
      <c r="S135" s="99"/>
      <c r="T135" s="99"/>
      <c r="U135" s="99"/>
      <c r="V135" s="99"/>
      <c r="W135" s="142">
        <v>864.8</v>
      </c>
      <c r="X135" s="99"/>
      <c r="Y135" s="99"/>
      <c r="Z135" s="99"/>
      <c r="AA135" t="s" s="458">
        <v>1955</v>
      </c>
      <c r="AB135" s="459"/>
      <c r="AC135" s="99"/>
      <c r="AD135" s="99"/>
      <c r="AE135" s="144">
        <v>102</v>
      </c>
      <c r="AF135" t="s" s="5">
        <v>2227</v>
      </c>
      <c r="AG135" s="99"/>
      <c r="AH135" t="s" s="5">
        <v>3152</v>
      </c>
    </row>
    <row r="136" ht="15.75" customHeight="1">
      <c r="A136" s="488"/>
      <c r="B136" s="584">
        <v>135</v>
      </c>
      <c r="C136" s="488"/>
      <c r="D136" s="587"/>
      <c r="E136" t="s" s="588">
        <v>966</v>
      </c>
      <c r="F136" s="488"/>
      <c r="G136" s="488"/>
      <c r="H136" s="99"/>
      <c r="I136" s="144">
        <v>2021</v>
      </c>
      <c r="J136" s="99"/>
      <c r="K136" s="144">
        <v>2</v>
      </c>
      <c r="L136" t="s" s="5">
        <v>54</v>
      </c>
      <c r="M136" s="99"/>
      <c r="N136" s="99"/>
      <c r="O136" s="142">
        <v>1</v>
      </c>
      <c r="P136" t="s" s="137">
        <v>196</v>
      </c>
      <c r="Q136" s="246"/>
      <c r="R136" s="99"/>
      <c r="S136" s="99"/>
      <c r="T136" s="99"/>
      <c r="U136" s="99"/>
      <c r="V136" s="99"/>
      <c r="W136" s="142">
        <v>0</v>
      </c>
      <c r="X136" s="99"/>
      <c r="Y136" s="99"/>
      <c r="Z136" s="99"/>
      <c r="AA136" t="s" s="458">
        <v>1955</v>
      </c>
      <c r="AB136" s="459"/>
      <c r="AC136" s="99"/>
      <c r="AD136" s="99"/>
      <c r="AE136" s="144">
        <v>104</v>
      </c>
      <c r="AF136" s="99"/>
      <c r="AG136" s="99"/>
      <c r="AH136" t="s" s="5">
        <v>966</v>
      </c>
    </row>
    <row r="137" ht="15.75" customHeight="1">
      <c r="A137" s="463">
        <v>35</v>
      </c>
      <c r="B137" s="589"/>
      <c r="C137" s="466"/>
      <c r="D137" t="s" s="585">
        <v>2943</v>
      </c>
      <c r="E137" t="s" s="585">
        <v>2944</v>
      </c>
      <c r="F137" s="99"/>
      <c r="G137" s="165"/>
      <c r="H137" s="99"/>
      <c r="I137" s="465"/>
      <c r="J137" s="465"/>
      <c r="K137" s="465"/>
      <c r="L137" s="140"/>
      <c r="M137" s="246"/>
      <c r="N137" s="246"/>
      <c r="O137" s="246"/>
      <c r="P137" s="99"/>
      <c r="Q137" s="99"/>
      <c r="R137" s="470"/>
      <c r="S137" s="99"/>
      <c r="T137" s="465"/>
      <c r="U137" s="99"/>
      <c r="V137" s="590"/>
      <c r="W137" s="470"/>
      <c r="X137" s="99"/>
      <c r="Y137" s="465"/>
      <c r="Z137" s="99"/>
      <c r="AA137" s="491"/>
      <c r="AB137" s="591"/>
      <c r="AC137" s="465"/>
      <c r="AD137" s="99"/>
      <c r="AE137" s="465"/>
      <c r="AF137" s="140"/>
      <c r="AG137" s="99"/>
      <c r="AH137" s="165"/>
    </row>
    <row r="138" ht="15.75" customHeight="1">
      <c r="A138" s="104">
        <v>31</v>
      </c>
      <c r="B138" s="99"/>
      <c r="C138" s="99"/>
      <c r="D138" t="s" s="592">
        <v>1240</v>
      </c>
      <c r="E138" t="s" s="592">
        <v>1241</v>
      </c>
      <c r="F138" s="99"/>
      <c r="G138" s="99"/>
      <c r="H138" s="99"/>
      <c r="I138" s="99"/>
      <c r="J138" s="99"/>
      <c r="K138" s="99"/>
      <c r="L138" s="99"/>
      <c r="M138" s="99"/>
      <c r="N138" t="s" s="137">
        <v>147</v>
      </c>
      <c r="O138" s="99"/>
      <c r="P138" t="s" s="137">
        <v>196</v>
      </c>
      <c r="Q138" s="246"/>
      <c r="R138" s="99"/>
      <c r="S138" s="99"/>
      <c r="T138" s="99"/>
      <c r="U138" s="99"/>
      <c r="V138" s="99"/>
      <c r="W138" s="104">
        <v>21728.2</v>
      </c>
      <c r="X138" s="99"/>
      <c r="Y138" s="99"/>
      <c r="Z138" s="99"/>
      <c r="AA138" s="99"/>
      <c r="AB138" s="99"/>
      <c r="AC138" s="99"/>
      <c r="AD138" s="99"/>
      <c r="AE138" s="99"/>
      <c r="AF138" s="99"/>
      <c r="AG138" s="99"/>
      <c r="AH138" s="99"/>
    </row>
    <row r="139" ht="15.75" customHeight="1">
      <c r="A139" s="104">
        <v>57</v>
      </c>
      <c r="B139" s="99"/>
      <c r="C139" s="99"/>
      <c r="D139" t="s" s="592">
        <v>958</v>
      </c>
      <c r="E139" t="s" s="592">
        <v>930</v>
      </c>
      <c r="F139" s="99"/>
      <c r="G139" s="99"/>
      <c r="H139" s="99"/>
      <c r="I139" s="99"/>
      <c r="J139" s="99"/>
      <c r="K139" s="99"/>
      <c r="L139" s="99"/>
      <c r="M139" s="99"/>
      <c r="N139" t="s" s="137">
        <v>147</v>
      </c>
      <c r="O139" s="99"/>
      <c r="P139" t="s" s="137">
        <v>196</v>
      </c>
      <c r="Q139" s="246"/>
      <c r="R139" s="99"/>
      <c r="S139" s="99"/>
      <c r="T139" s="99"/>
      <c r="U139" s="99"/>
      <c r="V139" s="99"/>
      <c r="W139" s="104">
        <v>0</v>
      </c>
      <c r="X139" s="99"/>
      <c r="Y139" s="99"/>
      <c r="Z139" s="99"/>
      <c r="AA139" s="99"/>
      <c r="AB139" s="99"/>
      <c r="AC139" s="99"/>
      <c r="AD139" s="99"/>
      <c r="AE139" s="99"/>
      <c r="AF139" s="99"/>
      <c r="AG139" s="99"/>
      <c r="AH139" s="99"/>
    </row>
    <row r="140" ht="15.75" customHeight="1">
      <c r="A140" s="104">
        <v>45</v>
      </c>
      <c r="B140" s="99"/>
      <c r="C140" s="99"/>
      <c r="D140" t="s" s="592">
        <v>961</v>
      </c>
      <c r="E140" t="s" s="592">
        <v>962</v>
      </c>
      <c r="F140" s="99"/>
      <c r="G140" s="99"/>
      <c r="H140" s="99"/>
      <c r="I140" s="99"/>
      <c r="J140" s="99"/>
      <c r="K140" s="99"/>
      <c r="L140" s="99"/>
      <c r="M140" s="99"/>
      <c r="N140" t="s" s="137">
        <v>147</v>
      </c>
      <c r="O140" s="99"/>
      <c r="P140" t="s" s="137">
        <v>196</v>
      </c>
      <c r="Q140" s="246"/>
      <c r="R140" s="99"/>
      <c r="S140" s="99"/>
      <c r="T140" s="99"/>
      <c r="U140" s="99"/>
      <c r="V140" s="99"/>
      <c r="W140" s="104">
        <v>0</v>
      </c>
      <c r="X140" s="99"/>
      <c r="Y140" s="99"/>
      <c r="Z140" s="99"/>
      <c r="AA140" s="99"/>
      <c r="AB140" s="99"/>
      <c r="AC140" s="99"/>
      <c r="AD140" s="99"/>
      <c r="AE140" s="99"/>
      <c r="AF140" s="99"/>
      <c r="AG140" s="99"/>
      <c r="AH140" s="99"/>
    </row>
    <row r="141" ht="15.75" customHeight="1">
      <c r="A141" s="104">
        <v>57</v>
      </c>
      <c r="B141" s="99"/>
      <c r="C141" s="99"/>
      <c r="D141" t="s" s="592">
        <v>910</v>
      </c>
      <c r="E141" t="s" s="592">
        <v>964</v>
      </c>
      <c r="F141" s="99"/>
      <c r="G141" s="99"/>
      <c r="H141" s="99"/>
      <c r="I141" s="99"/>
      <c r="J141" s="99"/>
      <c r="K141" s="99"/>
      <c r="L141" s="99"/>
      <c r="M141" s="99"/>
      <c r="N141" t="s" s="137">
        <v>147</v>
      </c>
      <c r="O141" s="99"/>
      <c r="P141" t="s" s="137">
        <v>196</v>
      </c>
      <c r="Q141" s="246"/>
      <c r="R141" s="99"/>
      <c r="S141" s="99"/>
      <c r="T141" s="99"/>
      <c r="U141" s="99"/>
      <c r="V141" s="99"/>
      <c r="W141" s="104">
        <v>0</v>
      </c>
      <c r="X141" s="99"/>
      <c r="Y141" s="99"/>
      <c r="Z141" s="99"/>
      <c r="AA141" s="99"/>
      <c r="AB141" s="99"/>
      <c r="AC141" s="99"/>
      <c r="AD141" s="99"/>
      <c r="AE141" s="99"/>
      <c r="AF141" s="99"/>
      <c r="AG141" s="99"/>
      <c r="AH141" s="99"/>
    </row>
    <row r="142" ht="15.75" customHeight="1">
      <c r="A142" s="104">
        <v>45</v>
      </c>
      <c r="B142" s="99"/>
      <c r="C142" s="99"/>
      <c r="D142" t="s" s="592">
        <v>3158</v>
      </c>
      <c r="E142" t="s" s="592">
        <v>3159</v>
      </c>
      <c r="F142" s="99"/>
      <c r="G142" s="99"/>
      <c r="H142" s="99"/>
      <c r="I142" s="99"/>
      <c r="J142" s="99"/>
      <c r="K142" s="99"/>
      <c r="L142" s="99"/>
      <c r="M142" s="99"/>
      <c r="N142" t="s" s="137">
        <v>147</v>
      </c>
      <c r="O142" s="99"/>
      <c r="P142" t="s" s="137">
        <v>196</v>
      </c>
      <c r="Q142" s="246"/>
      <c r="R142" s="99"/>
      <c r="S142" s="99"/>
      <c r="T142" s="99"/>
      <c r="U142" s="99"/>
      <c r="V142" s="99"/>
      <c r="W142" s="104">
        <v>0</v>
      </c>
      <c r="X142" s="99"/>
      <c r="Y142" s="99"/>
      <c r="Z142" s="99"/>
      <c r="AA142" s="99"/>
      <c r="AB142" s="99"/>
      <c r="AC142" s="99"/>
      <c r="AD142" s="99"/>
      <c r="AE142" s="99"/>
      <c r="AF142" s="99"/>
      <c r="AG142" s="99"/>
      <c r="AH142" s="99"/>
    </row>
    <row r="143" ht="15.75" customHeight="1">
      <c r="A143" s="104">
        <v>45</v>
      </c>
      <c r="B143" s="99"/>
      <c r="C143" s="99"/>
      <c r="D143" t="s" s="592">
        <v>3160</v>
      </c>
      <c r="E143" t="s" s="592">
        <v>819</v>
      </c>
      <c r="F143" s="99"/>
      <c r="G143" s="99"/>
      <c r="H143" s="99"/>
      <c r="I143" s="99"/>
      <c r="J143" s="99"/>
      <c r="K143" s="99"/>
      <c r="L143" s="99"/>
      <c r="M143" s="99"/>
      <c r="N143" t="s" s="137">
        <v>147</v>
      </c>
      <c r="O143" s="99"/>
      <c r="P143" t="s" s="137">
        <v>196</v>
      </c>
      <c r="Q143" s="246"/>
      <c r="R143" s="99"/>
      <c r="S143" s="99"/>
      <c r="T143" s="99"/>
      <c r="U143" s="99"/>
      <c r="V143" s="99"/>
      <c r="W143" s="104">
        <v>0</v>
      </c>
      <c r="X143" s="99"/>
      <c r="Y143" s="99"/>
      <c r="Z143" s="99"/>
      <c r="AA143" s="99"/>
      <c r="AB143" s="99"/>
      <c r="AC143" s="99"/>
      <c r="AD143" s="99"/>
      <c r="AE143" s="99"/>
      <c r="AF143" s="99"/>
      <c r="AG143" s="99"/>
      <c r="AH143" s="99"/>
    </row>
    <row r="144" ht="15.75" customHeight="1">
      <c r="A144" s="104">
        <v>45</v>
      </c>
      <c r="B144" s="99"/>
      <c r="C144" s="99"/>
      <c r="D144" t="s" s="592">
        <v>2897</v>
      </c>
      <c r="E144" t="s" s="592">
        <v>900</v>
      </c>
      <c r="F144" s="99"/>
      <c r="G144" s="99"/>
      <c r="H144" s="99"/>
      <c r="I144" s="99"/>
      <c r="J144" s="99"/>
      <c r="K144" s="99"/>
      <c r="L144" s="99"/>
      <c r="M144" s="99"/>
      <c r="N144" t="s" s="137">
        <v>147</v>
      </c>
      <c r="O144" s="99"/>
      <c r="P144" t="s" s="137">
        <v>196</v>
      </c>
      <c r="Q144" s="246"/>
      <c r="R144" s="99"/>
      <c r="S144" s="99"/>
      <c r="T144" s="99"/>
      <c r="U144" s="99"/>
      <c r="V144" s="99"/>
      <c r="W144" s="104">
        <v>0</v>
      </c>
      <c r="X144" s="99"/>
      <c r="Y144" s="99"/>
      <c r="Z144" s="99"/>
      <c r="AA144" s="99"/>
      <c r="AB144" s="99"/>
      <c r="AC144" s="99"/>
      <c r="AD144" s="99"/>
      <c r="AE144" s="99"/>
      <c r="AF144" s="99"/>
      <c r="AG144" s="99"/>
      <c r="AH144" s="99"/>
    </row>
    <row r="145" ht="15.75" customHeight="1">
      <c r="A145" s="104">
        <v>34</v>
      </c>
      <c r="B145" s="99"/>
      <c r="C145" s="99"/>
      <c r="D145" t="s" s="592">
        <v>3155</v>
      </c>
      <c r="E145" t="s" s="592">
        <v>1236</v>
      </c>
      <c r="F145" s="99"/>
      <c r="G145" s="99"/>
      <c r="H145" s="99"/>
      <c r="I145" s="99"/>
      <c r="J145" s="99"/>
      <c r="K145" s="99"/>
      <c r="L145" s="99"/>
      <c r="M145" s="99"/>
      <c r="N145" t="s" s="137">
        <v>147</v>
      </c>
      <c r="O145" s="99"/>
      <c r="P145" t="s" s="137">
        <v>196</v>
      </c>
      <c r="Q145" s="246"/>
      <c r="R145" s="99"/>
      <c r="S145" s="99"/>
      <c r="T145" s="99"/>
      <c r="U145" s="99"/>
      <c r="V145" s="99"/>
      <c r="W145" s="104">
        <v>0</v>
      </c>
      <c r="X145" s="99"/>
      <c r="Y145" s="99"/>
      <c r="Z145" s="99"/>
      <c r="AA145" s="99"/>
      <c r="AB145" s="99"/>
      <c r="AC145" s="99"/>
      <c r="AD145" s="99"/>
      <c r="AE145" s="99"/>
      <c r="AF145" s="99"/>
      <c r="AG145" s="99"/>
      <c r="AH145" s="99"/>
    </row>
    <row r="146" ht="15.75" customHeight="1">
      <c r="A146" s="104">
        <v>34</v>
      </c>
      <c r="B146" s="99"/>
      <c r="C146" s="99"/>
      <c r="D146" t="s" s="592">
        <v>3156</v>
      </c>
      <c r="E146" t="s" s="592">
        <v>1665</v>
      </c>
      <c r="F146" s="99"/>
      <c r="G146" s="99"/>
      <c r="H146" s="99"/>
      <c r="I146" s="99"/>
      <c r="J146" s="99"/>
      <c r="K146" s="99"/>
      <c r="L146" s="99"/>
      <c r="M146" s="99"/>
      <c r="N146" t="s" s="137">
        <v>147</v>
      </c>
      <c r="O146" s="99"/>
      <c r="P146" t="s" s="137">
        <v>196</v>
      </c>
      <c r="Q146" s="246"/>
      <c r="R146" s="99"/>
      <c r="S146" s="99"/>
      <c r="T146" s="99"/>
      <c r="U146" s="99"/>
      <c r="V146" s="99"/>
      <c r="W146" s="104">
        <v>0</v>
      </c>
      <c r="X146" s="99"/>
      <c r="Y146" s="99"/>
      <c r="Z146" s="99"/>
      <c r="AA146" s="99"/>
      <c r="AB146" s="99"/>
      <c r="AC146" s="99"/>
      <c r="AD146" s="99"/>
      <c r="AE146" s="99"/>
      <c r="AF146" s="99"/>
      <c r="AG146" s="99"/>
      <c r="AH146" s="99"/>
    </row>
    <row r="147" ht="15.75" customHeight="1">
      <c r="A147" s="104">
        <v>57</v>
      </c>
      <c r="B147" s="99"/>
      <c r="C147" s="99"/>
      <c r="D147" t="s" s="592">
        <v>3161</v>
      </c>
      <c r="E147" t="s" s="592">
        <v>493</v>
      </c>
      <c r="F147" s="99"/>
      <c r="G147" s="99"/>
      <c r="H147" s="99"/>
      <c r="I147" s="99"/>
      <c r="J147" s="99"/>
      <c r="K147" s="99"/>
      <c r="L147" s="99"/>
      <c r="M147" s="99"/>
      <c r="N147" t="s" s="137">
        <v>147</v>
      </c>
      <c r="O147" s="99"/>
      <c r="P147" t="s" s="137">
        <v>196</v>
      </c>
      <c r="Q147" s="246"/>
      <c r="R147" s="99"/>
      <c r="S147" s="99"/>
      <c r="T147" s="99"/>
      <c r="U147" s="99"/>
      <c r="V147" s="99"/>
      <c r="W147" s="104">
        <v>0</v>
      </c>
      <c r="X147" s="99"/>
      <c r="Y147" s="99"/>
      <c r="Z147" s="99"/>
      <c r="AA147" s="99"/>
      <c r="AB147" s="99"/>
      <c r="AC147" s="99"/>
      <c r="AD147" s="99"/>
      <c r="AE147" s="99"/>
      <c r="AF147" s="99"/>
      <c r="AG147" s="99"/>
      <c r="AH147" s="99"/>
    </row>
    <row r="148" ht="15.75" customHeight="1">
      <c r="A148" s="104">
        <v>57</v>
      </c>
      <c r="B148" s="99"/>
      <c r="C148" s="99"/>
      <c r="D148" t="s" s="592">
        <v>916</v>
      </c>
      <c r="E148" t="s" s="592">
        <v>920</v>
      </c>
      <c r="F148" s="99"/>
      <c r="G148" s="99"/>
      <c r="H148" s="99"/>
      <c r="I148" s="99"/>
      <c r="J148" s="99"/>
      <c r="K148" s="99"/>
      <c r="L148" s="99"/>
      <c r="M148" s="99"/>
      <c r="N148" t="s" s="137">
        <v>147</v>
      </c>
      <c r="O148" s="99"/>
      <c r="P148" t="s" s="137">
        <v>196</v>
      </c>
      <c r="Q148" s="246"/>
      <c r="R148" s="99"/>
      <c r="S148" s="99"/>
      <c r="T148" s="99"/>
      <c r="U148" s="99"/>
      <c r="V148" s="99"/>
      <c r="W148" s="104">
        <v>44530.3</v>
      </c>
      <c r="X148" s="99"/>
      <c r="Y148" s="99"/>
      <c r="Z148" s="99"/>
      <c r="AA148" s="99"/>
      <c r="AB148" s="99"/>
      <c r="AC148" s="99"/>
      <c r="AD148" s="99"/>
      <c r="AE148" s="99"/>
      <c r="AF148" s="99"/>
      <c r="AG148" s="99"/>
      <c r="AH148" s="99"/>
    </row>
    <row r="149" ht="15.75" customHeight="1">
      <c r="A149" s="104">
        <v>37</v>
      </c>
      <c r="B149" s="99"/>
      <c r="C149" s="99"/>
      <c r="D149" t="s" s="592">
        <v>3157</v>
      </c>
      <c r="E149" t="s" s="592">
        <v>1911</v>
      </c>
      <c r="F149" s="99"/>
      <c r="G149" s="99"/>
      <c r="H149" s="99"/>
      <c r="I149" s="99"/>
      <c r="J149" s="99"/>
      <c r="K149" s="99"/>
      <c r="L149" s="99"/>
      <c r="M149" s="99"/>
      <c r="N149" t="s" s="137">
        <v>147</v>
      </c>
      <c r="O149" s="99"/>
      <c r="P149" t="s" s="137">
        <v>196</v>
      </c>
      <c r="Q149" s="246"/>
      <c r="R149" s="99"/>
      <c r="S149" s="99"/>
      <c r="T149" s="99"/>
      <c r="U149" s="99"/>
      <c r="V149" s="99"/>
      <c r="W149" s="104">
        <v>0</v>
      </c>
      <c r="X149" s="99"/>
      <c r="Y149" s="99"/>
      <c r="Z149" s="99"/>
      <c r="AA149" s="99"/>
      <c r="AB149" s="99"/>
      <c r="AC149" s="99"/>
      <c r="AD149" s="99"/>
      <c r="AE149" s="99"/>
      <c r="AF149" s="99"/>
      <c r="AG149" s="99"/>
      <c r="AH149" s="99"/>
    </row>
    <row r="150" ht="15.75" customHeight="1">
      <c r="A150" s="283">
        <v>33</v>
      </c>
      <c r="B150" s="99"/>
      <c r="C150" s="99"/>
      <c r="D150" s="593"/>
      <c r="E150" t="s" s="592">
        <v>3154</v>
      </c>
      <c r="F150" s="99"/>
      <c r="G150" s="99"/>
      <c r="H150" s="99"/>
      <c r="I150" s="99"/>
      <c r="J150" s="99"/>
      <c r="K150" s="99"/>
      <c r="L150" s="99"/>
      <c r="M150" s="99"/>
      <c r="N150" t="s" s="137">
        <v>147</v>
      </c>
      <c r="O150" s="99"/>
      <c r="P150" s="99"/>
      <c r="Q150" s="99"/>
      <c r="R150" s="99"/>
      <c r="S150" s="99"/>
      <c r="T150" s="99"/>
      <c r="U150" s="99"/>
      <c r="V150" s="99"/>
      <c r="W150" s="104">
        <v>0</v>
      </c>
      <c r="X150" s="99"/>
      <c r="Y150" s="99"/>
      <c r="Z150" s="99"/>
      <c r="AA150" s="99"/>
      <c r="AB150" s="99"/>
      <c r="AC150" s="99"/>
      <c r="AD150" s="99"/>
      <c r="AE150" s="99"/>
      <c r="AF150" s="99"/>
      <c r="AG150" s="99"/>
      <c r="AH150" s="99"/>
    </row>
    <row r="151" ht="15.75" customHeight="1">
      <c r="A151" s="283">
        <v>32</v>
      </c>
      <c r="B151" s="99"/>
      <c r="C151" s="99"/>
      <c r="D151" s="593"/>
      <c r="E151" t="s" s="592">
        <v>3153</v>
      </c>
      <c r="F151" s="99"/>
      <c r="G151" s="99"/>
      <c r="H151" s="99"/>
      <c r="I151" s="99"/>
      <c r="J151" s="99"/>
      <c r="K151" s="99"/>
      <c r="L151" s="99"/>
      <c r="M151" s="99"/>
      <c r="N151" t="s" s="137">
        <v>147</v>
      </c>
      <c r="O151" s="99"/>
      <c r="P151" s="99"/>
      <c r="Q151" s="99"/>
      <c r="R151" s="99"/>
      <c r="S151" s="99"/>
      <c r="T151" s="99"/>
      <c r="U151" s="99"/>
      <c r="V151" s="99"/>
      <c r="W151" s="104">
        <v>0</v>
      </c>
      <c r="X151" s="99"/>
      <c r="Y151" s="99"/>
      <c r="Z151" s="99"/>
      <c r="AA151" s="99"/>
      <c r="AB151" s="99"/>
      <c r="AC151" s="99"/>
      <c r="AD151" s="99"/>
      <c r="AE151" s="99"/>
      <c r="AF151" s="99"/>
      <c r="AG151" s="99"/>
      <c r="AH151" s="99"/>
    </row>
    <row r="152" ht="15.75" customHeight="1">
      <c r="A152" s="283">
        <v>31</v>
      </c>
      <c r="B152" s="99"/>
      <c r="C152" s="99"/>
      <c r="D152" s="593"/>
      <c r="E152" t="s" s="592">
        <v>2250</v>
      </c>
      <c r="F152" s="99"/>
      <c r="G152" s="99"/>
      <c r="H152" s="99"/>
      <c r="I152" s="99"/>
      <c r="J152" s="99"/>
      <c r="K152" s="99"/>
      <c r="L152" s="99"/>
      <c r="M152" s="99"/>
      <c r="N152" t="s" s="137">
        <v>147</v>
      </c>
      <c r="O152" s="99"/>
      <c r="P152" s="99"/>
      <c r="Q152" s="99"/>
      <c r="R152" s="99"/>
      <c r="S152" s="99"/>
      <c r="T152" s="99"/>
      <c r="U152" s="99"/>
      <c r="V152" s="99"/>
      <c r="W152" s="104">
        <v>0</v>
      </c>
      <c r="X152" s="99"/>
      <c r="Y152" s="99"/>
      <c r="Z152" s="99"/>
      <c r="AA152" s="99"/>
      <c r="AB152" s="99"/>
      <c r="AC152" s="99"/>
      <c r="AD152" s="99"/>
      <c r="AE152" s="99"/>
      <c r="AF152" s="99"/>
      <c r="AG152" s="99"/>
      <c r="AH152" s="99"/>
    </row>
    <row r="153" ht="15.75" customHeight="1">
      <c r="A153" s="283">
        <v>34</v>
      </c>
      <c r="B153" s="99"/>
      <c r="C153" s="99"/>
      <c r="D153" s="593"/>
      <c r="E153" t="s" s="592">
        <v>605</v>
      </c>
      <c r="F153" s="99"/>
      <c r="G153" s="99"/>
      <c r="H153" s="99"/>
      <c r="I153" s="99"/>
      <c r="J153" s="99"/>
      <c r="K153" s="99"/>
      <c r="L153" s="99"/>
      <c r="M153" s="99"/>
      <c r="N153" t="s" s="137">
        <v>147</v>
      </c>
      <c r="O153" s="99"/>
      <c r="P153" s="99"/>
      <c r="Q153" s="99"/>
      <c r="R153" s="99"/>
      <c r="S153" s="99"/>
      <c r="T153" s="99"/>
      <c r="U153" s="99"/>
      <c r="V153" s="99"/>
      <c r="W153" s="104">
        <v>32379</v>
      </c>
      <c r="X153" s="99"/>
      <c r="Y153" s="99"/>
      <c r="Z153" s="99"/>
      <c r="AA153" s="99"/>
      <c r="AB153" s="99"/>
      <c r="AC153" s="99"/>
      <c r="AD153" s="99"/>
      <c r="AE153" s="99"/>
      <c r="AF153" s="99"/>
      <c r="AG153" s="99"/>
      <c r="AH153" s="99"/>
    </row>
    <row r="154" ht="9.75" customHeight="1">
      <c r="A154" s="255"/>
      <c r="B154" s="255"/>
      <c r="C154" s="255"/>
      <c r="D154" s="594"/>
      <c r="E154" s="594"/>
      <c r="F154" t="s" s="595">
        <v>3162</v>
      </c>
      <c r="G154" t="s" s="595">
        <v>988</v>
      </c>
      <c r="H154" t="s" s="595">
        <v>989</v>
      </c>
      <c r="I154" t="s" s="595">
        <v>990</v>
      </c>
      <c r="J154" s="255"/>
      <c r="K154" s="255"/>
      <c r="L154" s="255"/>
      <c r="M154" s="255"/>
      <c r="N154" s="255"/>
      <c r="O154" s="255"/>
      <c r="P154" s="255"/>
      <c r="Q154" s="255"/>
      <c r="R154" s="255"/>
      <c r="S154" s="255"/>
      <c r="T154" s="255"/>
      <c r="U154" s="255"/>
      <c r="V154" s="255"/>
      <c r="W154" s="255"/>
      <c r="X154" s="255"/>
      <c r="Y154" s="255"/>
      <c r="Z154" s="255"/>
      <c r="AA154" s="255"/>
      <c r="AB154" s="255"/>
      <c r="AC154" s="255"/>
      <c r="AD154" s="255"/>
      <c r="AE154" s="255"/>
      <c r="AF154" s="255"/>
      <c r="AG154" s="255"/>
      <c r="AH154" s="255"/>
    </row>
    <row r="155" ht="9.75" customHeight="1">
      <c r="A155" s="255"/>
      <c r="B155" s="255"/>
      <c r="C155" s="255"/>
      <c r="D155" s="594"/>
      <c r="E155" s="594"/>
      <c r="F155" s="262">
        <v>69</v>
      </c>
      <c r="G155" s="262">
        <v>41</v>
      </c>
      <c r="H155" s="262">
        <v>23</v>
      </c>
      <c r="I155" s="262">
        <v>19</v>
      </c>
      <c r="J155" s="255"/>
      <c r="K155" s="255"/>
      <c r="L155" s="255"/>
      <c r="M155" s="255"/>
      <c r="N155" s="255"/>
      <c r="O155" s="255"/>
      <c r="P155" s="255"/>
      <c r="Q155" s="255"/>
      <c r="R155" s="255"/>
      <c r="S155" s="255"/>
      <c r="T155" s="255"/>
      <c r="U155" s="255"/>
      <c r="V155" s="255"/>
      <c r="W155" s="255"/>
      <c r="X155" s="255"/>
      <c r="Y155" s="255"/>
      <c r="Z155" s="255"/>
      <c r="AA155" s="255"/>
      <c r="AB155" s="255"/>
      <c r="AC155" s="255"/>
      <c r="AD155" s="255"/>
      <c r="AE155" s="255"/>
      <c r="AF155" s="255"/>
      <c r="AG155" s="255"/>
      <c r="AH155" s="255"/>
    </row>
    <row r="156" ht="9.75" customHeight="1">
      <c r="A156" s="255"/>
      <c r="B156" s="255"/>
      <c r="C156" s="255"/>
      <c r="D156" s="594"/>
      <c r="E156" s="594"/>
      <c r="F156" s="596">
        <f>F155/SUM($F$155:$H$155)</f>
        <v>0.518796992481203</v>
      </c>
      <c r="G156" s="596">
        <f>G155/SUM($F$155:$H$155)</f>
        <v>0.308270676691729</v>
      </c>
      <c r="H156" s="596">
        <f>H155/SUM($F$155:$H$155)</f>
        <v>0.172932330827068</v>
      </c>
      <c r="I156" s="255"/>
      <c r="J156" s="255"/>
      <c r="K156" s="255"/>
      <c r="L156" s="255"/>
      <c r="M156" s="255"/>
      <c r="N156" s="255"/>
      <c r="O156" s="255"/>
      <c r="P156" s="255"/>
      <c r="Q156" s="255"/>
      <c r="R156" s="255"/>
      <c r="S156" s="255"/>
      <c r="T156" s="255"/>
      <c r="U156" s="255"/>
      <c r="V156" s="255"/>
      <c r="W156" s="255"/>
      <c r="X156" s="255"/>
      <c r="Y156" s="255"/>
      <c r="Z156" s="255"/>
      <c r="AA156" s="255"/>
      <c r="AB156" s="255"/>
      <c r="AC156" s="255"/>
      <c r="AD156" s="255"/>
      <c r="AE156" s="255"/>
      <c r="AF156" s="255"/>
      <c r="AG156" s="255"/>
      <c r="AH156" s="255"/>
    </row>
    <row r="157" ht="16.5" customHeight="1">
      <c r="A157" s="106"/>
      <c r="B157" s="106"/>
      <c r="C157" s="106"/>
      <c r="D157" s="597"/>
      <c r="E157" s="597"/>
      <c r="F157" s="106"/>
      <c r="G157" s="106"/>
      <c r="H157" s="106"/>
      <c r="I157" s="106"/>
      <c r="J157" s="106"/>
      <c r="K157" s="106"/>
      <c r="L157" s="106"/>
      <c r="M157" s="106"/>
      <c r="N157" s="106"/>
      <c r="O157" s="106"/>
      <c r="P157" s="106"/>
      <c r="Q157" s="106"/>
      <c r="R157" s="106"/>
      <c r="S157" s="106"/>
      <c r="T157" s="106"/>
      <c r="U157" s="106"/>
      <c r="V157" s="106"/>
      <c r="W157" s="106"/>
      <c r="X157" s="106"/>
      <c r="Y157" s="106"/>
      <c r="Z157" s="106"/>
      <c r="AA157" s="106"/>
      <c r="AB157" s="106"/>
      <c r="AC157" s="106"/>
      <c r="AD157" s="106"/>
      <c r="AE157" s="106"/>
      <c r="AF157" s="106"/>
      <c r="AG157" s="106"/>
      <c r="AH157" s="106"/>
    </row>
    <row r="158" ht="15.75" customHeight="1">
      <c r="A158" s="107"/>
      <c r="B158" s="107"/>
      <c r="C158" s="107"/>
      <c r="D158" s="107"/>
      <c r="E158" t="s" s="108">
        <v>992</v>
      </c>
      <c r="F158" s="111">
        <v>31</v>
      </c>
      <c r="G158" s="111">
        <v>33</v>
      </c>
      <c r="H158" s="111">
        <v>12</v>
      </c>
      <c r="I158" s="107"/>
      <c r="J158" s="111">
        <v>55</v>
      </c>
      <c r="K158" s="107"/>
      <c r="L158" s="111">
        <v>78</v>
      </c>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row>
    <row r="159" ht="15.75" customHeight="1">
      <c r="A159" s="107"/>
      <c r="B159" s="107"/>
      <c r="C159" s="107"/>
      <c r="D159" s="107"/>
      <c r="E159" s="107"/>
      <c r="F159" s="112">
        <f>F158/SUM($F158:$H158)</f>
        <v>0.407894736842105</v>
      </c>
      <c r="G159" s="112">
        <f>G158/SUM($F158:$H158)</f>
        <v>0.434210526315789</v>
      </c>
      <c r="H159" s="112">
        <f>H158/SUM($F158:$H158)</f>
        <v>0.157894736842105</v>
      </c>
      <c r="I159" s="107"/>
      <c r="J159" s="107"/>
      <c r="K159" s="107"/>
      <c r="L159" s="107"/>
      <c r="M159" s="107"/>
      <c r="N159" s="107"/>
      <c r="O159" s="107"/>
      <c r="P159" s="107"/>
      <c r="Q159" s="107"/>
      <c r="R159" s="107"/>
      <c r="S159" s="107"/>
      <c r="T159" s="107"/>
      <c r="U159" s="107"/>
      <c r="V159" s="107"/>
      <c r="W159" s="107"/>
      <c r="X159" s="107"/>
      <c r="Y159" s="107"/>
      <c r="Z159" s="107"/>
      <c r="AA159" s="107"/>
      <c r="AB159" s="107"/>
      <c r="AC159" s="107"/>
      <c r="AD159" s="107"/>
      <c r="AE159" s="107"/>
      <c r="AF159" s="107"/>
      <c r="AG159" s="107"/>
      <c r="AH159" s="107"/>
    </row>
    <row r="160" ht="15.75" customHeight="1">
      <c r="A160" s="107"/>
      <c r="B160" s="107"/>
      <c r="C160" s="107"/>
      <c r="D160" s="107"/>
      <c r="E160" s="107"/>
      <c r="F160" s="107"/>
      <c r="G160" s="107"/>
      <c r="H160" s="107"/>
      <c r="I160" s="107"/>
      <c r="J160" s="107"/>
      <c r="K160" s="107"/>
      <c r="L160" s="107"/>
      <c r="M160" s="107"/>
      <c r="N160" s="107"/>
      <c r="O160" s="107"/>
      <c r="P160" s="107"/>
      <c r="Q160" s="107"/>
      <c r="R160" s="107"/>
      <c r="S160" s="107"/>
      <c r="T160" s="107"/>
      <c r="U160" s="107"/>
      <c r="V160" s="107"/>
      <c r="W160" s="107"/>
      <c r="X160" s="107"/>
      <c r="Y160" s="107"/>
      <c r="Z160" s="107"/>
      <c r="AA160" s="107"/>
      <c r="AB160" s="107"/>
      <c r="AC160" s="107"/>
      <c r="AD160" s="107"/>
      <c r="AE160" s="107"/>
      <c r="AF160" s="107"/>
      <c r="AG160" s="107"/>
      <c r="AH160" s="107"/>
    </row>
    <row r="161" ht="15.75" customHeight="1">
      <c r="A161" s="107"/>
      <c r="B161" s="107"/>
      <c r="C161" s="107"/>
      <c r="D161" s="107"/>
      <c r="E161" t="s" s="108">
        <v>993</v>
      </c>
      <c r="F161" s="111">
        <v>39</v>
      </c>
      <c r="G161" s="111">
        <v>8</v>
      </c>
      <c r="H161" s="111">
        <v>10</v>
      </c>
      <c r="I161" s="107"/>
      <c r="J161" s="111">
        <v>78</v>
      </c>
      <c r="K161" s="107"/>
      <c r="L161" s="111">
        <v>57</v>
      </c>
      <c r="M161" s="107"/>
      <c r="N161" s="107"/>
      <c r="O161" s="107"/>
      <c r="P161" s="107"/>
      <c r="Q161" s="107"/>
      <c r="R161" s="107"/>
      <c r="S161" s="107"/>
      <c r="T161" s="107"/>
      <c r="U161" s="107"/>
      <c r="V161" s="107"/>
      <c r="W161" s="107"/>
      <c r="X161" s="107"/>
      <c r="Y161" s="107"/>
      <c r="Z161" s="107"/>
      <c r="AA161" s="107"/>
      <c r="AB161" s="107"/>
      <c r="AC161" s="107"/>
      <c r="AD161" s="107"/>
      <c r="AE161" s="107"/>
      <c r="AF161" s="107"/>
      <c r="AG161" s="107"/>
      <c r="AH161" s="107"/>
    </row>
    <row r="162" ht="15.75" customHeight="1">
      <c r="A162" s="107"/>
      <c r="B162" s="107"/>
      <c r="C162" s="107"/>
      <c r="D162" s="107"/>
      <c r="E162" s="107"/>
      <c r="F162" s="112">
        <f>F161/SUM($F161:$H161)</f>
        <v>0.684210526315789</v>
      </c>
      <c r="G162" s="112">
        <f>G161/SUM($F161:$H161)</f>
        <v>0.140350877192982</v>
      </c>
      <c r="H162" s="112">
        <f>H161/SUM($F161:$H161)</f>
        <v>0.175438596491228</v>
      </c>
      <c r="I162" s="107"/>
      <c r="J162" s="107"/>
      <c r="K162" s="107"/>
      <c r="L162" s="107"/>
      <c r="M162" s="107"/>
      <c r="N162" s="107"/>
      <c r="O162" s="107"/>
      <c r="P162" s="107"/>
      <c r="Q162" s="107"/>
      <c r="R162" s="107"/>
      <c r="S162" s="107"/>
      <c r="T162" s="107"/>
      <c r="U162" s="107"/>
      <c r="V162" s="107"/>
      <c r="W162" s="107"/>
      <c r="X162" s="107"/>
      <c r="Y162" s="107"/>
      <c r="Z162" s="107"/>
      <c r="AA162" s="107"/>
      <c r="AB162" s="107"/>
      <c r="AC162" s="107"/>
      <c r="AD162" s="107"/>
      <c r="AE162" s="107"/>
      <c r="AF162" s="107"/>
      <c r="AG162" s="107"/>
      <c r="AH162" s="107"/>
    </row>
    <row r="163" ht="15.75" customHeight="1">
      <c r="A163" s="107"/>
      <c r="B163" s="107"/>
      <c r="C163" s="107"/>
      <c r="D163" s="107"/>
      <c r="E163" s="107"/>
      <c r="F163" s="107"/>
      <c r="G163" s="107"/>
      <c r="H163" s="107"/>
      <c r="I163" s="107"/>
      <c r="J163" s="107"/>
      <c r="K163" s="107"/>
      <c r="L163" s="107"/>
      <c r="M163" s="107"/>
      <c r="N163" s="107"/>
      <c r="O163" s="107"/>
      <c r="P163" s="107"/>
      <c r="Q163" s="107"/>
      <c r="R163" s="107"/>
      <c r="S163" s="107"/>
      <c r="T163" s="107"/>
      <c r="U163" s="107"/>
      <c r="V163" s="107"/>
      <c r="W163" s="107"/>
      <c r="X163" s="107"/>
      <c r="Y163" s="107"/>
      <c r="Z163" s="107"/>
      <c r="AA163" s="107"/>
      <c r="AB163" s="107"/>
      <c r="AC163" s="107"/>
      <c r="AD163" s="107"/>
      <c r="AE163" s="107"/>
      <c r="AF163" s="107"/>
      <c r="AG163" s="107"/>
      <c r="AH163" s="107"/>
    </row>
    <row r="164" ht="15.75" customHeight="1">
      <c r="A164" s="107"/>
      <c r="B164" s="107"/>
      <c r="C164" s="107"/>
      <c r="D164" s="107"/>
      <c r="E164" t="s" s="108">
        <v>3163</v>
      </c>
      <c r="F164" s="111">
        <v>70</v>
      </c>
      <c r="G164" s="111">
        <v>41</v>
      </c>
      <c r="H164" s="111">
        <v>22</v>
      </c>
      <c r="I164" s="107"/>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c r="AG164" s="107"/>
      <c r="AH164" s="107"/>
    </row>
    <row r="165" ht="15.75" customHeight="1">
      <c r="A165" s="107"/>
      <c r="B165" s="107"/>
      <c r="C165" s="107"/>
      <c r="D165" s="107"/>
      <c r="E165" s="107"/>
      <c r="F165" s="533">
        <f>F164/SUM($F164:$H164)</f>
        <v>0.526315789473684</v>
      </c>
      <c r="G165" s="533">
        <f>G164/SUM($F164:$H164)</f>
        <v>0.308270676691729</v>
      </c>
      <c r="H165" s="533">
        <f>H164/SUM($F164:$H164)</f>
        <v>0.165413533834586</v>
      </c>
      <c r="I165" s="107"/>
      <c r="J165" s="107"/>
      <c r="K165" s="107"/>
      <c r="L165" s="107"/>
      <c r="M165" s="107"/>
      <c r="N165" s="107"/>
      <c r="O165" s="107"/>
      <c r="P165" s="107"/>
      <c r="Q165" s="107"/>
      <c r="R165" s="107"/>
      <c r="S165" s="107"/>
      <c r="T165" s="107"/>
      <c r="U165" s="107"/>
      <c r="V165" s="107"/>
      <c r="W165" s="107"/>
      <c r="X165" s="107"/>
      <c r="Y165" s="107"/>
      <c r="Z165" s="107"/>
      <c r="AA165" s="107"/>
      <c r="AB165" s="107"/>
      <c r="AC165" s="107"/>
      <c r="AD165" s="107"/>
      <c r="AE165" s="107"/>
      <c r="AF165" s="107"/>
      <c r="AG165" s="107"/>
      <c r="AH165" s="107"/>
    </row>
    <row r="166" ht="15.75" customHeight="1">
      <c r="A166" s="113"/>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4"/>
      <c r="AG166" s="114"/>
      <c r="AH166" s="115"/>
    </row>
    <row r="167" ht="15.75" customHeight="1">
      <c r="A167" s="116"/>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8"/>
    </row>
    <row r="168" ht="15.75" customHeight="1">
      <c r="A168" s="116"/>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8"/>
    </row>
    <row r="169" ht="15.75" customHeight="1">
      <c r="A169" s="116"/>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8"/>
    </row>
    <row r="170" ht="15.75" customHeight="1">
      <c r="A170" s="116"/>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8"/>
    </row>
    <row r="171" ht="15.75" customHeight="1">
      <c r="A171" s="116"/>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8"/>
    </row>
    <row r="172" ht="15.75" customHeight="1">
      <c r="A172" s="116"/>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8"/>
    </row>
    <row r="173" ht="15.75" customHeight="1">
      <c r="A173" s="116"/>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8"/>
    </row>
    <row r="174" ht="15.75" customHeight="1">
      <c r="A174" s="116"/>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8"/>
    </row>
    <row r="175" ht="15.75" customHeight="1">
      <c r="A175" s="116"/>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8"/>
    </row>
    <row r="176" ht="15.75" customHeight="1">
      <c r="A176" s="116"/>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8"/>
    </row>
    <row r="177" ht="15.75" customHeight="1">
      <c r="A177" s="116"/>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8"/>
    </row>
    <row r="178" ht="15.75" customHeight="1">
      <c r="A178" s="116"/>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8"/>
    </row>
    <row r="179" ht="15.75" customHeight="1">
      <c r="A179" s="116"/>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8"/>
    </row>
    <row r="180" ht="15.75" customHeight="1">
      <c r="A180" s="116"/>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8"/>
    </row>
    <row r="181" ht="15.75" customHeight="1">
      <c r="A181" s="116"/>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8"/>
    </row>
    <row r="182" ht="15.75" customHeight="1">
      <c r="A182" s="116"/>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8"/>
    </row>
    <row r="183" ht="15.75" customHeight="1">
      <c r="A183" s="116"/>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8"/>
    </row>
    <row r="184" ht="15.75" customHeight="1">
      <c r="A184" s="116"/>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8"/>
    </row>
    <row r="185" ht="15.75" customHeight="1">
      <c r="A185" s="116"/>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8"/>
    </row>
    <row r="186" ht="15.75" customHeight="1">
      <c r="A186" s="116"/>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8"/>
    </row>
    <row r="187" ht="15.75" customHeight="1">
      <c r="A187" s="116"/>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8"/>
    </row>
    <row r="188" ht="15.75" customHeight="1">
      <c r="A188" s="116"/>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8"/>
    </row>
    <row r="189" ht="15.75" customHeight="1">
      <c r="A189" s="116"/>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8"/>
    </row>
    <row r="190" ht="15.75" customHeight="1">
      <c r="A190" s="116"/>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8"/>
    </row>
    <row r="191" ht="15.75" customHeight="1">
      <c r="A191" s="116"/>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8"/>
    </row>
    <row r="192" ht="15.75" customHeight="1">
      <c r="A192" s="116"/>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8"/>
    </row>
    <row r="193" ht="15.75" customHeight="1">
      <c r="A193" s="116"/>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8"/>
    </row>
    <row r="194" ht="15.75" customHeight="1">
      <c r="A194" s="116"/>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8"/>
    </row>
    <row r="195" ht="15.75" customHeight="1">
      <c r="A195" s="116"/>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8"/>
    </row>
    <row r="196" ht="15.75" customHeight="1">
      <c r="A196" s="116"/>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8"/>
    </row>
    <row r="197" ht="15.75" customHeight="1">
      <c r="A197" s="116"/>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8"/>
    </row>
    <row r="198" ht="15.75" customHeight="1">
      <c r="A198" s="116"/>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8"/>
    </row>
    <row r="199" ht="15.75" customHeight="1">
      <c r="A199" s="116"/>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8"/>
    </row>
    <row r="200" ht="15.75" customHeight="1">
      <c r="A200" s="116"/>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8"/>
    </row>
    <row r="201" ht="15.75" customHeight="1">
      <c r="A201" s="116"/>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8"/>
    </row>
    <row r="202" ht="15.75" customHeight="1">
      <c r="A202" s="116"/>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8"/>
    </row>
    <row r="203" ht="15.75" customHeight="1">
      <c r="A203" s="116"/>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8"/>
    </row>
    <row r="204" ht="15.75" customHeight="1">
      <c r="A204" s="116"/>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8"/>
    </row>
    <row r="205" ht="15.75" customHeight="1">
      <c r="A205" s="116"/>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8"/>
    </row>
    <row r="206" ht="15.75" customHeight="1">
      <c r="A206" s="116"/>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8"/>
    </row>
    <row r="207" ht="15.75" customHeight="1">
      <c r="A207" s="116"/>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8"/>
    </row>
    <row r="208" ht="15.75" customHeight="1">
      <c r="A208" s="116"/>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8"/>
    </row>
    <row r="209" ht="15.75" customHeight="1">
      <c r="A209" s="116"/>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8"/>
    </row>
    <row r="210" ht="15.75" customHeight="1">
      <c r="A210" s="116"/>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8"/>
    </row>
    <row r="211" ht="15.75" customHeight="1">
      <c r="A211" s="116"/>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8"/>
    </row>
    <row r="212" ht="15.75" customHeight="1">
      <c r="A212" s="116"/>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8"/>
    </row>
    <row r="213" ht="15.75" customHeight="1">
      <c r="A213" s="116"/>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8"/>
    </row>
    <row r="214" ht="15.75" customHeight="1">
      <c r="A214" s="116"/>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8"/>
    </row>
    <row r="215" ht="15.75" customHeight="1">
      <c r="A215" s="116"/>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8"/>
    </row>
    <row r="216" ht="15.75" customHeight="1">
      <c r="A216" s="116"/>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8"/>
    </row>
    <row r="217" ht="15.75" customHeight="1">
      <c r="A217" s="116"/>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8"/>
    </row>
    <row r="218" ht="15.75" customHeight="1">
      <c r="A218" s="116"/>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8"/>
    </row>
    <row r="219" ht="15.75" customHeight="1">
      <c r="A219" s="116"/>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8"/>
    </row>
    <row r="220" ht="15.75" customHeight="1">
      <c r="A220" s="116"/>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8"/>
    </row>
    <row r="235" ht="15.75" customHeight="1">
      <c r="A235" s="116"/>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8"/>
    </row>
    <row r="236" ht="15.75" customHeight="1">
      <c r="A236" s="116"/>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8"/>
    </row>
    <row r="237" ht="15.75" customHeight="1">
      <c r="A237" s="116"/>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8"/>
    </row>
    <row r="238" ht="15.75" customHeight="1">
      <c r="A238" s="116"/>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8"/>
    </row>
    <row r="239" ht="15.75" customHeight="1">
      <c r="A239" s="116"/>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8"/>
    </row>
    <row r="240" ht="15.75" customHeight="1">
      <c r="A240" s="116"/>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8"/>
    </row>
    <row r="241" ht="15.75" customHeight="1">
      <c r="A241" s="116"/>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8"/>
    </row>
    <row r="242" ht="15.75" customHeight="1">
      <c r="A242" s="116"/>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8"/>
    </row>
    <row r="243" ht="15.75" customHeight="1">
      <c r="A243" s="116"/>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8"/>
    </row>
    <row r="244" ht="15.75" customHeight="1">
      <c r="A244" s="116"/>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8"/>
    </row>
    <row r="245" ht="15.75" customHeight="1">
      <c r="A245" s="116"/>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8"/>
    </row>
    <row r="246" ht="15.75" customHeight="1">
      <c r="A246" s="116"/>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8"/>
    </row>
    <row r="247" ht="15.75" customHeight="1">
      <c r="A247" s="116"/>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8"/>
    </row>
    <row r="248" ht="15.75" customHeight="1">
      <c r="A248" s="116"/>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8"/>
    </row>
    <row r="249" ht="15.75" customHeight="1">
      <c r="A249" s="116"/>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8"/>
    </row>
    <row r="250" ht="15.75" customHeight="1">
      <c r="A250" s="116"/>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8"/>
    </row>
    <row r="251" ht="15.75" customHeight="1">
      <c r="A251" s="116"/>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8"/>
    </row>
    <row r="252" ht="15.75" customHeight="1">
      <c r="A252" s="116"/>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8"/>
    </row>
    <row r="253" ht="15.75" customHeight="1">
      <c r="A253" s="116"/>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8"/>
    </row>
    <row r="254" ht="15.75" customHeight="1">
      <c r="A254" s="116"/>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8"/>
    </row>
    <row r="255" ht="15.75" customHeight="1">
      <c r="A255" s="116"/>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8"/>
    </row>
    <row r="256" ht="15.75" customHeight="1">
      <c r="A256" s="116"/>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8"/>
    </row>
    <row r="257" ht="15.75" customHeight="1">
      <c r="A257" s="116"/>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8"/>
    </row>
    <row r="258" ht="15.75" customHeight="1">
      <c r="A258" s="116"/>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8"/>
    </row>
    <row r="259" ht="15.75" customHeight="1">
      <c r="A259" s="116"/>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8"/>
    </row>
    <row r="260" ht="15.75" customHeight="1">
      <c r="A260" s="116"/>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8"/>
    </row>
    <row r="261" ht="15.75" customHeight="1">
      <c r="A261" s="116"/>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8"/>
    </row>
    <row r="262" ht="15.75" customHeight="1">
      <c r="A262" s="116"/>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8"/>
    </row>
    <row r="263" ht="15.75" customHeight="1">
      <c r="A263" s="116"/>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8"/>
    </row>
    <row r="264" ht="15.75" customHeight="1">
      <c r="A264" s="116"/>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8"/>
    </row>
    <row r="265" ht="15.75" customHeight="1">
      <c r="A265" s="116"/>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8"/>
    </row>
    <row r="266" ht="15.75" customHeight="1">
      <c r="A266" s="116"/>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8"/>
    </row>
    <row r="267" ht="15.75" customHeight="1">
      <c r="A267" s="116"/>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8"/>
    </row>
    <row r="268" ht="15.75" customHeight="1">
      <c r="A268" s="116"/>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8"/>
    </row>
    <row r="269" ht="15.75" customHeight="1">
      <c r="A269" s="116"/>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8"/>
    </row>
    <row r="270" ht="15.75" customHeight="1">
      <c r="A270" s="116"/>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8"/>
    </row>
    <row r="271" ht="15.75" customHeight="1">
      <c r="A271" s="116"/>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8"/>
    </row>
    <row r="272" ht="15.75" customHeight="1">
      <c r="A272" s="116"/>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8"/>
    </row>
    <row r="273" ht="15.75" customHeight="1">
      <c r="A273" s="116"/>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8"/>
    </row>
    <row r="274" ht="15.75" customHeight="1">
      <c r="A274" s="116"/>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8"/>
    </row>
    <row r="275" ht="15.75" customHeight="1">
      <c r="A275" s="116"/>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8"/>
    </row>
    <row r="276" ht="15.75" customHeight="1">
      <c r="A276" s="116"/>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8"/>
    </row>
    <row r="277" ht="15.75" customHeight="1">
      <c r="A277" s="116"/>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8"/>
    </row>
    <row r="278" ht="15.75" customHeight="1">
      <c r="A278" s="116"/>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8"/>
    </row>
    <row r="279" ht="15.75" customHeight="1">
      <c r="A279" s="116"/>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8"/>
    </row>
    <row r="280" ht="15.75" customHeight="1">
      <c r="A280" s="116"/>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8"/>
    </row>
    <row r="281" ht="15.75" customHeight="1">
      <c r="A281" s="116"/>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8"/>
    </row>
    <row r="282" ht="15.75" customHeight="1">
      <c r="A282" s="116"/>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8"/>
    </row>
    <row r="283" ht="15.75" customHeight="1">
      <c r="A283" s="116"/>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8"/>
    </row>
    <row r="284" ht="15.75" customHeight="1">
      <c r="A284" s="116"/>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8"/>
    </row>
    <row r="285" ht="15.75" customHeight="1">
      <c r="A285" s="116"/>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8"/>
    </row>
    <row r="286" ht="15.75" customHeight="1">
      <c r="A286" s="116"/>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8"/>
    </row>
    <row r="287" ht="15.75" customHeight="1">
      <c r="A287" s="116"/>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8"/>
    </row>
    <row r="288" ht="15.75" customHeight="1">
      <c r="A288" s="116"/>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8"/>
    </row>
    <row r="289" ht="15.75" customHeight="1">
      <c r="A289" s="116"/>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8"/>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8"/>
    </row>
    <row r="291" ht="15.75" customHeight="1">
      <c r="A291" s="116"/>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8"/>
    </row>
    <row r="292" ht="15.75" customHeight="1">
      <c r="A292" s="116"/>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8"/>
    </row>
    <row r="293" ht="15.75" customHeight="1">
      <c r="A293" s="116"/>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8"/>
    </row>
    <row r="294" ht="15.75" customHeight="1">
      <c r="A294" s="116"/>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8"/>
    </row>
    <row r="295" ht="15.75" customHeight="1">
      <c r="A295" s="116"/>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8"/>
    </row>
    <row r="296" ht="15.75" customHeight="1">
      <c r="A296" s="116"/>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8"/>
    </row>
    <row r="297" ht="15.75" customHeight="1">
      <c r="A297" s="116"/>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8"/>
    </row>
    <row r="298" ht="15.75" customHeight="1">
      <c r="A298" s="116"/>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8"/>
    </row>
    <row r="299" ht="15.75" customHeight="1">
      <c r="A299" s="116"/>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8"/>
    </row>
    <row r="300" ht="15.75" customHeight="1">
      <c r="A300" s="116"/>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8"/>
    </row>
    <row r="301" ht="15.75" customHeight="1">
      <c r="A301" s="116"/>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8"/>
    </row>
    <row r="302" ht="15.75" customHeight="1">
      <c r="A302" s="116"/>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8"/>
    </row>
    <row r="303" ht="15.75" customHeight="1">
      <c r="A303" s="116"/>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8"/>
    </row>
    <row r="304" ht="15.75" customHeight="1">
      <c r="A304" s="116"/>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8"/>
    </row>
    <row r="305" ht="15.75" customHeight="1">
      <c r="A305" s="116"/>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8"/>
    </row>
    <row r="306" ht="15.75" customHeight="1">
      <c r="A306" s="116"/>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8"/>
    </row>
    <row r="307" ht="15.75" customHeight="1">
      <c r="A307" s="116"/>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8"/>
    </row>
    <row r="308" ht="15.75" customHeight="1">
      <c r="A308" s="116"/>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8"/>
    </row>
    <row r="309" ht="15.75" customHeight="1">
      <c r="A309" s="116"/>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8"/>
    </row>
    <row r="310" ht="15.75" customHeight="1">
      <c r="A310" s="116"/>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8"/>
    </row>
    <row r="311" ht="15.75" customHeight="1">
      <c r="A311" s="116"/>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8"/>
    </row>
    <row r="312" ht="15.75" customHeight="1">
      <c r="A312" s="116"/>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8"/>
    </row>
    <row r="313" ht="15.75" customHeight="1">
      <c r="A313" s="116"/>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8"/>
    </row>
    <row r="314" ht="15.75" customHeight="1">
      <c r="A314" s="116"/>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8"/>
    </row>
    <row r="315" ht="15.75" customHeight="1">
      <c r="A315" s="116"/>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8"/>
    </row>
    <row r="316" ht="15.75" customHeight="1">
      <c r="A316" s="116"/>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8"/>
    </row>
    <row r="317" ht="15.75" customHeight="1">
      <c r="A317" s="116"/>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8"/>
    </row>
    <row r="318" ht="15.75" customHeight="1">
      <c r="A318" s="116"/>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8"/>
    </row>
    <row r="319" ht="15.75" customHeight="1">
      <c r="A319" s="116"/>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8"/>
    </row>
    <row r="320" ht="15.75" customHeight="1">
      <c r="A320" s="116"/>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8"/>
    </row>
    <row r="321" ht="15.75" customHeight="1">
      <c r="A321" s="116"/>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8"/>
    </row>
    <row r="322" ht="15.75" customHeight="1">
      <c r="A322" s="116"/>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8"/>
    </row>
    <row r="323" ht="15.75" customHeight="1">
      <c r="A323" s="116"/>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8"/>
    </row>
    <row r="324" ht="15.75" customHeight="1">
      <c r="A324" s="116"/>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8"/>
    </row>
    <row r="325" ht="15.75" customHeight="1">
      <c r="A325" s="116"/>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8"/>
    </row>
    <row r="326" ht="15.75" customHeight="1">
      <c r="A326" s="116"/>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8"/>
    </row>
    <row r="327" ht="15.75" customHeight="1">
      <c r="A327" s="116"/>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8"/>
    </row>
    <row r="328" ht="15.75" customHeight="1">
      <c r="A328" s="116"/>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8"/>
    </row>
    <row r="329" ht="15.75" customHeight="1">
      <c r="A329" s="116"/>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8"/>
    </row>
    <row r="330" ht="15.75" customHeight="1">
      <c r="A330" s="116"/>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8"/>
    </row>
    <row r="331" ht="15.75" customHeight="1">
      <c r="A331" s="116"/>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8"/>
    </row>
    <row r="332" ht="15.75" customHeight="1">
      <c r="A332" s="116"/>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8"/>
    </row>
    <row r="333" ht="15.75" customHeight="1">
      <c r="A333" s="116"/>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8"/>
    </row>
    <row r="334" ht="15.75" customHeight="1">
      <c r="A334" s="116"/>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8"/>
    </row>
    <row r="335" ht="15.75" customHeight="1">
      <c r="A335" s="116"/>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8"/>
    </row>
    <row r="336" ht="15.75" customHeight="1">
      <c r="A336" s="116"/>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8"/>
    </row>
    <row r="337" ht="15.75" customHeight="1">
      <c r="A337" s="116"/>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8"/>
    </row>
    <row r="338" ht="15.75" customHeight="1">
      <c r="A338" s="116"/>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8"/>
    </row>
    <row r="339" ht="15.75" customHeight="1">
      <c r="A339" s="116"/>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8"/>
    </row>
    <row r="340" ht="15.75" customHeight="1">
      <c r="A340" s="116"/>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8"/>
    </row>
    <row r="341" ht="15.75" customHeight="1">
      <c r="A341" s="116"/>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8"/>
    </row>
    <row r="342" ht="15.75" customHeight="1">
      <c r="A342" s="116"/>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8"/>
    </row>
    <row r="343" ht="15.75" customHeight="1">
      <c r="A343" s="116"/>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8"/>
    </row>
    <row r="344" ht="15.75" customHeight="1">
      <c r="A344" s="116"/>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8"/>
    </row>
    <row r="345" ht="15.75" customHeight="1">
      <c r="A345" s="116"/>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8"/>
    </row>
    <row r="346" ht="15.75" customHeight="1">
      <c r="A346" s="116"/>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8"/>
    </row>
    <row r="347" ht="15.75" customHeight="1">
      <c r="A347" s="116"/>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8"/>
    </row>
    <row r="348" ht="15.75" customHeight="1">
      <c r="A348" s="116"/>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8"/>
    </row>
    <row r="349" ht="15.75" customHeight="1">
      <c r="A349" s="116"/>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8"/>
    </row>
    <row r="350" ht="15.75" customHeight="1">
      <c r="A350" s="116"/>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8"/>
    </row>
    <row r="351" ht="15.75" customHeight="1">
      <c r="A351" s="116"/>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8"/>
    </row>
    <row r="352" ht="15.75" customHeight="1">
      <c r="A352" s="116"/>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8"/>
    </row>
    <row r="353" ht="15.75" customHeight="1">
      <c r="A353" s="116"/>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8"/>
    </row>
    <row r="354" ht="15.75" customHeight="1">
      <c r="A354" s="116"/>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8"/>
    </row>
    <row r="355" ht="15.75" customHeight="1">
      <c r="A355" s="116"/>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8"/>
    </row>
    <row r="356" ht="15.75" customHeight="1">
      <c r="A356" s="116"/>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8"/>
    </row>
    <row r="357" ht="15.75" customHeight="1">
      <c r="A357" s="116"/>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8"/>
    </row>
    <row r="358" ht="15.75" customHeight="1">
      <c r="A358" s="116"/>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8"/>
    </row>
    <row r="359" ht="15.75" customHeight="1">
      <c r="A359" s="116"/>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8"/>
    </row>
    <row r="360" ht="15.75" customHeight="1">
      <c r="A360" s="116"/>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8"/>
    </row>
    <row r="361" ht="15.75" customHeight="1">
      <c r="A361" s="116"/>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8"/>
    </row>
    <row r="362" ht="15.75" customHeight="1">
      <c r="A362" s="116"/>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8"/>
    </row>
    <row r="363" ht="15.75" customHeight="1">
      <c r="A363" s="116"/>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8"/>
    </row>
    <row r="364" ht="15.75" customHeight="1">
      <c r="A364" s="116"/>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8"/>
    </row>
    <row r="365" ht="15.75" customHeight="1">
      <c r="A365" s="119"/>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Z365" s="120"/>
      <c r="AA365" s="120"/>
      <c r="AB365" s="120"/>
      <c r="AC365" s="120"/>
      <c r="AD365" s="120"/>
      <c r="AE365" s="120"/>
      <c r="AF365" s="120"/>
      <c r="AG365" s="120"/>
      <c r="AH365"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10.xml><?xml version="1.0" encoding="utf-8"?>
<worksheet xmlns:r="http://schemas.openxmlformats.org/officeDocument/2006/relationships" xmlns="http://schemas.openxmlformats.org/spreadsheetml/2006/main">
  <dimension ref="A1:AC340"/>
  <sheetViews>
    <sheetView workbookViewId="0" showGridLines="0" defaultGridColor="1"/>
  </sheetViews>
  <sheetFormatPr defaultColWidth="12.6667" defaultRowHeight="15" customHeight="1" outlineLevelRow="0" outlineLevelCol="0"/>
  <cols>
    <col min="1" max="1" width="8.85156" style="598" customWidth="1"/>
    <col min="2" max="2" width="2.5" style="598" customWidth="1"/>
    <col min="3" max="3" width="4.67188" style="598" customWidth="1"/>
    <col min="4" max="4" width="8.85156" style="598" customWidth="1"/>
    <col min="5" max="5" width="23.6719" style="598" customWidth="1"/>
    <col min="6" max="7" width="8.85156" style="598" customWidth="1"/>
    <col min="8" max="8" width="41" style="598" customWidth="1"/>
    <col min="9" max="29" width="8.85156" style="598" customWidth="1"/>
    <col min="30" max="16384" width="12.6719" style="598" customWidth="1"/>
  </cols>
  <sheetData>
    <row r="1" ht="16.5" customHeight="1">
      <c r="A1" t="s" s="444">
        <v>3271</v>
      </c>
      <c r="B1" t="s" s="444">
        <v>0</v>
      </c>
      <c r="C1" t="s" s="444">
        <v>3272</v>
      </c>
      <c r="D1" t="s" s="124">
        <v>995</v>
      </c>
      <c r="E1" t="s" s="124">
        <v>1000</v>
      </c>
      <c r="F1" t="s" s="599">
        <v>2913</v>
      </c>
      <c r="G1" t="s" s="125">
        <v>2914</v>
      </c>
      <c r="H1" t="s" s="13">
        <v>7</v>
      </c>
      <c r="I1" t="s" s="125">
        <v>11</v>
      </c>
      <c r="J1" t="s" s="125">
        <v>1009</v>
      </c>
      <c r="K1" t="s" s="125">
        <v>1010</v>
      </c>
      <c r="L1" t="s" s="125">
        <v>1011</v>
      </c>
      <c r="M1" t="s" s="599">
        <v>3273</v>
      </c>
      <c r="N1" t="s" s="125">
        <v>3274</v>
      </c>
      <c r="O1" t="s" s="600">
        <v>3275</v>
      </c>
      <c r="P1" t="s" s="600">
        <v>3276</v>
      </c>
      <c r="Q1" t="s" s="125">
        <v>18</v>
      </c>
      <c r="R1" t="s" s="125">
        <v>27</v>
      </c>
      <c r="S1" t="s" s="125">
        <v>1016</v>
      </c>
      <c r="T1" t="s" s="197">
        <v>3277</v>
      </c>
      <c r="U1" t="s" s="197">
        <v>3278</v>
      </c>
      <c r="V1" t="s" s="13">
        <v>3279</v>
      </c>
      <c r="W1" t="s" s="13">
        <v>1965</v>
      </c>
      <c r="X1" t="s" s="125">
        <v>41</v>
      </c>
      <c r="Y1" t="s" s="125">
        <v>42</v>
      </c>
      <c r="Z1" t="s" s="197">
        <v>3280</v>
      </c>
      <c r="AA1" t="s" s="197">
        <v>3281</v>
      </c>
      <c r="AB1" t="s" s="197">
        <v>3282</v>
      </c>
      <c r="AC1" s="140"/>
    </row>
    <row r="2" ht="15.75" customHeight="1">
      <c r="A2" s="142">
        <v>99</v>
      </c>
      <c r="B2" s="142">
        <v>1</v>
      </c>
      <c r="C2" s="142">
        <v>1</v>
      </c>
      <c r="D2" s="583">
        <v>38</v>
      </c>
      <c r="E2" t="s" s="453">
        <v>48</v>
      </c>
      <c r="F2" t="s" s="601">
        <v>3283</v>
      </c>
      <c r="G2" t="s" s="5">
        <v>3284</v>
      </c>
      <c r="H2" t="s" s="5">
        <v>3284</v>
      </c>
      <c r="I2" t="s" s="5">
        <v>3285</v>
      </c>
      <c r="J2" s="140"/>
      <c r="K2" s="144">
        <v>1</v>
      </c>
      <c r="L2" t="s" s="5">
        <v>64</v>
      </c>
      <c r="M2" t="s" s="5">
        <v>64</v>
      </c>
      <c r="N2" s="140"/>
      <c r="O2" s="140"/>
      <c r="P2" s="140"/>
      <c r="Q2" t="s" s="79">
        <v>3286</v>
      </c>
      <c r="R2" s="140"/>
      <c r="S2" s="140"/>
      <c r="T2" s="144">
        <v>8.800000000000001</v>
      </c>
      <c r="U2" t="s" s="5">
        <v>2568</v>
      </c>
      <c r="V2" s="142">
        <v>558.7</v>
      </c>
      <c r="W2" s="142">
        <v>1</v>
      </c>
      <c r="X2" s="140"/>
      <c r="Y2" t="s" s="5">
        <v>2568</v>
      </c>
      <c r="Z2" s="144">
        <v>2021</v>
      </c>
      <c r="AA2" t="s" s="5">
        <v>3287</v>
      </c>
      <c r="AB2" t="s" s="5">
        <v>3288</v>
      </c>
      <c r="AC2" s="140"/>
    </row>
    <row r="3" ht="15.75" customHeight="1">
      <c r="A3" s="142">
        <v>85</v>
      </c>
      <c r="B3" s="142">
        <v>1</v>
      </c>
      <c r="C3" s="142">
        <v>2</v>
      </c>
      <c r="D3" s="583">
        <v>38</v>
      </c>
      <c r="E3" t="s" s="453">
        <v>48</v>
      </c>
      <c r="F3" t="s" s="601">
        <v>3289</v>
      </c>
      <c r="G3" t="s" s="5">
        <v>3290</v>
      </c>
      <c r="H3" t="s" s="5">
        <v>3290</v>
      </c>
      <c r="I3" t="s" s="5">
        <v>3291</v>
      </c>
      <c r="J3" s="140"/>
      <c r="K3" s="144">
        <v>1</v>
      </c>
      <c r="L3" t="s" s="5">
        <v>54</v>
      </c>
      <c r="M3" t="s" s="5">
        <v>64</v>
      </c>
      <c r="N3" s="140"/>
      <c r="O3" s="140"/>
      <c r="P3" s="140"/>
      <c r="Q3" t="s" s="79">
        <v>3292</v>
      </c>
      <c r="R3" s="140"/>
      <c r="S3" s="140"/>
      <c r="T3" t="s" s="5">
        <v>2568</v>
      </c>
      <c r="U3" t="s" s="5">
        <v>2568</v>
      </c>
      <c r="V3" s="142">
        <v>116.5</v>
      </c>
      <c r="W3" s="142">
        <v>1</v>
      </c>
      <c r="X3" s="140"/>
      <c r="Y3" t="s" s="5">
        <v>2568</v>
      </c>
      <c r="Z3" s="144">
        <v>2021</v>
      </c>
      <c r="AA3" t="s" s="5">
        <v>3287</v>
      </c>
      <c r="AB3" t="s" s="79">
        <v>3293</v>
      </c>
      <c r="AC3" s="140"/>
    </row>
    <row r="4" ht="15.75" customHeight="1">
      <c r="A4" s="142">
        <v>3</v>
      </c>
      <c r="B4" s="142">
        <v>3</v>
      </c>
      <c r="C4" s="142">
        <v>3</v>
      </c>
      <c r="D4" s="463">
        <v>35</v>
      </c>
      <c r="E4" t="s" s="464">
        <v>157</v>
      </c>
      <c r="F4" t="s" s="601">
        <v>2461</v>
      </c>
      <c r="G4" t="s" s="5">
        <v>2462</v>
      </c>
      <c r="H4" t="s" s="5">
        <v>2462</v>
      </c>
      <c r="I4" t="s" s="5">
        <v>3291</v>
      </c>
      <c r="J4" s="140"/>
      <c r="K4" s="144">
        <v>1</v>
      </c>
      <c r="L4" t="s" s="5">
        <v>64</v>
      </c>
      <c r="M4" t="s" s="5">
        <v>2556</v>
      </c>
      <c r="N4" s="140"/>
      <c r="O4" s="140"/>
      <c r="P4" t="s" s="137">
        <v>52</v>
      </c>
      <c r="Q4" t="s" s="79">
        <v>3294</v>
      </c>
      <c r="R4" s="140"/>
      <c r="S4" s="140"/>
      <c r="T4" s="144">
        <v>196177.83</v>
      </c>
      <c r="U4" s="144">
        <v>196177.83</v>
      </c>
      <c r="V4" s="142">
        <v>323639.2</v>
      </c>
      <c r="W4" s="142">
        <v>1</v>
      </c>
      <c r="X4" s="140"/>
      <c r="Y4" s="144">
        <v>0.57</v>
      </c>
      <c r="Z4" s="144">
        <v>2021</v>
      </c>
      <c r="AA4" t="s" s="5">
        <v>3295</v>
      </c>
      <c r="AB4" t="s" s="5">
        <v>3296</v>
      </c>
      <c r="AC4" s="140"/>
    </row>
    <row r="5" ht="15.75" customHeight="1">
      <c r="A5" s="142">
        <v>32</v>
      </c>
      <c r="B5" s="142">
        <v>3</v>
      </c>
      <c r="C5" s="142">
        <v>4</v>
      </c>
      <c r="D5" s="463">
        <v>35</v>
      </c>
      <c r="E5" t="s" s="464">
        <v>157</v>
      </c>
      <c r="F5" t="s" s="601">
        <v>2461</v>
      </c>
      <c r="G5" t="s" s="5">
        <v>2462</v>
      </c>
      <c r="H5" t="s" s="5">
        <v>2462</v>
      </c>
      <c r="I5" t="s" s="79">
        <v>3297</v>
      </c>
      <c r="J5" s="140"/>
      <c r="K5" s="144">
        <v>1</v>
      </c>
      <c r="L5" t="s" s="5">
        <v>54</v>
      </c>
      <c r="M5" t="s" s="5">
        <v>2556</v>
      </c>
      <c r="N5" s="140"/>
      <c r="O5" s="140"/>
      <c r="P5" t="s" s="137">
        <v>52</v>
      </c>
      <c r="Q5" t="s" s="79">
        <v>3298</v>
      </c>
      <c r="R5" s="140"/>
      <c r="S5" s="140"/>
      <c r="T5" s="144">
        <v>27871.273</v>
      </c>
      <c r="U5" t="s" s="5">
        <v>2568</v>
      </c>
      <c r="V5" s="142">
        <v>323639.2</v>
      </c>
      <c r="W5" t="s" s="137">
        <v>68</v>
      </c>
      <c r="X5" s="140"/>
      <c r="Y5" t="s" s="5">
        <v>2568</v>
      </c>
      <c r="Z5" s="144">
        <v>2019</v>
      </c>
      <c r="AA5" t="s" s="5">
        <v>3295</v>
      </c>
      <c r="AB5" t="s" s="5">
        <v>3299</v>
      </c>
      <c r="AC5" s="140"/>
    </row>
    <row r="6" ht="15.75" customHeight="1">
      <c r="A6" s="142">
        <v>1</v>
      </c>
      <c r="B6" s="142">
        <v>3</v>
      </c>
      <c r="C6" s="142">
        <v>5</v>
      </c>
      <c r="D6" s="463">
        <v>35</v>
      </c>
      <c r="E6" t="s" s="464">
        <v>157</v>
      </c>
      <c r="F6" t="s" s="601">
        <v>2461</v>
      </c>
      <c r="G6" t="s" s="5">
        <v>2462</v>
      </c>
      <c r="H6" t="s" s="5">
        <v>2462</v>
      </c>
      <c r="I6" t="s" s="79">
        <v>3300</v>
      </c>
      <c r="J6" s="140"/>
      <c r="K6" s="144">
        <v>1</v>
      </c>
      <c r="L6" t="s" s="5">
        <v>77</v>
      </c>
      <c r="M6" t="s" s="5">
        <v>2556</v>
      </c>
      <c r="N6" s="140"/>
      <c r="O6" s="140"/>
      <c r="P6" t="s" s="137">
        <v>52</v>
      </c>
      <c r="Q6" t="s" s="79">
        <v>3301</v>
      </c>
      <c r="R6" s="140"/>
      <c r="S6" s="140"/>
      <c r="T6" s="144">
        <v>10920</v>
      </c>
      <c r="U6" s="144">
        <v>10920</v>
      </c>
      <c r="V6" s="142">
        <v>323639.2</v>
      </c>
      <c r="W6" t="s" s="137">
        <v>68</v>
      </c>
      <c r="X6" s="140"/>
      <c r="Y6" s="144">
        <v>0.52</v>
      </c>
      <c r="Z6" s="144">
        <v>2021</v>
      </c>
      <c r="AA6" t="s" s="5">
        <v>3295</v>
      </c>
      <c r="AB6" t="s" s="5">
        <v>3296</v>
      </c>
      <c r="AC6" s="140"/>
    </row>
    <row r="7" ht="15.75" customHeight="1">
      <c r="A7" s="142">
        <v>81</v>
      </c>
      <c r="B7" s="142">
        <v>3</v>
      </c>
      <c r="C7" s="142">
        <v>6</v>
      </c>
      <c r="D7" s="463">
        <v>35</v>
      </c>
      <c r="E7" t="s" s="464">
        <v>157</v>
      </c>
      <c r="F7" t="s" s="601">
        <v>2461</v>
      </c>
      <c r="G7" t="s" s="5">
        <v>2462</v>
      </c>
      <c r="H7" t="s" s="5">
        <v>2462</v>
      </c>
      <c r="I7" t="s" s="79">
        <v>3302</v>
      </c>
      <c r="J7" s="140"/>
      <c r="K7" s="144">
        <v>1</v>
      </c>
      <c r="L7" t="s" s="5">
        <v>64</v>
      </c>
      <c r="M7" t="s" s="5">
        <v>64</v>
      </c>
      <c r="N7" s="140"/>
      <c r="O7" s="140"/>
      <c r="P7" t="s" s="137">
        <v>52</v>
      </c>
      <c r="Q7" t="s" s="79">
        <v>3303</v>
      </c>
      <c r="R7" s="140"/>
      <c r="S7" s="140"/>
      <c r="T7" s="144">
        <v>6868.339</v>
      </c>
      <c r="U7" t="s" s="5">
        <v>2568</v>
      </c>
      <c r="V7" s="142">
        <v>323639.2</v>
      </c>
      <c r="W7" t="s" s="137">
        <v>68</v>
      </c>
      <c r="X7" s="140"/>
      <c r="Y7" t="s" s="5">
        <v>2568</v>
      </c>
      <c r="Z7" s="144">
        <v>2021</v>
      </c>
      <c r="AA7" t="s" s="5">
        <v>3287</v>
      </c>
      <c r="AB7" t="s" s="5">
        <v>3296</v>
      </c>
      <c r="AC7" s="140"/>
    </row>
    <row r="8" ht="15.75" customHeight="1">
      <c r="A8" s="142">
        <v>2</v>
      </c>
      <c r="B8" s="142">
        <v>3</v>
      </c>
      <c r="C8" s="142">
        <v>7</v>
      </c>
      <c r="D8" s="463">
        <v>35</v>
      </c>
      <c r="E8" t="s" s="464">
        <v>157</v>
      </c>
      <c r="F8" t="s" s="601">
        <v>2461</v>
      </c>
      <c r="G8" t="s" s="5">
        <v>2462</v>
      </c>
      <c r="H8" t="s" s="5">
        <v>2462</v>
      </c>
      <c r="I8" t="s" s="79">
        <v>3304</v>
      </c>
      <c r="J8" s="140"/>
      <c r="K8" s="144">
        <v>1</v>
      </c>
      <c r="L8" t="s" s="5">
        <v>77</v>
      </c>
      <c r="M8" t="s" s="5">
        <v>2556</v>
      </c>
      <c r="N8" s="140"/>
      <c r="O8" s="140"/>
      <c r="P8" t="s" s="137">
        <v>52</v>
      </c>
      <c r="Q8" t="s" s="79">
        <v>3305</v>
      </c>
      <c r="R8" s="140"/>
      <c r="S8" s="140"/>
      <c r="T8" s="144">
        <v>3591.891</v>
      </c>
      <c r="U8" s="144">
        <v>3591.891</v>
      </c>
      <c r="V8" s="142">
        <v>323639.2</v>
      </c>
      <c r="W8" t="s" s="137">
        <v>68</v>
      </c>
      <c r="X8" s="140"/>
      <c r="Y8" s="144">
        <v>0.4</v>
      </c>
      <c r="Z8" s="144">
        <v>2021</v>
      </c>
      <c r="AA8" t="s" s="5">
        <v>3295</v>
      </c>
      <c r="AB8" t="s" s="5">
        <v>3296</v>
      </c>
      <c r="AC8" s="140"/>
    </row>
    <row r="9" ht="15.75" customHeight="1">
      <c r="A9" s="142">
        <v>80</v>
      </c>
      <c r="B9" s="142">
        <v>3</v>
      </c>
      <c r="C9" s="142">
        <v>8</v>
      </c>
      <c r="D9" s="463">
        <v>35</v>
      </c>
      <c r="E9" t="s" s="464">
        <v>157</v>
      </c>
      <c r="F9" t="s" s="601">
        <v>2461</v>
      </c>
      <c r="G9" t="s" s="5">
        <v>2462</v>
      </c>
      <c r="H9" t="s" s="5">
        <v>2462</v>
      </c>
      <c r="I9" t="s" s="79">
        <v>3306</v>
      </c>
      <c r="J9" s="140"/>
      <c r="K9" s="144">
        <v>1</v>
      </c>
      <c r="L9" t="s" s="5">
        <v>54</v>
      </c>
      <c r="M9" t="s" s="5">
        <v>64</v>
      </c>
      <c r="N9" s="140"/>
      <c r="O9" s="140"/>
      <c r="P9" t="s" s="137">
        <v>52</v>
      </c>
      <c r="Q9" t="s" s="79">
        <v>3307</v>
      </c>
      <c r="R9" s="140"/>
      <c r="S9" s="140"/>
      <c r="T9" s="144">
        <v>1588</v>
      </c>
      <c r="U9" s="144">
        <v>1588</v>
      </c>
      <c r="V9" s="142">
        <v>323639.2</v>
      </c>
      <c r="W9" t="s" s="137">
        <v>68</v>
      </c>
      <c r="X9" s="140"/>
      <c r="Y9" t="s" s="5">
        <v>2568</v>
      </c>
      <c r="Z9" s="144">
        <v>2021</v>
      </c>
      <c r="AA9" t="s" s="5">
        <v>3287</v>
      </c>
      <c r="AB9" t="s" s="5">
        <v>3308</v>
      </c>
      <c r="AC9" s="140"/>
    </row>
    <row r="10" ht="15.75" customHeight="1">
      <c r="A10" s="142">
        <v>37</v>
      </c>
      <c r="B10" s="142">
        <v>3</v>
      </c>
      <c r="C10" s="142">
        <v>9</v>
      </c>
      <c r="D10" s="463">
        <v>35</v>
      </c>
      <c r="E10" t="s" s="464">
        <v>157</v>
      </c>
      <c r="F10" t="s" s="601">
        <v>2461</v>
      </c>
      <c r="G10" t="s" s="5">
        <v>2462</v>
      </c>
      <c r="H10" t="s" s="5">
        <v>2462</v>
      </c>
      <c r="I10" t="s" s="79">
        <v>3309</v>
      </c>
      <c r="J10" s="140"/>
      <c r="K10" s="144">
        <v>1</v>
      </c>
      <c r="L10" t="s" s="5">
        <v>64</v>
      </c>
      <c r="M10" t="s" s="5">
        <v>2556</v>
      </c>
      <c r="N10" s="140"/>
      <c r="O10" s="140"/>
      <c r="P10" t="s" s="137">
        <v>52</v>
      </c>
      <c r="Q10" t="s" s="79">
        <v>3310</v>
      </c>
      <c r="R10" s="140"/>
      <c r="S10" s="140"/>
      <c r="T10" s="144">
        <v>1499.762</v>
      </c>
      <c r="U10" s="144">
        <v>1499.762</v>
      </c>
      <c r="V10" s="142">
        <v>323639.2</v>
      </c>
      <c r="W10" t="s" s="137">
        <v>68</v>
      </c>
      <c r="X10" s="140"/>
      <c r="Y10" s="144">
        <v>0.9399999999999999</v>
      </c>
      <c r="Z10" s="144">
        <v>2021</v>
      </c>
      <c r="AA10" t="s" s="5">
        <v>3295</v>
      </c>
      <c r="AB10" t="s" s="5">
        <v>3311</v>
      </c>
      <c r="AC10" s="140"/>
    </row>
    <row r="11" ht="15.75" customHeight="1">
      <c r="A11" s="142">
        <v>33</v>
      </c>
      <c r="B11" s="142">
        <v>3</v>
      </c>
      <c r="C11" s="142">
        <v>10</v>
      </c>
      <c r="D11" s="463">
        <v>35</v>
      </c>
      <c r="E11" t="s" s="464">
        <v>157</v>
      </c>
      <c r="F11" t="s" s="601">
        <v>2461</v>
      </c>
      <c r="G11" t="s" s="5">
        <v>2462</v>
      </c>
      <c r="H11" t="s" s="5">
        <v>2462</v>
      </c>
      <c r="I11" t="s" s="79">
        <v>3312</v>
      </c>
      <c r="J11" s="140"/>
      <c r="K11" s="144">
        <v>1</v>
      </c>
      <c r="L11" t="s" s="5">
        <v>54</v>
      </c>
      <c r="M11" t="s" s="5">
        <v>2556</v>
      </c>
      <c r="N11" s="140"/>
      <c r="O11" s="140"/>
      <c r="P11" t="s" s="137">
        <v>52</v>
      </c>
      <c r="Q11" t="s" s="79">
        <v>3313</v>
      </c>
      <c r="R11" s="140"/>
      <c r="S11" s="140"/>
      <c r="T11" s="144">
        <v>730</v>
      </c>
      <c r="U11" s="144">
        <v>730</v>
      </c>
      <c r="V11" s="142">
        <v>323639.2</v>
      </c>
      <c r="W11" t="s" s="137">
        <v>68</v>
      </c>
      <c r="X11" s="140"/>
      <c r="Y11" s="144">
        <v>0.02</v>
      </c>
      <c r="Z11" s="144">
        <v>2021</v>
      </c>
      <c r="AA11" t="s" s="5">
        <v>3295</v>
      </c>
      <c r="AB11" t="s" s="5">
        <v>3311</v>
      </c>
      <c r="AC11" s="140"/>
    </row>
    <row r="12" ht="15.75" customHeight="1">
      <c r="A12" s="142">
        <v>82</v>
      </c>
      <c r="B12" s="142">
        <v>3</v>
      </c>
      <c r="C12" s="142">
        <v>11</v>
      </c>
      <c r="D12" s="463">
        <v>35</v>
      </c>
      <c r="E12" t="s" s="464">
        <v>157</v>
      </c>
      <c r="F12" t="s" s="601">
        <v>2461</v>
      </c>
      <c r="G12" t="s" s="5">
        <v>2462</v>
      </c>
      <c r="H12" t="s" s="5">
        <v>2462</v>
      </c>
      <c r="I12" t="s" s="79">
        <v>3314</v>
      </c>
      <c r="J12" s="140"/>
      <c r="K12" s="144">
        <v>1</v>
      </c>
      <c r="L12" t="s" s="5">
        <v>64</v>
      </c>
      <c r="M12" t="s" s="5">
        <v>64</v>
      </c>
      <c r="N12" s="140"/>
      <c r="O12" s="140"/>
      <c r="P12" t="s" s="137">
        <v>52</v>
      </c>
      <c r="Q12" t="s" s="79">
        <v>3315</v>
      </c>
      <c r="R12" s="140"/>
      <c r="S12" s="140"/>
      <c r="T12" s="144">
        <v>212.564</v>
      </c>
      <c r="U12" t="s" s="5">
        <v>2568</v>
      </c>
      <c r="V12" s="142">
        <v>323639.2</v>
      </c>
      <c r="W12" t="s" s="137">
        <v>68</v>
      </c>
      <c r="X12" s="140"/>
      <c r="Y12" t="s" s="5">
        <v>2568</v>
      </c>
      <c r="Z12" s="144">
        <v>2021</v>
      </c>
      <c r="AA12" t="s" s="5">
        <v>3287</v>
      </c>
      <c r="AB12" t="s" s="5">
        <v>3296</v>
      </c>
      <c r="AC12" s="140"/>
    </row>
    <row r="13" ht="15.75" customHeight="1">
      <c r="A13" s="142">
        <v>34</v>
      </c>
      <c r="B13" s="142">
        <v>3</v>
      </c>
      <c r="C13" s="142">
        <v>12</v>
      </c>
      <c r="D13" s="463">
        <v>35</v>
      </c>
      <c r="E13" t="s" s="464">
        <v>157</v>
      </c>
      <c r="F13" t="s" s="601">
        <v>2466</v>
      </c>
      <c r="G13" t="s" s="5">
        <v>2467</v>
      </c>
      <c r="H13" t="s" s="5">
        <v>2467</v>
      </c>
      <c r="I13" t="s" s="79">
        <v>3297</v>
      </c>
      <c r="J13" s="140"/>
      <c r="K13" s="144">
        <v>1</v>
      </c>
      <c r="L13" t="s" s="5">
        <v>54</v>
      </c>
      <c r="M13" t="s" s="5">
        <v>2556</v>
      </c>
      <c r="N13" s="140"/>
      <c r="O13" s="140"/>
      <c r="P13" t="s" s="137">
        <v>52</v>
      </c>
      <c r="Q13" t="s" s="79">
        <v>3316</v>
      </c>
      <c r="R13" s="140"/>
      <c r="S13" s="140"/>
      <c r="T13" s="144">
        <v>64960.74</v>
      </c>
      <c r="U13" s="144">
        <v>64960.74</v>
      </c>
      <c r="V13" s="142">
        <v>139151.7</v>
      </c>
      <c r="W13" s="142">
        <v>1</v>
      </c>
      <c r="X13" s="140"/>
      <c r="Y13" t="s" s="5">
        <v>2568</v>
      </c>
      <c r="Z13" s="144">
        <v>2019</v>
      </c>
      <c r="AA13" t="s" s="5">
        <v>3295</v>
      </c>
      <c r="AB13" t="s" s="5">
        <v>3311</v>
      </c>
      <c r="AC13" s="140"/>
    </row>
    <row r="14" ht="15.75" customHeight="1">
      <c r="A14" s="142">
        <v>98</v>
      </c>
      <c r="B14" s="142">
        <v>3</v>
      </c>
      <c r="C14" s="142">
        <v>13</v>
      </c>
      <c r="D14" s="463">
        <v>35</v>
      </c>
      <c r="E14" t="s" s="464">
        <v>157</v>
      </c>
      <c r="F14" t="s" s="601">
        <v>2466</v>
      </c>
      <c r="G14" t="s" s="5">
        <v>2467</v>
      </c>
      <c r="H14" t="s" s="5">
        <v>2467</v>
      </c>
      <c r="I14" t="s" s="5">
        <v>3317</v>
      </c>
      <c r="J14" s="140"/>
      <c r="K14" s="144">
        <v>1</v>
      </c>
      <c r="L14" t="s" s="5">
        <v>54</v>
      </c>
      <c r="M14" t="s" s="5">
        <v>64</v>
      </c>
      <c r="N14" s="140"/>
      <c r="O14" s="140"/>
      <c r="P14" t="s" s="137">
        <v>52</v>
      </c>
      <c r="Q14" t="s" s="79">
        <v>3318</v>
      </c>
      <c r="R14" s="140"/>
      <c r="S14" s="140"/>
      <c r="T14" s="144">
        <v>10384</v>
      </c>
      <c r="U14" s="144">
        <v>10384</v>
      </c>
      <c r="V14" s="142">
        <v>139151.7</v>
      </c>
      <c r="W14" t="s" s="137">
        <v>68</v>
      </c>
      <c r="X14" s="140"/>
      <c r="Y14" t="s" s="5">
        <v>2568</v>
      </c>
      <c r="Z14" s="144">
        <v>2021</v>
      </c>
      <c r="AA14" t="s" s="5">
        <v>3287</v>
      </c>
      <c r="AB14" t="s" s="5">
        <v>3319</v>
      </c>
      <c r="AC14" s="140"/>
    </row>
    <row r="15" ht="15.75" customHeight="1">
      <c r="A15" s="142">
        <v>94</v>
      </c>
      <c r="B15" s="142">
        <v>3</v>
      </c>
      <c r="C15" s="142">
        <v>14</v>
      </c>
      <c r="D15" s="463">
        <v>35</v>
      </c>
      <c r="E15" t="s" s="464">
        <v>157</v>
      </c>
      <c r="F15" t="s" s="601">
        <v>2466</v>
      </c>
      <c r="G15" t="s" s="5">
        <v>2467</v>
      </c>
      <c r="H15" t="s" s="5">
        <v>2467</v>
      </c>
      <c r="I15" t="s" s="79">
        <v>3320</v>
      </c>
      <c r="J15" s="140"/>
      <c r="K15" s="144">
        <v>1</v>
      </c>
      <c r="L15" t="s" s="5">
        <v>64</v>
      </c>
      <c r="M15" t="s" s="5">
        <v>64</v>
      </c>
      <c r="N15" s="140"/>
      <c r="O15" s="140"/>
      <c r="P15" t="s" s="137">
        <v>52</v>
      </c>
      <c r="Q15" t="s" s="79">
        <v>3321</v>
      </c>
      <c r="R15" s="140"/>
      <c r="S15" s="140"/>
      <c r="T15" s="144">
        <v>8976.388000000001</v>
      </c>
      <c r="U15" s="144">
        <v>8976.388000000001</v>
      </c>
      <c r="V15" s="142">
        <v>139151.7</v>
      </c>
      <c r="W15" t="s" s="137">
        <v>68</v>
      </c>
      <c r="X15" s="140"/>
      <c r="Y15" t="s" s="5">
        <v>2568</v>
      </c>
      <c r="Z15" s="144">
        <v>2021</v>
      </c>
      <c r="AA15" t="s" s="5">
        <v>3287</v>
      </c>
      <c r="AB15" t="s" s="5">
        <v>3308</v>
      </c>
      <c r="AC15" s="140"/>
    </row>
    <row r="16" ht="15.75" customHeight="1">
      <c r="A16" s="142">
        <v>95</v>
      </c>
      <c r="B16" s="142">
        <v>3</v>
      </c>
      <c r="C16" s="142">
        <v>15</v>
      </c>
      <c r="D16" s="463">
        <v>35</v>
      </c>
      <c r="E16" t="s" s="464">
        <v>157</v>
      </c>
      <c r="F16" t="s" s="601">
        <v>2466</v>
      </c>
      <c r="G16" t="s" s="5">
        <v>2467</v>
      </c>
      <c r="H16" t="s" s="5">
        <v>2467</v>
      </c>
      <c r="I16" t="s" s="79">
        <v>3302</v>
      </c>
      <c r="J16" s="140"/>
      <c r="K16" s="144">
        <v>1</v>
      </c>
      <c r="L16" t="s" s="5">
        <v>54</v>
      </c>
      <c r="M16" t="s" s="5">
        <v>64</v>
      </c>
      <c r="N16" s="140"/>
      <c r="O16" s="140"/>
      <c r="P16" t="s" s="137">
        <v>52</v>
      </c>
      <c r="Q16" t="s" s="79">
        <v>3322</v>
      </c>
      <c r="R16" s="140"/>
      <c r="S16" s="140"/>
      <c r="T16" s="144">
        <v>7553.555</v>
      </c>
      <c r="U16" t="s" s="5">
        <v>2568</v>
      </c>
      <c r="V16" s="142">
        <v>139151.7</v>
      </c>
      <c r="W16" t="s" s="137">
        <v>68</v>
      </c>
      <c r="X16" s="140"/>
      <c r="Y16" t="s" s="5">
        <v>2568</v>
      </c>
      <c r="Z16" s="144">
        <v>2021</v>
      </c>
      <c r="AA16" t="s" s="5">
        <v>3287</v>
      </c>
      <c r="AB16" t="s" s="5">
        <v>3296</v>
      </c>
      <c r="AC16" s="140"/>
    </row>
    <row r="17" ht="15.75" customHeight="1">
      <c r="A17" s="142">
        <v>97</v>
      </c>
      <c r="B17" s="142">
        <v>3</v>
      </c>
      <c r="C17" s="142">
        <v>16</v>
      </c>
      <c r="D17" s="463">
        <v>35</v>
      </c>
      <c r="E17" t="s" s="464">
        <v>157</v>
      </c>
      <c r="F17" t="s" s="601">
        <v>2466</v>
      </c>
      <c r="G17" t="s" s="5">
        <v>2467</v>
      </c>
      <c r="H17" t="s" s="5">
        <v>2467</v>
      </c>
      <c r="I17" t="s" s="5">
        <v>3317</v>
      </c>
      <c r="J17" s="140"/>
      <c r="K17" s="144">
        <v>1</v>
      </c>
      <c r="L17" t="s" s="5">
        <v>64</v>
      </c>
      <c r="M17" t="s" s="5">
        <v>64</v>
      </c>
      <c r="N17" s="140"/>
      <c r="O17" s="140"/>
      <c r="P17" t="s" s="137">
        <v>52</v>
      </c>
      <c r="Q17" t="s" s="79">
        <v>3323</v>
      </c>
      <c r="R17" s="140"/>
      <c r="S17" s="140"/>
      <c r="T17" s="144">
        <v>5962.217</v>
      </c>
      <c r="U17" s="144">
        <v>5962.217</v>
      </c>
      <c r="V17" s="142">
        <v>139151.7</v>
      </c>
      <c r="W17" t="s" s="137">
        <v>68</v>
      </c>
      <c r="X17" s="140"/>
      <c r="Y17" t="s" s="5">
        <v>2568</v>
      </c>
      <c r="Z17" s="144">
        <v>2021</v>
      </c>
      <c r="AA17" t="s" s="5">
        <v>3287</v>
      </c>
      <c r="AB17" t="s" s="5">
        <v>3319</v>
      </c>
      <c r="AC17" s="140"/>
    </row>
    <row r="18" ht="15.75" customHeight="1">
      <c r="A18" s="142">
        <v>74</v>
      </c>
      <c r="B18" s="142">
        <v>3</v>
      </c>
      <c r="C18" s="142">
        <v>17</v>
      </c>
      <c r="D18" s="463">
        <v>35</v>
      </c>
      <c r="E18" t="s" s="464">
        <v>157</v>
      </c>
      <c r="F18" t="s" s="601">
        <v>2466</v>
      </c>
      <c r="G18" t="s" s="5">
        <v>2467</v>
      </c>
      <c r="H18" t="s" s="5">
        <v>2467</v>
      </c>
      <c r="I18" t="s" s="79">
        <v>3300</v>
      </c>
      <c r="J18" s="140"/>
      <c r="K18" s="144">
        <v>1</v>
      </c>
      <c r="L18" t="s" s="5">
        <v>54</v>
      </c>
      <c r="M18" t="s" s="5">
        <v>2556</v>
      </c>
      <c r="N18" s="140"/>
      <c r="O18" s="140"/>
      <c r="P18" t="s" s="137">
        <v>52</v>
      </c>
      <c r="Q18" t="s" s="79">
        <v>3324</v>
      </c>
      <c r="R18" s="140"/>
      <c r="S18" s="140"/>
      <c r="T18" s="144">
        <v>4704.671</v>
      </c>
      <c r="U18" t="s" s="5">
        <v>2568</v>
      </c>
      <c r="V18" s="142">
        <v>139151.7</v>
      </c>
      <c r="W18" t="s" s="137">
        <v>68</v>
      </c>
      <c r="X18" s="140"/>
      <c r="Y18" s="144">
        <v>2.28</v>
      </c>
      <c r="Z18" s="144">
        <v>2021</v>
      </c>
      <c r="AA18" t="s" s="5">
        <v>3295</v>
      </c>
      <c r="AB18" t="s" s="5">
        <v>3311</v>
      </c>
      <c r="AC18" s="140"/>
    </row>
    <row r="19" ht="15.75" customHeight="1">
      <c r="A19" s="142">
        <v>92</v>
      </c>
      <c r="B19" s="142">
        <v>3</v>
      </c>
      <c r="C19" s="142">
        <v>18</v>
      </c>
      <c r="D19" s="463">
        <v>35</v>
      </c>
      <c r="E19" t="s" s="464">
        <v>157</v>
      </c>
      <c r="F19" t="s" s="601">
        <v>2466</v>
      </c>
      <c r="G19" t="s" s="5">
        <v>2467</v>
      </c>
      <c r="H19" t="s" s="5">
        <v>2467</v>
      </c>
      <c r="I19" t="s" s="5">
        <v>3317</v>
      </c>
      <c r="J19" s="140"/>
      <c r="K19" s="144">
        <v>1</v>
      </c>
      <c r="L19" t="s" s="5">
        <v>64</v>
      </c>
      <c r="M19" t="s" s="5">
        <v>64</v>
      </c>
      <c r="N19" s="140"/>
      <c r="O19" s="140"/>
      <c r="P19" t="s" s="137">
        <v>52</v>
      </c>
      <c r="Q19" t="s" s="79">
        <v>3325</v>
      </c>
      <c r="R19" s="140"/>
      <c r="S19" s="140"/>
      <c r="T19" s="144">
        <v>2539</v>
      </c>
      <c r="U19" s="144">
        <v>2539</v>
      </c>
      <c r="V19" s="142">
        <v>139151.7</v>
      </c>
      <c r="W19" t="s" s="137">
        <v>68</v>
      </c>
      <c r="X19" s="140"/>
      <c r="Y19" t="s" s="5">
        <v>2568</v>
      </c>
      <c r="Z19" s="144">
        <v>2020</v>
      </c>
      <c r="AA19" t="s" s="5">
        <v>3287</v>
      </c>
      <c r="AB19" t="s" s="79">
        <v>3326</v>
      </c>
      <c r="AC19" s="140"/>
    </row>
    <row r="20" ht="15.75" customHeight="1">
      <c r="A20" s="142">
        <v>93</v>
      </c>
      <c r="B20" s="142">
        <v>3</v>
      </c>
      <c r="C20" s="142">
        <v>19</v>
      </c>
      <c r="D20" s="463">
        <v>35</v>
      </c>
      <c r="E20" t="s" s="464">
        <v>157</v>
      </c>
      <c r="F20" t="s" s="601">
        <v>2466</v>
      </c>
      <c r="G20" t="s" s="5">
        <v>2467</v>
      </c>
      <c r="H20" t="s" s="5">
        <v>2467</v>
      </c>
      <c r="I20" t="s" s="79">
        <v>3306</v>
      </c>
      <c r="J20" s="140"/>
      <c r="K20" s="144">
        <v>1</v>
      </c>
      <c r="L20" t="s" s="5">
        <v>54</v>
      </c>
      <c r="M20" t="s" s="5">
        <v>64</v>
      </c>
      <c r="N20" s="140"/>
      <c r="O20" s="140"/>
      <c r="P20" t="s" s="137">
        <v>52</v>
      </c>
      <c r="Q20" t="s" s="79">
        <v>3327</v>
      </c>
      <c r="R20" s="140"/>
      <c r="S20" s="140"/>
      <c r="T20" s="144">
        <v>1624.418</v>
      </c>
      <c r="U20" t="s" s="5">
        <v>2568</v>
      </c>
      <c r="V20" s="142">
        <v>139151.7</v>
      </c>
      <c r="W20" t="s" s="137">
        <v>68</v>
      </c>
      <c r="X20" s="140"/>
      <c r="Y20" t="s" s="5">
        <v>2568</v>
      </c>
      <c r="Z20" s="144">
        <v>2021</v>
      </c>
      <c r="AA20" t="s" s="5">
        <v>3287</v>
      </c>
      <c r="AB20" t="s" s="5">
        <v>3311</v>
      </c>
      <c r="AC20" s="140"/>
    </row>
    <row r="21" ht="15.75" customHeight="1">
      <c r="A21" s="142">
        <v>24</v>
      </c>
      <c r="B21" s="142">
        <v>3</v>
      </c>
      <c r="C21" s="142">
        <v>20</v>
      </c>
      <c r="D21" s="463">
        <v>35</v>
      </c>
      <c r="E21" t="s" s="464">
        <v>157</v>
      </c>
      <c r="F21" t="s" s="601">
        <v>2466</v>
      </c>
      <c r="G21" t="s" s="5">
        <v>2467</v>
      </c>
      <c r="H21" t="s" s="5">
        <v>2467</v>
      </c>
      <c r="I21" t="s" s="79">
        <v>3304</v>
      </c>
      <c r="J21" s="140"/>
      <c r="K21" s="144">
        <v>1</v>
      </c>
      <c r="L21" t="s" s="5">
        <v>77</v>
      </c>
      <c r="M21" t="s" s="5">
        <v>2556</v>
      </c>
      <c r="N21" s="140"/>
      <c r="O21" s="140"/>
      <c r="P21" t="s" s="137">
        <v>52</v>
      </c>
      <c r="Q21" t="s" s="79">
        <v>3328</v>
      </c>
      <c r="R21" s="140"/>
      <c r="S21" s="140"/>
      <c r="T21" s="144">
        <v>1145.681</v>
      </c>
      <c r="U21" s="144">
        <v>1145.681</v>
      </c>
      <c r="V21" s="142">
        <v>139151.7</v>
      </c>
      <c r="W21" t="s" s="137">
        <v>68</v>
      </c>
      <c r="X21" s="140"/>
      <c r="Y21" s="144">
        <v>0.13</v>
      </c>
      <c r="Z21" s="144">
        <v>2021</v>
      </c>
      <c r="AA21" t="s" s="5">
        <v>3295</v>
      </c>
      <c r="AB21" t="s" s="5">
        <v>3296</v>
      </c>
      <c r="AC21" s="140"/>
    </row>
    <row r="22" ht="15.75" customHeight="1">
      <c r="A22" s="142">
        <v>75</v>
      </c>
      <c r="B22" s="142">
        <v>3</v>
      </c>
      <c r="C22" s="142">
        <v>21</v>
      </c>
      <c r="D22" s="463">
        <v>35</v>
      </c>
      <c r="E22" t="s" s="464">
        <v>157</v>
      </c>
      <c r="F22" t="s" s="601">
        <v>2466</v>
      </c>
      <c r="G22" t="s" s="5">
        <v>2467</v>
      </c>
      <c r="H22" t="s" s="5">
        <v>2467</v>
      </c>
      <c r="I22" t="s" s="79">
        <v>3309</v>
      </c>
      <c r="J22" s="140"/>
      <c r="K22" s="144">
        <v>1</v>
      </c>
      <c r="L22" t="s" s="5">
        <v>54</v>
      </c>
      <c r="M22" t="s" s="5">
        <v>2556</v>
      </c>
      <c r="N22" s="140"/>
      <c r="O22" s="140"/>
      <c r="P22" t="s" s="137">
        <v>52</v>
      </c>
      <c r="Q22" t="s" s="79">
        <v>3329</v>
      </c>
      <c r="R22" s="140"/>
      <c r="S22" s="140"/>
      <c r="T22" s="144">
        <v>857.862</v>
      </c>
      <c r="U22" s="144">
        <v>857.862</v>
      </c>
      <c r="V22" s="142">
        <v>139151.7</v>
      </c>
      <c r="W22" t="s" s="137">
        <v>68</v>
      </c>
      <c r="X22" s="140"/>
      <c r="Y22" s="144">
        <v>3.5</v>
      </c>
      <c r="Z22" s="144">
        <v>2021</v>
      </c>
      <c r="AA22" t="s" s="5">
        <v>3295</v>
      </c>
      <c r="AB22" t="s" s="5">
        <v>3311</v>
      </c>
      <c r="AC22" s="140"/>
    </row>
    <row r="23" ht="15.75" customHeight="1">
      <c r="A23" s="142">
        <v>96</v>
      </c>
      <c r="B23" s="142">
        <v>3</v>
      </c>
      <c r="C23" s="142">
        <v>22</v>
      </c>
      <c r="D23" s="463">
        <v>35</v>
      </c>
      <c r="E23" t="s" s="464">
        <v>157</v>
      </c>
      <c r="F23" t="s" s="601">
        <v>2466</v>
      </c>
      <c r="G23" t="s" s="5">
        <v>2467</v>
      </c>
      <c r="H23" t="s" s="5">
        <v>2467</v>
      </c>
      <c r="I23" t="s" s="79">
        <v>3314</v>
      </c>
      <c r="J23" s="140"/>
      <c r="K23" s="144">
        <v>1</v>
      </c>
      <c r="L23" t="s" s="5">
        <v>54</v>
      </c>
      <c r="M23" t="s" s="5">
        <v>64</v>
      </c>
      <c r="N23" s="140"/>
      <c r="O23" s="140"/>
      <c r="P23" t="s" s="137">
        <v>52</v>
      </c>
      <c r="Q23" t="s" s="79">
        <v>3330</v>
      </c>
      <c r="R23" s="140"/>
      <c r="S23" s="140"/>
      <c r="T23" s="144">
        <v>807.08</v>
      </c>
      <c r="U23" t="s" s="5">
        <v>2568</v>
      </c>
      <c r="V23" s="142">
        <v>139151.7</v>
      </c>
      <c r="W23" t="s" s="137">
        <v>68</v>
      </c>
      <c r="X23" s="140"/>
      <c r="Y23" t="s" s="5">
        <v>2568</v>
      </c>
      <c r="Z23" s="144">
        <v>2021</v>
      </c>
      <c r="AA23" t="s" s="5">
        <v>3287</v>
      </c>
      <c r="AB23" t="s" s="5">
        <v>3296</v>
      </c>
      <c r="AC23" s="140"/>
    </row>
    <row r="24" ht="15.75" customHeight="1">
      <c r="A24" s="142">
        <v>76</v>
      </c>
      <c r="B24" s="142">
        <v>3</v>
      </c>
      <c r="C24" s="142">
        <v>23</v>
      </c>
      <c r="D24" s="463">
        <v>35</v>
      </c>
      <c r="E24" t="s" s="464">
        <v>157</v>
      </c>
      <c r="F24" t="s" s="601">
        <v>2466</v>
      </c>
      <c r="G24" t="s" s="5">
        <v>2467</v>
      </c>
      <c r="H24" t="s" s="5">
        <v>2467</v>
      </c>
      <c r="I24" t="s" s="79">
        <v>3331</v>
      </c>
      <c r="J24" s="140"/>
      <c r="K24" s="144">
        <v>1</v>
      </c>
      <c r="L24" t="s" s="5">
        <v>64</v>
      </c>
      <c r="M24" t="s" s="5">
        <v>2556</v>
      </c>
      <c r="N24" s="140"/>
      <c r="O24" s="140"/>
      <c r="P24" t="s" s="137">
        <v>52</v>
      </c>
      <c r="Q24" t="s" s="79">
        <v>3332</v>
      </c>
      <c r="R24" s="140"/>
      <c r="S24" s="140"/>
      <c r="T24" s="144">
        <v>591.33</v>
      </c>
      <c r="U24" s="144">
        <v>591.33</v>
      </c>
      <c r="V24" s="142">
        <v>139151.7</v>
      </c>
      <c r="W24" t="s" s="137">
        <v>68</v>
      </c>
      <c r="X24" s="140"/>
      <c r="Y24" s="144">
        <v>0.78</v>
      </c>
      <c r="Z24" s="144">
        <v>2021</v>
      </c>
      <c r="AA24" t="s" s="5">
        <v>3295</v>
      </c>
      <c r="AB24" t="s" s="5">
        <v>3311</v>
      </c>
      <c r="AC24" s="140"/>
    </row>
    <row r="25" ht="15.75" customHeight="1">
      <c r="A25" s="142">
        <v>35</v>
      </c>
      <c r="B25" s="142">
        <v>3</v>
      </c>
      <c r="C25" s="142">
        <v>24</v>
      </c>
      <c r="D25" s="463">
        <v>35</v>
      </c>
      <c r="E25" t="s" s="464">
        <v>157</v>
      </c>
      <c r="F25" t="s" s="601">
        <v>2466</v>
      </c>
      <c r="G25" t="s" s="5">
        <v>2467</v>
      </c>
      <c r="H25" t="s" s="5">
        <v>2467</v>
      </c>
      <c r="I25" t="s" s="79">
        <v>3312</v>
      </c>
      <c r="J25" s="140"/>
      <c r="K25" s="144">
        <v>1</v>
      </c>
      <c r="L25" t="s" s="5">
        <v>64</v>
      </c>
      <c r="M25" t="s" s="5">
        <v>2556</v>
      </c>
      <c r="N25" s="140"/>
      <c r="O25" s="140"/>
      <c r="P25" t="s" s="137">
        <v>52</v>
      </c>
      <c r="Q25" t="s" s="79">
        <v>3333</v>
      </c>
      <c r="R25" s="140"/>
      <c r="S25" s="140"/>
      <c r="T25" s="144">
        <v>37</v>
      </c>
      <c r="U25" s="144">
        <v>37</v>
      </c>
      <c r="V25" s="142">
        <v>139151.7</v>
      </c>
      <c r="W25" t="s" s="137">
        <v>68</v>
      </c>
      <c r="X25" s="140"/>
      <c r="Y25" s="144">
        <v>0</v>
      </c>
      <c r="Z25" s="144">
        <v>2021</v>
      </c>
      <c r="AA25" t="s" s="5">
        <v>3295</v>
      </c>
      <c r="AB25" t="s" s="79">
        <v>3334</v>
      </c>
      <c r="AC25" s="140"/>
    </row>
    <row r="26" ht="15.75" customHeight="1">
      <c r="A26" s="142">
        <v>77</v>
      </c>
      <c r="B26" s="142">
        <v>3</v>
      </c>
      <c r="C26" s="142">
        <v>25</v>
      </c>
      <c r="D26" s="463">
        <v>35</v>
      </c>
      <c r="E26" t="s" s="464">
        <v>157</v>
      </c>
      <c r="F26" t="s" s="601">
        <v>2471</v>
      </c>
      <c r="G26" t="s" s="5">
        <v>2472</v>
      </c>
      <c r="H26" t="s" s="5">
        <v>2472</v>
      </c>
      <c r="I26" t="s" s="5">
        <v>3291</v>
      </c>
      <c r="J26" s="140"/>
      <c r="K26" s="144">
        <v>1</v>
      </c>
      <c r="L26" t="s" s="5">
        <v>64</v>
      </c>
      <c r="M26" t="s" s="5">
        <v>2556</v>
      </c>
      <c r="N26" s="140"/>
      <c r="O26" s="140"/>
      <c r="P26" t="s" s="137">
        <v>52</v>
      </c>
      <c r="Q26" t="s" s="79">
        <v>3335</v>
      </c>
      <c r="R26" s="140"/>
      <c r="S26" s="140"/>
      <c r="T26" s="144">
        <v>48568</v>
      </c>
      <c r="U26" t="s" s="5">
        <v>2568</v>
      </c>
      <c r="V26" s="142">
        <v>54641.7</v>
      </c>
      <c r="W26" s="142">
        <v>1</v>
      </c>
      <c r="X26" s="140"/>
      <c r="Y26" s="144">
        <v>0.9</v>
      </c>
      <c r="Z26" s="144">
        <v>2020</v>
      </c>
      <c r="AA26" t="s" s="5">
        <v>3295</v>
      </c>
      <c r="AB26" t="s" s="5">
        <v>3336</v>
      </c>
      <c r="AC26" s="140"/>
    </row>
    <row r="27" ht="15.75" customHeight="1">
      <c r="A27" s="142">
        <v>25</v>
      </c>
      <c r="B27" s="142">
        <v>3</v>
      </c>
      <c r="C27" s="142">
        <v>26</v>
      </c>
      <c r="D27" s="463">
        <v>35</v>
      </c>
      <c r="E27" t="s" s="464">
        <v>157</v>
      </c>
      <c r="F27" t="s" s="601">
        <v>2649</v>
      </c>
      <c r="G27" t="s" s="5">
        <v>2650</v>
      </c>
      <c r="H27" t="s" s="5">
        <v>2650</v>
      </c>
      <c r="I27" t="s" s="79">
        <v>3337</v>
      </c>
      <c r="J27" s="140"/>
      <c r="K27" s="144">
        <v>1</v>
      </c>
      <c r="L27" t="s" s="5">
        <v>54</v>
      </c>
      <c r="M27" t="s" s="5">
        <v>2556</v>
      </c>
      <c r="N27" s="140"/>
      <c r="O27" t="s" s="137">
        <v>3338</v>
      </c>
      <c r="P27" s="140"/>
      <c r="Q27" t="s" s="79">
        <v>3339</v>
      </c>
      <c r="R27" s="140"/>
      <c r="S27" s="140"/>
      <c r="T27" s="144">
        <v>4325.79</v>
      </c>
      <c r="U27" t="s" s="5">
        <v>2568</v>
      </c>
      <c r="V27" s="142">
        <v>14472.2</v>
      </c>
      <c r="W27" s="142">
        <v>1</v>
      </c>
      <c r="X27" s="140"/>
      <c r="Y27" s="144">
        <v>2.29</v>
      </c>
      <c r="Z27" s="144">
        <v>2021</v>
      </c>
      <c r="AA27" t="s" s="5">
        <v>3295</v>
      </c>
      <c r="AB27" t="s" s="5">
        <v>3296</v>
      </c>
      <c r="AC27" s="140"/>
    </row>
    <row r="28" ht="15.75" customHeight="1">
      <c r="A28" s="142">
        <v>26</v>
      </c>
      <c r="B28" s="142">
        <v>3</v>
      </c>
      <c r="C28" s="142">
        <v>27</v>
      </c>
      <c r="D28" s="463">
        <v>35</v>
      </c>
      <c r="E28" t="s" s="464">
        <v>157</v>
      </c>
      <c r="F28" t="s" s="601">
        <v>2649</v>
      </c>
      <c r="G28" t="s" s="5">
        <v>2650</v>
      </c>
      <c r="H28" t="s" s="5">
        <v>2650</v>
      </c>
      <c r="I28" t="s" s="79">
        <v>3337</v>
      </c>
      <c r="J28" s="140"/>
      <c r="K28" s="144">
        <v>1</v>
      </c>
      <c r="L28" t="s" s="5">
        <v>54</v>
      </c>
      <c r="M28" t="s" s="5">
        <v>2556</v>
      </c>
      <c r="N28" s="140"/>
      <c r="O28" s="140"/>
      <c r="P28" s="140"/>
      <c r="Q28" t="s" s="79">
        <v>3340</v>
      </c>
      <c r="R28" s="140"/>
      <c r="S28" s="140"/>
      <c r="T28" s="144">
        <v>3493.66</v>
      </c>
      <c r="U28" s="144">
        <v>3493.66</v>
      </c>
      <c r="V28" s="142">
        <v>14472.2</v>
      </c>
      <c r="W28" t="s" s="137">
        <v>68</v>
      </c>
      <c r="X28" s="140"/>
      <c r="Y28" s="144">
        <v>1.02</v>
      </c>
      <c r="Z28" s="144">
        <v>2021</v>
      </c>
      <c r="AA28" t="s" s="5">
        <v>3295</v>
      </c>
      <c r="AB28" t="s" s="5">
        <v>3296</v>
      </c>
      <c r="AC28" s="140"/>
    </row>
    <row r="29" ht="15.75" customHeight="1">
      <c r="A29" s="142">
        <v>48</v>
      </c>
      <c r="B29" s="142">
        <v>4</v>
      </c>
      <c r="C29" s="142">
        <v>28</v>
      </c>
      <c r="D29" s="602">
        <v>32</v>
      </c>
      <c r="E29" t="s" s="603">
        <v>2032</v>
      </c>
      <c r="F29" t="s" s="601">
        <v>2335</v>
      </c>
      <c r="G29" t="s" s="5">
        <v>2336</v>
      </c>
      <c r="H29" t="s" s="5">
        <v>2336</v>
      </c>
      <c r="I29" t="s" s="79">
        <v>3341</v>
      </c>
      <c r="J29" s="140"/>
      <c r="K29" s="144">
        <v>1</v>
      </c>
      <c r="L29" t="s" s="5">
        <v>54</v>
      </c>
      <c r="M29" t="s" s="5">
        <v>2556</v>
      </c>
      <c r="N29" s="140"/>
      <c r="O29" s="140"/>
      <c r="P29" t="s" s="137">
        <v>52</v>
      </c>
      <c r="Q29" t="s" s="5">
        <v>2568</v>
      </c>
      <c r="R29" s="140"/>
      <c r="S29" s="140"/>
      <c r="T29" t="s" s="5">
        <v>2568</v>
      </c>
      <c r="U29" s="144">
        <v>115</v>
      </c>
      <c r="V29" s="142">
        <v>17837</v>
      </c>
      <c r="W29" s="142">
        <v>1</v>
      </c>
      <c r="X29" s="140"/>
      <c r="Y29" s="144">
        <v>4.15</v>
      </c>
      <c r="Z29" s="144">
        <v>2017</v>
      </c>
      <c r="AA29" t="s" s="5">
        <v>3295</v>
      </c>
      <c r="AB29" t="s" s="5">
        <v>2568</v>
      </c>
      <c r="AC29" s="140"/>
    </row>
    <row r="30" ht="15.75" customHeight="1">
      <c r="A30" s="142">
        <v>51</v>
      </c>
      <c r="B30" s="142">
        <v>4</v>
      </c>
      <c r="C30" s="142">
        <v>29</v>
      </c>
      <c r="D30" s="602">
        <v>32</v>
      </c>
      <c r="E30" t="s" s="603">
        <v>2032</v>
      </c>
      <c r="F30" t="s" s="601">
        <v>2335</v>
      </c>
      <c r="G30" t="s" s="5">
        <v>2336</v>
      </c>
      <c r="H30" t="s" s="5">
        <v>2336</v>
      </c>
      <c r="I30" t="s" s="79">
        <v>3297</v>
      </c>
      <c r="J30" s="140"/>
      <c r="K30" s="144">
        <v>1</v>
      </c>
      <c r="L30" t="s" s="5">
        <v>54</v>
      </c>
      <c r="M30" t="s" s="5">
        <v>2556</v>
      </c>
      <c r="N30" s="140"/>
      <c r="O30" s="140"/>
      <c r="P30" t="s" s="137">
        <v>52</v>
      </c>
      <c r="Q30" t="s" s="79">
        <v>3342</v>
      </c>
      <c r="R30" s="140"/>
      <c r="S30" s="140"/>
      <c r="T30" s="144">
        <v>4845</v>
      </c>
      <c r="U30" t="s" s="5">
        <v>2568</v>
      </c>
      <c r="V30" s="142">
        <v>17837</v>
      </c>
      <c r="W30" t="s" s="137">
        <v>68</v>
      </c>
      <c r="X30" s="140"/>
      <c r="Y30" s="144">
        <v>1.69</v>
      </c>
      <c r="Z30" s="144">
        <v>2021</v>
      </c>
      <c r="AA30" t="s" s="5">
        <v>3295</v>
      </c>
      <c r="AB30" t="s" s="5">
        <v>3343</v>
      </c>
      <c r="AC30" s="140"/>
    </row>
    <row r="31" ht="15.75" customHeight="1">
      <c r="A31" s="142">
        <v>53</v>
      </c>
      <c r="B31" s="142">
        <v>4</v>
      </c>
      <c r="C31" s="142">
        <v>30</v>
      </c>
      <c r="D31" s="602">
        <v>32</v>
      </c>
      <c r="E31" t="s" s="603">
        <v>2032</v>
      </c>
      <c r="F31" t="s" s="601">
        <v>2335</v>
      </c>
      <c r="G31" t="s" s="5">
        <v>2336</v>
      </c>
      <c r="H31" t="s" s="5">
        <v>2336</v>
      </c>
      <c r="I31" t="s" s="79">
        <v>3344</v>
      </c>
      <c r="J31" s="140"/>
      <c r="K31" s="144">
        <v>1</v>
      </c>
      <c r="L31" t="s" s="5">
        <v>54</v>
      </c>
      <c r="M31" t="s" s="5">
        <v>2556</v>
      </c>
      <c r="N31" s="140"/>
      <c r="O31" s="140"/>
      <c r="P31" t="s" s="137">
        <v>52</v>
      </c>
      <c r="Q31" t="s" s="79">
        <v>3345</v>
      </c>
      <c r="R31" s="140"/>
      <c r="S31" s="140"/>
      <c r="T31" s="144">
        <v>4281</v>
      </c>
      <c r="U31" s="144">
        <v>3429</v>
      </c>
      <c r="V31" s="142">
        <v>17837</v>
      </c>
      <c r="W31" t="s" s="137">
        <v>68</v>
      </c>
      <c r="X31" s="140"/>
      <c r="Y31" s="144">
        <v>6.09</v>
      </c>
      <c r="Z31" s="144">
        <v>2021</v>
      </c>
      <c r="AA31" t="s" s="5">
        <v>3295</v>
      </c>
      <c r="AB31" t="s" s="5">
        <v>3311</v>
      </c>
      <c r="AC31" s="140"/>
    </row>
    <row r="32" ht="15.75" customHeight="1">
      <c r="A32" s="142">
        <v>13</v>
      </c>
      <c r="B32" s="142">
        <v>4</v>
      </c>
      <c r="C32" s="142">
        <v>31</v>
      </c>
      <c r="D32" s="602">
        <v>32</v>
      </c>
      <c r="E32" t="s" s="603">
        <v>2032</v>
      </c>
      <c r="F32" t="s" s="601">
        <v>2335</v>
      </c>
      <c r="G32" t="s" s="5">
        <v>2336</v>
      </c>
      <c r="H32" t="s" s="5">
        <v>2336</v>
      </c>
      <c r="I32" t="s" s="79">
        <v>3346</v>
      </c>
      <c r="J32" s="140"/>
      <c r="K32" s="144">
        <v>1</v>
      </c>
      <c r="L32" t="s" s="5">
        <v>54</v>
      </c>
      <c r="M32" t="s" s="5">
        <v>2556</v>
      </c>
      <c r="N32" s="140"/>
      <c r="O32" s="140"/>
      <c r="P32" t="s" s="137">
        <v>52</v>
      </c>
      <c r="Q32" t="s" s="79">
        <v>3347</v>
      </c>
      <c r="R32" s="140"/>
      <c r="S32" s="140"/>
      <c r="T32" s="144">
        <v>2350</v>
      </c>
      <c r="U32" t="s" s="5">
        <v>2568</v>
      </c>
      <c r="V32" s="142">
        <v>17837</v>
      </c>
      <c r="W32" t="s" s="137">
        <v>68</v>
      </c>
      <c r="X32" s="140"/>
      <c r="Y32" s="144">
        <v>3.27</v>
      </c>
      <c r="Z32" s="144">
        <v>2021</v>
      </c>
      <c r="AA32" t="s" s="5">
        <v>3295</v>
      </c>
      <c r="AB32" t="s" s="5">
        <v>3311</v>
      </c>
      <c r="AC32" s="140"/>
    </row>
    <row r="33" ht="15.75" customHeight="1">
      <c r="A33" s="142">
        <v>15</v>
      </c>
      <c r="B33" s="142">
        <v>4</v>
      </c>
      <c r="C33" s="142">
        <v>32</v>
      </c>
      <c r="D33" s="602">
        <v>32</v>
      </c>
      <c r="E33" t="s" s="603">
        <v>2032</v>
      </c>
      <c r="F33" t="s" s="601">
        <v>2335</v>
      </c>
      <c r="G33" t="s" s="5">
        <v>2336</v>
      </c>
      <c r="H33" t="s" s="5">
        <v>2336</v>
      </c>
      <c r="I33" t="s" s="79">
        <v>3320</v>
      </c>
      <c r="J33" s="140"/>
      <c r="K33" s="144">
        <v>1</v>
      </c>
      <c r="L33" t="s" s="5">
        <v>54</v>
      </c>
      <c r="M33" t="s" s="5">
        <v>2556</v>
      </c>
      <c r="N33" s="140"/>
      <c r="O33" s="140"/>
      <c r="P33" t="s" s="137">
        <v>52</v>
      </c>
      <c r="Q33" t="s" s="79">
        <v>3348</v>
      </c>
      <c r="R33" s="140"/>
      <c r="S33" s="140"/>
      <c r="T33" s="144">
        <v>2058</v>
      </c>
      <c r="U33" s="144">
        <v>2058</v>
      </c>
      <c r="V33" s="142">
        <v>17837</v>
      </c>
      <c r="W33" t="s" s="137">
        <v>68</v>
      </c>
      <c r="X33" s="140"/>
      <c r="Y33" s="144">
        <v>1.3</v>
      </c>
      <c r="Z33" s="144">
        <v>2021</v>
      </c>
      <c r="AA33" t="s" s="5">
        <v>3295</v>
      </c>
      <c r="AB33" t="s" s="5">
        <v>3343</v>
      </c>
      <c r="AC33" s="140"/>
    </row>
    <row r="34" ht="15.75" customHeight="1">
      <c r="A34" s="142">
        <v>14</v>
      </c>
      <c r="B34" s="142">
        <v>4</v>
      </c>
      <c r="C34" s="142">
        <v>33</v>
      </c>
      <c r="D34" s="602">
        <v>32</v>
      </c>
      <c r="E34" t="s" s="603">
        <v>2032</v>
      </c>
      <c r="F34" t="s" s="601">
        <v>2335</v>
      </c>
      <c r="G34" t="s" s="5">
        <v>2336</v>
      </c>
      <c r="H34" t="s" s="5">
        <v>2336</v>
      </c>
      <c r="I34" t="s" s="79">
        <v>3349</v>
      </c>
      <c r="J34" s="140"/>
      <c r="K34" s="144">
        <v>1</v>
      </c>
      <c r="L34" t="s" s="5">
        <v>54</v>
      </c>
      <c r="M34" t="s" s="5">
        <v>2556</v>
      </c>
      <c r="N34" s="140"/>
      <c r="O34" s="140"/>
      <c r="P34" t="s" s="137">
        <v>52</v>
      </c>
      <c r="Q34" t="s" s="79">
        <v>3350</v>
      </c>
      <c r="R34" s="140"/>
      <c r="S34" s="140"/>
      <c r="T34" s="144">
        <v>1797</v>
      </c>
      <c r="U34" s="144">
        <v>1520.4</v>
      </c>
      <c r="V34" s="142">
        <v>17837</v>
      </c>
      <c r="W34" t="s" s="137">
        <v>68</v>
      </c>
      <c r="X34" s="140"/>
      <c r="Y34" s="144">
        <v>3.22</v>
      </c>
      <c r="Z34" s="144">
        <v>2021</v>
      </c>
      <c r="AA34" t="s" s="5">
        <v>3295</v>
      </c>
      <c r="AB34" t="s" s="5">
        <v>3311</v>
      </c>
      <c r="AC34" s="140"/>
    </row>
    <row r="35" ht="15.75" customHeight="1">
      <c r="A35" s="142">
        <v>54</v>
      </c>
      <c r="B35" s="142">
        <v>4</v>
      </c>
      <c r="C35" s="142">
        <v>34</v>
      </c>
      <c r="D35" s="602">
        <v>32</v>
      </c>
      <c r="E35" t="s" s="603">
        <v>2032</v>
      </c>
      <c r="F35" t="s" s="601">
        <v>2335</v>
      </c>
      <c r="G35" t="s" s="5">
        <v>2336</v>
      </c>
      <c r="H35" t="s" s="5">
        <v>2336</v>
      </c>
      <c r="I35" t="s" s="79">
        <v>3314</v>
      </c>
      <c r="J35" s="140"/>
      <c r="K35" s="144">
        <v>1</v>
      </c>
      <c r="L35" t="s" s="5">
        <v>54</v>
      </c>
      <c r="M35" t="s" s="5">
        <v>2556</v>
      </c>
      <c r="N35" s="140"/>
      <c r="O35" s="140"/>
      <c r="P35" t="s" s="137">
        <v>52</v>
      </c>
      <c r="Q35" t="s" s="79">
        <v>3351</v>
      </c>
      <c r="R35" s="140"/>
      <c r="S35" s="140"/>
      <c r="T35" s="144">
        <v>973</v>
      </c>
      <c r="U35" s="144">
        <v>782</v>
      </c>
      <c r="V35" s="142">
        <v>17837</v>
      </c>
      <c r="W35" t="s" s="137">
        <v>68</v>
      </c>
      <c r="X35" s="140"/>
      <c r="Y35" s="144">
        <v>5.34</v>
      </c>
      <c r="Z35" s="144">
        <v>2021</v>
      </c>
      <c r="AA35" t="s" s="5">
        <v>3295</v>
      </c>
      <c r="AB35" t="s" s="5">
        <v>3311</v>
      </c>
      <c r="AC35" s="140"/>
    </row>
    <row r="36" ht="15.75" customHeight="1">
      <c r="A36" s="142">
        <v>50</v>
      </c>
      <c r="B36" s="142">
        <v>4</v>
      </c>
      <c r="C36" s="142">
        <v>35</v>
      </c>
      <c r="D36" s="602">
        <v>32</v>
      </c>
      <c r="E36" t="s" s="603">
        <v>2032</v>
      </c>
      <c r="F36" t="s" s="601">
        <v>2335</v>
      </c>
      <c r="G36" t="s" s="5">
        <v>2336</v>
      </c>
      <c r="H36" t="s" s="5">
        <v>2336</v>
      </c>
      <c r="I36" t="s" s="79">
        <v>3352</v>
      </c>
      <c r="J36" s="140"/>
      <c r="K36" s="144">
        <v>1</v>
      </c>
      <c r="L36" t="s" s="5">
        <v>54</v>
      </c>
      <c r="M36" t="s" s="5">
        <v>2556</v>
      </c>
      <c r="N36" s="140"/>
      <c r="O36" s="140"/>
      <c r="P36" t="s" s="137">
        <v>52</v>
      </c>
      <c r="Q36" t="s" s="79">
        <v>3353</v>
      </c>
      <c r="R36" s="140"/>
      <c r="S36" s="140"/>
      <c r="T36" s="144">
        <v>522</v>
      </c>
      <c r="U36" t="s" s="5">
        <v>2568</v>
      </c>
      <c r="V36" s="142">
        <v>17837</v>
      </c>
      <c r="W36" t="s" s="137">
        <v>68</v>
      </c>
      <c r="X36" s="140"/>
      <c r="Y36" s="144">
        <v>1.59</v>
      </c>
      <c r="Z36" s="144">
        <v>2021</v>
      </c>
      <c r="AA36" t="s" s="5">
        <v>3295</v>
      </c>
      <c r="AB36" t="s" s="5">
        <v>3311</v>
      </c>
      <c r="AC36" s="140"/>
    </row>
    <row r="37" ht="15.75" customHeight="1">
      <c r="A37" s="142">
        <v>49</v>
      </c>
      <c r="B37" s="142">
        <v>4</v>
      </c>
      <c r="C37" s="142">
        <v>36</v>
      </c>
      <c r="D37" s="602">
        <v>32</v>
      </c>
      <c r="E37" t="s" s="603">
        <v>2032</v>
      </c>
      <c r="F37" t="s" s="601">
        <v>2335</v>
      </c>
      <c r="G37" t="s" s="5">
        <v>2336</v>
      </c>
      <c r="H37" t="s" s="5">
        <v>2336</v>
      </c>
      <c r="I37" t="s" s="5">
        <v>3317</v>
      </c>
      <c r="J37" s="140"/>
      <c r="K37" s="144">
        <v>1</v>
      </c>
      <c r="L37" t="s" s="5">
        <v>54</v>
      </c>
      <c r="M37" t="s" s="5">
        <v>2556</v>
      </c>
      <c r="N37" s="140"/>
      <c r="O37" s="140"/>
      <c r="P37" t="s" s="137">
        <v>52</v>
      </c>
      <c r="Q37" t="s" s="79">
        <v>3354</v>
      </c>
      <c r="R37" s="140"/>
      <c r="S37" s="140"/>
      <c r="T37" s="144">
        <v>317.365</v>
      </c>
      <c r="U37" s="144">
        <v>317.365</v>
      </c>
      <c r="V37" s="142">
        <v>17837</v>
      </c>
      <c r="W37" t="s" s="137">
        <v>68</v>
      </c>
      <c r="X37" s="140"/>
      <c r="Y37" s="144">
        <v>3.39</v>
      </c>
      <c r="Z37" s="144">
        <v>2021</v>
      </c>
      <c r="AA37" t="s" s="5">
        <v>3295</v>
      </c>
      <c r="AB37" t="s" s="5">
        <v>3355</v>
      </c>
      <c r="AC37" s="140"/>
    </row>
    <row r="38" ht="15.75" customHeight="1">
      <c r="A38" s="142">
        <v>52</v>
      </c>
      <c r="B38" s="142">
        <v>4</v>
      </c>
      <c r="C38" s="142">
        <v>37</v>
      </c>
      <c r="D38" s="602">
        <v>32</v>
      </c>
      <c r="E38" t="s" s="603">
        <v>2032</v>
      </c>
      <c r="F38" t="s" s="601">
        <v>2335</v>
      </c>
      <c r="G38" t="s" s="5">
        <v>2336</v>
      </c>
      <c r="H38" t="s" s="5">
        <v>2336</v>
      </c>
      <c r="I38" t="s" s="79">
        <v>3331</v>
      </c>
      <c r="J38" s="140"/>
      <c r="K38" s="144">
        <v>1</v>
      </c>
      <c r="L38" t="s" s="5">
        <v>54</v>
      </c>
      <c r="M38" t="s" s="5">
        <v>2556</v>
      </c>
      <c r="N38" s="140"/>
      <c r="O38" s="140"/>
      <c r="P38" t="s" s="137">
        <v>52</v>
      </c>
      <c r="Q38" t="s" s="79">
        <v>3356</v>
      </c>
      <c r="R38" s="140"/>
      <c r="S38" s="140"/>
      <c r="T38" s="144">
        <v>88.697</v>
      </c>
      <c r="U38" s="144">
        <v>88.697</v>
      </c>
      <c r="V38" s="142">
        <v>17837</v>
      </c>
      <c r="W38" t="s" s="137">
        <v>68</v>
      </c>
      <c r="X38" s="140"/>
      <c r="Y38" s="144">
        <v>3.86</v>
      </c>
      <c r="Z38" s="144">
        <v>2021</v>
      </c>
      <c r="AA38" t="s" s="5">
        <v>3295</v>
      </c>
      <c r="AB38" t="s" s="5">
        <v>3311</v>
      </c>
      <c r="AC38" s="140"/>
    </row>
    <row r="39" ht="15.75" customHeight="1">
      <c r="A39" s="142">
        <v>79</v>
      </c>
      <c r="B39" s="142">
        <v>4</v>
      </c>
      <c r="C39" s="142">
        <v>38</v>
      </c>
      <c r="D39" s="602">
        <v>32</v>
      </c>
      <c r="E39" t="s" s="603">
        <v>2032</v>
      </c>
      <c r="F39" t="s" s="601">
        <v>2384</v>
      </c>
      <c r="G39" t="s" s="5">
        <v>2385</v>
      </c>
      <c r="H39" t="s" s="5">
        <v>2385</v>
      </c>
      <c r="I39" t="s" s="5">
        <v>3291</v>
      </c>
      <c r="J39" s="140"/>
      <c r="K39" s="144">
        <v>1</v>
      </c>
      <c r="L39" t="s" s="5">
        <v>54</v>
      </c>
      <c r="M39" t="s" s="5">
        <v>2556</v>
      </c>
      <c r="N39" s="140"/>
      <c r="O39" s="140"/>
      <c r="P39" t="s" s="137">
        <v>52</v>
      </c>
      <c r="Q39" t="s" s="79">
        <v>3357</v>
      </c>
      <c r="R39" s="140"/>
      <c r="S39" s="140"/>
      <c r="T39" s="144">
        <v>10038.786</v>
      </c>
      <c r="U39" s="144">
        <v>10038.786</v>
      </c>
      <c r="V39" s="142">
        <v>13825.8</v>
      </c>
      <c r="W39" s="142">
        <v>1</v>
      </c>
      <c r="X39" s="140"/>
      <c r="Y39" s="144">
        <v>7.83</v>
      </c>
      <c r="Z39" s="144">
        <v>2021</v>
      </c>
      <c r="AA39" t="s" s="5">
        <v>3295</v>
      </c>
      <c r="AB39" t="s" s="5">
        <v>3358</v>
      </c>
      <c r="AC39" s="140"/>
    </row>
    <row r="40" ht="15.75" customHeight="1">
      <c r="A40" s="142">
        <v>29</v>
      </c>
      <c r="B40" s="142">
        <v>6</v>
      </c>
      <c r="C40" s="476">
        <v>39</v>
      </c>
      <c r="D40" s="476">
        <v>31</v>
      </c>
      <c r="E40" t="s" s="604">
        <v>1135</v>
      </c>
      <c r="F40" t="s" s="601">
        <v>2249</v>
      </c>
      <c r="G40" t="s" s="5">
        <v>2250</v>
      </c>
      <c r="H40" t="s" s="5">
        <v>2250</v>
      </c>
      <c r="I40" t="s" s="79">
        <v>3359</v>
      </c>
      <c r="J40" s="140"/>
      <c r="K40" s="144">
        <v>1</v>
      </c>
      <c r="L40" t="s" s="5">
        <v>64</v>
      </c>
      <c r="M40" t="s" s="5">
        <v>2556</v>
      </c>
      <c r="N40" s="140"/>
      <c r="O40" s="140"/>
      <c r="P40" t="s" s="137">
        <v>52</v>
      </c>
      <c r="Q40" t="s" s="79">
        <v>3360</v>
      </c>
      <c r="R40" s="140"/>
      <c r="S40" s="140"/>
      <c r="T40" s="144">
        <v>1583.4</v>
      </c>
      <c r="U40" s="144">
        <v>1583.4</v>
      </c>
      <c r="V40" s="142">
        <v>4859</v>
      </c>
      <c r="W40" s="142">
        <v>1</v>
      </c>
      <c r="X40" s="140"/>
      <c r="Y40" s="144">
        <v>0.75</v>
      </c>
      <c r="Z40" s="144">
        <v>2021</v>
      </c>
      <c r="AA40" t="s" s="5">
        <v>3295</v>
      </c>
      <c r="AB40" t="s" s="5">
        <v>3343</v>
      </c>
      <c r="AC40" s="140"/>
    </row>
    <row r="41" ht="15.75" customHeight="1">
      <c r="A41" s="142">
        <v>31</v>
      </c>
      <c r="B41" s="142">
        <v>6</v>
      </c>
      <c r="C41" s="476">
        <v>40</v>
      </c>
      <c r="D41" s="476">
        <v>31</v>
      </c>
      <c r="E41" t="s" s="604">
        <v>1135</v>
      </c>
      <c r="F41" t="s" s="601">
        <v>2309</v>
      </c>
      <c r="G41" t="s" s="5">
        <v>2310</v>
      </c>
      <c r="H41" t="s" s="5">
        <v>2310</v>
      </c>
      <c r="I41" t="s" s="5">
        <v>3291</v>
      </c>
      <c r="J41" s="140"/>
      <c r="K41" s="144">
        <v>1</v>
      </c>
      <c r="L41" t="s" s="5">
        <v>54</v>
      </c>
      <c r="M41" t="s" s="5">
        <v>2556</v>
      </c>
      <c r="N41" s="140"/>
      <c r="O41" s="140"/>
      <c r="P41" s="140"/>
      <c r="Q41" t="s" s="79">
        <v>3361</v>
      </c>
      <c r="R41" s="140"/>
      <c r="S41" s="140"/>
      <c r="T41" s="144">
        <v>2003.956</v>
      </c>
      <c r="U41" s="144">
        <v>2003.956</v>
      </c>
      <c r="V41" s="142">
        <v>935.7</v>
      </c>
      <c r="W41" s="142">
        <v>1</v>
      </c>
      <c r="X41" s="140"/>
      <c r="Y41" s="144">
        <v>1.26</v>
      </c>
      <c r="Z41" s="144">
        <v>2021</v>
      </c>
      <c r="AA41" t="s" s="5">
        <v>3295</v>
      </c>
      <c r="AB41" t="s" s="5">
        <v>3336</v>
      </c>
      <c r="AC41" s="140"/>
    </row>
    <row r="42" ht="15.75" customHeight="1">
      <c r="A42" s="142">
        <v>19</v>
      </c>
      <c r="B42" s="142">
        <v>7</v>
      </c>
      <c r="C42" s="142">
        <v>41</v>
      </c>
      <c r="D42" s="479">
        <v>33</v>
      </c>
      <c r="E42" t="s" s="480">
        <v>212</v>
      </c>
      <c r="F42" t="s" s="601">
        <v>3362</v>
      </c>
      <c r="G42" t="s" s="5">
        <v>3363</v>
      </c>
      <c r="H42" t="s" s="5">
        <v>3363</v>
      </c>
      <c r="I42" t="s" s="79">
        <v>3297</v>
      </c>
      <c r="J42" s="140"/>
      <c r="K42" s="144">
        <v>1</v>
      </c>
      <c r="L42" t="s" s="5">
        <v>77</v>
      </c>
      <c r="M42" t="s" s="5">
        <v>2556</v>
      </c>
      <c r="N42" s="140"/>
      <c r="O42" s="140"/>
      <c r="P42" t="s" s="137">
        <v>52</v>
      </c>
      <c r="Q42" t="s" s="79">
        <v>3364</v>
      </c>
      <c r="R42" s="140"/>
      <c r="S42" s="140"/>
      <c r="T42" s="144">
        <v>3378.388</v>
      </c>
      <c r="U42" t="s" s="5">
        <v>2568</v>
      </c>
      <c r="V42" s="142">
        <v>13579.2</v>
      </c>
      <c r="W42" s="142">
        <v>1</v>
      </c>
      <c r="X42" s="140"/>
      <c r="Y42" s="144">
        <v>0.2</v>
      </c>
      <c r="Z42" s="144">
        <v>2021</v>
      </c>
      <c r="AA42" t="s" s="5">
        <v>3295</v>
      </c>
      <c r="AB42" t="s" s="5">
        <v>3343</v>
      </c>
      <c r="AC42" s="140"/>
    </row>
    <row r="43" ht="15.75" customHeight="1">
      <c r="A43" s="142">
        <v>60</v>
      </c>
      <c r="B43" s="142">
        <v>7</v>
      </c>
      <c r="C43" s="142">
        <v>42</v>
      </c>
      <c r="D43" s="479">
        <v>33</v>
      </c>
      <c r="E43" t="s" s="480">
        <v>212</v>
      </c>
      <c r="F43" t="s" s="601">
        <v>3362</v>
      </c>
      <c r="G43" t="s" s="5">
        <v>3363</v>
      </c>
      <c r="H43" t="s" s="5">
        <v>3363</v>
      </c>
      <c r="I43" t="s" s="5">
        <v>3291</v>
      </c>
      <c r="J43" s="140"/>
      <c r="K43" s="144">
        <v>1</v>
      </c>
      <c r="L43" t="s" s="5">
        <v>54</v>
      </c>
      <c r="M43" t="s" s="5">
        <v>2556</v>
      </c>
      <c r="N43" s="140"/>
      <c r="O43" s="140"/>
      <c r="P43" t="s" s="137">
        <v>52</v>
      </c>
      <c r="Q43" t="s" s="79">
        <v>3365</v>
      </c>
      <c r="R43" s="140"/>
      <c r="S43" s="140"/>
      <c r="T43" s="144">
        <v>3151</v>
      </c>
      <c r="U43" s="144">
        <v>3151</v>
      </c>
      <c r="V43" s="142">
        <v>13579.2</v>
      </c>
      <c r="W43" t="s" s="137">
        <v>68</v>
      </c>
      <c r="X43" s="140"/>
      <c r="Y43" s="144">
        <v>1.16</v>
      </c>
      <c r="Z43" s="144">
        <v>2021</v>
      </c>
      <c r="AA43" t="s" s="5">
        <v>3295</v>
      </c>
      <c r="AB43" t="s" s="5">
        <v>3358</v>
      </c>
      <c r="AC43" s="140"/>
    </row>
    <row r="44" ht="15.75" customHeight="1">
      <c r="A44" s="142">
        <v>67</v>
      </c>
      <c r="B44" s="142">
        <v>7</v>
      </c>
      <c r="C44" s="142">
        <v>43</v>
      </c>
      <c r="D44" s="479">
        <v>33</v>
      </c>
      <c r="E44" t="s" s="480">
        <v>212</v>
      </c>
      <c r="F44" t="s" s="601">
        <v>3362</v>
      </c>
      <c r="G44" t="s" s="5">
        <v>3363</v>
      </c>
      <c r="H44" t="s" s="5">
        <v>3363</v>
      </c>
      <c r="I44" t="s" s="79">
        <v>3320</v>
      </c>
      <c r="J44" s="140"/>
      <c r="K44" s="144">
        <v>1</v>
      </c>
      <c r="L44" t="s" s="5">
        <v>54</v>
      </c>
      <c r="M44" t="s" s="5">
        <v>2556</v>
      </c>
      <c r="N44" s="140"/>
      <c r="O44" s="140"/>
      <c r="P44" t="s" s="137">
        <v>52</v>
      </c>
      <c r="Q44" t="s" s="79">
        <v>3366</v>
      </c>
      <c r="R44" s="140"/>
      <c r="S44" s="140"/>
      <c r="T44" s="144">
        <v>2130.262</v>
      </c>
      <c r="U44" t="s" s="5">
        <v>2568</v>
      </c>
      <c r="V44" s="142">
        <v>13579.2</v>
      </c>
      <c r="W44" t="s" s="137">
        <v>68</v>
      </c>
      <c r="X44" s="140"/>
      <c r="Y44" s="144">
        <v>3.23</v>
      </c>
      <c r="Z44" s="144">
        <v>2021</v>
      </c>
      <c r="AA44" t="s" s="5">
        <v>3295</v>
      </c>
      <c r="AB44" t="s" s="5">
        <v>3358</v>
      </c>
      <c r="AC44" s="140"/>
    </row>
    <row r="45" ht="15.75" customHeight="1">
      <c r="A45" s="142">
        <v>62</v>
      </c>
      <c r="B45" s="142">
        <v>7</v>
      </c>
      <c r="C45" s="142">
        <v>44</v>
      </c>
      <c r="D45" s="479">
        <v>33</v>
      </c>
      <c r="E45" t="s" s="480">
        <v>212</v>
      </c>
      <c r="F45" t="s" s="601">
        <v>3362</v>
      </c>
      <c r="G45" t="s" s="5">
        <v>3363</v>
      </c>
      <c r="H45" t="s" s="5">
        <v>3363</v>
      </c>
      <c r="I45" t="s" s="79">
        <v>3302</v>
      </c>
      <c r="J45" s="140"/>
      <c r="K45" s="144">
        <v>1</v>
      </c>
      <c r="L45" t="s" s="5">
        <v>64</v>
      </c>
      <c r="M45" t="s" s="5">
        <v>2556</v>
      </c>
      <c r="N45" s="140"/>
      <c r="O45" s="140"/>
      <c r="P45" t="s" s="137">
        <v>52</v>
      </c>
      <c r="Q45" t="s" s="79">
        <v>3367</v>
      </c>
      <c r="R45" s="140"/>
      <c r="S45" s="140"/>
      <c r="T45" s="144">
        <v>2046</v>
      </c>
      <c r="U45" t="s" s="5">
        <v>2568</v>
      </c>
      <c r="V45" s="142">
        <v>13579.2</v>
      </c>
      <c r="W45" t="s" s="137">
        <v>68</v>
      </c>
      <c r="X45" s="140"/>
      <c r="Y45" s="144">
        <v>0.86</v>
      </c>
      <c r="Z45" s="144">
        <v>2021</v>
      </c>
      <c r="AA45" t="s" s="5">
        <v>3295</v>
      </c>
      <c r="AB45" t="s" s="5">
        <v>3311</v>
      </c>
      <c r="AC45" s="140"/>
    </row>
    <row r="46" ht="15.75" customHeight="1">
      <c r="A46" s="142">
        <v>65</v>
      </c>
      <c r="B46" s="142">
        <v>7</v>
      </c>
      <c r="C46" s="142">
        <v>45</v>
      </c>
      <c r="D46" s="479">
        <v>33</v>
      </c>
      <c r="E46" t="s" s="480">
        <v>212</v>
      </c>
      <c r="F46" t="s" s="601">
        <v>3362</v>
      </c>
      <c r="G46" t="s" s="5">
        <v>3363</v>
      </c>
      <c r="H46" t="s" s="5">
        <v>3363</v>
      </c>
      <c r="I46" t="s" s="79">
        <v>3300</v>
      </c>
      <c r="J46" s="140"/>
      <c r="K46" s="144">
        <v>1</v>
      </c>
      <c r="L46" t="s" s="5">
        <v>54</v>
      </c>
      <c r="M46" t="s" s="5">
        <v>2556</v>
      </c>
      <c r="N46" s="140"/>
      <c r="O46" s="140"/>
      <c r="P46" t="s" s="137">
        <v>52</v>
      </c>
      <c r="Q46" t="s" s="79">
        <v>3368</v>
      </c>
      <c r="R46" s="140"/>
      <c r="S46" s="140"/>
      <c r="T46" s="144">
        <v>982</v>
      </c>
      <c r="U46" s="144">
        <v>982</v>
      </c>
      <c r="V46" s="142">
        <v>13579.2</v>
      </c>
      <c r="W46" t="s" s="137">
        <v>68</v>
      </c>
      <c r="X46" s="140"/>
      <c r="Y46" s="144">
        <v>5.68</v>
      </c>
      <c r="Z46" s="144">
        <v>2021</v>
      </c>
      <c r="AA46" t="s" s="5">
        <v>3295</v>
      </c>
      <c r="AB46" t="s" s="5">
        <v>3311</v>
      </c>
      <c r="AC46" s="140"/>
    </row>
    <row r="47" ht="15.75" customHeight="1">
      <c r="A47" s="142">
        <v>20</v>
      </c>
      <c r="B47" s="142">
        <v>7</v>
      </c>
      <c r="C47" s="142">
        <v>46</v>
      </c>
      <c r="D47" s="479">
        <v>33</v>
      </c>
      <c r="E47" t="s" s="480">
        <v>212</v>
      </c>
      <c r="F47" t="s" s="601">
        <v>3362</v>
      </c>
      <c r="G47" t="s" s="5">
        <v>3363</v>
      </c>
      <c r="H47" t="s" s="5">
        <v>3363</v>
      </c>
      <c r="I47" t="s" s="79">
        <v>3304</v>
      </c>
      <c r="J47" s="140"/>
      <c r="K47" s="144">
        <v>1</v>
      </c>
      <c r="L47" t="s" s="5">
        <v>64</v>
      </c>
      <c r="M47" t="s" s="5">
        <v>2556</v>
      </c>
      <c r="N47" s="140"/>
      <c r="O47" s="140"/>
      <c r="P47" t="s" s="137">
        <v>52</v>
      </c>
      <c r="Q47" t="s" s="79">
        <v>3369</v>
      </c>
      <c r="R47" s="140"/>
      <c r="S47" s="140"/>
      <c r="T47" s="144">
        <v>750.4</v>
      </c>
      <c r="U47" s="144">
        <v>685.4</v>
      </c>
      <c r="V47" s="142">
        <v>13579.2</v>
      </c>
      <c r="W47" t="s" s="137">
        <v>68</v>
      </c>
      <c r="X47" s="140"/>
      <c r="Y47" s="144">
        <v>1.08</v>
      </c>
      <c r="Z47" s="144">
        <v>2021</v>
      </c>
      <c r="AA47" t="s" s="5">
        <v>3295</v>
      </c>
      <c r="AB47" t="s" s="5">
        <v>3311</v>
      </c>
      <c r="AC47" s="140"/>
    </row>
    <row r="48" ht="15.75" customHeight="1">
      <c r="A48" s="142">
        <v>17</v>
      </c>
      <c r="B48" s="142">
        <v>7</v>
      </c>
      <c r="C48" s="142">
        <v>47</v>
      </c>
      <c r="D48" s="479">
        <v>33</v>
      </c>
      <c r="E48" t="s" s="480">
        <v>212</v>
      </c>
      <c r="F48" t="s" s="601">
        <v>3362</v>
      </c>
      <c r="G48" t="s" s="5">
        <v>3363</v>
      </c>
      <c r="H48" t="s" s="5">
        <v>3363</v>
      </c>
      <c r="I48" t="s" s="79">
        <v>3370</v>
      </c>
      <c r="J48" s="140"/>
      <c r="K48" s="144">
        <v>1</v>
      </c>
      <c r="L48" t="s" s="5">
        <v>54</v>
      </c>
      <c r="M48" t="s" s="5">
        <v>2556</v>
      </c>
      <c r="N48" s="140"/>
      <c r="O48" s="140"/>
      <c r="P48" t="s" s="137">
        <v>52</v>
      </c>
      <c r="Q48" t="s" s="79">
        <v>3371</v>
      </c>
      <c r="R48" s="140"/>
      <c r="S48" s="140"/>
      <c r="T48" s="144">
        <v>491.5</v>
      </c>
      <c r="U48" s="144">
        <v>491.5</v>
      </c>
      <c r="V48" s="142">
        <v>13579.2</v>
      </c>
      <c r="W48" t="s" s="137">
        <v>68</v>
      </c>
      <c r="X48" s="140"/>
      <c r="Y48" s="144">
        <v>0.92</v>
      </c>
      <c r="Z48" s="144">
        <v>2021</v>
      </c>
      <c r="AA48" t="s" s="5">
        <v>3295</v>
      </c>
      <c r="AB48" t="s" s="79">
        <v>3372</v>
      </c>
      <c r="AC48" s="140"/>
    </row>
    <row r="49" ht="15.75" customHeight="1">
      <c r="A49" s="142">
        <v>18</v>
      </c>
      <c r="B49" s="142">
        <v>7</v>
      </c>
      <c r="C49" s="142">
        <v>48</v>
      </c>
      <c r="D49" s="479">
        <v>33</v>
      </c>
      <c r="E49" t="s" s="480">
        <v>212</v>
      </c>
      <c r="F49" t="s" s="601">
        <v>3362</v>
      </c>
      <c r="G49" t="s" s="5">
        <v>3363</v>
      </c>
      <c r="H49" t="s" s="5">
        <v>3363</v>
      </c>
      <c r="I49" t="s" s="79">
        <v>3312</v>
      </c>
      <c r="J49" s="140"/>
      <c r="K49" s="144">
        <v>1</v>
      </c>
      <c r="L49" t="s" s="5">
        <v>64</v>
      </c>
      <c r="M49" t="s" s="5">
        <v>2556</v>
      </c>
      <c r="N49" s="140"/>
      <c r="O49" s="140"/>
      <c r="P49" t="s" s="137">
        <v>52</v>
      </c>
      <c r="Q49" t="s" s="79">
        <v>3373</v>
      </c>
      <c r="R49" s="140"/>
      <c r="S49" s="140"/>
      <c r="T49" s="144">
        <v>432.491</v>
      </c>
      <c r="U49" s="144">
        <v>432.491</v>
      </c>
      <c r="V49" s="142">
        <v>13579.2</v>
      </c>
      <c r="W49" t="s" s="137">
        <v>68</v>
      </c>
      <c r="X49" s="140"/>
      <c r="Y49" s="144">
        <v>1.02</v>
      </c>
      <c r="Z49" s="144">
        <v>2021</v>
      </c>
      <c r="AA49" t="s" s="5">
        <v>3295</v>
      </c>
      <c r="AB49" t="s" s="5">
        <v>3311</v>
      </c>
      <c r="AC49" s="140"/>
    </row>
    <row r="50" ht="15.75" customHeight="1">
      <c r="A50" s="142">
        <v>21</v>
      </c>
      <c r="B50" s="142">
        <v>7</v>
      </c>
      <c r="C50" s="142">
        <v>49</v>
      </c>
      <c r="D50" s="479">
        <v>33</v>
      </c>
      <c r="E50" t="s" s="480">
        <v>212</v>
      </c>
      <c r="F50" t="s" s="601">
        <v>3362</v>
      </c>
      <c r="G50" t="s" s="5">
        <v>3363</v>
      </c>
      <c r="H50" t="s" s="5">
        <v>3363</v>
      </c>
      <c r="I50" t="s" s="79">
        <v>3374</v>
      </c>
      <c r="J50" s="140"/>
      <c r="K50" s="144">
        <v>1</v>
      </c>
      <c r="L50" t="s" s="5">
        <v>77</v>
      </c>
      <c r="M50" t="s" s="5">
        <v>2556</v>
      </c>
      <c r="N50" s="140"/>
      <c r="O50" s="140"/>
      <c r="P50" t="s" s="137">
        <v>52</v>
      </c>
      <c r="Q50" t="s" s="79">
        <v>3375</v>
      </c>
      <c r="R50" s="140"/>
      <c r="S50" s="140"/>
      <c r="T50" s="144">
        <v>301.83</v>
      </c>
      <c r="U50" t="s" s="5">
        <v>2568</v>
      </c>
      <c r="V50" s="142">
        <v>13579.2</v>
      </c>
      <c r="W50" t="s" s="137">
        <v>68</v>
      </c>
      <c r="X50" s="140"/>
      <c r="Y50" s="144">
        <v>0.24</v>
      </c>
      <c r="Z50" s="144">
        <v>2021</v>
      </c>
      <c r="AA50" t="s" s="5">
        <v>3295</v>
      </c>
      <c r="AB50" t="s" s="5">
        <v>3296</v>
      </c>
      <c r="AC50" s="140"/>
    </row>
    <row r="51" ht="15.75" customHeight="1">
      <c r="A51" s="142">
        <v>63</v>
      </c>
      <c r="B51" s="142">
        <v>7</v>
      </c>
      <c r="C51" s="142">
        <v>50</v>
      </c>
      <c r="D51" s="479">
        <v>33</v>
      </c>
      <c r="E51" t="s" s="480">
        <v>212</v>
      </c>
      <c r="F51" t="s" s="601">
        <v>3362</v>
      </c>
      <c r="G51" t="s" s="5">
        <v>3363</v>
      </c>
      <c r="H51" t="s" s="5">
        <v>3363</v>
      </c>
      <c r="I51" t="s" s="79">
        <v>3314</v>
      </c>
      <c r="J51" s="140"/>
      <c r="K51" s="144">
        <v>1</v>
      </c>
      <c r="L51" t="s" s="5">
        <v>54</v>
      </c>
      <c r="M51" t="s" s="5">
        <v>2556</v>
      </c>
      <c r="N51" s="140"/>
      <c r="O51" s="140"/>
      <c r="P51" t="s" s="137">
        <v>52</v>
      </c>
      <c r="Q51" t="s" s="79">
        <v>3376</v>
      </c>
      <c r="R51" s="140"/>
      <c r="S51" s="140"/>
      <c r="T51" s="144">
        <v>256</v>
      </c>
      <c r="U51" t="s" s="5">
        <v>2568</v>
      </c>
      <c r="V51" s="142">
        <v>13579.2</v>
      </c>
      <c r="W51" t="s" s="137">
        <v>68</v>
      </c>
      <c r="X51" s="140"/>
      <c r="Y51" s="144">
        <v>1.33</v>
      </c>
      <c r="Z51" s="144">
        <v>2021</v>
      </c>
      <c r="AA51" t="s" s="5">
        <v>3295</v>
      </c>
      <c r="AB51" t="s" s="5">
        <v>3311</v>
      </c>
      <c r="AC51" s="140"/>
    </row>
    <row r="52" ht="15.75" customHeight="1">
      <c r="A52" s="142">
        <v>64</v>
      </c>
      <c r="B52" s="142">
        <v>7</v>
      </c>
      <c r="C52" s="142">
        <v>51</v>
      </c>
      <c r="D52" s="479">
        <v>33</v>
      </c>
      <c r="E52" t="s" s="480">
        <v>212</v>
      </c>
      <c r="F52" t="s" s="601">
        <v>3362</v>
      </c>
      <c r="G52" t="s" s="5">
        <v>3363</v>
      </c>
      <c r="H52" t="s" s="5">
        <v>3363</v>
      </c>
      <c r="I52" t="s" s="79">
        <v>3352</v>
      </c>
      <c r="J52" s="140"/>
      <c r="K52" s="144">
        <v>1</v>
      </c>
      <c r="L52" t="s" s="5">
        <v>54</v>
      </c>
      <c r="M52" t="s" s="5">
        <v>2556</v>
      </c>
      <c r="N52" s="140"/>
      <c r="O52" s="140"/>
      <c r="P52" t="s" s="137">
        <v>52</v>
      </c>
      <c r="Q52" t="s" s="79">
        <v>3377</v>
      </c>
      <c r="R52" s="140"/>
      <c r="S52" s="140"/>
      <c r="T52" s="144">
        <v>218.93</v>
      </c>
      <c r="U52" t="s" s="5">
        <v>2568</v>
      </c>
      <c r="V52" s="142">
        <v>13579.2</v>
      </c>
      <c r="W52" t="s" s="137">
        <v>68</v>
      </c>
      <c r="X52" s="140"/>
      <c r="Y52" s="144">
        <v>1.4</v>
      </c>
      <c r="Z52" s="144">
        <v>2021</v>
      </c>
      <c r="AA52" t="s" s="5">
        <v>3295</v>
      </c>
      <c r="AB52" t="s" s="5">
        <v>3358</v>
      </c>
      <c r="AC52" s="140"/>
    </row>
    <row r="53" ht="15.75" customHeight="1">
      <c r="A53" s="142">
        <v>61</v>
      </c>
      <c r="B53" s="142">
        <v>7</v>
      </c>
      <c r="C53" s="142">
        <v>52</v>
      </c>
      <c r="D53" s="479">
        <v>33</v>
      </c>
      <c r="E53" t="s" s="480">
        <v>212</v>
      </c>
      <c r="F53" t="s" s="601">
        <v>3362</v>
      </c>
      <c r="G53" t="s" s="5">
        <v>3363</v>
      </c>
      <c r="H53" t="s" s="5">
        <v>3363</v>
      </c>
      <c r="I53" t="s" s="79">
        <v>3309</v>
      </c>
      <c r="J53" s="140"/>
      <c r="K53" s="144">
        <v>1</v>
      </c>
      <c r="L53" t="s" s="5">
        <v>64</v>
      </c>
      <c r="M53" t="s" s="5">
        <v>2556</v>
      </c>
      <c r="N53" s="140"/>
      <c r="O53" s="140"/>
      <c r="P53" t="s" s="137">
        <v>52</v>
      </c>
      <c r="Q53" t="s" s="79">
        <v>3378</v>
      </c>
      <c r="R53" s="140"/>
      <c r="S53" s="140"/>
      <c r="T53" s="144">
        <v>160.14</v>
      </c>
      <c r="U53" s="144">
        <v>160.14</v>
      </c>
      <c r="V53" s="142">
        <v>13579.2</v>
      </c>
      <c r="W53" t="s" s="137">
        <v>68</v>
      </c>
      <c r="X53" s="140"/>
      <c r="Y53" s="144">
        <v>0.29</v>
      </c>
      <c r="Z53" s="144">
        <v>2021</v>
      </c>
      <c r="AA53" t="s" s="5">
        <v>3295</v>
      </c>
      <c r="AB53" t="s" s="5">
        <v>3311</v>
      </c>
      <c r="AC53" s="140"/>
    </row>
    <row r="54" ht="15.75" customHeight="1">
      <c r="A54" s="142">
        <v>68</v>
      </c>
      <c r="B54" s="142">
        <v>7</v>
      </c>
      <c r="C54" s="142">
        <v>53</v>
      </c>
      <c r="D54" s="479">
        <v>33</v>
      </c>
      <c r="E54" t="s" s="480">
        <v>212</v>
      </c>
      <c r="F54" t="s" s="601">
        <v>3362</v>
      </c>
      <c r="G54" t="s" s="5">
        <v>3363</v>
      </c>
      <c r="H54" t="s" s="5">
        <v>3363</v>
      </c>
      <c r="I54" t="s" s="79">
        <v>3306</v>
      </c>
      <c r="J54" s="140"/>
      <c r="K54" s="144">
        <v>1</v>
      </c>
      <c r="L54" t="s" s="5">
        <v>54</v>
      </c>
      <c r="M54" t="s" s="5">
        <v>2556</v>
      </c>
      <c r="N54" s="140"/>
      <c r="O54" s="140"/>
      <c r="P54" t="s" s="137">
        <v>52</v>
      </c>
      <c r="Q54" t="s" s="79">
        <v>3379</v>
      </c>
      <c r="R54" s="140"/>
      <c r="S54" s="140"/>
      <c r="T54" s="144">
        <v>151.1</v>
      </c>
      <c r="U54" s="144">
        <v>151.1</v>
      </c>
      <c r="V54" s="142">
        <v>13579.2</v>
      </c>
      <c r="W54" t="s" s="137">
        <v>68</v>
      </c>
      <c r="X54" s="140"/>
      <c r="Y54" s="144">
        <v>2.42</v>
      </c>
      <c r="Z54" s="144">
        <v>2021</v>
      </c>
      <c r="AA54" t="s" s="5">
        <v>3295</v>
      </c>
      <c r="AB54" t="s" s="5">
        <v>3311</v>
      </c>
      <c r="AC54" s="140"/>
    </row>
    <row r="55" ht="15.75" customHeight="1">
      <c r="A55" s="142">
        <v>66</v>
      </c>
      <c r="B55" s="142">
        <v>7</v>
      </c>
      <c r="C55" s="142">
        <v>54</v>
      </c>
      <c r="D55" s="479">
        <v>33</v>
      </c>
      <c r="E55" t="s" s="480">
        <v>212</v>
      </c>
      <c r="F55" t="s" s="601">
        <v>3362</v>
      </c>
      <c r="G55" t="s" s="5">
        <v>3363</v>
      </c>
      <c r="H55" t="s" s="5">
        <v>3363</v>
      </c>
      <c r="I55" t="s" s="79">
        <v>3346</v>
      </c>
      <c r="J55" s="140"/>
      <c r="K55" s="144">
        <v>1</v>
      </c>
      <c r="L55" t="s" s="5">
        <v>64</v>
      </c>
      <c r="M55" t="s" s="5">
        <v>2556</v>
      </c>
      <c r="N55" s="140"/>
      <c r="O55" s="140"/>
      <c r="P55" t="s" s="137">
        <v>52</v>
      </c>
      <c r="Q55" t="s" s="79">
        <v>3380</v>
      </c>
      <c r="R55" s="140"/>
      <c r="S55" s="140"/>
      <c r="T55" s="144">
        <v>77.78</v>
      </c>
      <c r="U55" s="144">
        <v>77.78</v>
      </c>
      <c r="V55" s="142">
        <v>13579.2</v>
      </c>
      <c r="W55" t="s" s="137">
        <v>68</v>
      </c>
      <c r="X55" s="140"/>
      <c r="Y55" s="144">
        <v>0.8</v>
      </c>
      <c r="Z55" s="144">
        <v>2021</v>
      </c>
      <c r="AA55" t="s" s="5">
        <v>3295</v>
      </c>
      <c r="AB55" t="s" s="5">
        <v>3358</v>
      </c>
      <c r="AC55" s="140"/>
    </row>
    <row r="56" ht="15.75" customHeight="1">
      <c r="A56" s="142">
        <v>59</v>
      </c>
      <c r="B56" s="142">
        <v>7</v>
      </c>
      <c r="C56" s="142">
        <v>55</v>
      </c>
      <c r="D56" s="479">
        <v>33</v>
      </c>
      <c r="E56" t="s" s="480">
        <v>212</v>
      </c>
      <c r="F56" t="s" s="601">
        <v>3362</v>
      </c>
      <c r="G56" t="s" s="5">
        <v>3363</v>
      </c>
      <c r="H56" t="s" s="5">
        <v>3363</v>
      </c>
      <c r="I56" t="s" s="5">
        <v>3285</v>
      </c>
      <c r="J56" s="140"/>
      <c r="K56" s="144">
        <v>1</v>
      </c>
      <c r="L56" t="s" s="5">
        <v>54</v>
      </c>
      <c r="M56" t="s" s="5">
        <v>2556</v>
      </c>
      <c r="N56" s="140"/>
      <c r="O56" s="140"/>
      <c r="P56" t="s" s="137">
        <v>52</v>
      </c>
      <c r="Q56" t="s" s="79">
        <v>3381</v>
      </c>
      <c r="R56" s="140"/>
      <c r="S56" s="140"/>
      <c r="T56" s="144">
        <v>17</v>
      </c>
      <c r="U56" s="144">
        <v>17</v>
      </c>
      <c r="V56" s="142">
        <v>13579.2</v>
      </c>
      <c r="W56" t="s" s="137">
        <v>68</v>
      </c>
      <c r="X56" s="140"/>
      <c r="Y56" s="144">
        <v>1.42</v>
      </c>
      <c r="Z56" s="144">
        <v>2020</v>
      </c>
      <c r="AA56" t="s" s="5">
        <v>3295</v>
      </c>
      <c r="AB56" t="s" s="5">
        <v>3336</v>
      </c>
      <c r="AC56" s="140"/>
    </row>
    <row r="57" ht="15.75" customHeight="1">
      <c r="A57" s="142">
        <v>69</v>
      </c>
      <c r="B57" s="142">
        <v>7</v>
      </c>
      <c r="C57" s="142">
        <v>56</v>
      </c>
      <c r="D57" s="479">
        <v>33</v>
      </c>
      <c r="E57" t="s" s="480">
        <v>212</v>
      </c>
      <c r="F57" t="s" s="601">
        <v>3362</v>
      </c>
      <c r="G57" t="s" s="5">
        <v>3363</v>
      </c>
      <c r="H57" t="s" s="5">
        <v>3363</v>
      </c>
      <c r="I57" t="s" s="5">
        <v>3382</v>
      </c>
      <c r="J57" s="140"/>
      <c r="K57" s="144">
        <v>1</v>
      </c>
      <c r="L57" t="s" s="5">
        <v>54</v>
      </c>
      <c r="M57" t="s" s="5">
        <v>2556</v>
      </c>
      <c r="N57" s="140"/>
      <c r="O57" s="140"/>
      <c r="P57" t="s" s="137">
        <v>52</v>
      </c>
      <c r="Q57" t="s" s="79">
        <v>3383</v>
      </c>
      <c r="R57" s="140"/>
      <c r="S57" s="140"/>
      <c r="T57" s="144">
        <v>5.08</v>
      </c>
      <c r="U57" s="144">
        <v>5.08</v>
      </c>
      <c r="V57" s="142">
        <v>13579.2</v>
      </c>
      <c r="W57" t="s" s="137">
        <v>68</v>
      </c>
      <c r="X57" s="140"/>
      <c r="Y57" s="144">
        <v>3.82</v>
      </c>
      <c r="Z57" s="144">
        <v>2021</v>
      </c>
      <c r="AA57" t="s" s="5">
        <v>3295</v>
      </c>
      <c r="AB57" t="s" s="5">
        <v>3358</v>
      </c>
      <c r="AC57" s="140"/>
    </row>
    <row r="58" ht="15.75" customHeight="1">
      <c r="A58" s="142">
        <v>72</v>
      </c>
      <c r="B58" s="142">
        <v>7</v>
      </c>
      <c r="C58" s="142">
        <v>57</v>
      </c>
      <c r="D58" s="479">
        <v>33</v>
      </c>
      <c r="E58" t="s" s="480">
        <v>212</v>
      </c>
      <c r="F58" t="s" s="601">
        <v>3036</v>
      </c>
      <c r="G58" t="s" s="5">
        <v>3037</v>
      </c>
      <c r="H58" t="s" s="5">
        <v>3037</v>
      </c>
      <c r="I58" t="s" s="5">
        <v>3285</v>
      </c>
      <c r="J58" s="140"/>
      <c r="K58" s="144">
        <v>1</v>
      </c>
      <c r="L58" t="s" s="5">
        <v>64</v>
      </c>
      <c r="M58" t="s" s="5">
        <v>2556</v>
      </c>
      <c r="N58" s="140"/>
      <c r="O58" s="140"/>
      <c r="P58" t="s" s="137">
        <v>52</v>
      </c>
      <c r="Q58" t="s" s="5">
        <v>2568</v>
      </c>
      <c r="R58" s="140"/>
      <c r="S58" s="140"/>
      <c r="T58" t="s" s="5">
        <v>2568</v>
      </c>
      <c r="U58" s="144">
        <v>17.4</v>
      </c>
      <c r="V58" s="142">
        <v>12072.5</v>
      </c>
      <c r="W58" s="142">
        <v>1</v>
      </c>
      <c r="X58" s="140"/>
      <c r="Y58" s="144">
        <v>0.8100000000000001</v>
      </c>
      <c r="Z58" s="144">
        <v>2019</v>
      </c>
      <c r="AA58" t="s" s="5">
        <v>3295</v>
      </c>
      <c r="AB58" t="s" s="5">
        <v>2568</v>
      </c>
      <c r="AC58" s="140"/>
    </row>
    <row r="59" ht="15.75" customHeight="1">
      <c r="A59" s="142">
        <v>108</v>
      </c>
      <c r="B59" s="142">
        <v>7</v>
      </c>
      <c r="C59" s="142">
        <v>58</v>
      </c>
      <c r="D59" s="479">
        <v>33</v>
      </c>
      <c r="E59" t="s" s="480">
        <v>212</v>
      </c>
      <c r="F59" t="s" s="601">
        <v>3036</v>
      </c>
      <c r="G59" t="s" s="5">
        <v>3037</v>
      </c>
      <c r="H59" t="s" s="5">
        <v>3037</v>
      </c>
      <c r="I59" t="s" s="79">
        <v>3302</v>
      </c>
      <c r="J59" s="140"/>
      <c r="K59" s="144">
        <v>1</v>
      </c>
      <c r="L59" t="s" s="5">
        <v>64</v>
      </c>
      <c r="M59" t="s" s="5">
        <v>64</v>
      </c>
      <c r="N59" s="140"/>
      <c r="O59" s="140"/>
      <c r="P59" t="s" s="137">
        <v>52</v>
      </c>
      <c r="Q59" t="s" s="5">
        <v>2568</v>
      </c>
      <c r="R59" s="140"/>
      <c r="S59" s="140"/>
      <c r="T59" s="144">
        <v>521</v>
      </c>
      <c r="U59" s="144">
        <v>521</v>
      </c>
      <c r="V59" s="142">
        <v>12072.5</v>
      </c>
      <c r="W59" t="s" s="137">
        <v>68</v>
      </c>
      <c r="X59" s="140"/>
      <c r="Y59" s="144">
        <v>0.590909091</v>
      </c>
      <c r="Z59" s="144">
        <v>2020</v>
      </c>
      <c r="AA59" t="s" s="5">
        <v>2568</v>
      </c>
      <c r="AB59" t="s" s="5">
        <v>3296</v>
      </c>
      <c r="AC59" s="140"/>
    </row>
    <row r="60" ht="15.75" customHeight="1">
      <c r="A60" s="142">
        <v>109</v>
      </c>
      <c r="B60" s="142">
        <v>7</v>
      </c>
      <c r="C60" s="142">
        <v>59</v>
      </c>
      <c r="D60" s="479">
        <v>33</v>
      </c>
      <c r="E60" t="s" s="480">
        <v>212</v>
      </c>
      <c r="F60" t="s" s="601">
        <v>3036</v>
      </c>
      <c r="G60" t="s" s="5">
        <v>3037</v>
      </c>
      <c r="H60" t="s" s="5">
        <v>3037</v>
      </c>
      <c r="I60" t="s" s="79">
        <v>3314</v>
      </c>
      <c r="J60" s="140"/>
      <c r="K60" s="144">
        <v>1</v>
      </c>
      <c r="L60" t="s" s="5">
        <v>77</v>
      </c>
      <c r="M60" t="s" s="5">
        <v>64</v>
      </c>
      <c r="N60" s="140"/>
      <c r="O60" s="140"/>
      <c r="P60" t="s" s="137">
        <v>52</v>
      </c>
      <c r="Q60" t="s" s="5">
        <v>2568</v>
      </c>
      <c r="R60" s="140"/>
      <c r="S60" s="140"/>
      <c r="T60" s="144">
        <v>101</v>
      </c>
      <c r="U60" s="144">
        <v>101</v>
      </c>
      <c r="V60" s="142">
        <v>12072.5</v>
      </c>
      <c r="W60" t="s" s="137">
        <v>68</v>
      </c>
      <c r="X60" s="140"/>
      <c r="Y60" s="144">
        <v>0.404761905</v>
      </c>
      <c r="Z60" s="144">
        <v>2020</v>
      </c>
      <c r="AA60" t="s" s="5">
        <v>2568</v>
      </c>
      <c r="AB60" t="s" s="5">
        <v>3296</v>
      </c>
      <c r="AC60" s="140"/>
    </row>
    <row r="61" ht="15.75" customHeight="1">
      <c r="A61" s="142">
        <v>73</v>
      </c>
      <c r="B61" s="142">
        <v>7</v>
      </c>
      <c r="C61" s="142">
        <v>60</v>
      </c>
      <c r="D61" s="479">
        <v>33</v>
      </c>
      <c r="E61" t="s" s="480">
        <v>212</v>
      </c>
      <c r="F61" t="s" s="601">
        <v>3036</v>
      </c>
      <c r="G61" t="s" s="5">
        <v>3037</v>
      </c>
      <c r="H61" t="s" s="5">
        <v>3037</v>
      </c>
      <c r="I61" t="s" s="79">
        <v>3384</v>
      </c>
      <c r="J61" s="140"/>
      <c r="K61" s="144">
        <v>1</v>
      </c>
      <c r="L61" t="s" s="5">
        <v>54</v>
      </c>
      <c r="M61" t="s" s="5">
        <v>2556</v>
      </c>
      <c r="N61" s="140"/>
      <c r="O61" s="140"/>
      <c r="P61" t="s" s="137">
        <v>52</v>
      </c>
      <c r="Q61" t="s" s="79">
        <v>3385</v>
      </c>
      <c r="R61" s="140"/>
      <c r="S61" s="140"/>
      <c r="T61" s="144">
        <v>82.2</v>
      </c>
      <c r="U61" s="144">
        <v>82.2</v>
      </c>
      <c r="V61" s="142">
        <v>12072.5</v>
      </c>
      <c r="W61" t="s" s="137">
        <v>68</v>
      </c>
      <c r="X61" s="140"/>
      <c r="Y61" s="144">
        <v>1.9</v>
      </c>
      <c r="Z61" s="144">
        <v>2019</v>
      </c>
      <c r="AA61" t="s" s="5">
        <v>3295</v>
      </c>
      <c r="AB61" t="s" s="79">
        <v>3386</v>
      </c>
      <c r="AC61" s="140"/>
    </row>
    <row r="62" ht="15.75" customHeight="1">
      <c r="A62" s="142">
        <v>106</v>
      </c>
      <c r="B62" s="142">
        <v>7</v>
      </c>
      <c r="C62" s="142">
        <v>61</v>
      </c>
      <c r="D62" s="479">
        <v>33</v>
      </c>
      <c r="E62" t="s" s="480">
        <v>212</v>
      </c>
      <c r="F62" t="s" s="601">
        <v>2414</v>
      </c>
      <c r="G62" t="s" s="5">
        <v>2415</v>
      </c>
      <c r="H62" t="s" s="5">
        <v>2415</v>
      </c>
      <c r="I62" t="s" s="79">
        <v>3309</v>
      </c>
      <c r="J62" s="140"/>
      <c r="K62" s="144">
        <v>1</v>
      </c>
      <c r="L62" t="s" s="5">
        <v>54</v>
      </c>
      <c r="M62" t="s" s="5">
        <v>64</v>
      </c>
      <c r="N62" s="140"/>
      <c r="O62" t="s" s="137">
        <v>3338</v>
      </c>
      <c r="P62" s="140"/>
      <c r="Q62" t="s" s="5">
        <v>2568</v>
      </c>
      <c r="R62" s="140"/>
      <c r="S62" s="140"/>
      <c r="T62" s="144">
        <v>1034.59</v>
      </c>
      <c r="U62" s="144">
        <v>487.621</v>
      </c>
      <c r="V62" s="142">
        <v>8243.4</v>
      </c>
      <c r="W62" s="142">
        <v>1</v>
      </c>
      <c r="X62" s="140"/>
      <c r="Y62" s="144">
        <v>1.259259259</v>
      </c>
      <c r="Z62" s="144">
        <v>2021</v>
      </c>
      <c r="AA62" t="s" s="5">
        <v>2568</v>
      </c>
      <c r="AB62" t="s" s="5">
        <v>3311</v>
      </c>
      <c r="AC62" s="140"/>
    </row>
    <row r="63" ht="15.75" customHeight="1">
      <c r="A63" s="142">
        <v>57</v>
      </c>
      <c r="B63" s="142">
        <v>7</v>
      </c>
      <c r="C63" s="142">
        <v>62</v>
      </c>
      <c r="D63" s="479">
        <v>33</v>
      </c>
      <c r="E63" t="s" s="480">
        <v>212</v>
      </c>
      <c r="F63" t="s" s="601">
        <v>2414</v>
      </c>
      <c r="G63" t="s" s="5">
        <v>2415</v>
      </c>
      <c r="H63" t="s" s="5">
        <v>2415</v>
      </c>
      <c r="I63" t="s" s="79">
        <v>3341</v>
      </c>
      <c r="J63" s="140"/>
      <c r="K63" s="144">
        <v>1</v>
      </c>
      <c r="L63" t="s" s="5">
        <v>54</v>
      </c>
      <c r="M63" t="s" s="5">
        <v>2556</v>
      </c>
      <c r="N63" s="140"/>
      <c r="O63" s="140"/>
      <c r="P63" s="140"/>
      <c r="Q63" t="s" s="79">
        <v>3387</v>
      </c>
      <c r="R63" s="140"/>
      <c r="S63" s="140"/>
      <c r="T63" s="144">
        <v>380.16</v>
      </c>
      <c r="U63" s="144">
        <v>380.16</v>
      </c>
      <c r="V63" s="142">
        <v>8243.4</v>
      </c>
      <c r="W63" t="s" s="137">
        <v>68</v>
      </c>
      <c r="X63" s="140"/>
      <c r="Y63" s="144">
        <v>3.7</v>
      </c>
      <c r="Z63" s="144">
        <v>2019</v>
      </c>
      <c r="AA63" t="s" s="5">
        <v>3295</v>
      </c>
      <c r="AB63" t="s" s="5">
        <v>3355</v>
      </c>
      <c r="AC63" s="140"/>
    </row>
    <row r="64" ht="15.75" customHeight="1">
      <c r="A64" s="142">
        <v>58</v>
      </c>
      <c r="B64" s="142">
        <v>7</v>
      </c>
      <c r="C64" s="142">
        <v>63</v>
      </c>
      <c r="D64" s="479">
        <v>33</v>
      </c>
      <c r="E64" t="s" s="480">
        <v>212</v>
      </c>
      <c r="F64" t="s" s="601">
        <v>2414</v>
      </c>
      <c r="G64" t="s" s="5">
        <v>2415</v>
      </c>
      <c r="H64" t="s" s="5">
        <v>2415</v>
      </c>
      <c r="I64" t="s" s="79">
        <v>3388</v>
      </c>
      <c r="J64" s="140"/>
      <c r="K64" s="144">
        <v>1</v>
      </c>
      <c r="L64" t="s" s="5">
        <v>54</v>
      </c>
      <c r="M64" t="s" s="5">
        <v>2556</v>
      </c>
      <c r="N64" s="140"/>
      <c r="O64" s="140"/>
      <c r="P64" s="140"/>
      <c r="Q64" t="s" s="79">
        <v>3389</v>
      </c>
      <c r="R64" s="140"/>
      <c r="S64" s="140"/>
      <c r="T64" s="144">
        <v>81.90000000000001</v>
      </c>
      <c r="U64" t="s" s="5">
        <v>2568</v>
      </c>
      <c r="V64" s="142">
        <v>8243.4</v>
      </c>
      <c r="W64" t="s" s="137">
        <v>68</v>
      </c>
      <c r="X64" s="140"/>
      <c r="Y64" s="144">
        <v>2.06</v>
      </c>
      <c r="Z64" s="144">
        <v>2021</v>
      </c>
      <c r="AA64" t="s" s="5">
        <v>3295</v>
      </c>
      <c r="AB64" t="s" s="5">
        <v>3311</v>
      </c>
      <c r="AC64" s="140"/>
    </row>
    <row r="65" ht="15.75" customHeight="1">
      <c r="A65" s="142">
        <v>91</v>
      </c>
      <c r="B65" s="142">
        <v>7</v>
      </c>
      <c r="C65" s="142">
        <v>64</v>
      </c>
      <c r="D65" s="479">
        <v>33</v>
      </c>
      <c r="E65" t="s" s="480">
        <v>212</v>
      </c>
      <c r="F65" t="s" s="601">
        <v>2414</v>
      </c>
      <c r="G65" t="s" s="5">
        <v>2415</v>
      </c>
      <c r="H65" t="s" s="5">
        <v>2415</v>
      </c>
      <c r="I65" t="s" s="5">
        <v>3285</v>
      </c>
      <c r="J65" s="140"/>
      <c r="K65" s="144">
        <v>1</v>
      </c>
      <c r="L65" t="s" s="5">
        <v>54</v>
      </c>
      <c r="M65" t="s" s="5">
        <v>64</v>
      </c>
      <c r="N65" s="140"/>
      <c r="O65" s="140"/>
      <c r="P65" s="140"/>
      <c r="Q65" t="s" s="79">
        <v>3390</v>
      </c>
      <c r="R65" s="140"/>
      <c r="S65" s="140"/>
      <c r="T65" s="144">
        <v>29.241</v>
      </c>
      <c r="U65" s="144">
        <v>29.241</v>
      </c>
      <c r="V65" s="142">
        <v>8243.4</v>
      </c>
      <c r="W65" t="s" s="137">
        <v>68</v>
      </c>
      <c r="X65" s="140"/>
      <c r="Y65" t="s" s="5">
        <v>2568</v>
      </c>
      <c r="Z65" s="144">
        <v>2020</v>
      </c>
      <c r="AA65" t="s" s="5">
        <v>3287</v>
      </c>
      <c r="AB65" t="s" s="5">
        <v>3336</v>
      </c>
      <c r="AC65" s="140"/>
    </row>
    <row r="66" ht="15.75" customHeight="1">
      <c r="A66" s="142">
        <v>107</v>
      </c>
      <c r="B66" s="142">
        <v>7</v>
      </c>
      <c r="C66" s="142">
        <v>65</v>
      </c>
      <c r="D66" s="479">
        <v>33</v>
      </c>
      <c r="E66" t="s" s="480">
        <v>212</v>
      </c>
      <c r="F66" t="s" s="601">
        <v>2414</v>
      </c>
      <c r="G66" t="s" s="5">
        <v>2415</v>
      </c>
      <c r="H66" t="s" s="5">
        <v>2415</v>
      </c>
      <c r="I66" t="s" s="79">
        <v>3306</v>
      </c>
      <c r="J66" s="140"/>
      <c r="K66" s="144">
        <v>1</v>
      </c>
      <c r="L66" t="s" s="5">
        <v>54</v>
      </c>
      <c r="M66" t="s" s="5">
        <v>64</v>
      </c>
      <c r="N66" s="140"/>
      <c r="O66" s="140"/>
      <c r="P66" s="140"/>
      <c r="Q66" t="s" s="5">
        <v>2568</v>
      </c>
      <c r="R66" s="140"/>
      <c r="S66" s="140"/>
      <c r="T66" s="144">
        <v>20.72275</v>
      </c>
      <c r="U66" s="144">
        <v>20.72275</v>
      </c>
      <c r="V66" s="142">
        <v>8243.4</v>
      </c>
      <c r="W66" t="s" s="137">
        <v>68</v>
      </c>
      <c r="X66" s="140"/>
      <c r="Y66" s="144">
        <v>2.416666667</v>
      </c>
      <c r="Z66" s="144">
        <v>2021</v>
      </c>
      <c r="AA66" t="s" s="5">
        <v>2568</v>
      </c>
      <c r="AB66" t="s" s="5">
        <v>3311</v>
      </c>
      <c r="AC66" s="140"/>
    </row>
    <row r="67" ht="15.75" customHeight="1">
      <c r="A67" s="142">
        <v>55</v>
      </c>
      <c r="B67" s="142">
        <v>7</v>
      </c>
      <c r="C67" s="142">
        <v>66</v>
      </c>
      <c r="D67" s="479">
        <v>33</v>
      </c>
      <c r="E67" t="s" s="480">
        <v>212</v>
      </c>
      <c r="F67" t="s" s="601">
        <v>301</v>
      </c>
      <c r="G67" t="s" s="5">
        <v>302</v>
      </c>
      <c r="H67" t="s" s="5">
        <v>302</v>
      </c>
      <c r="I67" t="s" s="79">
        <v>3384</v>
      </c>
      <c r="J67" s="140"/>
      <c r="K67" s="144">
        <v>1</v>
      </c>
      <c r="L67" t="s" s="5">
        <v>54</v>
      </c>
      <c r="M67" t="s" s="5">
        <v>2556</v>
      </c>
      <c r="N67" s="140"/>
      <c r="O67" s="140"/>
      <c r="P67" s="140"/>
      <c r="Q67" t="s" s="5">
        <v>2568</v>
      </c>
      <c r="R67" s="140"/>
      <c r="S67" s="140"/>
      <c r="T67" t="s" s="5">
        <v>2568</v>
      </c>
      <c r="U67" t="s" s="5">
        <v>2568</v>
      </c>
      <c r="V67" s="142">
        <v>7672</v>
      </c>
      <c r="W67" s="142">
        <v>1</v>
      </c>
      <c r="X67" s="140"/>
      <c r="Y67" s="144">
        <v>1.87</v>
      </c>
      <c r="Z67" s="144">
        <v>2018</v>
      </c>
      <c r="AA67" t="s" s="5">
        <v>3295</v>
      </c>
      <c r="AB67" t="s" s="5">
        <v>2568</v>
      </c>
      <c r="AC67" s="140"/>
    </row>
    <row r="68" ht="15.75" customHeight="1">
      <c r="A68" s="142">
        <v>103</v>
      </c>
      <c r="B68" s="142">
        <v>7</v>
      </c>
      <c r="C68" s="142">
        <v>67</v>
      </c>
      <c r="D68" s="479">
        <v>33</v>
      </c>
      <c r="E68" t="s" s="480">
        <v>212</v>
      </c>
      <c r="F68" t="s" s="601">
        <v>3391</v>
      </c>
      <c r="G68" t="s" s="5">
        <v>3392</v>
      </c>
      <c r="H68" t="s" s="5">
        <v>3392</v>
      </c>
      <c r="I68" t="s" s="79">
        <v>3302</v>
      </c>
      <c r="J68" s="140"/>
      <c r="K68" s="144">
        <v>1</v>
      </c>
      <c r="L68" t="s" s="5">
        <v>77</v>
      </c>
      <c r="M68" t="s" s="5">
        <v>64</v>
      </c>
      <c r="N68" s="140"/>
      <c r="O68" s="140"/>
      <c r="P68" s="140"/>
      <c r="Q68" t="s" s="5">
        <v>2568</v>
      </c>
      <c r="R68" s="140"/>
      <c r="S68" s="140"/>
      <c r="T68" s="144">
        <v>2058</v>
      </c>
      <c r="U68" s="144">
        <v>2058</v>
      </c>
      <c r="V68" s="142">
        <v>7581</v>
      </c>
      <c r="W68" s="142">
        <v>1</v>
      </c>
      <c r="X68" s="140"/>
      <c r="Y68" s="144">
        <v>0.176470588</v>
      </c>
      <c r="Z68" s="144">
        <v>2020</v>
      </c>
      <c r="AA68" t="s" s="5">
        <v>2568</v>
      </c>
      <c r="AB68" t="s" s="5">
        <v>3296</v>
      </c>
      <c r="AC68" s="140"/>
    </row>
    <row r="69" ht="15.75" customHeight="1">
      <c r="A69" s="142">
        <v>104</v>
      </c>
      <c r="B69" s="142">
        <v>7</v>
      </c>
      <c r="C69" s="142">
        <v>68</v>
      </c>
      <c r="D69" s="479">
        <v>33</v>
      </c>
      <c r="E69" t="s" s="480">
        <v>212</v>
      </c>
      <c r="F69" t="s" s="601">
        <v>3391</v>
      </c>
      <c r="G69" t="s" s="5">
        <v>3392</v>
      </c>
      <c r="H69" t="s" s="5">
        <v>3392</v>
      </c>
      <c r="I69" t="s" s="79">
        <v>3314</v>
      </c>
      <c r="J69" s="140"/>
      <c r="K69" s="144">
        <v>1</v>
      </c>
      <c r="L69" t="s" s="5">
        <v>77</v>
      </c>
      <c r="M69" t="s" s="5">
        <v>64</v>
      </c>
      <c r="N69" s="140"/>
      <c r="O69" s="140"/>
      <c r="P69" s="140"/>
      <c r="Q69" t="s" s="5">
        <v>2568</v>
      </c>
      <c r="R69" s="140"/>
      <c r="S69" s="140"/>
      <c r="T69" s="144">
        <v>338</v>
      </c>
      <c r="U69" s="144">
        <v>338</v>
      </c>
      <c r="V69" s="142">
        <v>7581</v>
      </c>
      <c r="W69" t="s" s="137">
        <v>68</v>
      </c>
      <c r="X69" s="140"/>
      <c r="Y69" s="144">
        <v>0.236363636</v>
      </c>
      <c r="Z69" s="144">
        <v>2020</v>
      </c>
      <c r="AA69" t="s" s="5">
        <v>2568</v>
      </c>
      <c r="AB69" t="s" s="5">
        <v>3296</v>
      </c>
      <c r="AC69" s="140"/>
    </row>
    <row r="70" ht="15.75" customHeight="1">
      <c r="A70" s="142">
        <v>105</v>
      </c>
      <c r="B70" s="142">
        <v>7</v>
      </c>
      <c r="C70" s="142">
        <v>69</v>
      </c>
      <c r="D70" s="479">
        <v>33</v>
      </c>
      <c r="E70" t="s" s="480">
        <v>212</v>
      </c>
      <c r="F70" t="s" s="601">
        <v>3393</v>
      </c>
      <c r="G70" t="s" s="5">
        <v>3394</v>
      </c>
      <c r="H70" t="s" s="227">
        <v>3395</v>
      </c>
      <c r="I70" t="s" s="5">
        <v>3396</v>
      </c>
      <c r="J70" s="140"/>
      <c r="K70" s="144">
        <v>1</v>
      </c>
      <c r="L70" t="s" s="5">
        <v>54</v>
      </c>
      <c r="M70" t="s" s="5">
        <v>64</v>
      </c>
      <c r="N70" s="140"/>
      <c r="O70" s="140"/>
      <c r="P70" s="140"/>
      <c r="Q70" t="s" s="5">
        <v>2568</v>
      </c>
      <c r="R70" s="140"/>
      <c r="S70" s="140"/>
      <c r="T70" s="144">
        <v>1269.5</v>
      </c>
      <c r="U70" s="144">
        <v>1269.5</v>
      </c>
      <c r="V70" s="142">
        <v>1453.8</v>
      </c>
      <c r="W70" s="142">
        <v>1</v>
      </c>
      <c r="X70" s="140"/>
      <c r="Y70" s="144">
        <v>1.17</v>
      </c>
      <c r="Z70" s="144">
        <v>2021</v>
      </c>
      <c r="AA70" t="s" s="5">
        <v>2568</v>
      </c>
      <c r="AB70" t="s" s="5">
        <v>3308</v>
      </c>
      <c r="AC70" s="140"/>
    </row>
    <row r="71" ht="15.75" customHeight="1">
      <c r="A71" s="142">
        <v>110</v>
      </c>
      <c r="B71" s="142">
        <v>7</v>
      </c>
      <c r="C71" s="142">
        <v>70</v>
      </c>
      <c r="D71" s="479">
        <v>33</v>
      </c>
      <c r="E71" t="s" s="480">
        <v>212</v>
      </c>
      <c r="F71" t="s" s="601">
        <v>3397</v>
      </c>
      <c r="G71" t="s" s="5">
        <v>3398</v>
      </c>
      <c r="H71" t="s" s="5">
        <v>3398</v>
      </c>
      <c r="I71" t="s" s="79">
        <v>3302</v>
      </c>
      <c r="J71" s="140"/>
      <c r="K71" s="144">
        <v>1</v>
      </c>
      <c r="L71" t="s" s="5">
        <v>64</v>
      </c>
      <c r="M71" t="s" s="5">
        <v>64</v>
      </c>
      <c r="N71" s="140"/>
      <c r="O71" t="s" s="137">
        <v>3338</v>
      </c>
      <c r="P71" s="140"/>
      <c r="Q71" t="s" s="5">
        <v>2568</v>
      </c>
      <c r="R71" s="140"/>
      <c r="S71" s="140"/>
      <c r="T71" s="144">
        <v>489</v>
      </c>
      <c r="U71" s="144">
        <v>489</v>
      </c>
      <c r="V71" s="142">
        <v>1280.1</v>
      </c>
      <c r="W71" s="142">
        <v>1</v>
      </c>
      <c r="X71" s="140"/>
      <c r="Y71" s="144">
        <v>0.5</v>
      </c>
      <c r="Z71" s="144">
        <v>2020</v>
      </c>
      <c r="AA71" t="s" s="5">
        <v>2568</v>
      </c>
      <c r="AB71" t="s" s="5">
        <v>3296</v>
      </c>
      <c r="AC71" s="140"/>
    </row>
    <row r="72" ht="15.75" customHeight="1">
      <c r="A72" s="142">
        <v>111</v>
      </c>
      <c r="B72" s="142">
        <v>7</v>
      </c>
      <c r="C72" s="142">
        <v>71</v>
      </c>
      <c r="D72" s="479">
        <v>33</v>
      </c>
      <c r="E72" t="s" s="480">
        <v>212</v>
      </c>
      <c r="F72" t="s" s="601">
        <v>3397</v>
      </c>
      <c r="G72" t="s" s="5">
        <v>3398</v>
      </c>
      <c r="H72" t="s" s="5">
        <v>3398</v>
      </c>
      <c r="I72" t="s" s="79">
        <v>3314</v>
      </c>
      <c r="J72" s="140"/>
      <c r="K72" s="144">
        <v>1</v>
      </c>
      <c r="L72" t="s" s="5">
        <v>64</v>
      </c>
      <c r="M72" t="s" s="5">
        <v>64</v>
      </c>
      <c r="N72" s="140"/>
      <c r="O72" s="140"/>
      <c r="P72" s="140"/>
      <c r="Q72" t="s" s="5">
        <v>2568</v>
      </c>
      <c r="R72" s="140"/>
      <c r="S72" s="140"/>
      <c r="T72" s="144">
        <v>72</v>
      </c>
      <c r="U72" s="144">
        <v>72</v>
      </c>
      <c r="V72" s="142">
        <v>1280.1</v>
      </c>
      <c r="W72" t="s" s="137">
        <v>68</v>
      </c>
      <c r="X72" s="140"/>
      <c r="Y72" s="144">
        <v>0.333333333</v>
      </c>
      <c r="Z72" s="144">
        <v>2020</v>
      </c>
      <c r="AA72" t="s" s="5">
        <v>2568</v>
      </c>
      <c r="AB72" t="s" s="5">
        <v>3296</v>
      </c>
      <c r="AC72" s="140"/>
    </row>
    <row r="73" ht="15.75" customHeight="1">
      <c r="A73" s="142">
        <v>27</v>
      </c>
      <c r="B73" s="142">
        <v>7</v>
      </c>
      <c r="C73" s="142">
        <v>72</v>
      </c>
      <c r="D73" s="479">
        <v>33</v>
      </c>
      <c r="E73" t="s" s="480">
        <v>212</v>
      </c>
      <c r="F73" t="s" s="601">
        <v>3031</v>
      </c>
      <c r="G73" t="s" s="5">
        <v>3032</v>
      </c>
      <c r="H73" t="s" s="5">
        <v>3032</v>
      </c>
      <c r="I73" t="s" s="5">
        <v>3285</v>
      </c>
      <c r="J73" s="140"/>
      <c r="K73" s="144">
        <v>1</v>
      </c>
      <c r="L73" t="s" s="5">
        <v>54</v>
      </c>
      <c r="M73" t="s" s="5">
        <v>2556</v>
      </c>
      <c r="N73" s="140"/>
      <c r="O73" s="140"/>
      <c r="P73" s="140"/>
      <c r="Q73" t="s" s="79">
        <v>3399</v>
      </c>
      <c r="R73" s="140"/>
      <c r="S73" s="140"/>
      <c r="T73" s="144">
        <v>16.8</v>
      </c>
      <c r="U73" s="144">
        <v>16.8</v>
      </c>
      <c r="V73" s="142">
        <v>1211.5</v>
      </c>
      <c r="W73" s="142">
        <v>1</v>
      </c>
      <c r="X73" s="140"/>
      <c r="Y73" s="144">
        <v>1.05</v>
      </c>
      <c r="Z73" s="144">
        <v>2020</v>
      </c>
      <c r="AA73" t="s" s="5">
        <v>3295</v>
      </c>
      <c r="AB73" t="s" s="5">
        <v>3400</v>
      </c>
      <c r="AC73" s="140"/>
    </row>
    <row r="74" ht="15.75" customHeight="1">
      <c r="A74" s="142">
        <v>36</v>
      </c>
      <c r="B74" s="142">
        <v>7</v>
      </c>
      <c r="C74" s="142">
        <v>73</v>
      </c>
      <c r="D74" s="479">
        <v>33</v>
      </c>
      <c r="E74" t="s" s="480">
        <v>212</v>
      </c>
      <c r="F74" t="s" s="601">
        <v>2389</v>
      </c>
      <c r="G74" t="s" s="5">
        <v>2390</v>
      </c>
      <c r="H74" t="s" s="5">
        <v>2390</v>
      </c>
      <c r="I74" t="s" s="79">
        <v>3401</v>
      </c>
      <c r="J74" s="140"/>
      <c r="K74" s="144">
        <v>1</v>
      </c>
      <c r="L74" t="s" s="5">
        <v>54</v>
      </c>
      <c r="M74" t="s" s="5">
        <v>2556</v>
      </c>
      <c r="N74" s="140"/>
      <c r="O74" s="140"/>
      <c r="P74" s="140"/>
      <c r="Q74" t="s" s="79">
        <v>3402</v>
      </c>
      <c r="R74" s="140"/>
      <c r="S74" s="140"/>
      <c r="T74" s="144">
        <v>122.074</v>
      </c>
      <c r="U74" s="144">
        <v>122.074</v>
      </c>
      <c r="V74" s="142">
        <v>288.2</v>
      </c>
      <c r="W74" s="142">
        <v>1</v>
      </c>
      <c r="X74" s="140"/>
      <c r="Y74" s="144">
        <v>1.01</v>
      </c>
      <c r="Z74" s="144">
        <v>2021</v>
      </c>
      <c r="AA74" t="s" s="5">
        <v>3295</v>
      </c>
      <c r="AB74" t="s" s="5">
        <v>3403</v>
      </c>
      <c r="AC74" s="140"/>
    </row>
    <row r="75" ht="15.75" customHeight="1">
      <c r="A75" s="142">
        <v>7</v>
      </c>
      <c r="B75" s="142">
        <v>7</v>
      </c>
      <c r="C75" s="142">
        <v>74</v>
      </c>
      <c r="D75" s="479">
        <v>33</v>
      </c>
      <c r="E75" t="s" s="480">
        <v>212</v>
      </c>
      <c r="F75" t="s" s="601">
        <v>3404</v>
      </c>
      <c r="G75" t="s" s="5">
        <v>3405</v>
      </c>
      <c r="H75" t="s" s="5">
        <v>3405</v>
      </c>
      <c r="I75" t="s" s="5">
        <v>3285</v>
      </c>
      <c r="J75" s="140"/>
      <c r="K75" s="144">
        <v>1</v>
      </c>
      <c r="L75" t="s" s="5">
        <v>77</v>
      </c>
      <c r="M75" t="s" s="5">
        <v>2556</v>
      </c>
      <c r="N75" s="140"/>
      <c r="O75" s="140"/>
      <c r="P75" s="140"/>
      <c r="Q75" t="s" s="79">
        <v>3406</v>
      </c>
      <c r="R75" s="140"/>
      <c r="S75" s="140"/>
      <c r="T75" s="144">
        <v>70</v>
      </c>
      <c r="U75" s="144">
        <v>70</v>
      </c>
      <c r="V75" s="142">
        <v>260</v>
      </c>
      <c r="W75" s="142">
        <v>1</v>
      </c>
      <c r="X75" s="140"/>
      <c r="Y75" s="144">
        <v>0.67</v>
      </c>
      <c r="Z75" s="144">
        <v>2020</v>
      </c>
      <c r="AA75" t="s" s="5">
        <v>3295</v>
      </c>
      <c r="AB75" t="s" s="5">
        <v>3288</v>
      </c>
      <c r="AC75" s="140"/>
    </row>
    <row r="76" ht="15.75" customHeight="1">
      <c r="A76" s="142">
        <v>78</v>
      </c>
      <c r="B76" s="142">
        <v>7</v>
      </c>
      <c r="C76" s="142">
        <v>75</v>
      </c>
      <c r="D76" s="479">
        <v>33</v>
      </c>
      <c r="E76" t="s" s="480">
        <v>212</v>
      </c>
      <c r="F76" t="s" s="601">
        <v>3407</v>
      </c>
      <c r="G76" t="s" s="5">
        <v>3408</v>
      </c>
      <c r="H76" t="s" s="5">
        <v>3408</v>
      </c>
      <c r="I76" t="s" s="79">
        <v>3384</v>
      </c>
      <c r="J76" s="140"/>
      <c r="K76" s="144">
        <v>1</v>
      </c>
      <c r="L76" t="s" s="5">
        <v>54</v>
      </c>
      <c r="M76" t="s" s="5">
        <v>2556</v>
      </c>
      <c r="N76" s="140"/>
      <c r="O76" s="140"/>
      <c r="P76" s="140"/>
      <c r="Q76" t="s" s="79">
        <v>3409</v>
      </c>
      <c r="R76" s="140"/>
      <c r="S76" s="140"/>
      <c r="T76" s="144">
        <v>29.6</v>
      </c>
      <c r="U76" s="144">
        <v>29.6</v>
      </c>
      <c r="V76" s="142">
        <v>145.9</v>
      </c>
      <c r="W76" s="142">
        <v>1</v>
      </c>
      <c r="X76" s="140"/>
      <c r="Y76" s="144">
        <v>2.07</v>
      </c>
      <c r="Z76" s="144">
        <v>2019</v>
      </c>
      <c r="AA76" t="s" s="5">
        <v>3295</v>
      </c>
      <c r="AB76" t="s" s="79">
        <v>3386</v>
      </c>
      <c r="AC76" s="140"/>
    </row>
    <row r="77" ht="15.75" customHeight="1">
      <c r="A77" s="142">
        <v>102</v>
      </c>
      <c r="B77" s="142">
        <v>7</v>
      </c>
      <c r="C77" s="142">
        <v>76</v>
      </c>
      <c r="D77" s="479">
        <v>33</v>
      </c>
      <c r="E77" t="s" s="480">
        <v>212</v>
      </c>
      <c r="F77" t="s" s="601">
        <v>1926</v>
      </c>
      <c r="G77" t="s" s="5">
        <v>1927</v>
      </c>
      <c r="H77" t="s" s="5">
        <v>1927</v>
      </c>
      <c r="I77" t="s" s="79">
        <v>3384</v>
      </c>
      <c r="J77" s="140"/>
      <c r="K77" s="144">
        <v>1</v>
      </c>
      <c r="L77" t="s" s="5">
        <v>54</v>
      </c>
      <c r="M77" t="s" s="5">
        <v>64</v>
      </c>
      <c r="N77" s="140"/>
      <c r="O77" s="140"/>
      <c r="P77" s="140"/>
      <c r="Q77" t="s" s="79">
        <v>3410</v>
      </c>
      <c r="R77" s="140"/>
      <c r="S77" s="140"/>
      <c r="T77" s="144">
        <v>23</v>
      </c>
      <c r="U77" s="144">
        <v>23</v>
      </c>
      <c r="V77" s="142">
        <v>2.7</v>
      </c>
      <c r="W77" s="142">
        <v>1</v>
      </c>
      <c r="X77" s="140"/>
      <c r="Y77" t="s" s="5">
        <v>2568</v>
      </c>
      <c r="Z77" s="144">
        <v>2018</v>
      </c>
      <c r="AA77" t="s" s="5">
        <v>3287</v>
      </c>
      <c r="AB77" t="s" s="5">
        <v>3355</v>
      </c>
      <c r="AC77" s="140"/>
    </row>
    <row r="78" ht="15.75" customHeight="1">
      <c r="A78" s="142">
        <v>100</v>
      </c>
      <c r="B78" s="142">
        <v>7</v>
      </c>
      <c r="C78" s="142">
        <v>77</v>
      </c>
      <c r="D78" s="479">
        <v>33</v>
      </c>
      <c r="E78" t="s" s="480">
        <v>212</v>
      </c>
      <c r="F78" s="532"/>
      <c r="G78" t="s" s="5">
        <v>3411</v>
      </c>
      <c r="H78" t="s" s="5">
        <v>3411</v>
      </c>
      <c r="I78" t="s" s="79">
        <v>3370</v>
      </c>
      <c r="J78" s="140"/>
      <c r="K78" s="144">
        <v>1</v>
      </c>
      <c r="L78" t="s" s="5">
        <v>54</v>
      </c>
      <c r="M78" t="s" s="5">
        <v>64</v>
      </c>
      <c r="N78" s="140"/>
      <c r="O78" s="140"/>
      <c r="P78" s="140"/>
      <c r="Q78" t="s" s="79">
        <v>3412</v>
      </c>
      <c r="R78" s="140"/>
      <c r="S78" s="140"/>
      <c r="T78" s="144">
        <v>491.5</v>
      </c>
      <c r="U78" s="144">
        <v>491.5</v>
      </c>
      <c r="V78" s="142">
        <v>0</v>
      </c>
      <c r="W78" s="142">
        <v>1</v>
      </c>
      <c r="X78" s="140"/>
      <c r="Y78" t="s" s="5">
        <v>2568</v>
      </c>
      <c r="Z78" s="144">
        <v>2021</v>
      </c>
      <c r="AA78" t="s" s="5">
        <v>3287</v>
      </c>
      <c r="AB78" t="s" s="5">
        <v>3319</v>
      </c>
      <c r="AC78" s="140"/>
    </row>
    <row r="79" ht="15.75" customHeight="1">
      <c r="A79" s="142">
        <v>83</v>
      </c>
      <c r="B79" s="142">
        <v>8</v>
      </c>
      <c r="C79" s="142">
        <v>78</v>
      </c>
      <c r="D79" s="479">
        <v>34</v>
      </c>
      <c r="E79" t="s" s="480">
        <v>603</v>
      </c>
      <c r="F79" t="s" s="601">
        <v>2441</v>
      </c>
      <c r="G79" t="s" s="5">
        <v>2442</v>
      </c>
      <c r="H79" t="s" s="5">
        <v>2442</v>
      </c>
      <c r="I79" t="s" s="79">
        <v>3359</v>
      </c>
      <c r="J79" s="140"/>
      <c r="K79" s="144">
        <v>1</v>
      </c>
      <c r="L79" t="s" s="5">
        <v>54</v>
      </c>
      <c r="M79" t="s" s="5">
        <v>64</v>
      </c>
      <c r="N79" s="140"/>
      <c r="O79" s="140"/>
      <c r="P79" s="140"/>
      <c r="Q79" t="s" s="79">
        <v>3413</v>
      </c>
      <c r="R79" s="140"/>
      <c r="S79" s="140"/>
      <c r="T79" s="144">
        <v>524.178</v>
      </c>
      <c r="U79" s="144">
        <v>524.178</v>
      </c>
      <c r="V79" s="142">
        <v>288.4</v>
      </c>
      <c r="W79" s="142">
        <v>1</v>
      </c>
      <c r="X79" s="140"/>
      <c r="Y79" t="s" s="5">
        <v>2568</v>
      </c>
      <c r="Z79" s="144">
        <v>2019</v>
      </c>
      <c r="AA79" t="s" s="5">
        <v>3287</v>
      </c>
      <c r="AB79" t="s" s="5">
        <v>3400</v>
      </c>
      <c r="AC79" s="140"/>
    </row>
    <row r="80" ht="15.75" customHeight="1">
      <c r="A80" s="142">
        <v>84</v>
      </c>
      <c r="B80" s="142">
        <v>8</v>
      </c>
      <c r="C80" s="142">
        <v>79</v>
      </c>
      <c r="D80" s="479">
        <v>34</v>
      </c>
      <c r="E80" t="s" s="480">
        <v>603</v>
      </c>
      <c r="F80" t="s" s="601">
        <v>2441</v>
      </c>
      <c r="G80" t="s" s="5">
        <v>2442</v>
      </c>
      <c r="H80" t="s" s="5">
        <v>2442</v>
      </c>
      <c r="I80" t="s" s="79">
        <v>3312</v>
      </c>
      <c r="J80" s="140"/>
      <c r="K80" s="144">
        <v>1</v>
      </c>
      <c r="L80" t="s" s="5">
        <v>54</v>
      </c>
      <c r="M80" t="s" s="5">
        <v>64</v>
      </c>
      <c r="N80" s="140"/>
      <c r="O80" s="140"/>
      <c r="P80" s="140"/>
      <c r="Q80" t="s" s="79">
        <v>3414</v>
      </c>
      <c r="R80" s="140"/>
      <c r="S80" s="140"/>
      <c r="T80" s="144">
        <v>449.397</v>
      </c>
      <c r="U80" s="144">
        <v>449.397</v>
      </c>
      <c r="V80" s="142">
        <v>288.4</v>
      </c>
      <c r="W80" t="s" s="137">
        <v>68</v>
      </c>
      <c r="X80" s="140"/>
      <c r="Y80" t="s" s="5">
        <v>2568</v>
      </c>
      <c r="Z80" s="144">
        <v>2021</v>
      </c>
      <c r="AA80" t="s" s="5">
        <v>3287</v>
      </c>
      <c r="AB80" t="s" s="5">
        <v>3311</v>
      </c>
      <c r="AC80" s="140"/>
    </row>
    <row r="81" ht="15.75" customHeight="1">
      <c r="A81" s="142">
        <v>90</v>
      </c>
      <c r="B81" s="142">
        <v>9</v>
      </c>
      <c r="C81" s="142">
        <v>80</v>
      </c>
      <c r="D81" s="479">
        <v>37</v>
      </c>
      <c r="E81" t="s" s="480">
        <v>610</v>
      </c>
      <c r="F81" t="s" s="601">
        <v>3415</v>
      </c>
      <c r="G81" t="s" s="5">
        <v>3416</v>
      </c>
      <c r="H81" t="s" s="5">
        <v>3416</v>
      </c>
      <c r="I81" t="s" s="5">
        <v>3291</v>
      </c>
      <c r="J81" s="140"/>
      <c r="K81" s="144">
        <v>1</v>
      </c>
      <c r="L81" t="s" s="5">
        <v>54</v>
      </c>
      <c r="M81" t="s" s="5">
        <v>64</v>
      </c>
      <c r="N81" s="140"/>
      <c r="O81" t="s" s="137">
        <v>3338</v>
      </c>
      <c r="P81" s="140"/>
      <c r="Q81" t="s" s="79">
        <v>3417</v>
      </c>
      <c r="R81" s="140"/>
      <c r="S81" s="140"/>
      <c r="T81" s="144">
        <v>21537.793</v>
      </c>
      <c r="U81" s="144">
        <v>21537.793</v>
      </c>
      <c r="V81" s="142">
        <v>23725.8</v>
      </c>
      <c r="W81" s="142">
        <v>1</v>
      </c>
      <c r="X81" s="140"/>
      <c r="Y81" t="s" s="5">
        <v>2568</v>
      </c>
      <c r="Z81" s="144">
        <v>2021</v>
      </c>
      <c r="AA81" t="s" s="5">
        <v>3287</v>
      </c>
      <c r="AB81" t="s" s="5">
        <v>3358</v>
      </c>
      <c r="AC81" s="140"/>
    </row>
    <row r="82" ht="15.75" customHeight="1">
      <c r="A82" s="142">
        <v>86</v>
      </c>
      <c r="B82" s="142">
        <v>9</v>
      </c>
      <c r="C82" s="142">
        <v>81</v>
      </c>
      <c r="D82" s="479">
        <v>37</v>
      </c>
      <c r="E82" t="s" s="480">
        <v>610</v>
      </c>
      <c r="F82" t="s" s="601">
        <v>1220</v>
      </c>
      <c r="G82" t="s" s="5">
        <v>1221</v>
      </c>
      <c r="H82" t="s" s="5">
        <v>1221</v>
      </c>
      <c r="I82" t="s" s="79">
        <v>3346</v>
      </c>
      <c r="J82" s="140"/>
      <c r="K82" s="144">
        <v>1</v>
      </c>
      <c r="L82" t="s" s="5">
        <v>64</v>
      </c>
      <c r="M82" t="s" s="5">
        <v>64</v>
      </c>
      <c r="N82" s="140"/>
      <c r="O82" s="140"/>
      <c r="P82" s="140"/>
      <c r="Q82" t="s" s="79">
        <v>3418</v>
      </c>
      <c r="R82" s="140"/>
      <c r="S82" s="140"/>
      <c r="T82" s="144">
        <v>1170.053</v>
      </c>
      <c r="U82" t="s" s="5">
        <v>2568</v>
      </c>
      <c r="V82" s="142">
        <v>1674.6</v>
      </c>
      <c r="W82" s="142">
        <v>1</v>
      </c>
      <c r="X82" s="140"/>
      <c r="Y82" t="s" s="5">
        <v>2568</v>
      </c>
      <c r="Z82" s="144">
        <v>2021</v>
      </c>
      <c r="AA82" t="s" s="5">
        <v>3287</v>
      </c>
      <c r="AB82" t="s" s="5">
        <v>3419</v>
      </c>
      <c r="AC82" s="140"/>
    </row>
    <row r="83" ht="15.75" customHeight="1">
      <c r="A83" s="142">
        <v>22</v>
      </c>
      <c r="B83" s="142">
        <v>11</v>
      </c>
      <c r="C83" s="142">
        <v>82</v>
      </c>
      <c r="D83" s="605">
        <v>43</v>
      </c>
      <c r="E83" t="s" s="606">
        <v>815</v>
      </c>
      <c r="F83" t="s" s="601">
        <v>2497</v>
      </c>
      <c r="G83" t="s" s="5">
        <v>2498</v>
      </c>
      <c r="H83" t="s" s="5">
        <v>2498</v>
      </c>
      <c r="I83" t="s" s="79">
        <v>3359</v>
      </c>
      <c r="J83" s="140"/>
      <c r="K83" s="144">
        <v>1</v>
      </c>
      <c r="L83" t="s" s="5">
        <v>54</v>
      </c>
      <c r="M83" t="s" s="5">
        <v>2556</v>
      </c>
      <c r="N83" s="140"/>
      <c r="O83" s="140"/>
      <c r="P83" s="140"/>
      <c r="Q83" t="s" s="79">
        <v>3420</v>
      </c>
      <c r="R83" s="140"/>
      <c r="S83" s="140"/>
      <c r="T83" s="144">
        <v>436.424</v>
      </c>
      <c r="U83" t="s" s="5">
        <v>2568</v>
      </c>
      <c r="V83" s="142">
        <v>1845.9</v>
      </c>
      <c r="W83" s="142">
        <v>1</v>
      </c>
      <c r="X83" s="140"/>
      <c r="Y83" s="144">
        <v>0.72</v>
      </c>
      <c r="Z83" s="144">
        <v>2021</v>
      </c>
      <c r="AA83" t="s" s="5">
        <v>3295</v>
      </c>
      <c r="AB83" t="s" s="5">
        <v>3343</v>
      </c>
      <c r="AC83" s="140"/>
    </row>
    <row r="84" ht="15.75" customHeight="1">
      <c r="A84" s="142">
        <v>70</v>
      </c>
      <c r="B84" s="142">
        <v>11</v>
      </c>
      <c r="C84" s="142">
        <v>83</v>
      </c>
      <c r="D84" s="605">
        <v>43</v>
      </c>
      <c r="E84" t="s" s="606">
        <v>815</v>
      </c>
      <c r="F84" t="s" s="601">
        <v>2497</v>
      </c>
      <c r="G84" t="s" s="5">
        <v>2498</v>
      </c>
      <c r="H84" t="s" s="5">
        <v>2498</v>
      </c>
      <c r="I84" t="s" s="79">
        <v>3300</v>
      </c>
      <c r="J84" s="140"/>
      <c r="K84" s="144">
        <v>1</v>
      </c>
      <c r="L84" t="s" s="5">
        <v>54</v>
      </c>
      <c r="M84" t="s" s="5">
        <v>2556</v>
      </c>
      <c r="N84" s="140"/>
      <c r="O84" s="140"/>
      <c r="P84" s="140"/>
      <c r="Q84" t="s" s="79">
        <v>3421</v>
      </c>
      <c r="R84" s="140"/>
      <c r="S84" s="140"/>
      <c r="T84" s="144">
        <v>199</v>
      </c>
      <c r="U84" s="144">
        <v>199</v>
      </c>
      <c r="V84" s="142">
        <v>1845.9</v>
      </c>
      <c r="W84" t="s" s="137">
        <v>68</v>
      </c>
      <c r="X84" s="140"/>
      <c r="Y84" s="144">
        <v>3.14</v>
      </c>
      <c r="Z84" s="144">
        <v>2021</v>
      </c>
      <c r="AA84" t="s" s="5">
        <v>3295</v>
      </c>
      <c r="AB84" t="s" s="5">
        <v>3311</v>
      </c>
      <c r="AC84" s="140"/>
    </row>
    <row r="85" ht="15.75" customHeight="1">
      <c r="A85" s="142">
        <v>23</v>
      </c>
      <c r="B85" s="142">
        <v>11</v>
      </c>
      <c r="C85" s="142">
        <v>84</v>
      </c>
      <c r="D85" s="605">
        <v>43</v>
      </c>
      <c r="E85" t="s" s="606">
        <v>815</v>
      </c>
      <c r="F85" t="s" s="601">
        <v>2497</v>
      </c>
      <c r="G85" t="s" s="5">
        <v>2498</v>
      </c>
      <c r="H85" t="s" s="5">
        <v>2498</v>
      </c>
      <c r="I85" t="s" s="79">
        <v>3304</v>
      </c>
      <c r="J85" s="140"/>
      <c r="K85" s="144">
        <v>1</v>
      </c>
      <c r="L85" t="s" s="5">
        <v>54</v>
      </c>
      <c r="M85" t="s" s="5">
        <v>2556</v>
      </c>
      <c r="N85" s="140"/>
      <c r="O85" s="140"/>
      <c r="P85" s="140"/>
      <c r="Q85" t="s" s="79">
        <v>3422</v>
      </c>
      <c r="R85" s="140"/>
      <c r="S85" s="140"/>
      <c r="T85" s="144">
        <v>87.29900000000001</v>
      </c>
      <c r="U85" t="s" s="5">
        <v>2568</v>
      </c>
      <c r="V85" s="142">
        <v>1845.9</v>
      </c>
      <c r="W85" t="s" s="137">
        <v>68</v>
      </c>
      <c r="X85" s="140"/>
      <c r="Y85" s="144">
        <v>1.53</v>
      </c>
      <c r="Z85" s="144">
        <v>2021</v>
      </c>
      <c r="AA85" t="s" s="5">
        <v>3295</v>
      </c>
      <c r="AB85" t="s" s="5">
        <v>3311</v>
      </c>
      <c r="AC85" s="140"/>
    </row>
    <row r="86" ht="15.75" customHeight="1">
      <c r="A86" s="142">
        <v>71</v>
      </c>
      <c r="B86" s="142">
        <v>11</v>
      </c>
      <c r="C86" s="142">
        <v>85</v>
      </c>
      <c r="D86" s="605">
        <v>43</v>
      </c>
      <c r="E86" t="s" s="606">
        <v>815</v>
      </c>
      <c r="F86" t="s" s="601">
        <v>2497</v>
      </c>
      <c r="G86" t="s" s="5">
        <v>2498</v>
      </c>
      <c r="H86" t="s" s="5">
        <v>2498</v>
      </c>
      <c r="I86" t="s" s="79">
        <v>3388</v>
      </c>
      <c r="J86" s="140"/>
      <c r="K86" s="144">
        <v>1</v>
      </c>
      <c r="L86" t="s" s="5">
        <v>64</v>
      </c>
      <c r="M86" t="s" s="5">
        <v>2556</v>
      </c>
      <c r="N86" s="140"/>
      <c r="O86" s="140"/>
      <c r="P86" s="140"/>
      <c r="Q86" t="s" s="79">
        <v>3423</v>
      </c>
      <c r="R86" s="140"/>
      <c r="S86" s="140"/>
      <c r="T86" s="144">
        <v>8.4</v>
      </c>
      <c r="U86" t="s" s="5">
        <v>2568</v>
      </c>
      <c r="V86" s="142">
        <v>1845.9</v>
      </c>
      <c r="W86" t="s" s="137">
        <v>68</v>
      </c>
      <c r="X86" s="140"/>
      <c r="Y86" s="144">
        <v>0.97</v>
      </c>
      <c r="Z86" s="144">
        <v>2021</v>
      </c>
      <c r="AA86" t="s" s="5">
        <v>3295</v>
      </c>
      <c r="AB86" t="s" s="5">
        <v>3311</v>
      </c>
      <c r="AC86" s="140"/>
    </row>
    <row r="87" ht="15.75" customHeight="1">
      <c r="A87" s="142">
        <v>11</v>
      </c>
      <c r="B87" s="142">
        <v>12</v>
      </c>
      <c r="C87" s="142">
        <v>86</v>
      </c>
      <c r="D87" s="605">
        <v>45</v>
      </c>
      <c r="E87" t="s" s="606">
        <v>857</v>
      </c>
      <c r="F87" t="s" s="601">
        <v>3114</v>
      </c>
      <c r="G87" t="s" s="5">
        <v>3115</v>
      </c>
      <c r="H87" t="s" s="5">
        <v>3115</v>
      </c>
      <c r="I87" t="s" s="79">
        <v>3320</v>
      </c>
      <c r="J87" s="140"/>
      <c r="K87" s="144">
        <v>1</v>
      </c>
      <c r="L87" t="s" s="5">
        <v>54</v>
      </c>
      <c r="M87" t="s" s="5">
        <v>2556</v>
      </c>
      <c r="N87" s="140"/>
      <c r="O87" s="140"/>
      <c r="P87" t="s" s="137">
        <v>52</v>
      </c>
      <c r="Q87" t="s" s="79">
        <v>3424</v>
      </c>
      <c r="R87" s="140"/>
      <c r="S87" s="140"/>
      <c r="T87" s="144">
        <v>6524.2</v>
      </c>
      <c r="U87" s="144">
        <v>6412</v>
      </c>
      <c r="V87" s="142">
        <v>22667.8</v>
      </c>
      <c r="W87" s="142">
        <v>1</v>
      </c>
      <c r="X87" s="140"/>
      <c r="Y87" s="144">
        <v>0.99</v>
      </c>
      <c r="Z87" s="144">
        <v>2021</v>
      </c>
      <c r="AA87" t="s" s="5">
        <v>3295</v>
      </c>
      <c r="AB87" t="s" s="5">
        <v>3343</v>
      </c>
      <c r="AC87" s="140"/>
    </row>
    <row r="88" ht="15.75" customHeight="1">
      <c r="A88" s="142">
        <v>10</v>
      </c>
      <c r="B88" s="142">
        <v>12</v>
      </c>
      <c r="C88" s="142">
        <v>87</v>
      </c>
      <c r="D88" s="605">
        <v>45</v>
      </c>
      <c r="E88" t="s" s="606">
        <v>857</v>
      </c>
      <c r="F88" t="s" s="601">
        <v>3114</v>
      </c>
      <c r="G88" t="s" s="5">
        <v>3115</v>
      </c>
      <c r="H88" t="s" s="5">
        <v>3115</v>
      </c>
      <c r="I88" t="s" s="79">
        <v>3425</v>
      </c>
      <c r="J88" s="140"/>
      <c r="K88" s="144">
        <v>1</v>
      </c>
      <c r="L88" t="s" s="5">
        <v>64</v>
      </c>
      <c r="M88" t="s" s="5">
        <v>2556</v>
      </c>
      <c r="N88" s="140"/>
      <c r="O88" s="140"/>
      <c r="P88" t="s" s="137">
        <v>52</v>
      </c>
      <c r="Q88" t="s" s="79">
        <v>3426</v>
      </c>
      <c r="R88" s="140"/>
      <c r="S88" s="140"/>
      <c r="T88" s="144">
        <v>5073.934</v>
      </c>
      <c r="U88" s="144">
        <v>5073.934</v>
      </c>
      <c r="V88" s="142">
        <v>22667.8</v>
      </c>
      <c r="W88" t="s" s="137">
        <v>68</v>
      </c>
      <c r="X88" s="140"/>
      <c r="Y88" s="144">
        <v>1.26</v>
      </c>
      <c r="Z88" s="144">
        <v>2021</v>
      </c>
      <c r="AA88" t="s" s="5">
        <v>3295</v>
      </c>
      <c r="AB88" t="s" s="5">
        <v>3296</v>
      </c>
      <c r="AC88" s="140"/>
    </row>
    <row r="89" ht="15.75" customHeight="1">
      <c r="A89" s="142">
        <v>87</v>
      </c>
      <c r="B89" s="142">
        <v>12</v>
      </c>
      <c r="C89" s="142">
        <v>88</v>
      </c>
      <c r="D89" s="605">
        <v>45</v>
      </c>
      <c r="E89" t="s" s="606">
        <v>857</v>
      </c>
      <c r="F89" t="s" s="601">
        <v>3114</v>
      </c>
      <c r="G89" t="s" s="5">
        <v>3115</v>
      </c>
      <c r="H89" t="s" s="5">
        <v>3115</v>
      </c>
      <c r="I89" t="s" s="79">
        <v>3302</v>
      </c>
      <c r="J89" s="140"/>
      <c r="K89" s="144">
        <v>1</v>
      </c>
      <c r="L89" t="s" s="5">
        <v>54</v>
      </c>
      <c r="M89" t="s" s="5">
        <v>64</v>
      </c>
      <c r="N89" s="140"/>
      <c r="O89" s="140"/>
      <c r="P89" t="s" s="137">
        <v>52</v>
      </c>
      <c r="Q89" t="s" s="79">
        <v>3427</v>
      </c>
      <c r="R89" s="140"/>
      <c r="S89" s="140"/>
      <c r="T89" s="144">
        <v>3994.791</v>
      </c>
      <c r="U89" s="144">
        <v>4777.953</v>
      </c>
      <c r="V89" s="142">
        <v>22667.8</v>
      </c>
      <c r="W89" t="s" s="137">
        <v>68</v>
      </c>
      <c r="X89" s="140"/>
      <c r="Y89" t="s" s="5">
        <v>2568</v>
      </c>
      <c r="Z89" s="144">
        <v>2021</v>
      </c>
      <c r="AA89" t="s" s="5">
        <v>3287</v>
      </c>
      <c r="AB89" t="s" s="5">
        <v>3311</v>
      </c>
      <c r="AC89" s="140"/>
    </row>
    <row r="90" ht="15.75" customHeight="1">
      <c r="A90" s="142">
        <v>9</v>
      </c>
      <c r="B90" s="142">
        <v>12</v>
      </c>
      <c r="C90" s="142">
        <v>89</v>
      </c>
      <c r="D90" s="605">
        <v>45</v>
      </c>
      <c r="E90" t="s" s="606">
        <v>857</v>
      </c>
      <c r="F90" t="s" s="601">
        <v>3114</v>
      </c>
      <c r="G90" t="s" s="5">
        <v>3115</v>
      </c>
      <c r="H90" t="s" s="5">
        <v>3115</v>
      </c>
      <c r="I90" t="s" s="79">
        <v>3349</v>
      </c>
      <c r="J90" s="140"/>
      <c r="K90" s="144">
        <v>1</v>
      </c>
      <c r="L90" t="s" s="5">
        <v>64</v>
      </c>
      <c r="M90" t="s" s="5">
        <v>2556</v>
      </c>
      <c r="N90" s="140"/>
      <c r="O90" s="140"/>
      <c r="P90" t="s" s="137">
        <v>52</v>
      </c>
      <c r="Q90" t="s" s="79">
        <v>3428</v>
      </c>
      <c r="R90" s="140"/>
      <c r="S90" s="140"/>
      <c r="T90" s="144">
        <v>1784.28</v>
      </c>
      <c r="U90" t="s" s="5">
        <v>2568</v>
      </c>
      <c r="V90" s="142">
        <v>22667.8</v>
      </c>
      <c r="W90" t="s" s="137">
        <v>68</v>
      </c>
      <c r="X90" s="140"/>
      <c r="Y90" s="144">
        <v>1.11</v>
      </c>
      <c r="Z90" s="144">
        <v>2021</v>
      </c>
      <c r="AA90" t="s" s="5">
        <v>3295</v>
      </c>
      <c r="AB90" t="s" s="5">
        <v>3311</v>
      </c>
      <c r="AC90" s="140"/>
    </row>
    <row r="91" ht="15.75" customHeight="1">
      <c r="A91" s="142">
        <v>88</v>
      </c>
      <c r="B91" s="142">
        <v>12</v>
      </c>
      <c r="C91" s="142">
        <v>90</v>
      </c>
      <c r="D91" s="605">
        <v>45</v>
      </c>
      <c r="E91" t="s" s="606">
        <v>857</v>
      </c>
      <c r="F91" t="s" s="601">
        <v>3114</v>
      </c>
      <c r="G91" t="s" s="5">
        <v>3115</v>
      </c>
      <c r="H91" t="s" s="5">
        <v>3115</v>
      </c>
      <c r="I91" t="s" s="5">
        <v>3317</v>
      </c>
      <c r="J91" s="140"/>
      <c r="K91" s="144">
        <v>1</v>
      </c>
      <c r="L91" t="s" s="5">
        <v>54</v>
      </c>
      <c r="M91" t="s" s="5">
        <v>64</v>
      </c>
      <c r="N91" s="140"/>
      <c r="O91" s="140"/>
      <c r="P91" t="s" s="137">
        <v>52</v>
      </c>
      <c r="Q91" t="s" s="79">
        <v>3429</v>
      </c>
      <c r="R91" s="140"/>
      <c r="S91" s="140"/>
      <c r="T91" s="144">
        <v>1228</v>
      </c>
      <c r="U91" s="144">
        <v>1228</v>
      </c>
      <c r="V91" s="142">
        <v>22667.8</v>
      </c>
      <c r="W91" t="s" s="137">
        <v>68</v>
      </c>
      <c r="X91" s="140"/>
      <c r="Y91" t="s" s="5">
        <v>2568</v>
      </c>
      <c r="Z91" s="144">
        <v>2021</v>
      </c>
      <c r="AA91" t="s" s="5">
        <v>3287</v>
      </c>
      <c r="AB91" t="s" s="5">
        <v>3355</v>
      </c>
      <c r="AC91" s="140"/>
    </row>
    <row r="92" ht="15.75" customHeight="1">
      <c r="A92" s="142">
        <v>45</v>
      </c>
      <c r="B92" s="142">
        <v>12</v>
      </c>
      <c r="C92" s="142">
        <v>91</v>
      </c>
      <c r="D92" s="605">
        <v>45</v>
      </c>
      <c r="E92" t="s" s="606">
        <v>857</v>
      </c>
      <c r="F92" t="s" s="601">
        <v>3114</v>
      </c>
      <c r="G92" t="s" s="5">
        <v>3115</v>
      </c>
      <c r="H92" t="s" s="5">
        <v>3115</v>
      </c>
      <c r="I92" t="s" s="79">
        <v>3300</v>
      </c>
      <c r="J92" s="140"/>
      <c r="K92" s="144">
        <v>1</v>
      </c>
      <c r="L92" t="s" s="5">
        <v>54</v>
      </c>
      <c r="M92" t="s" s="5">
        <v>2556</v>
      </c>
      <c r="N92" s="140"/>
      <c r="O92" s="140"/>
      <c r="P92" t="s" s="137">
        <v>52</v>
      </c>
      <c r="Q92" t="s" s="79">
        <v>3430</v>
      </c>
      <c r="R92" s="140"/>
      <c r="S92" s="140"/>
      <c r="T92" s="144">
        <v>1111</v>
      </c>
      <c r="U92" s="144">
        <v>1111</v>
      </c>
      <c r="V92" s="142">
        <v>22667.8</v>
      </c>
      <c r="W92" t="s" s="137">
        <v>68</v>
      </c>
      <c r="X92" s="140"/>
      <c r="Y92" s="144">
        <v>1.47</v>
      </c>
      <c r="Z92" s="144">
        <v>2021</v>
      </c>
      <c r="AA92" t="s" s="5">
        <v>3295</v>
      </c>
      <c r="AB92" t="s" s="5">
        <v>3358</v>
      </c>
      <c r="AC92" s="140"/>
    </row>
    <row r="93" ht="15.75" customHeight="1">
      <c r="A93" s="142">
        <v>47</v>
      </c>
      <c r="B93" s="142">
        <v>12</v>
      </c>
      <c r="C93" s="142">
        <v>92</v>
      </c>
      <c r="D93" s="605">
        <v>45</v>
      </c>
      <c r="E93" t="s" s="606">
        <v>857</v>
      </c>
      <c r="F93" t="s" s="601">
        <v>3114</v>
      </c>
      <c r="G93" t="s" s="5">
        <v>3115</v>
      </c>
      <c r="H93" t="s" s="5">
        <v>3115</v>
      </c>
      <c r="I93" t="s" s="79">
        <v>3306</v>
      </c>
      <c r="J93" s="140"/>
      <c r="K93" s="144">
        <v>1</v>
      </c>
      <c r="L93" t="s" s="5">
        <v>54</v>
      </c>
      <c r="M93" t="s" s="5">
        <v>2556</v>
      </c>
      <c r="N93" s="140"/>
      <c r="O93" s="140"/>
      <c r="P93" t="s" s="137">
        <v>52</v>
      </c>
      <c r="Q93" t="s" s="79">
        <v>3431</v>
      </c>
      <c r="R93" s="140"/>
      <c r="S93" s="140"/>
      <c r="T93" s="144">
        <v>490.686</v>
      </c>
      <c r="U93" s="144">
        <v>490.686</v>
      </c>
      <c r="V93" s="142">
        <v>22667.8</v>
      </c>
      <c r="W93" t="s" s="137">
        <v>68</v>
      </c>
      <c r="X93" s="140"/>
      <c r="Y93" s="144">
        <v>1.78</v>
      </c>
      <c r="Z93" s="144">
        <v>2021</v>
      </c>
      <c r="AA93" t="s" s="5">
        <v>3295</v>
      </c>
      <c r="AB93" t="s" s="5">
        <v>3311</v>
      </c>
      <c r="AC93" s="140"/>
    </row>
    <row r="94" ht="15.75" customHeight="1">
      <c r="A94" s="142">
        <v>89</v>
      </c>
      <c r="B94" s="142">
        <v>12</v>
      </c>
      <c r="C94" s="142">
        <v>93</v>
      </c>
      <c r="D94" s="605">
        <v>45</v>
      </c>
      <c r="E94" t="s" s="606">
        <v>857</v>
      </c>
      <c r="F94" t="s" s="601">
        <v>3114</v>
      </c>
      <c r="G94" t="s" s="5">
        <v>3115</v>
      </c>
      <c r="H94" t="s" s="5">
        <v>3115</v>
      </c>
      <c r="I94" t="s" s="79">
        <v>3331</v>
      </c>
      <c r="J94" s="140"/>
      <c r="K94" s="144">
        <v>1</v>
      </c>
      <c r="L94" t="s" s="5">
        <v>54</v>
      </c>
      <c r="M94" t="s" s="5">
        <v>64</v>
      </c>
      <c r="N94" s="140"/>
      <c r="O94" s="140"/>
      <c r="P94" t="s" s="137">
        <v>52</v>
      </c>
      <c r="Q94" t="s" s="79">
        <v>3432</v>
      </c>
      <c r="R94" s="140"/>
      <c r="S94" s="140"/>
      <c r="T94" s="144">
        <v>484.74</v>
      </c>
      <c r="U94" s="144">
        <v>484.74</v>
      </c>
      <c r="V94" s="142">
        <v>22667.8</v>
      </c>
      <c r="W94" t="s" s="137">
        <v>68</v>
      </c>
      <c r="X94" s="140"/>
      <c r="Y94" t="s" s="5">
        <v>2568</v>
      </c>
      <c r="Z94" s="144">
        <v>2021</v>
      </c>
      <c r="AA94" t="s" s="5">
        <v>3287</v>
      </c>
      <c r="AB94" t="s" s="5">
        <v>3311</v>
      </c>
      <c r="AC94" s="140"/>
    </row>
    <row r="95" ht="15.75" customHeight="1">
      <c r="A95" s="142">
        <v>46</v>
      </c>
      <c r="B95" s="142">
        <v>12</v>
      </c>
      <c r="C95" s="142">
        <v>94</v>
      </c>
      <c r="D95" s="605">
        <v>45</v>
      </c>
      <c r="E95" t="s" s="606">
        <v>857</v>
      </c>
      <c r="F95" t="s" s="601">
        <v>3114</v>
      </c>
      <c r="G95" t="s" s="5">
        <v>3115</v>
      </c>
      <c r="H95" t="s" s="5">
        <v>3115</v>
      </c>
      <c r="I95" t="s" s="79">
        <v>3388</v>
      </c>
      <c r="J95" s="140"/>
      <c r="K95" s="144">
        <v>1</v>
      </c>
      <c r="L95" t="s" s="5">
        <v>54</v>
      </c>
      <c r="M95" t="s" s="5">
        <v>2556</v>
      </c>
      <c r="N95" s="140"/>
      <c r="O95" s="140"/>
      <c r="P95" t="s" s="137">
        <v>52</v>
      </c>
      <c r="Q95" t="s" s="79">
        <v>3433</v>
      </c>
      <c r="R95" s="140"/>
      <c r="S95" s="140"/>
      <c r="T95" s="144">
        <v>79.2</v>
      </c>
      <c r="U95" s="144">
        <v>79.2</v>
      </c>
      <c r="V95" s="142">
        <v>22667.8</v>
      </c>
      <c r="W95" t="s" s="137">
        <v>68</v>
      </c>
      <c r="X95" s="140"/>
      <c r="Y95" s="144">
        <v>2.34</v>
      </c>
      <c r="Z95" s="144">
        <v>2021</v>
      </c>
      <c r="AA95" t="s" s="5">
        <v>3295</v>
      </c>
      <c r="AB95" t="s" s="5">
        <v>3311</v>
      </c>
      <c r="AC95" s="140"/>
    </row>
    <row r="96" ht="15.75" customHeight="1">
      <c r="A96" s="142">
        <v>30</v>
      </c>
      <c r="B96" s="142">
        <v>12</v>
      </c>
      <c r="C96" s="142">
        <v>95</v>
      </c>
      <c r="D96" s="605">
        <v>45</v>
      </c>
      <c r="E96" t="s" s="606">
        <v>857</v>
      </c>
      <c r="F96" t="s" s="601">
        <v>3434</v>
      </c>
      <c r="G96" t="s" s="5">
        <v>3435</v>
      </c>
      <c r="H96" t="s" s="5">
        <v>3435</v>
      </c>
      <c r="I96" t="s" s="79">
        <v>3359</v>
      </c>
      <c r="J96" s="140"/>
      <c r="K96" s="144">
        <v>1</v>
      </c>
      <c r="L96" t="s" s="5">
        <v>64</v>
      </c>
      <c r="M96" t="s" s="5">
        <v>2556</v>
      </c>
      <c r="N96" s="140"/>
      <c r="O96" s="140"/>
      <c r="P96" s="140"/>
      <c r="Q96" t="s" s="5">
        <v>2568</v>
      </c>
      <c r="R96" s="140"/>
      <c r="S96" s="140"/>
      <c r="T96" t="s" s="5">
        <v>2568</v>
      </c>
      <c r="U96" s="144">
        <v>975.77</v>
      </c>
      <c r="V96" s="142">
        <v>6172.7</v>
      </c>
      <c r="W96" s="142">
        <v>1</v>
      </c>
      <c r="X96" s="140"/>
      <c r="Y96" s="144">
        <v>2.116</v>
      </c>
      <c r="Z96" s="144">
        <v>2017</v>
      </c>
      <c r="AA96" t="s" s="5">
        <v>3295</v>
      </c>
      <c r="AB96" t="s" s="5">
        <v>2568</v>
      </c>
      <c r="AC96" s="140"/>
    </row>
    <row r="97" ht="15.75" customHeight="1">
      <c r="A97" s="142">
        <v>5</v>
      </c>
      <c r="B97" s="142">
        <v>12</v>
      </c>
      <c r="C97" s="142">
        <v>96</v>
      </c>
      <c r="D97" s="605">
        <v>45</v>
      </c>
      <c r="E97" t="s" s="606">
        <v>857</v>
      </c>
      <c r="F97" t="s" s="601">
        <v>1088</v>
      </c>
      <c r="G97" t="s" s="5">
        <v>1090</v>
      </c>
      <c r="H97" t="s" s="5">
        <v>1090</v>
      </c>
      <c r="I97" t="s" s="79">
        <v>3320</v>
      </c>
      <c r="J97" s="140"/>
      <c r="K97" s="144">
        <v>1</v>
      </c>
      <c r="L97" t="s" s="5">
        <v>54</v>
      </c>
      <c r="M97" t="s" s="5">
        <v>2556</v>
      </c>
      <c r="N97" s="140"/>
      <c r="O97" s="140"/>
      <c r="P97" s="140"/>
      <c r="Q97" t="s" s="79">
        <v>3436</v>
      </c>
      <c r="R97" s="140"/>
      <c r="S97" s="140"/>
      <c r="T97" s="144">
        <v>913.603</v>
      </c>
      <c r="U97" t="s" s="5">
        <v>2568</v>
      </c>
      <c r="V97" s="142">
        <v>2283.6</v>
      </c>
      <c r="W97" s="142">
        <v>1</v>
      </c>
      <c r="X97" s="140"/>
      <c r="Y97" s="144">
        <v>1.52</v>
      </c>
      <c r="Z97" s="144">
        <v>2021</v>
      </c>
      <c r="AA97" t="s" s="5">
        <v>3295</v>
      </c>
      <c r="AB97" t="s" s="5">
        <v>3308</v>
      </c>
      <c r="AC97" s="140"/>
    </row>
    <row r="98" ht="15.75" customHeight="1">
      <c r="A98" s="142">
        <v>4</v>
      </c>
      <c r="B98" s="142">
        <v>12</v>
      </c>
      <c r="C98" s="142">
        <v>97</v>
      </c>
      <c r="D98" s="605">
        <v>45</v>
      </c>
      <c r="E98" t="s" s="606">
        <v>857</v>
      </c>
      <c r="F98" t="s" s="601">
        <v>1088</v>
      </c>
      <c r="G98" t="s" s="5">
        <v>1090</v>
      </c>
      <c r="H98" t="s" s="5">
        <v>1090</v>
      </c>
      <c r="I98" t="s" s="79">
        <v>3346</v>
      </c>
      <c r="J98" s="140"/>
      <c r="K98" s="144">
        <v>1</v>
      </c>
      <c r="L98" t="s" s="5">
        <v>54</v>
      </c>
      <c r="M98" t="s" s="5">
        <v>2556</v>
      </c>
      <c r="N98" s="140"/>
      <c r="O98" s="140"/>
      <c r="P98" s="140"/>
      <c r="Q98" t="s" s="79">
        <v>3437</v>
      </c>
      <c r="R98" s="140"/>
      <c r="S98" s="140"/>
      <c r="T98" s="144">
        <v>369.94</v>
      </c>
      <c r="U98" s="144">
        <v>369.94</v>
      </c>
      <c r="V98" s="142">
        <v>2283.6</v>
      </c>
      <c r="W98" t="s" s="137">
        <v>68</v>
      </c>
      <c r="X98" s="140"/>
      <c r="Y98" s="144">
        <v>1.8</v>
      </c>
      <c r="Z98" s="144">
        <v>2021</v>
      </c>
      <c r="AA98" t="s" s="5">
        <v>3295</v>
      </c>
      <c r="AB98" t="s" s="5">
        <v>3311</v>
      </c>
      <c r="AC98" s="140"/>
    </row>
    <row r="99" ht="15.75" customHeight="1">
      <c r="A99" s="142">
        <v>44</v>
      </c>
      <c r="B99" s="142">
        <v>12</v>
      </c>
      <c r="C99" s="142">
        <v>98</v>
      </c>
      <c r="D99" s="605">
        <v>45</v>
      </c>
      <c r="E99" t="s" s="606">
        <v>857</v>
      </c>
      <c r="F99" t="s" s="601">
        <v>1088</v>
      </c>
      <c r="G99" t="s" s="5">
        <v>1090</v>
      </c>
      <c r="H99" t="s" s="5">
        <v>1090</v>
      </c>
      <c r="I99" t="s" s="79">
        <v>3425</v>
      </c>
      <c r="J99" s="140"/>
      <c r="K99" s="144">
        <v>1</v>
      </c>
      <c r="L99" t="s" s="5">
        <v>54</v>
      </c>
      <c r="M99" t="s" s="5">
        <v>2556</v>
      </c>
      <c r="N99" s="140"/>
      <c r="O99" s="140"/>
      <c r="P99" s="140"/>
      <c r="Q99" t="s" s="79">
        <v>3438</v>
      </c>
      <c r="R99" s="140"/>
      <c r="S99" s="140"/>
      <c r="T99" s="144">
        <v>294.14</v>
      </c>
      <c r="U99" s="144">
        <v>271.39</v>
      </c>
      <c r="V99" s="142">
        <v>2283.6</v>
      </c>
      <c r="W99" t="s" s="137">
        <v>68</v>
      </c>
      <c r="X99" s="140"/>
      <c r="Y99" s="144">
        <v>2.25</v>
      </c>
      <c r="Z99" s="144">
        <v>2021</v>
      </c>
      <c r="AA99" t="s" s="5">
        <v>3295</v>
      </c>
      <c r="AB99" t="s" s="5">
        <v>3311</v>
      </c>
      <c r="AC99" s="140"/>
    </row>
    <row r="100" ht="15.75" customHeight="1">
      <c r="A100" s="142">
        <v>40</v>
      </c>
      <c r="B100" s="142">
        <v>12</v>
      </c>
      <c r="C100" s="142">
        <v>99</v>
      </c>
      <c r="D100" s="605">
        <v>45</v>
      </c>
      <c r="E100" t="s" s="606">
        <v>857</v>
      </c>
      <c r="F100" t="s" s="601">
        <v>3439</v>
      </c>
      <c r="G100" t="s" s="5">
        <v>3440</v>
      </c>
      <c r="H100" t="s" s="5">
        <v>3440</v>
      </c>
      <c r="I100" t="s" s="79">
        <v>3300</v>
      </c>
      <c r="J100" s="140"/>
      <c r="K100" s="144">
        <v>1</v>
      </c>
      <c r="L100" t="s" s="5">
        <v>54</v>
      </c>
      <c r="M100" t="s" s="5">
        <v>2556</v>
      </c>
      <c r="N100" s="140"/>
      <c r="O100" s="140"/>
      <c r="P100" s="140"/>
      <c r="Q100" t="s" s="79">
        <v>3441</v>
      </c>
      <c r="R100" s="140"/>
      <c r="S100" s="140"/>
      <c r="T100" s="144">
        <v>416</v>
      </c>
      <c r="U100" s="144">
        <v>416</v>
      </c>
      <c r="V100" s="142">
        <v>2167.6</v>
      </c>
      <c r="W100" t="s" s="137">
        <v>68</v>
      </c>
      <c r="X100" s="140"/>
      <c r="Y100" s="144">
        <v>4.91</v>
      </c>
      <c r="Z100" s="144">
        <v>2021</v>
      </c>
      <c r="AA100" t="s" s="5">
        <v>3295</v>
      </c>
      <c r="AB100" t="s" s="5">
        <v>3311</v>
      </c>
      <c r="AC100" s="140"/>
    </row>
    <row r="101" ht="15.75" customHeight="1">
      <c r="A101" s="142">
        <v>38</v>
      </c>
      <c r="B101" s="142">
        <v>12</v>
      </c>
      <c r="C101" s="142">
        <v>100</v>
      </c>
      <c r="D101" s="605">
        <v>45</v>
      </c>
      <c r="E101" t="s" s="606">
        <v>857</v>
      </c>
      <c r="F101" t="s" s="601">
        <v>3439</v>
      </c>
      <c r="G101" t="s" s="5">
        <v>3440</v>
      </c>
      <c r="H101" t="s" s="5">
        <v>3440</v>
      </c>
      <c r="I101" t="s" s="79">
        <v>3346</v>
      </c>
      <c r="J101" s="140"/>
      <c r="K101" s="144">
        <v>1</v>
      </c>
      <c r="L101" t="s" s="5">
        <v>54</v>
      </c>
      <c r="M101" t="s" s="5">
        <v>2556</v>
      </c>
      <c r="N101" s="140"/>
      <c r="O101" s="140"/>
      <c r="P101" s="140"/>
      <c r="Q101" t="s" s="79">
        <v>3442</v>
      </c>
      <c r="R101" s="140"/>
      <c r="S101" s="140"/>
      <c r="T101" s="144">
        <v>302.19</v>
      </c>
      <c r="U101" t="s" s="5">
        <v>2568</v>
      </c>
      <c r="V101" s="142">
        <v>2167.6</v>
      </c>
      <c r="W101" t="s" s="137">
        <v>68</v>
      </c>
      <c r="X101" s="140"/>
      <c r="Y101" s="144">
        <v>4.6</v>
      </c>
      <c r="Z101" s="144">
        <v>2020</v>
      </c>
      <c r="AA101" t="s" s="5">
        <v>3295</v>
      </c>
      <c r="AB101" t="s" s="5">
        <v>3311</v>
      </c>
      <c r="AC101" s="140"/>
    </row>
    <row r="102" ht="15.75" customHeight="1">
      <c r="A102" s="142">
        <v>39</v>
      </c>
      <c r="B102" s="142">
        <v>12</v>
      </c>
      <c r="C102" s="142">
        <v>101</v>
      </c>
      <c r="D102" s="605">
        <v>45</v>
      </c>
      <c r="E102" t="s" s="606">
        <v>857</v>
      </c>
      <c r="F102" t="s" s="601">
        <v>3439</v>
      </c>
      <c r="G102" t="s" s="5">
        <v>3440</v>
      </c>
      <c r="H102" t="s" s="5">
        <v>3440</v>
      </c>
      <c r="I102" t="s" s="79">
        <v>3425</v>
      </c>
      <c r="J102" s="140"/>
      <c r="K102" s="144">
        <v>1</v>
      </c>
      <c r="L102" t="s" s="5">
        <v>54</v>
      </c>
      <c r="M102" t="s" s="5">
        <v>2556</v>
      </c>
      <c r="N102" s="140"/>
      <c r="O102" s="140"/>
      <c r="P102" s="140"/>
      <c r="Q102" t="s" s="79">
        <v>3443</v>
      </c>
      <c r="R102" s="140"/>
      <c r="S102" s="140"/>
      <c r="T102" s="144">
        <v>236.24</v>
      </c>
      <c r="U102" s="144">
        <v>196.5</v>
      </c>
      <c r="V102" s="142">
        <v>2167.6</v>
      </c>
      <c r="W102" t="s" s="137">
        <v>68</v>
      </c>
      <c r="X102" s="140"/>
      <c r="Y102" s="144">
        <v>4.43</v>
      </c>
      <c r="Z102" s="144">
        <v>2021</v>
      </c>
      <c r="AA102" t="s" s="5">
        <v>3295</v>
      </c>
      <c r="AB102" t="s" s="5">
        <v>3311</v>
      </c>
      <c r="AC102" s="140"/>
    </row>
    <row r="103" ht="15.75" customHeight="1">
      <c r="A103" s="142">
        <v>42</v>
      </c>
      <c r="B103" s="142">
        <v>12</v>
      </c>
      <c r="C103" s="142">
        <v>102</v>
      </c>
      <c r="D103" s="605">
        <v>45</v>
      </c>
      <c r="E103" t="s" s="606">
        <v>857</v>
      </c>
      <c r="F103" t="s" s="601">
        <v>3439</v>
      </c>
      <c r="G103" t="s" s="5">
        <v>3440</v>
      </c>
      <c r="H103" t="s" s="5">
        <v>3440</v>
      </c>
      <c r="I103" t="s" s="79">
        <v>3306</v>
      </c>
      <c r="J103" s="140"/>
      <c r="K103" s="144">
        <v>1</v>
      </c>
      <c r="L103" t="s" s="5">
        <v>64</v>
      </c>
      <c r="M103" t="s" s="5">
        <v>2556</v>
      </c>
      <c r="N103" s="140"/>
      <c r="O103" s="140"/>
      <c r="P103" s="140"/>
      <c r="Q103" t="s" s="79">
        <v>3444</v>
      </c>
      <c r="R103" s="140"/>
      <c r="S103" s="140"/>
      <c r="T103" s="144">
        <v>86.68000000000001</v>
      </c>
      <c r="U103" s="144">
        <v>86.68000000000001</v>
      </c>
      <c r="V103" s="142">
        <v>2167.6</v>
      </c>
      <c r="W103" t="s" s="137">
        <v>68</v>
      </c>
      <c r="X103" s="140"/>
      <c r="Y103" s="144">
        <v>0.93</v>
      </c>
      <c r="Z103" s="144">
        <v>2021</v>
      </c>
      <c r="AA103" t="s" s="5">
        <v>3295</v>
      </c>
      <c r="AB103" t="s" s="5">
        <v>3311</v>
      </c>
      <c r="AC103" s="140"/>
    </row>
    <row r="104" ht="15.75" customHeight="1">
      <c r="A104" s="142">
        <v>41</v>
      </c>
      <c r="B104" s="142">
        <v>12</v>
      </c>
      <c r="C104" s="142">
        <v>103</v>
      </c>
      <c r="D104" s="605">
        <v>45</v>
      </c>
      <c r="E104" t="s" s="606">
        <v>857</v>
      </c>
      <c r="F104" t="s" s="601">
        <v>3439</v>
      </c>
      <c r="G104" t="s" s="5">
        <v>3440</v>
      </c>
      <c r="H104" t="s" s="5">
        <v>3440</v>
      </c>
      <c r="I104" t="s" s="79">
        <v>3388</v>
      </c>
      <c r="J104" s="140"/>
      <c r="K104" s="144">
        <v>1</v>
      </c>
      <c r="L104" t="s" s="5">
        <v>54</v>
      </c>
      <c r="M104" t="s" s="5">
        <v>2556</v>
      </c>
      <c r="N104" s="140"/>
      <c r="O104" s="140"/>
      <c r="P104" s="140"/>
      <c r="Q104" t="s" s="79">
        <v>3445</v>
      </c>
      <c r="R104" s="140"/>
      <c r="S104" s="140"/>
      <c r="T104" s="144">
        <v>59.179</v>
      </c>
      <c r="U104" s="144">
        <v>59.179</v>
      </c>
      <c r="V104" s="142">
        <v>2167.6</v>
      </c>
      <c r="W104" t="s" s="137">
        <v>68</v>
      </c>
      <c r="X104" s="140"/>
      <c r="Y104" s="144">
        <v>4.45</v>
      </c>
      <c r="Z104" s="144">
        <v>2021</v>
      </c>
      <c r="AA104" t="s" s="5">
        <v>3295</v>
      </c>
      <c r="AB104" t="s" s="5">
        <v>3311</v>
      </c>
      <c r="AC104" s="140"/>
    </row>
    <row r="105" ht="15.75" customHeight="1">
      <c r="A105" s="142">
        <v>43</v>
      </c>
      <c r="B105" s="142">
        <v>12</v>
      </c>
      <c r="C105" s="142">
        <v>104</v>
      </c>
      <c r="D105" s="605">
        <v>45</v>
      </c>
      <c r="E105" t="s" s="606">
        <v>857</v>
      </c>
      <c r="F105" t="s" s="601">
        <v>3439</v>
      </c>
      <c r="G105" t="s" s="5">
        <v>3440</v>
      </c>
      <c r="H105" t="s" s="5">
        <v>3440</v>
      </c>
      <c r="I105" t="s" s="79">
        <v>3446</v>
      </c>
      <c r="J105" s="140"/>
      <c r="K105" s="144">
        <v>1</v>
      </c>
      <c r="L105" t="s" s="5">
        <v>54</v>
      </c>
      <c r="M105" t="s" s="5">
        <v>2556</v>
      </c>
      <c r="N105" s="140"/>
      <c r="O105" s="140"/>
      <c r="P105" s="140"/>
      <c r="Q105" t="s" s="79">
        <v>3447</v>
      </c>
      <c r="R105" s="140"/>
      <c r="S105" s="140"/>
      <c r="T105" s="144">
        <v>47.9</v>
      </c>
      <c r="U105" s="144">
        <v>47.9</v>
      </c>
      <c r="V105" s="142">
        <v>2167.6</v>
      </c>
      <c r="W105" t="s" s="137">
        <v>68</v>
      </c>
      <c r="X105" s="140"/>
      <c r="Y105" s="144">
        <v>1.52</v>
      </c>
      <c r="Z105" s="144">
        <v>2021</v>
      </c>
      <c r="AA105" t="s" s="5">
        <v>3295</v>
      </c>
      <c r="AB105" t="s" s="5">
        <v>3358</v>
      </c>
      <c r="AC105" s="140"/>
    </row>
    <row r="106" ht="15.75" customHeight="1">
      <c r="A106" s="142">
        <v>56</v>
      </c>
      <c r="B106" s="142">
        <v>12</v>
      </c>
      <c r="C106" s="142">
        <v>105</v>
      </c>
      <c r="D106" s="605">
        <v>45</v>
      </c>
      <c r="E106" t="s" s="606">
        <v>857</v>
      </c>
      <c r="F106" t="s" s="135">
        <v>1498</v>
      </c>
      <c r="G106" t="s" s="5">
        <v>1499</v>
      </c>
      <c r="H106" t="s" s="5">
        <v>1499</v>
      </c>
      <c r="I106" t="s" s="79">
        <v>3341</v>
      </c>
      <c r="J106" s="140"/>
      <c r="K106" s="144">
        <v>1</v>
      </c>
      <c r="L106" t="s" s="5">
        <v>54</v>
      </c>
      <c r="M106" t="s" s="5">
        <v>2556</v>
      </c>
      <c r="N106" s="140"/>
      <c r="O106" s="140"/>
      <c r="P106" s="140"/>
      <c r="Q106" t="s" s="5">
        <v>2568</v>
      </c>
      <c r="R106" s="140"/>
      <c r="S106" s="140"/>
      <c r="T106" t="s" s="5">
        <v>2568</v>
      </c>
      <c r="U106" s="144">
        <v>1966</v>
      </c>
      <c r="V106" s="142">
        <v>0</v>
      </c>
      <c r="W106" s="142">
        <v>1</v>
      </c>
      <c r="X106" s="140"/>
      <c r="Y106" s="144">
        <v>2.853932584</v>
      </c>
      <c r="Z106" s="144">
        <v>2017</v>
      </c>
      <c r="AA106" t="s" s="5">
        <v>3295</v>
      </c>
      <c r="AB106" t="s" s="5">
        <v>2568</v>
      </c>
      <c r="AC106" s="140"/>
    </row>
    <row r="107" ht="15.75" customHeight="1">
      <c r="A107" s="142">
        <v>16</v>
      </c>
      <c r="B107" s="142">
        <v>13</v>
      </c>
      <c r="C107" s="142">
        <v>106</v>
      </c>
      <c r="D107" s="605">
        <v>47</v>
      </c>
      <c r="E107" t="s" s="606">
        <v>1227</v>
      </c>
      <c r="F107" t="s" s="601">
        <v>3448</v>
      </c>
      <c r="G107" t="s" s="5">
        <v>3449</v>
      </c>
      <c r="H107" t="s" s="5">
        <v>3449</v>
      </c>
      <c r="I107" t="s" s="79">
        <v>3359</v>
      </c>
      <c r="J107" s="140"/>
      <c r="K107" s="144">
        <v>1</v>
      </c>
      <c r="L107" t="s" s="5">
        <v>64</v>
      </c>
      <c r="M107" t="s" s="5">
        <v>2556</v>
      </c>
      <c r="N107" s="140"/>
      <c r="O107" s="140"/>
      <c r="P107" s="140"/>
      <c r="Q107" t="s" s="79">
        <v>3450</v>
      </c>
      <c r="R107" s="140"/>
      <c r="S107" s="140"/>
      <c r="T107" s="144">
        <v>2700</v>
      </c>
      <c r="U107" t="s" s="5">
        <v>2568</v>
      </c>
      <c r="V107" s="142">
        <v>4795.9</v>
      </c>
      <c r="W107" s="142">
        <v>1</v>
      </c>
      <c r="X107" s="140"/>
      <c r="Y107" s="144">
        <v>0.96</v>
      </c>
      <c r="Z107" s="144">
        <v>2021</v>
      </c>
      <c r="AA107" t="s" s="5">
        <v>3295</v>
      </c>
      <c r="AB107" t="s" s="5">
        <v>3343</v>
      </c>
      <c r="AC107" s="140"/>
    </row>
    <row r="108" ht="15.75" customHeight="1">
      <c r="A108" s="142">
        <v>101</v>
      </c>
      <c r="B108" s="142">
        <v>14</v>
      </c>
      <c r="C108" s="142">
        <v>107</v>
      </c>
      <c r="D108" s="605">
        <v>52</v>
      </c>
      <c r="E108" t="s" s="606">
        <v>833</v>
      </c>
      <c r="F108" t="s" s="601">
        <v>3451</v>
      </c>
      <c r="G108" t="s" s="5">
        <v>3451</v>
      </c>
      <c r="H108" t="s" s="5">
        <v>3451</v>
      </c>
      <c r="I108" t="s" s="5">
        <v>3291</v>
      </c>
      <c r="J108" s="140"/>
      <c r="K108" s="144">
        <v>1</v>
      </c>
      <c r="L108" t="s" s="5">
        <v>64</v>
      </c>
      <c r="M108" t="s" s="5">
        <v>64</v>
      </c>
      <c r="N108" s="140"/>
      <c r="O108" s="140"/>
      <c r="P108" s="140"/>
      <c r="Q108" t="s" s="79">
        <v>3452</v>
      </c>
      <c r="R108" s="140"/>
      <c r="S108" s="140"/>
      <c r="T108" s="144">
        <v>16515.929</v>
      </c>
      <c r="U108" t="s" s="5">
        <v>2568</v>
      </c>
      <c r="V108" s="142">
        <v>12171.7</v>
      </c>
      <c r="W108" s="142">
        <v>1</v>
      </c>
      <c r="X108" s="140"/>
      <c r="Y108" t="s" s="5">
        <v>2568</v>
      </c>
      <c r="Z108" s="144">
        <v>2021</v>
      </c>
      <c r="AA108" t="s" s="5">
        <v>3287</v>
      </c>
      <c r="AB108" t="s" s="5">
        <v>3343</v>
      </c>
      <c r="AC108" s="140"/>
    </row>
    <row r="109" ht="15.75" customHeight="1">
      <c r="A109" s="142">
        <v>6</v>
      </c>
      <c r="B109" s="142">
        <v>14</v>
      </c>
      <c r="C109" s="142">
        <v>108</v>
      </c>
      <c r="D109" s="605">
        <v>52</v>
      </c>
      <c r="E109" t="s" s="606">
        <v>833</v>
      </c>
      <c r="F109" t="s" s="601">
        <v>3453</v>
      </c>
      <c r="G109" t="s" s="5">
        <v>3454</v>
      </c>
      <c r="H109" t="s" s="5">
        <v>3454</v>
      </c>
      <c r="I109" t="s" s="79">
        <v>3359</v>
      </c>
      <c r="J109" s="140"/>
      <c r="K109" s="144">
        <v>1</v>
      </c>
      <c r="L109" t="s" s="5">
        <v>64</v>
      </c>
      <c r="M109" t="s" s="5">
        <v>2556</v>
      </c>
      <c r="N109" s="140"/>
      <c r="O109" s="140"/>
      <c r="P109" s="140"/>
      <c r="Q109" t="s" s="79">
        <v>3455</v>
      </c>
      <c r="R109" s="140"/>
      <c r="S109" s="140"/>
      <c r="T109" s="144">
        <v>1712.2</v>
      </c>
      <c r="U109" s="144">
        <v>1712.2</v>
      </c>
      <c r="V109" s="142">
        <v>1786.5</v>
      </c>
      <c r="W109" s="142">
        <v>1</v>
      </c>
      <c r="X109" s="140"/>
      <c r="Y109" t="s" s="5">
        <v>2568</v>
      </c>
      <c r="Z109" s="144">
        <v>2019</v>
      </c>
      <c r="AA109" t="s" s="5">
        <v>3295</v>
      </c>
      <c r="AB109" t="s" s="5">
        <v>3400</v>
      </c>
      <c r="AC109" s="140"/>
    </row>
    <row r="110" ht="15.75" customHeight="1">
      <c r="A110" s="142">
        <v>28</v>
      </c>
      <c r="B110" s="142">
        <v>15</v>
      </c>
      <c r="C110" s="142">
        <v>109</v>
      </c>
      <c r="D110" s="605">
        <v>55</v>
      </c>
      <c r="E110" t="s" s="606">
        <v>2180</v>
      </c>
      <c r="F110" t="s" s="601">
        <v>3456</v>
      </c>
      <c r="G110" t="s" s="5">
        <v>3457</v>
      </c>
      <c r="H110" t="s" s="5">
        <v>3457</v>
      </c>
      <c r="I110" t="s" s="79">
        <v>3359</v>
      </c>
      <c r="J110" s="140"/>
      <c r="K110" s="144">
        <v>1</v>
      </c>
      <c r="L110" t="s" s="5">
        <v>54</v>
      </c>
      <c r="M110" t="s" s="5">
        <v>2556</v>
      </c>
      <c r="N110" s="140"/>
      <c r="O110" s="140"/>
      <c r="P110" s="140"/>
      <c r="Q110" t="s" s="79">
        <v>3458</v>
      </c>
      <c r="R110" s="140"/>
      <c r="S110" s="140"/>
      <c r="T110" s="144">
        <v>200</v>
      </c>
      <c r="U110" s="144">
        <v>200</v>
      </c>
      <c r="V110" s="142">
        <v>166.3</v>
      </c>
      <c r="W110" s="142">
        <v>1</v>
      </c>
      <c r="X110" s="140"/>
      <c r="Y110" s="144">
        <v>2.86</v>
      </c>
      <c r="Z110" s="144">
        <v>2020</v>
      </c>
      <c r="AA110" t="s" s="5">
        <v>3295</v>
      </c>
      <c r="AB110" t="s" s="5">
        <v>3343</v>
      </c>
      <c r="AC110" s="140"/>
    </row>
    <row r="111" ht="15.75" customHeight="1">
      <c r="A111" s="142">
        <v>8</v>
      </c>
      <c r="B111" s="142">
        <v>16</v>
      </c>
      <c r="C111" s="142">
        <v>110</v>
      </c>
      <c r="D111" s="605">
        <v>57</v>
      </c>
      <c r="E111" t="s" s="606">
        <v>909</v>
      </c>
      <c r="F111" t="s" s="601">
        <v>3144</v>
      </c>
      <c r="G111" t="s" s="5">
        <v>3145</v>
      </c>
      <c r="H111" t="s" s="5">
        <v>3145</v>
      </c>
      <c r="I111" t="s" s="79">
        <v>3359</v>
      </c>
      <c r="J111" s="140"/>
      <c r="K111" s="144">
        <v>1</v>
      </c>
      <c r="L111" t="s" s="5">
        <v>54</v>
      </c>
      <c r="M111" t="s" s="5">
        <v>2556</v>
      </c>
      <c r="N111" s="140"/>
      <c r="O111" s="140"/>
      <c r="P111" t="s" s="137">
        <v>52</v>
      </c>
      <c r="Q111" t="s" s="79">
        <v>3459</v>
      </c>
      <c r="R111" s="140"/>
      <c r="S111" s="140"/>
      <c r="T111" s="144">
        <v>2213.469</v>
      </c>
      <c r="U111" s="144">
        <v>2213.469</v>
      </c>
      <c r="V111" s="142">
        <v>14033.1</v>
      </c>
      <c r="W111" s="142">
        <v>1</v>
      </c>
      <c r="X111" s="140"/>
      <c r="Y111" s="144">
        <v>1.37</v>
      </c>
      <c r="Z111" s="144">
        <v>2021</v>
      </c>
      <c r="AA111" t="s" s="5">
        <v>3295</v>
      </c>
      <c r="AB111" t="s" s="5">
        <v>3308</v>
      </c>
      <c r="AC111" s="140"/>
    </row>
    <row r="112" ht="15.75" customHeight="1">
      <c r="A112" s="142">
        <v>113</v>
      </c>
      <c r="B112" s="142">
        <v>16</v>
      </c>
      <c r="C112" s="142">
        <v>111</v>
      </c>
      <c r="D112" s="605">
        <v>57</v>
      </c>
      <c r="E112" t="s" s="606">
        <v>909</v>
      </c>
      <c r="F112" t="s" s="601">
        <v>3144</v>
      </c>
      <c r="G112" t="s" s="5">
        <v>3145</v>
      </c>
      <c r="H112" t="s" s="5">
        <v>3145</v>
      </c>
      <c r="I112" t="s" s="79">
        <v>3302</v>
      </c>
      <c r="J112" s="140"/>
      <c r="K112" s="144">
        <v>1</v>
      </c>
      <c r="L112" t="s" s="5">
        <v>54</v>
      </c>
      <c r="M112" t="s" s="5">
        <v>64</v>
      </c>
      <c r="N112" s="140"/>
      <c r="O112" s="140"/>
      <c r="P112" t="s" s="137">
        <v>52</v>
      </c>
      <c r="Q112" t="s" s="5">
        <v>2568</v>
      </c>
      <c r="R112" s="140"/>
      <c r="S112" s="140"/>
      <c r="T112" s="144">
        <v>1464</v>
      </c>
      <c r="U112" s="144">
        <v>1464</v>
      </c>
      <c r="V112" s="142">
        <v>14033.1</v>
      </c>
      <c r="W112" t="s" s="137">
        <v>68</v>
      </c>
      <c r="X112" s="140"/>
      <c r="Y112" s="144">
        <v>1.730769231</v>
      </c>
      <c r="Z112" s="144">
        <v>2020</v>
      </c>
      <c r="AA112" t="s" s="5">
        <v>2568</v>
      </c>
      <c r="AB112" t="s" s="5">
        <v>3296</v>
      </c>
      <c r="AC112" s="140"/>
    </row>
    <row r="113" ht="15.75" customHeight="1">
      <c r="A113" s="142">
        <v>114</v>
      </c>
      <c r="B113" s="142">
        <v>16</v>
      </c>
      <c r="C113" s="142">
        <v>112</v>
      </c>
      <c r="D113" s="605">
        <v>57</v>
      </c>
      <c r="E113" t="s" s="606">
        <v>909</v>
      </c>
      <c r="F113" t="s" s="601">
        <v>3144</v>
      </c>
      <c r="G113" t="s" s="5">
        <v>3145</v>
      </c>
      <c r="H113" t="s" s="5">
        <v>3145</v>
      </c>
      <c r="I113" t="s" s="79">
        <v>3314</v>
      </c>
      <c r="J113" s="140"/>
      <c r="K113" s="144">
        <v>1</v>
      </c>
      <c r="L113" t="s" s="5">
        <v>64</v>
      </c>
      <c r="M113" t="s" s="5">
        <v>64</v>
      </c>
      <c r="N113" s="140"/>
      <c r="O113" s="140"/>
      <c r="P113" t="s" s="137">
        <v>52</v>
      </c>
      <c r="Q113" t="s" s="5">
        <v>2568</v>
      </c>
      <c r="R113" s="140"/>
      <c r="S113" s="140"/>
      <c r="T113" s="144">
        <v>219</v>
      </c>
      <c r="U113" s="144">
        <v>219</v>
      </c>
      <c r="V113" s="142">
        <v>14033.1</v>
      </c>
      <c r="W113" t="s" s="137">
        <v>68</v>
      </c>
      <c r="X113" s="140"/>
      <c r="Y113" s="144">
        <v>1.416666667</v>
      </c>
      <c r="Z113" s="144">
        <v>2020</v>
      </c>
      <c r="AA113" t="s" s="5">
        <v>2568</v>
      </c>
      <c r="AB113" t="s" s="5">
        <v>3296</v>
      </c>
      <c r="AC113" s="140"/>
    </row>
    <row r="114" ht="15.75" customHeight="1">
      <c r="A114" s="142">
        <v>112</v>
      </c>
      <c r="B114" s="142">
        <v>16</v>
      </c>
      <c r="C114" s="142">
        <v>113</v>
      </c>
      <c r="D114" s="605">
        <v>57</v>
      </c>
      <c r="E114" t="s" s="606">
        <v>909</v>
      </c>
      <c r="F114" t="s" s="601">
        <v>3140</v>
      </c>
      <c r="G114" t="s" s="5">
        <v>3141</v>
      </c>
      <c r="H114" t="s" s="5">
        <v>3141</v>
      </c>
      <c r="I114" t="s" s="79">
        <v>3460</v>
      </c>
      <c r="J114" s="140"/>
      <c r="K114" s="144">
        <v>1</v>
      </c>
      <c r="L114" t="s" s="5">
        <v>54</v>
      </c>
      <c r="M114" t="s" s="5">
        <v>64</v>
      </c>
      <c r="N114" s="140"/>
      <c r="O114" s="140"/>
      <c r="P114" t="s" s="137">
        <v>52</v>
      </c>
      <c r="Q114" t="s" s="5">
        <v>2568</v>
      </c>
      <c r="R114" s="140"/>
      <c r="S114" s="140"/>
      <c r="T114" s="144">
        <v>2014</v>
      </c>
      <c r="U114" s="144">
        <v>2014</v>
      </c>
      <c r="V114" s="142">
        <v>11221.6</v>
      </c>
      <c r="W114" s="142">
        <v>1</v>
      </c>
      <c r="X114" s="140"/>
      <c r="Y114" s="144">
        <v>3.280000103</v>
      </c>
      <c r="Z114" s="144">
        <v>2021</v>
      </c>
      <c r="AA114" t="s" s="5">
        <v>2568</v>
      </c>
      <c r="AB114" t="s" s="79">
        <v>3461</v>
      </c>
      <c r="AC114" s="140"/>
    </row>
    <row r="115" ht="15.75" customHeight="1">
      <c r="A115" s="142">
        <v>12</v>
      </c>
      <c r="B115" s="142">
        <v>16</v>
      </c>
      <c r="C115" s="142">
        <v>114</v>
      </c>
      <c r="D115" s="605">
        <v>57</v>
      </c>
      <c r="E115" t="s" s="606">
        <v>909</v>
      </c>
      <c r="F115" t="s" s="601">
        <v>3462</v>
      </c>
      <c r="G115" t="s" s="5">
        <v>3463</v>
      </c>
      <c r="H115" t="s" s="227">
        <v>3464</v>
      </c>
      <c r="I115" t="s" s="79">
        <v>3465</v>
      </c>
      <c r="J115" s="140"/>
      <c r="K115" s="144">
        <v>1</v>
      </c>
      <c r="L115" t="s" s="5">
        <v>54</v>
      </c>
      <c r="M115" t="s" s="5">
        <v>2556</v>
      </c>
      <c r="N115" s="140"/>
      <c r="O115" s="140"/>
      <c r="P115" s="140"/>
      <c r="Q115" t="s" s="79">
        <v>3466</v>
      </c>
      <c r="R115" s="140"/>
      <c r="S115" s="140"/>
      <c r="T115" s="144">
        <v>356.58</v>
      </c>
      <c r="U115" s="144">
        <v>356.58</v>
      </c>
      <c r="V115" s="142">
        <v>1341.1</v>
      </c>
      <c r="W115" s="142">
        <v>1</v>
      </c>
      <c r="X115" s="140"/>
      <c r="Y115" s="144">
        <v>0.79</v>
      </c>
      <c r="Z115" s="144">
        <v>2021</v>
      </c>
      <c r="AA115" t="s" s="5">
        <v>3295</v>
      </c>
      <c r="AB115" t="s" s="5">
        <v>3400</v>
      </c>
      <c r="AC115" s="140"/>
    </row>
    <row r="116" ht="15.75" customHeight="1">
      <c r="A116" s="140"/>
      <c r="B116" s="140"/>
      <c r="C116" s="140"/>
      <c r="D116" s="607">
        <v>37</v>
      </c>
      <c r="E116" s="140"/>
      <c r="F116" t="s" s="101">
        <v>3467</v>
      </c>
      <c r="G116" t="s" s="101">
        <v>3468</v>
      </c>
      <c r="H116" t="s" s="101">
        <v>97</v>
      </c>
      <c r="I116" s="140"/>
      <c r="J116" s="140"/>
      <c r="K116" s="140"/>
      <c r="L116" s="140"/>
      <c r="M116" s="140"/>
      <c r="N116" s="140"/>
      <c r="O116" s="140"/>
      <c r="P116" t="s" s="137">
        <v>196</v>
      </c>
      <c r="Q116" s="140"/>
      <c r="R116" s="140"/>
      <c r="S116" s="140"/>
      <c r="T116" s="140"/>
      <c r="U116" s="140"/>
      <c r="V116" s="142">
        <v>908</v>
      </c>
      <c r="W116" s="140"/>
      <c r="X116" s="140"/>
      <c r="Y116" s="140"/>
      <c r="Z116" s="140"/>
      <c r="AA116" s="140"/>
      <c r="AB116" s="140"/>
      <c r="AC116" s="140"/>
    </row>
    <row r="117" ht="15.75" customHeight="1">
      <c r="A117" s="140"/>
      <c r="B117" s="140"/>
      <c r="C117" s="140"/>
      <c r="D117" s="142">
        <v>56</v>
      </c>
      <c r="E117" s="140"/>
      <c r="F117" s="140"/>
      <c r="G117" t="s" s="101">
        <v>3469</v>
      </c>
      <c r="H117" t="s" s="101">
        <v>97</v>
      </c>
      <c r="I117" s="140"/>
      <c r="J117" s="140"/>
      <c r="K117" s="140"/>
      <c r="L117" s="140"/>
      <c r="M117" s="140"/>
      <c r="N117" s="140"/>
      <c r="O117" s="140"/>
      <c r="P117" t="s" s="137">
        <v>52</v>
      </c>
      <c r="Q117" s="140"/>
      <c r="R117" s="140"/>
      <c r="S117" s="140"/>
      <c r="T117" s="140"/>
      <c r="U117" s="140"/>
      <c r="V117" s="142">
        <v>36794</v>
      </c>
      <c r="W117" s="140"/>
      <c r="X117" s="140"/>
      <c r="Y117" s="140"/>
      <c r="Z117" s="140"/>
      <c r="AA117" s="140"/>
      <c r="AB117" s="140"/>
      <c r="AC117" s="140"/>
    </row>
    <row r="118" ht="15.75" customHeight="1">
      <c r="A118" s="140"/>
      <c r="B118" s="140"/>
      <c r="C118" s="140"/>
      <c r="D118" s="142">
        <v>24</v>
      </c>
      <c r="E118" s="140"/>
      <c r="F118" s="140"/>
      <c r="G118" t="s" s="101">
        <v>3470</v>
      </c>
      <c r="H118" t="s" s="101">
        <v>97</v>
      </c>
      <c r="I118" s="140"/>
      <c r="J118" s="140"/>
      <c r="K118" s="140"/>
      <c r="L118" s="140"/>
      <c r="M118" s="140"/>
      <c r="N118" s="140"/>
      <c r="O118" s="140"/>
      <c r="P118" t="s" s="137">
        <v>52</v>
      </c>
      <c r="Q118" s="140"/>
      <c r="R118" s="140"/>
      <c r="S118" s="140"/>
      <c r="T118" s="140"/>
      <c r="U118" s="140"/>
      <c r="V118" s="142">
        <v>7614</v>
      </c>
      <c r="W118" s="140"/>
      <c r="X118" s="140"/>
      <c r="Y118" s="140"/>
      <c r="Z118" s="140"/>
      <c r="AA118" s="140"/>
      <c r="AB118" s="140"/>
      <c r="AC118" s="140"/>
    </row>
    <row r="119" ht="15.75" customHeight="1">
      <c r="A119" s="140"/>
      <c r="B119" s="140"/>
      <c r="C119" s="140"/>
      <c r="D119" s="142">
        <v>33</v>
      </c>
      <c r="E119" s="140"/>
      <c r="F119" s="140"/>
      <c r="G119" t="s" s="101">
        <v>2396</v>
      </c>
      <c r="H119" t="s" s="101">
        <v>97</v>
      </c>
      <c r="I119" s="140"/>
      <c r="J119" s="140"/>
      <c r="K119" s="140"/>
      <c r="L119" s="140"/>
      <c r="M119" s="140"/>
      <c r="N119" s="140"/>
      <c r="O119" s="140"/>
      <c r="P119" t="s" s="137">
        <v>52</v>
      </c>
      <c r="Q119" s="140"/>
      <c r="R119" s="140"/>
      <c r="S119" s="140"/>
      <c r="T119" s="140"/>
      <c r="U119" s="140"/>
      <c r="V119" s="142">
        <v>1266</v>
      </c>
      <c r="W119" s="140"/>
      <c r="X119" s="140"/>
      <c r="Y119" s="140"/>
      <c r="Z119" s="140"/>
      <c r="AA119" s="140"/>
      <c r="AB119" s="140"/>
      <c r="AC119" s="140"/>
    </row>
    <row r="120" ht="15.75" customHeight="1">
      <c r="A120" s="140"/>
      <c r="B120" s="140"/>
      <c r="C120" s="140"/>
      <c r="D120" s="142">
        <v>33</v>
      </c>
      <c r="E120" s="140"/>
      <c r="F120" s="140"/>
      <c r="G120" t="s" s="101">
        <v>3471</v>
      </c>
      <c r="H120" t="s" s="101">
        <v>97</v>
      </c>
      <c r="I120" s="140"/>
      <c r="J120" s="140"/>
      <c r="K120" s="140"/>
      <c r="L120" s="140"/>
      <c r="M120" s="140"/>
      <c r="N120" s="140"/>
      <c r="O120" s="140"/>
      <c r="P120" t="s" s="137">
        <v>52</v>
      </c>
      <c r="Q120" s="140"/>
      <c r="R120" s="140"/>
      <c r="S120" s="140"/>
      <c r="T120" s="140"/>
      <c r="U120" s="140"/>
      <c r="V120" s="142">
        <v>761</v>
      </c>
      <c r="W120" s="140"/>
      <c r="X120" s="140"/>
      <c r="Y120" s="140"/>
      <c r="Z120" s="140"/>
      <c r="AA120" s="140"/>
      <c r="AB120" s="140"/>
      <c r="AC120" s="140"/>
    </row>
    <row r="121" ht="15.75" customHeight="1">
      <c r="A121" s="140"/>
      <c r="B121" s="140"/>
      <c r="C121" s="140"/>
      <c r="D121" s="607">
        <v>57</v>
      </c>
      <c r="E121" s="140"/>
      <c r="F121" t="s" s="101">
        <v>958</v>
      </c>
      <c r="G121" t="s" s="101">
        <v>930</v>
      </c>
      <c r="H121" t="s" s="101">
        <v>97</v>
      </c>
      <c r="I121" s="140"/>
      <c r="J121" s="140"/>
      <c r="K121" s="140"/>
      <c r="L121" s="140"/>
      <c r="M121" s="140"/>
      <c r="N121" s="140"/>
      <c r="O121" s="140"/>
      <c r="P121" t="s" s="137">
        <v>196</v>
      </c>
      <c r="Q121" s="140"/>
      <c r="R121" s="140"/>
      <c r="S121" s="140"/>
      <c r="T121" s="140"/>
      <c r="U121" s="140"/>
      <c r="V121" s="142">
        <v>2810</v>
      </c>
      <c r="W121" s="140"/>
      <c r="X121" s="140"/>
      <c r="Y121" s="140"/>
      <c r="Z121" s="140"/>
      <c r="AA121" s="140"/>
      <c r="AB121" s="140"/>
      <c r="AC121" s="140"/>
    </row>
    <row r="122" ht="15.75" customHeight="1">
      <c r="A122" s="140"/>
      <c r="B122" s="140"/>
      <c r="C122" s="140"/>
      <c r="D122" s="142">
        <v>33</v>
      </c>
      <c r="E122" s="140"/>
      <c r="F122" s="140"/>
      <c r="G122" t="s" s="101">
        <v>2656</v>
      </c>
      <c r="H122" t="s" s="101">
        <v>97</v>
      </c>
      <c r="I122" s="140"/>
      <c r="J122" s="140"/>
      <c r="K122" s="140"/>
      <c r="L122" s="140"/>
      <c r="M122" s="140"/>
      <c r="N122" s="140"/>
      <c r="O122" s="140"/>
      <c r="P122" t="s" s="137">
        <v>52</v>
      </c>
      <c r="Q122" s="140"/>
      <c r="R122" s="140"/>
      <c r="S122" s="140"/>
      <c r="T122" s="140"/>
      <c r="U122" s="140"/>
      <c r="V122" s="142">
        <v>2592</v>
      </c>
      <c r="W122" s="140"/>
      <c r="X122" s="140"/>
      <c r="Y122" s="140"/>
      <c r="Z122" s="140"/>
      <c r="AA122" s="140"/>
      <c r="AB122" s="140"/>
      <c r="AC122" s="140"/>
    </row>
    <row r="123" ht="15.75" customHeight="1">
      <c r="A123" s="140"/>
      <c r="B123" s="140"/>
      <c r="C123" s="140"/>
      <c r="D123" s="607">
        <v>33</v>
      </c>
      <c r="E123" s="140"/>
      <c r="F123" t="s" s="101">
        <v>3025</v>
      </c>
      <c r="G123" t="s" s="101">
        <v>3026</v>
      </c>
      <c r="H123" t="s" s="101">
        <v>97</v>
      </c>
      <c r="I123" s="140"/>
      <c r="J123" s="140"/>
      <c r="K123" s="140"/>
      <c r="L123" s="140"/>
      <c r="M123" s="140"/>
      <c r="N123" s="140"/>
      <c r="O123" t="s" s="137">
        <v>3472</v>
      </c>
      <c r="P123" t="s" s="137">
        <v>196</v>
      </c>
      <c r="Q123" s="140"/>
      <c r="R123" s="140"/>
      <c r="S123" s="140"/>
      <c r="T123" s="140"/>
      <c r="U123" s="140"/>
      <c r="V123" s="142">
        <v>7686</v>
      </c>
      <c r="W123" s="140"/>
      <c r="X123" s="140"/>
      <c r="Y123" s="140"/>
      <c r="Z123" s="140"/>
      <c r="AA123" s="140"/>
      <c r="AB123" s="140"/>
      <c r="AC123" s="140"/>
    </row>
    <row r="124" ht="15.75" customHeight="1">
      <c r="A124" s="140"/>
      <c r="B124" s="140"/>
      <c r="C124" s="140"/>
      <c r="D124" s="607">
        <v>35</v>
      </c>
      <c r="E124" s="140"/>
      <c r="F124" t="s" s="101">
        <v>2964</v>
      </c>
      <c r="G124" t="s" s="101">
        <v>1724</v>
      </c>
      <c r="H124" t="s" s="101">
        <v>97</v>
      </c>
      <c r="I124" s="140"/>
      <c r="J124" s="140"/>
      <c r="K124" s="140"/>
      <c r="L124" s="140"/>
      <c r="M124" s="140"/>
      <c r="N124" s="140"/>
      <c r="O124" t="s" s="137">
        <v>3472</v>
      </c>
      <c r="P124" t="s" s="137">
        <v>196</v>
      </c>
      <c r="Q124" s="140"/>
      <c r="R124" s="140"/>
      <c r="S124" s="140"/>
      <c r="T124" s="140"/>
      <c r="U124" s="140"/>
      <c r="V124" s="142">
        <v>47712</v>
      </c>
      <c r="W124" s="140"/>
      <c r="X124" s="140"/>
      <c r="Y124" s="140"/>
      <c r="Z124" s="140"/>
      <c r="AA124" s="140"/>
      <c r="AB124" s="140"/>
      <c r="AC124" s="140"/>
    </row>
    <row r="125" ht="15.75" customHeight="1">
      <c r="A125" s="140"/>
      <c r="B125" s="140"/>
      <c r="C125" s="140"/>
      <c r="D125" s="142">
        <v>33</v>
      </c>
      <c r="E125" s="140"/>
      <c r="F125" s="140"/>
      <c r="G125" t="s" s="101">
        <v>3473</v>
      </c>
      <c r="H125" t="s" s="101">
        <v>97</v>
      </c>
      <c r="I125" s="140"/>
      <c r="J125" s="140"/>
      <c r="K125" s="140"/>
      <c r="L125" s="140"/>
      <c r="M125" s="140"/>
      <c r="N125" s="140"/>
      <c r="O125" s="140"/>
      <c r="P125" t="s" s="137">
        <v>52</v>
      </c>
      <c r="Q125" s="140"/>
      <c r="R125" s="140"/>
      <c r="S125" s="140"/>
      <c r="T125" s="140"/>
      <c r="U125" s="140"/>
      <c r="V125" s="142">
        <v>6481</v>
      </c>
      <c r="W125" s="140"/>
      <c r="X125" s="140"/>
      <c r="Y125" s="140"/>
      <c r="Z125" s="140"/>
      <c r="AA125" s="140"/>
      <c r="AB125" s="140"/>
      <c r="AC125" s="140"/>
    </row>
    <row r="126" ht="15.75" customHeight="1">
      <c r="A126" s="140"/>
      <c r="B126" s="140"/>
      <c r="C126" s="140"/>
      <c r="D126" s="607">
        <v>33</v>
      </c>
      <c r="E126" s="140"/>
      <c r="F126" t="s" s="101">
        <v>3474</v>
      </c>
      <c r="G126" t="s" s="101">
        <v>3475</v>
      </c>
      <c r="H126" t="s" s="101">
        <v>97</v>
      </c>
      <c r="I126" s="140"/>
      <c r="J126" s="140"/>
      <c r="K126" s="140"/>
      <c r="L126" s="140"/>
      <c r="M126" s="140"/>
      <c r="N126" s="140"/>
      <c r="O126" t="s" s="137">
        <v>3472</v>
      </c>
      <c r="P126" t="s" s="137">
        <v>196</v>
      </c>
      <c r="Q126" s="140"/>
      <c r="R126" s="140"/>
      <c r="S126" s="140"/>
      <c r="T126" s="140"/>
      <c r="U126" s="140"/>
      <c r="V126" s="142">
        <v>1185</v>
      </c>
      <c r="W126" s="140"/>
      <c r="X126" s="140"/>
      <c r="Y126" s="140"/>
      <c r="Z126" s="140"/>
      <c r="AA126" s="140"/>
      <c r="AB126" s="140"/>
      <c r="AC126" s="140"/>
    </row>
    <row r="127" ht="15.75" customHeight="1">
      <c r="A127" s="140"/>
      <c r="B127" s="140"/>
      <c r="C127" s="140"/>
      <c r="D127" s="607">
        <v>37</v>
      </c>
      <c r="E127" s="140"/>
      <c r="F127" t="s" s="101">
        <v>3157</v>
      </c>
      <c r="G127" t="s" s="101">
        <v>1911</v>
      </c>
      <c r="H127" t="s" s="101">
        <v>97</v>
      </c>
      <c r="I127" s="140"/>
      <c r="J127" s="140"/>
      <c r="K127" s="140"/>
      <c r="L127" s="140"/>
      <c r="M127" s="140"/>
      <c r="N127" s="140"/>
      <c r="O127" t="s" s="137">
        <v>3472</v>
      </c>
      <c r="P127" t="s" s="137">
        <v>196</v>
      </c>
      <c r="Q127" s="140"/>
      <c r="R127" s="140"/>
      <c r="S127" s="140"/>
      <c r="T127" s="140"/>
      <c r="U127" s="140"/>
      <c r="V127" s="142">
        <v>18584</v>
      </c>
      <c r="W127" s="140"/>
      <c r="X127" s="140"/>
      <c r="Y127" s="140"/>
      <c r="Z127" s="140"/>
      <c r="AA127" s="140"/>
      <c r="AB127" s="140"/>
      <c r="AC127" s="140"/>
    </row>
    <row r="128" ht="15.75" customHeight="1">
      <c r="A128" s="140"/>
      <c r="B128" s="140"/>
      <c r="C128" s="140"/>
      <c r="D128" s="607">
        <v>24</v>
      </c>
      <c r="E128" s="140"/>
      <c r="F128" t="s" s="101">
        <v>3476</v>
      </c>
      <c r="G128" t="s" s="101">
        <v>3477</v>
      </c>
      <c r="H128" t="s" s="101">
        <v>97</v>
      </c>
      <c r="I128" s="140"/>
      <c r="J128" s="140"/>
      <c r="K128" s="140"/>
      <c r="L128" s="140"/>
      <c r="M128" s="140"/>
      <c r="N128" s="140"/>
      <c r="O128" s="140"/>
      <c r="P128" t="s" s="137">
        <v>52</v>
      </c>
      <c r="Q128" s="140"/>
      <c r="R128" s="140"/>
      <c r="S128" s="140"/>
      <c r="T128" s="140"/>
      <c r="U128" s="140"/>
      <c r="V128" s="142">
        <v>0</v>
      </c>
      <c r="W128" s="140"/>
      <c r="X128" s="140"/>
      <c r="Y128" s="140"/>
      <c r="Z128" s="140"/>
      <c r="AA128" s="140"/>
      <c r="AB128" s="140"/>
      <c r="AC128" s="140"/>
    </row>
    <row r="129" ht="15.75" customHeight="1">
      <c r="A129" s="140"/>
      <c r="B129" s="140"/>
      <c r="C129" s="140"/>
      <c r="D129" s="142">
        <v>31</v>
      </c>
      <c r="E129" s="140"/>
      <c r="F129" t="s" s="101">
        <v>3478</v>
      </c>
      <c r="G129" s="140"/>
      <c r="H129" t="s" s="101">
        <v>97</v>
      </c>
      <c r="I129" s="140"/>
      <c r="J129" s="140"/>
      <c r="K129" s="140"/>
      <c r="L129" s="140"/>
      <c r="M129" s="140"/>
      <c r="N129" s="140"/>
      <c r="O129" s="140"/>
      <c r="P129" t="s" s="137">
        <v>196</v>
      </c>
      <c r="Q129" s="140"/>
      <c r="R129" s="140"/>
      <c r="S129" s="140"/>
      <c r="T129" s="140"/>
      <c r="U129" s="140"/>
      <c r="V129" s="140"/>
      <c r="W129" s="140"/>
      <c r="X129" s="140"/>
      <c r="Y129" s="140"/>
      <c r="Z129" s="140"/>
      <c r="AA129" s="140"/>
      <c r="AB129" s="140"/>
      <c r="AC129" s="140"/>
    </row>
    <row r="130" ht="15.75" customHeight="1">
      <c r="A130" s="140"/>
      <c r="B130" s="140"/>
      <c r="C130" s="140"/>
      <c r="D130" s="142">
        <v>45</v>
      </c>
      <c r="E130" s="140"/>
      <c r="F130" t="s" s="101">
        <v>3479</v>
      </c>
      <c r="G130" s="140"/>
      <c r="H130" t="s" s="608">
        <v>97</v>
      </c>
      <c r="I130" s="140"/>
      <c r="J130" s="140"/>
      <c r="K130" s="140"/>
      <c r="L130" s="140"/>
      <c r="M130" s="140"/>
      <c r="N130" s="140"/>
      <c r="O130" s="140"/>
      <c r="P130" t="s" s="137">
        <v>196</v>
      </c>
      <c r="Q130" s="140"/>
      <c r="R130" s="140"/>
      <c r="S130" s="140"/>
      <c r="T130" s="140"/>
      <c r="U130" s="140"/>
      <c r="V130" s="140"/>
      <c r="W130" s="140"/>
      <c r="X130" s="140"/>
      <c r="Y130" s="140"/>
      <c r="Z130" s="140"/>
      <c r="AA130" s="140"/>
      <c r="AB130" s="140"/>
      <c r="AC130" s="140"/>
    </row>
    <row r="131" ht="16.5" customHeight="1">
      <c r="A131" s="106"/>
      <c r="B131" s="106"/>
      <c r="C131" s="106"/>
      <c r="D131" s="106"/>
      <c r="E131" s="106"/>
      <c r="F131" s="106"/>
      <c r="G131" s="106"/>
      <c r="H131" s="107"/>
      <c r="I131" s="106"/>
      <c r="J131" s="106"/>
      <c r="K131" s="106"/>
      <c r="L131" s="106"/>
      <c r="M131" t="s" s="358">
        <v>3480</v>
      </c>
      <c r="N131" t="s" s="358">
        <v>3481</v>
      </c>
      <c r="O131" s="106"/>
      <c r="P131" t="s" s="358">
        <v>3482</v>
      </c>
      <c r="Q131" s="106"/>
      <c r="R131" s="106"/>
      <c r="S131" s="106"/>
      <c r="T131" s="106"/>
      <c r="U131" s="106"/>
      <c r="V131" s="106"/>
      <c r="W131" s="106"/>
      <c r="X131" s="106"/>
      <c r="Y131" s="106"/>
      <c r="Z131" s="106"/>
      <c r="AA131" s="106"/>
      <c r="AB131" s="106"/>
      <c r="AC131" s="106"/>
    </row>
    <row r="132" ht="15.75" customHeight="1">
      <c r="A132" s="107"/>
      <c r="B132" s="107"/>
      <c r="C132" s="107"/>
      <c r="D132" s="107"/>
      <c r="E132" s="107"/>
      <c r="F132" s="107"/>
      <c r="G132" s="107"/>
      <c r="H132" s="107"/>
      <c r="I132" s="107"/>
      <c r="J132" s="107"/>
      <c r="K132" s="107"/>
      <c r="L132" t="s" s="108">
        <v>3483</v>
      </c>
      <c r="M132" s="111">
        <v>26</v>
      </c>
      <c r="N132" s="111">
        <v>38</v>
      </c>
      <c r="O132" s="107"/>
      <c r="P132" s="111">
        <f>N132-M132</f>
        <v>12</v>
      </c>
      <c r="Q132" s="107"/>
      <c r="R132" s="107"/>
      <c r="S132" s="107"/>
      <c r="T132" s="107"/>
      <c r="U132" s="107"/>
      <c r="V132" s="107"/>
      <c r="W132" s="107"/>
      <c r="X132" s="107"/>
      <c r="Y132" s="107"/>
      <c r="Z132" s="107"/>
      <c r="AA132" s="107"/>
      <c r="AB132" s="107"/>
      <c r="AC132" s="107"/>
    </row>
    <row r="133" ht="15.75" customHeight="1">
      <c r="A133" s="107"/>
      <c r="B133" s="107"/>
      <c r="C133" s="107"/>
      <c r="D133" s="107"/>
      <c r="E133" s="107"/>
      <c r="F133" s="107"/>
      <c r="G133" s="107"/>
      <c r="H133" s="107"/>
      <c r="I133" s="107"/>
      <c r="J133" s="107"/>
      <c r="K133" s="107"/>
      <c r="L133" t="s" s="108">
        <v>3484</v>
      </c>
      <c r="M133" s="111">
        <v>26</v>
      </c>
      <c r="N133" s="111">
        <v>114</v>
      </c>
      <c r="O133" s="107"/>
      <c r="P133" s="111">
        <f>N133-M133</f>
        <v>88</v>
      </c>
      <c r="Q133" s="107"/>
      <c r="R133" s="107"/>
      <c r="S133" s="107"/>
      <c r="T133" s="107"/>
      <c r="U133" s="107"/>
      <c r="V133" s="107"/>
      <c r="W133" s="107"/>
      <c r="X133" s="107"/>
      <c r="Y133" s="107"/>
      <c r="Z133" s="107"/>
      <c r="AA133" s="107"/>
      <c r="AB133" s="107"/>
      <c r="AC133" s="107"/>
    </row>
    <row r="134" ht="15.75" customHeight="1">
      <c r="A134" s="107"/>
      <c r="B134" s="107"/>
      <c r="C134" s="107"/>
      <c r="D134" s="107"/>
      <c r="E134" s="107"/>
      <c r="F134" s="107"/>
      <c r="G134" s="107"/>
      <c r="H134" s="107"/>
      <c r="I134" s="107"/>
      <c r="J134" s="107"/>
      <c r="K134" s="107"/>
      <c r="L134" t="s" s="108">
        <v>3485</v>
      </c>
      <c r="M134" s="111">
        <v>761921.3</v>
      </c>
      <c r="N134" s="111">
        <v>728002.8</v>
      </c>
      <c r="O134" s="107"/>
      <c r="P134" s="111">
        <f>N134-M134</f>
        <v>-33918.5</v>
      </c>
      <c r="Q134" s="107"/>
      <c r="R134" s="107"/>
      <c r="S134" s="107"/>
      <c r="T134" s="107"/>
      <c r="U134" s="107"/>
      <c r="V134" s="107"/>
      <c r="W134" s="107"/>
      <c r="X134" s="107"/>
      <c r="Y134" s="107"/>
      <c r="Z134" s="107"/>
      <c r="AA134" s="107"/>
      <c r="AB134" s="107"/>
      <c r="AC134" s="107"/>
    </row>
    <row r="135" ht="15.75" customHeight="1">
      <c r="A135" s="107"/>
      <c r="B135" s="107"/>
      <c r="C135" s="107"/>
      <c r="D135" s="107"/>
      <c r="E135" s="107"/>
      <c r="F135" s="107"/>
      <c r="G135" s="107"/>
      <c r="H135" s="107"/>
      <c r="I135" s="107"/>
      <c r="J135" s="107"/>
      <c r="K135" s="107"/>
      <c r="L135" s="107"/>
      <c r="M135" s="107"/>
      <c r="N135" s="107"/>
      <c r="O135" s="107"/>
      <c r="P135" s="107"/>
      <c r="Q135" s="107"/>
      <c r="R135" s="107"/>
      <c r="S135" s="107"/>
      <c r="T135" s="107"/>
      <c r="U135" s="107"/>
      <c r="V135" s="107"/>
      <c r="W135" s="107"/>
      <c r="X135" s="107"/>
      <c r="Y135" s="107"/>
      <c r="Z135" s="107"/>
      <c r="AA135" s="107"/>
      <c r="AB135" s="107"/>
      <c r="AC135" s="107"/>
    </row>
    <row r="136" ht="15.75" customHeight="1">
      <c r="A136" s="107"/>
      <c r="B136" s="107"/>
      <c r="C136" s="107"/>
      <c r="D136" s="107"/>
      <c r="E136" s="107"/>
      <c r="F136" s="107"/>
      <c r="G136" s="107"/>
      <c r="H136" s="107"/>
      <c r="I136" s="107"/>
      <c r="J136" s="107"/>
      <c r="K136" t="s" s="108">
        <v>1955</v>
      </c>
      <c r="L136" t="s" s="108">
        <v>988</v>
      </c>
      <c r="M136" t="s" s="108">
        <v>989</v>
      </c>
      <c r="N136" t="s" s="108">
        <v>990</v>
      </c>
      <c r="O136" s="107"/>
      <c r="P136" s="107"/>
      <c r="Q136" s="107"/>
      <c r="R136" s="107"/>
      <c r="S136" s="107"/>
      <c r="T136" s="107"/>
      <c r="U136" s="107"/>
      <c r="V136" s="107"/>
      <c r="W136" s="107"/>
      <c r="X136" s="107"/>
      <c r="Y136" s="107"/>
      <c r="Z136" s="107"/>
      <c r="AA136" s="107"/>
      <c r="AB136" s="107"/>
      <c r="AC136" s="107"/>
    </row>
    <row r="137" ht="15.75" customHeight="1">
      <c r="A137" s="107"/>
      <c r="B137" s="107"/>
      <c r="C137" s="107"/>
      <c r="D137" s="107"/>
      <c r="E137" s="107"/>
      <c r="F137" s="107"/>
      <c r="G137" s="107"/>
      <c r="H137" s="107"/>
      <c r="I137" s="107"/>
      <c r="J137" s="107"/>
      <c r="K137" s="609">
        <v>74</v>
      </c>
      <c r="L137" s="111">
        <v>31</v>
      </c>
      <c r="M137" s="111">
        <v>9</v>
      </c>
      <c r="N137" s="111">
        <v>15</v>
      </c>
      <c r="O137" s="107"/>
      <c r="P137" s="107"/>
      <c r="Q137" s="107"/>
      <c r="R137" s="107"/>
      <c r="S137" s="107"/>
      <c r="T137" s="107"/>
      <c r="U137" s="107"/>
      <c r="V137" s="107"/>
      <c r="W137" s="107"/>
      <c r="X137" s="107"/>
      <c r="Y137" s="107"/>
      <c r="Z137" s="107"/>
      <c r="AA137" s="107"/>
      <c r="AB137" s="107"/>
      <c r="AC137" s="107"/>
    </row>
    <row r="138" ht="15.75" customHeight="1">
      <c r="A138" s="107"/>
      <c r="B138" s="107"/>
      <c r="C138" s="107"/>
      <c r="D138" s="107"/>
      <c r="E138" s="107"/>
      <c r="F138" s="107"/>
      <c r="G138" s="107"/>
      <c r="H138" s="107"/>
      <c r="I138" s="107"/>
      <c r="J138" s="107"/>
      <c r="K138" s="111">
        <f>K137/SUM($K$137:$M$137)</f>
        <v>0.649122807017544</v>
      </c>
      <c r="L138" s="111">
        <f>L137/SUM($K$137:$M$137)</f>
        <v>0.271929824561404</v>
      </c>
      <c r="M138" s="111">
        <f>M137/SUM($K$137:$M$137)</f>
        <v>0.0789473684210526</v>
      </c>
      <c r="N138" s="107"/>
      <c r="O138" s="107"/>
      <c r="P138" s="107"/>
      <c r="Q138" s="107"/>
      <c r="R138" s="107"/>
      <c r="S138" s="107"/>
      <c r="T138" s="107"/>
      <c r="U138" s="107"/>
      <c r="V138" s="107"/>
      <c r="W138" s="107"/>
      <c r="X138" s="107"/>
      <c r="Y138" s="107"/>
      <c r="Z138" s="107"/>
      <c r="AA138" s="107"/>
      <c r="AB138" s="107"/>
      <c r="AC138" s="107"/>
    </row>
    <row r="139" ht="15.75" customHeight="1">
      <c r="A139" s="107"/>
      <c r="B139" s="107"/>
      <c r="C139" s="107"/>
      <c r="D139" s="107"/>
      <c r="E139" s="107"/>
      <c r="F139" s="107"/>
      <c r="G139" s="107"/>
      <c r="H139" s="107"/>
      <c r="I139" s="107"/>
      <c r="J139" t="s" s="108">
        <v>992</v>
      </c>
      <c r="K139" s="107"/>
      <c r="L139" s="107"/>
      <c r="M139" s="107"/>
      <c r="N139" s="107"/>
      <c r="O139" s="107"/>
      <c r="P139" s="107"/>
      <c r="Q139" s="107"/>
      <c r="R139" s="107"/>
      <c r="S139" s="107"/>
      <c r="T139" s="107"/>
      <c r="U139" s="107"/>
      <c r="V139" s="107"/>
      <c r="W139" s="107"/>
      <c r="X139" s="107"/>
      <c r="Y139" s="107"/>
      <c r="Z139" s="107"/>
      <c r="AA139" s="107"/>
      <c r="AB139" s="107"/>
      <c r="AC139" s="107"/>
    </row>
    <row r="140" ht="15.75" customHeight="1">
      <c r="A140" s="107"/>
      <c r="B140" s="107"/>
      <c r="C140" s="107"/>
      <c r="D140" s="107"/>
      <c r="E140" s="107"/>
      <c r="F140" s="107"/>
      <c r="G140" s="107"/>
      <c r="H140" s="107"/>
      <c r="I140" s="107"/>
      <c r="J140" s="107"/>
      <c r="K140" s="111">
        <v>74</v>
      </c>
      <c r="L140" s="111">
        <v>31</v>
      </c>
      <c r="M140" s="111">
        <v>9</v>
      </c>
      <c r="N140" s="107"/>
      <c r="O140" s="107"/>
      <c r="P140" s="107"/>
      <c r="Q140" s="107"/>
      <c r="R140" s="107"/>
      <c r="S140" s="107"/>
      <c r="T140" s="107"/>
      <c r="U140" s="107"/>
      <c r="V140" s="107"/>
      <c r="W140" s="107"/>
      <c r="X140" s="107"/>
      <c r="Y140" s="107"/>
      <c r="Z140" s="107"/>
      <c r="AA140" s="107"/>
      <c r="AB140" s="107"/>
      <c r="AC140" s="107"/>
    </row>
    <row r="141" ht="15.75" customHeight="1">
      <c r="A141" s="113"/>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5"/>
    </row>
    <row r="142" ht="15.75" customHeight="1">
      <c r="A142" s="116"/>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8"/>
    </row>
    <row r="143" ht="15.75" customHeight="1">
      <c r="A143" s="116"/>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8"/>
    </row>
    <row r="144" ht="15.75" customHeight="1">
      <c r="A144" s="116"/>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8"/>
    </row>
    <row r="145" ht="15.75" customHeight="1">
      <c r="A145" s="116"/>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8"/>
    </row>
    <row r="146" ht="15.75" customHeight="1">
      <c r="A146" s="116"/>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8"/>
    </row>
    <row r="147" ht="15.75" customHeight="1">
      <c r="A147" s="116"/>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8"/>
    </row>
    <row r="148" ht="15.75" customHeight="1">
      <c r="A148" s="116"/>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8"/>
    </row>
    <row r="149" ht="15.75" customHeight="1">
      <c r="A149" s="116"/>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8"/>
    </row>
    <row r="150" ht="15.75" customHeight="1">
      <c r="A150" s="116"/>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8"/>
    </row>
    <row r="151" ht="15.75" customHeight="1">
      <c r="A151" s="116"/>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8"/>
    </row>
    <row r="152" ht="15.75" customHeight="1">
      <c r="A152" s="116"/>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8"/>
    </row>
    <row r="153" ht="15.75" customHeight="1">
      <c r="A153" s="116"/>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8"/>
    </row>
    <row r="154" ht="15.75" customHeight="1">
      <c r="A154" s="116"/>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8"/>
    </row>
    <row r="155" ht="15.75" customHeight="1">
      <c r="A155" s="116"/>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8"/>
    </row>
    <row r="156" ht="15.75" customHeight="1">
      <c r="A156" s="116"/>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8"/>
    </row>
    <row r="157" ht="15.75" customHeight="1">
      <c r="A157" s="116"/>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8"/>
    </row>
    <row r="158" ht="15.75" customHeight="1">
      <c r="A158" s="116"/>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8"/>
    </row>
    <row r="159" ht="15.75" customHeight="1">
      <c r="A159" s="116"/>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8"/>
    </row>
    <row r="160" ht="15.75" customHeight="1">
      <c r="A160" s="116"/>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8"/>
    </row>
    <row r="161" ht="15.75" customHeight="1">
      <c r="A161" s="116"/>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8"/>
    </row>
    <row r="162" ht="15.75" customHeight="1">
      <c r="A162" s="116"/>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8"/>
    </row>
    <row r="163" ht="15.75" customHeight="1">
      <c r="A163" s="116"/>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8"/>
    </row>
    <row r="164" ht="15.75" customHeight="1">
      <c r="A164" s="116"/>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8"/>
    </row>
    <row r="165" ht="15.75" customHeight="1">
      <c r="A165" s="116"/>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8"/>
    </row>
    <row r="166" ht="15.75" customHeight="1">
      <c r="A166" s="116"/>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8"/>
    </row>
    <row r="167" ht="15.75" customHeight="1">
      <c r="A167" s="116"/>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8"/>
    </row>
    <row r="168" ht="15.75" customHeight="1">
      <c r="A168" s="116"/>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8"/>
    </row>
    <row r="169" ht="15.75" customHeight="1">
      <c r="A169" s="116"/>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8"/>
    </row>
    <row r="170" ht="15.75" customHeight="1">
      <c r="A170" s="116"/>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8"/>
    </row>
    <row r="171" ht="15.75" customHeight="1">
      <c r="A171" s="116"/>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8"/>
    </row>
    <row r="172" ht="15.75" customHeight="1">
      <c r="A172" s="116"/>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8"/>
    </row>
    <row r="173" ht="15.75" customHeight="1">
      <c r="A173" s="116"/>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8"/>
    </row>
    <row r="174" ht="15.75" customHeight="1">
      <c r="A174" s="116"/>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8"/>
    </row>
    <row r="175" ht="15.75" customHeight="1">
      <c r="A175" s="116"/>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8"/>
    </row>
    <row r="176" ht="15.75" customHeight="1">
      <c r="A176" s="116"/>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8"/>
    </row>
    <row r="177" ht="15.75" customHeight="1">
      <c r="A177" s="116"/>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8"/>
    </row>
    <row r="178" ht="15.75" customHeight="1">
      <c r="A178" s="116"/>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8"/>
    </row>
    <row r="179" ht="15.75" customHeight="1">
      <c r="A179" s="116"/>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8"/>
    </row>
    <row r="180" ht="15.75" customHeight="1">
      <c r="A180" s="116"/>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8"/>
    </row>
    <row r="181" ht="15.75" customHeight="1">
      <c r="A181" s="116"/>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8"/>
    </row>
    <row r="182" ht="15.75" customHeight="1">
      <c r="A182" s="116"/>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8"/>
    </row>
    <row r="183" ht="15.75" customHeight="1">
      <c r="A183" s="116"/>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8"/>
    </row>
    <row r="184" ht="15.75" customHeight="1">
      <c r="A184" s="116"/>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8"/>
    </row>
    <row r="185" ht="15.75" customHeight="1">
      <c r="A185" s="116"/>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8"/>
    </row>
    <row r="186" ht="15.75" customHeight="1">
      <c r="A186" s="116"/>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8"/>
    </row>
    <row r="187" ht="15.75" customHeight="1">
      <c r="A187" s="116"/>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8"/>
    </row>
    <row r="188" ht="15.75" customHeight="1">
      <c r="A188" s="116"/>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8"/>
    </row>
    <row r="189" ht="15.75" customHeight="1">
      <c r="A189" s="116"/>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8"/>
    </row>
    <row r="190" ht="15.75" customHeight="1">
      <c r="A190" s="116"/>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8"/>
    </row>
    <row r="191" ht="15.75" customHeight="1">
      <c r="A191" s="116"/>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8"/>
    </row>
    <row r="192" ht="15.75" customHeight="1">
      <c r="A192" s="116"/>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8"/>
    </row>
    <row r="193" ht="15.75" customHeight="1">
      <c r="A193" s="116"/>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8"/>
    </row>
    <row r="194" ht="15.75" customHeight="1">
      <c r="A194" s="116"/>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8"/>
    </row>
    <row r="195" ht="15.75" customHeight="1">
      <c r="A195" s="116"/>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8"/>
    </row>
    <row r="196" ht="15.75" customHeight="1">
      <c r="A196" s="116"/>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8"/>
    </row>
    <row r="197" ht="15.75" customHeight="1">
      <c r="A197" s="116"/>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8"/>
    </row>
    <row r="198" ht="15.75" customHeight="1">
      <c r="A198" s="116"/>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8"/>
    </row>
    <row r="199" ht="15.75" customHeight="1">
      <c r="A199" s="116"/>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8"/>
    </row>
    <row r="200" ht="15.75" customHeight="1">
      <c r="A200" s="116"/>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8"/>
    </row>
    <row r="201" ht="15.75" customHeight="1">
      <c r="A201" s="116"/>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8"/>
    </row>
    <row r="202" ht="15.75" customHeight="1">
      <c r="A202" s="116"/>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8"/>
    </row>
    <row r="203" ht="15.75" customHeight="1">
      <c r="A203" s="116"/>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8"/>
    </row>
    <row r="204" ht="15.75" customHeight="1">
      <c r="A204" s="116"/>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8"/>
    </row>
    <row r="205" ht="15.75" customHeight="1">
      <c r="A205" s="116"/>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8"/>
    </row>
    <row r="206" ht="15.75" customHeight="1">
      <c r="A206" s="116"/>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8"/>
    </row>
    <row r="207" ht="15.75" customHeight="1">
      <c r="A207" s="116"/>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8"/>
    </row>
    <row r="208" ht="15.75" customHeight="1">
      <c r="A208" s="116"/>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8"/>
    </row>
    <row r="209" ht="15.75" customHeight="1">
      <c r="A209" s="116"/>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8"/>
    </row>
    <row r="210" ht="15.75" customHeight="1">
      <c r="A210" s="116"/>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8"/>
    </row>
    <row r="211" ht="15.75" customHeight="1">
      <c r="A211" s="116"/>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8"/>
    </row>
    <row r="212" ht="15.75" customHeight="1">
      <c r="A212" s="116"/>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8"/>
    </row>
    <row r="213" ht="15.75" customHeight="1">
      <c r="A213" s="116"/>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8"/>
    </row>
    <row r="214" ht="15.75" customHeight="1">
      <c r="A214" s="116"/>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8"/>
    </row>
    <row r="215" ht="15.75" customHeight="1">
      <c r="A215" s="116"/>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8"/>
    </row>
    <row r="216" ht="15.75" customHeight="1">
      <c r="A216" s="116"/>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8"/>
    </row>
    <row r="217" ht="15.75" customHeight="1">
      <c r="A217" s="116"/>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8"/>
    </row>
    <row r="218" ht="15.75" customHeight="1">
      <c r="A218" s="116"/>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8"/>
    </row>
    <row r="219" ht="15.75" customHeight="1">
      <c r="A219" s="116"/>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8"/>
    </row>
    <row r="220" ht="15.75" customHeight="1">
      <c r="A220" s="116"/>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8"/>
    </row>
    <row r="235" ht="15.75" customHeight="1">
      <c r="A235" s="116"/>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8"/>
    </row>
    <row r="236" ht="15.75" customHeight="1">
      <c r="A236" s="116"/>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8"/>
    </row>
    <row r="237" ht="15.75" customHeight="1">
      <c r="A237" s="116"/>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8"/>
    </row>
    <row r="238" ht="15.75" customHeight="1">
      <c r="A238" s="116"/>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8"/>
    </row>
    <row r="239" ht="15.75" customHeight="1">
      <c r="A239" s="116"/>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8"/>
    </row>
    <row r="240" ht="15.75" customHeight="1">
      <c r="A240" s="116"/>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8"/>
    </row>
    <row r="241" ht="15.75" customHeight="1">
      <c r="A241" s="116"/>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8"/>
    </row>
    <row r="242" ht="15.75" customHeight="1">
      <c r="A242" s="116"/>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8"/>
    </row>
    <row r="243" ht="15.75" customHeight="1">
      <c r="A243" s="116"/>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8"/>
    </row>
    <row r="244" ht="15.75" customHeight="1">
      <c r="A244" s="116"/>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8"/>
    </row>
    <row r="245" ht="15.75" customHeight="1">
      <c r="A245" s="116"/>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8"/>
    </row>
    <row r="246" ht="15.75" customHeight="1">
      <c r="A246" s="116"/>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8"/>
    </row>
    <row r="247" ht="15.75" customHeight="1">
      <c r="A247" s="116"/>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8"/>
    </row>
    <row r="248" ht="15.75" customHeight="1">
      <c r="A248" s="116"/>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8"/>
    </row>
    <row r="249" ht="15.75" customHeight="1">
      <c r="A249" s="116"/>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8"/>
    </row>
    <row r="250" ht="15.75" customHeight="1">
      <c r="A250" s="116"/>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8"/>
    </row>
    <row r="251" ht="15.75" customHeight="1">
      <c r="A251" s="116"/>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8"/>
    </row>
    <row r="252" ht="15.75" customHeight="1">
      <c r="A252" s="116"/>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8"/>
    </row>
    <row r="253" ht="15.75" customHeight="1">
      <c r="A253" s="116"/>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8"/>
    </row>
    <row r="254" ht="15.75" customHeight="1">
      <c r="A254" s="116"/>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8"/>
    </row>
    <row r="255" ht="15.75" customHeight="1">
      <c r="A255" s="116"/>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8"/>
    </row>
    <row r="256" ht="15.75" customHeight="1">
      <c r="A256" s="116"/>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8"/>
    </row>
    <row r="257" ht="15.75" customHeight="1">
      <c r="A257" s="116"/>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8"/>
    </row>
    <row r="258" ht="15.75" customHeight="1">
      <c r="A258" s="116"/>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8"/>
    </row>
    <row r="259" ht="15.75" customHeight="1">
      <c r="A259" s="116"/>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8"/>
    </row>
    <row r="260" ht="15.75" customHeight="1">
      <c r="A260" s="116"/>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8"/>
    </row>
    <row r="261" ht="15.75" customHeight="1">
      <c r="A261" s="116"/>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8"/>
    </row>
    <row r="262" ht="15.75" customHeight="1">
      <c r="A262" s="116"/>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8"/>
    </row>
    <row r="263" ht="15.75" customHeight="1">
      <c r="A263" s="116"/>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8"/>
    </row>
    <row r="264" ht="15.75" customHeight="1">
      <c r="A264" s="116"/>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8"/>
    </row>
    <row r="265" ht="15.75" customHeight="1">
      <c r="A265" s="116"/>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8"/>
    </row>
    <row r="266" ht="15.75" customHeight="1">
      <c r="A266" s="116"/>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8"/>
    </row>
    <row r="267" ht="15.75" customHeight="1">
      <c r="A267" s="116"/>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8"/>
    </row>
    <row r="268" ht="15.75" customHeight="1">
      <c r="A268" s="116"/>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8"/>
    </row>
    <row r="269" ht="15.75" customHeight="1">
      <c r="A269" s="116"/>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8"/>
    </row>
    <row r="270" ht="15.75" customHeight="1">
      <c r="A270" s="116"/>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8"/>
    </row>
    <row r="271" ht="15.75" customHeight="1">
      <c r="A271" s="116"/>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8"/>
    </row>
    <row r="272" ht="15.75" customHeight="1">
      <c r="A272" s="116"/>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8"/>
    </row>
    <row r="273" ht="15.75" customHeight="1">
      <c r="A273" s="116"/>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8"/>
    </row>
    <row r="274" ht="15.75" customHeight="1">
      <c r="A274" s="116"/>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8"/>
    </row>
    <row r="275" ht="15.75" customHeight="1">
      <c r="A275" s="116"/>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8"/>
    </row>
    <row r="276" ht="15.75" customHeight="1">
      <c r="A276" s="116"/>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8"/>
    </row>
    <row r="277" ht="15.75" customHeight="1">
      <c r="A277" s="116"/>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8"/>
    </row>
    <row r="278" ht="15.75" customHeight="1">
      <c r="A278" s="116"/>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8"/>
    </row>
    <row r="279" ht="15.75" customHeight="1">
      <c r="A279" s="116"/>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8"/>
    </row>
    <row r="280" ht="15.75" customHeight="1">
      <c r="A280" s="116"/>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8"/>
    </row>
    <row r="281" ht="15.75" customHeight="1">
      <c r="A281" s="116"/>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8"/>
    </row>
    <row r="282" ht="15.75" customHeight="1">
      <c r="A282" s="116"/>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8"/>
    </row>
    <row r="283" ht="15.75" customHeight="1">
      <c r="A283" s="116"/>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8"/>
    </row>
    <row r="284" ht="15.75" customHeight="1">
      <c r="A284" s="116"/>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8"/>
    </row>
    <row r="285" ht="15.75" customHeight="1">
      <c r="A285" s="116"/>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8"/>
    </row>
    <row r="286" ht="15.75" customHeight="1">
      <c r="A286" s="116"/>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8"/>
    </row>
    <row r="287" ht="15.75" customHeight="1">
      <c r="A287" s="116"/>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8"/>
    </row>
    <row r="288" ht="15.75" customHeight="1">
      <c r="A288" s="116"/>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8"/>
    </row>
    <row r="289" ht="15.75" customHeight="1">
      <c r="A289" s="116"/>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8"/>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8"/>
    </row>
    <row r="291" ht="15.75" customHeight="1">
      <c r="A291" s="116"/>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8"/>
    </row>
    <row r="292" ht="15.75" customHeight="1">
      <c r="A292" s="116"/>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8"/>
    </row>
    <row r="293" ht="15.75" customHeight="1">
      <c r="A293" s="116"/>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8"/>
    </row>
    <row r="294" ht="15.75" customHeight="1">
      <c r="A294" s="116"/>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8"/>
    </row>
    <row r="295" ht="15.75" customHeight="1">
      <c r="A295" s="116"/>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8"/>
    </row>
    <row r="296" ht="15.75" customHeight="1">
      <c r="A296" s="116"/>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8"/>
    </row>
    <row r="297" ht="15.75" customHeight="1">
      <c r="A297" s="116"/>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8"/>
    </row>
    <row r="298" ht="15.75" customHeight="1">
      <c r="A298" s="116"/>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8"/>
    </row>
    <row r="299" ht="15.75" customHeight="1">
      <c r="A299" s="116"/>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8"/>
    </row>
    <row r="300" ht="15.75" customHeight="1">
      <c r="A300" s="116"/>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8"/>
    </row>
    <row r="301" ht="15.75" customHeight="1">
      <c r="A301" s="116"/>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8"/>
    </row>
    <row r="302" ht="15.75" customHeight="1">
      <c r="A302" s="116"/>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8"/>
    </row>
    <row r="303" ht="15.75" customHeight="1">
      <c r="A303" s="116"/>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8"/>
    </row>
    <row r="304" ht="15.75" customHeight="1">
      <c r="A304" s="116"/>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8"/>
    </row>
    <row r="305" ht="15.75" customHeight="1">
      <c r="A305" s="116"/>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8"/>
    </row>
    <row r="306" ht="15.75" customHeight="1">
      <c r="A306" s="116"/>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8"/>
    </row>
    <row r="307" ht="15.75" customHeight="1">
      <c r="A307" s="116"/>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8"/>
    </row>
    <row r="308" ht="15.75" customHeight="1">
      <c r="A308" s="116"/>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8"/>
    </row>
    <row r="309" ht="15.75" customHeight="1">
      <c r="A309" s="116"/>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8"/>
    </row>
    <row r="310" ht="15.75" customHeight="1">
      <c r="A310" s="116"/>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8"/>
    </row>
    <row r="311" ht="15.75" customHeight="1">
      <c r="A311" s="116"/>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8"/>
    </row>
    <row r="312" ht="15.75" customHeight="1">
      <c r="A312" s="116"/>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8"/>
    </row>
    <row r="313" ht="15.75" customHeight="1">
      <c r="A313" s="116"/>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8"/>
    </row>
    <row r="314" ht="15.75" customHeight="1">
      <c r="A314" s="116"/>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8"/>
    </row>
    <row r="315" ht="15.75" customHeight="1">
      <c r="A315" s="116"/>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8"/>
    </row>
    <row r="316" ht="15.75" customHeight="1">
      <c r="A316" s="116"/>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8"/>
    </row>
    <row r="317" ht="15.75" customHeight="1">
      <c r="A317" s="116"/>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8"/>
    </row>
    <row r="318" ht="15.75" customHeight="1">
      <c r="A318" s="116"/>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8"/>
    </row>
    <row r="319" ht="15.75" customHeight="1">
      <c r="A319" s="116"/>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8"/>
    </row>
    <row r="320" ht="15.75" customHeight="1">
      <c r="A320" s="116"/>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8"/>
    </row>
    <row r="321" ht="15.75" customHeight="1">
      <c r="A321" s="116"/>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8"/>
    </row>
    <row r="322" ht="15.75" customHeight="1">
      <c r="A322" s="116"/>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8"/>
    </row>
    <row r="323" ht="15.75" customHeight="1">
      <c r="A323" s="116"/>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8"/>
    </row>
    <row r="324" ht="15.75" customHeight="1">
      <c r="A324" s="116"/>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8"/>
    </row>
    <row r="325" ht="15.75" customHeight="1">
      <c r="A325" s="116"/>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8"/>
    </row>
    <row r="326" ht="15.75" customHeight="1">
      <c r="A326" s="116"/>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8"/>
    </row>
    <row r="327" ht="15.75" customHeight="1">
      <c r="A327" s="116"/>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8"/>
    </row>
    <row r="328" ht="15.75" customHeight="1">
      <c r="A328" s="116"/>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8"/>
    </row>
    <row r="329" ht="15.75" customHeight="1">
      <c r="A329" s="116"/>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8"/>
    </row>
    <row r="330" ht="15.75" customHeight="1">
      <c r="A330" s="116"/>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8"/>
    </row>
    <row r="331" ht="15.75" customHeight="1">
      <c r="A331" s="116"/>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8"/>
    </row>
    <row r="332" ht="15.75" customHeight="1">
      <c r="A332" s="116"/>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8"/>
    </row>
    <row r="333" ht="15.75" customHeight="1">
      <c r="A333" s="116"/>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8"/>
    </row>
    <row r="334" ht="15.75" customHeight="1">
      <c r="A334" s="116"/>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8"/>
    </row>
    <row r="335" ht="15.75" customHeight="1">
      <c r="A335" s="116"/>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8"/>
    </row>
    <row r="336" ht="15.75" customHeight="1">
      <c r="A336" s="116"/>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8"/>
    </row>
    <row r="337" ht="15.75" customHeight="1">
      <c r="A337" s="116"/>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8"/>
    </row>
    <row r="338" ht="15.75" customHeight="1">
      <c r="A338" s="116"/>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8"/>
    </row>
    <row r="339" ht="15.75" customHeight="1">
      <c r="A339" s="116"/>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8"/>
    </row>
    <row r="340" ht="15.75" customHeight="1">
      <c r="A340" s="119"/>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Z340" s="120"/>
      <c r="AA340" s="120"/>
      <c r="AB340" s="120"/>
      <c r="AC340"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drawing r:id="rId1"/>
  <legacyDrawing r:id="rId2"/>
</worksheet>
</file>

<file path=xl/worksheets/sheet11.xml><?xml version="1.0" encoding="utf-8"?>
<worksheet xmlns:r="http://schemas.openxmlformats.org/officeDocument/2006/relationships" xmlns="http://schemas.openxmlformats.org/spreadsheetml/2006/main">
  <dimension ref="A1:AG302"/>
  <sheetViews>
    <sheetView workbookViewId="0" showGridLines="0" defaultGridColor="1"/>
  </sheetViews>
  <sheetFormatPr defaultColWidth="12.6667" defaultRowHeight="15" customHeight="1" outlineLevelRow="0" outlineLevelCol="0"/>
  <cols>
    <col min="1" max="1" width="2.67188" style="610" customWidth="1"/>
    <col min="2" max="5" width="3.5" style="610" customWidth="1"/>
    <col min="6" max="7" width="8.85156" style="610" customWidth="1"/>
    <col min="8" max="8" width="44.6719" style="610" customWidth="1"/>
    <col min="9" max="9" width="38.6719" style="610" customWidth="1"/>
    <col min="10" max="33" width="8.85156" style="610" customWidth="1"/>
    <col min="34" max="16384" width="12.6719" style="610" customWidth="1"/>
  </cols>
  <sheetData>
    <row r="1" ht="15.75" customHeight="1">
      <c r="A1" t="s" s="611">
        <v>4</v>
      </c>
      <c r="B1" t="s" s="611">
        <v>3486</v>
      </c>
      <c r="C1" t="s" s="611">
        <v>3487</v>
      </c>
      <c r="D1" t="s" s="611">
        <v>3488</v>
      </c>
      <c r="E1" t="s" s="611">
        <v>3489</v>
      </c>
      <c r="F1" t="s" s="612">
        <v>3490</v>
      </c>
      <c r="G1" t="s" s="613">
        <v>1002</v>
      </c>
      <c r="H1" t="s" s="613">
        <v>3491</v>
      </c>
      <c r="I1" t="s" s="13">
        <v>7</v>
      </c>
      <c r="J1" t="s" s="614">
        <v>3492</v>
      </c>
      <c r="K1" t="s" s="613">
        <v>11</v>
      </c>
      <c r="L1" t="s" s="613">
        <v>11</v>
      </c>
      <c r="M1" t="s" s="613">
        <v>14</v>
      </c>
      <c r="N1" t="s" s="2">
        <v>15</v>
      </c>
      <c r="O1" t="s" s="613">
        <v>3493</v>
      </c>
      <c r="P1" t="s" s="613">
        <v>3494</v>
      </c>
      <c r="Q1" t="s" s="615">
        <v>2542</v>
      </c>
      <c r="R1" t="s" s="613">
        <v>3495</v>
      </c>
      <c r="S1" t="s" s="613">
        <v>13</v>
      </c>
      <c r="T1" t="s" s="612">
        <v>3273</v>
      </c>
      <c r="U1" t="s" s="613">
        <v>3496</v>
      </c>
      <c r="V1" t="s" s="613">
        <v>27</v>
      </c>
      <c r="W1" t="s" s="616">
        <v>3497</v>
      </c>
      <c r="X1" t="s" s="616">
        <v>3498</v>
      </c>
      <c r="Y1" t="s" s="616">
        <v>3499</v>
      </c>
      <c r="Z1" t="s" s="616">
        <v>3500</v>
      </c>
      <c r="AA1" t="s" s="613">
        <v>2921</v>
      </c>
      <c r="AB1" t="s" s="613">
        <v>41</v>
      </c>
      <c r="AC1" t="s" s="613">
        <v>42</v>
      </c>
      <c r="AD1" t="s" s="13">
        <v>1016</v>
      </c>
      <c r="AE1" t="s" s="2">
        <v>2550</v>
      </c>
      <c r="AF1" t="s" s="2">
        <v>2551</v>
      </c>
      <c r="AG1" t="s" s="2">
        <v>3501</v>
      </c>
    </row>
    <row r="2" ht="15.75" customHeight="1">
      <c r="A2" s="30">
        <v>38</v>
      </c>
      <c r="B2" s="30">
        <v>1</v>
      </c>
      <c r="C2" s="30">
        <v>8</v>
      </c>
      <c r="D2" s="30">
        <v>1</v>
      </c>
      <c r="E2" s="24"/>
      <c r="F2" t="s" s="617">
        <v>3502</v>
      </c>
      <c r="G2" t="s" s="135">
        <v>3502</v>
      </c>
      <c r="H2" t="s" s="618">
        <v>3503</v>
      </c>
      <c r="I2" t="s" s="348">
        <v>97</v>
      </c>
      <c r="J2" s="24"/>
      <c r="K2" t="s" s="46">
        <v>3504</v>
      </c>
      <c r="L2" t="s" s="619">
        <v>3504</v>
      </c>
      <c r="M2" s="30">
        <v>2</v>
      </c>
      <c r="N2" s="70"/>
      <c r="O2" t="s" s="40">
        <v>52</v>
      </c>
      <c r="P2" t="s" s="52">
        <v>3505</v>
      </c>
      <c r="Q2" s="24"/>
      <c r="R2" s="24"/>
      <c r="S2" s="24"/>
      <c r="T2" s="24"/>
      <c r="U2" s="24"/>
      <c r="V2" s="24"/>
      <c r="W2" s="24"/>
      <c r="X2" s="24"/>
      <c r="Y2" s="24"/>
      <c r="Z2" s="24"/>
      <c r="AA2" s="30">
        <v>1</v>
      </c>
      <c r="AB2" s="24"/>
      <c r="AC2" s="24"/>
      <c r="AD2" s="24"/>
      <c r="AE2" s="24"/>
      <c r="AF2" s="24"/>
      <c r="AG2" s="24"/>
    </row>
    <row r="3" ht="15.75" customHeight="1">
      <c r="A3" s="30">
        <v>38</v>
      </c>
      <c r="B3" s="30">
        <v>1</v>
      </c>
      <c r="C3" s="30">
        <v>2</v>
      </c>
      <c r="D3" s="30">
        <v>2</v>
      </c>
      <c r="E3" s="24"/>
      <c r="F3" t="s" s="619">
        <v>3506</v>
      </c>
      <c r="G3" t="s" s="46">
        <v>3506</v>
      </c>
      <c r="H3" t="s" s="620">
        <v>3507</v>
      </c>
      <c r="I3" t="s" s="276">
        <v>3507</v>
      </c>
      <c r="J3" s="24"/>
      <c r="K3" t="s" s="46">
        <v>3504</v>
      </c>
      <c r="L3" t="s" s="617">
        <v>3508</v>
      </c>
      <c r="M3" s="30">
        <v>2</v>
      </c>
      <c r="N3" t="s" s="621">
        <v>77</v>
      </c>
      <c r="O3" t="s" s="40">
        <v>52</v>
      </c>
      <c r="P3" s="24"/>
      <c r="Q3" s="24"/>
      <c r="R3" s="24"/>
      <c r="S3" s="24"/>
      <c r="T3" s="24"/>
      <c r="U3" s="24"/>
      <c r="V3" s="24"/>
      <c r="W3" s="30">
        <v>400</v>
      </c>
      <c r="X3" s="30">
        <v>1866.5</v>
      </c>
      <c r="Y3" s="30">
        <v>400</v>
      </c>
      <c r="Z3" s="30">
        <v>1866.5</v>
      </c>
      <c r="AA3" s="30">
        <v>1</v>
      </c>
      <c r="AB3" s="24"/>
      <c r="AC3" s="24"/>
      <c r="AD3" s="24"/>
      <c r="AE3" s="24"/>
      <c r="AF3" s="24"/>
      <c r="AG3" s="24"/>
    </row>
    <row r="4" ht="15.75" customHeight="1">
      <c r="A4" s="30">
        <v>38</v>
      </c>
      <c r="B4" s="30">
        <v>1</v>
      </c>
      <c r="C4" s="30">
        <v>3</v>
      </c>
      <c r="D4" s="30">
        <v>3</v>
      </c>
      <c r="E4" s="24"/>
      <c r="F4" t="s" s="619">
        <v>3509</v>
      </c>
      <c r="G4" t="s" s="46">
        <v>3509</v>
      </c>
      <c r="H4" t="s" s="46">
        <v>3510</v>
      </c>
      <c r="I4" t="s" s="239">
        <v>97</v>
      </c>
      <c r="J4" s="24"/>
      <c r="K4" t="s" s="619">
        <v>3511</v>
      </c>
      <c r="L4" t="s" s="619">
        <v>3512</v>
      </c>
      <c r="M4" s="30">
        <v>2</v>
      </c>
      <c r="N4" s="70"/>
      <c r="O4" t="s" s="40">
        <v>52</v>
      </c>
      <c r="P4" s="24"/>
      <c r="Q4" s="24"/>
      <c r="R4" s="24"/>
      <c r="S4" s="24"/>
      <c r="T4" s="24"/>
      <c r="U4" s="24"/>
      <c r="V4" s="24"/>
      <c r="W4" s="24"/>
      <c r="X4" s="24"/>
      <c r="Y4" s="30">
        <v>500</v>
      </c>
      <c r="Z4" s="30">
        <v>248</v>
      </c>
      <c r="AA4" s="30">
        <v>1</v>
      </c>
      <c r="AB4" s="24"/>
      <c r="AC4" s="24"/>
      <c r="AD4" s="24"/>
      <c r="AE4" s="24"/>
      <c r="AF4" s="24"/>
      <c r="AG4" s="24"/>
    </row>
    <row r="5" ht="15.75" customHeight="1">
      <c r="A5" s="30">
        <v>38</v>
      </c>
      <c r="B5" s="30">
        <v>1</v>
      </c>
      <c r="C5" s="30">
        <v>1</v>
      </c>
      <c r="D5" s="30">
        <v>4</v>
      </c>
      <c r="E5" s="24"/>
      <c r="F5" t="s" s="46">
        <v>3513</v>
      </c>
      <c r="G5" t="s" s="46">
        <v>3514</v>
      </c>
      <c r="H5" t="s" s="620">
        <v>3515</v>
      </c>
      <c r="I5" t="s" s="276">
        <v>3515</v>
      </c>
      <c r="J5" s="24"/>
      <c r="K5" t="s" s="619">
        <v>3511</v>
      </c>
      <c r="L5" t="s" s="46">
        <v>3516</v>
      </c>
      <c r="M5" s="30">
        <v>1</v>
      </c>
      <c r="N5" t="s" s="621">
        <v>54</v>
      </c>
      <c r="O5" t="s" s="40">
        <v>52</v>
      </c>
      <c r="P5" s="24"/>
      <c r="Q5" s="24"/>
      <c r="R5" s="24"/>
      <c r="S5" s="24"/>
      <c r="T5" s="24"/>
      <c r="U5" s="24"/>
      <c r="V5" s="24"/>
      <c r="W5" s="24"/>
      <c r="X5" s="24"/>
      <c r="Y5" s="30">
        <v>0</v>
      </c>
      <c r="Z5" s="30">
        <v>3610.4</v>
      </c>
      <c r="AA5" s="30">
        <v>1</v>
      </c>
      <c r="AB5" s="24"/>
      <c r="AC5" s="24"/>
      <c r="AD5" s="24"/>
      <c r="AE5" s="24"/>
      <c r="AF5" s="24"/>
      <c r="AG5" s="24"/>
    </row>
    <row r="6" ht="15.75" customHeight="1">
      <c r="A6" s="30">
        <v>38</v>
      </c>
      <c r="B6" s="30">
        <v>1</v>
      </c>
      <c r="C6" s="30">
        <v>4</v>
      </c>
      <c r="D6" s="30">
        <v>5</v>
      </c>
      <c r="E6" s="24"/>
      <c r="F6" t="s" s="46">
        <v>3517</v>
      </c>
      <c r="G6" t="s" s="46">
        <v>3518</v>
      </c>
      <c r="H6" t="s" s="620">
        <v>3519</v>
      </c>
      <c r="I6" t="s" s="276">
        <v>3519</v>
      </c>
      <c r="J6" s="24"/>
      <c r="K6" t="s" s="619">
        <v>3511</v>
      </c>
      <c r="L6" t="s" s="46">
        <v>3520</v>
      </c>
      <c r="M6" s="30">
        <v>1</v>
      </c>
      <c r="N6" t="s" s="622">
        <v>64</v>
      </c>
      <c r="O6" t="s" s="40">
        <v>52</v>
      </c>
      <c r="P6" s="24"/>
      <c r="Q6" s="24"/>
      <c r="R6" t="s" s="40">
        <v>196</v>
      </c>
      <c r="S6" s="24"/>
      <c r="T6" s="24"/>
      <c r="U6" s="24"/>
      <c r="V6" s="24"/>
      <c r="W6" s="24"/>
      <c r="X6" s="24"/>
      <c r="Y6" s="30">
        <v>0</v>
      </c>
      <c r="Z6" s="30">
        <v>67.90000000000001</v>
      </c>
      <c r="AA6" t="s" s="40">
        <v>68</v>
      </c>
      <c r="AB6" s="24"/>
      <c r="AC6" s="24"/>
      <c r="AD6" s="24"/>
      <c r="AE6" s="24"/>
      <c r="AF6" s="24"/>
      <c r="AG6" s="24"/>
    </row>
    <row r="7" ht="15.75" customHeight="1">
      <c r="A7" s="30">
        <v>38</v>
      </c>
      <c r="B7" s="30">
        <v>1</v>
      </c>
      <c r="C7" s="30">
        <v>5</v>
      </c>
      <c r="D7" s="30">
        <v>6</v>
      </c>
      <c r="E7" s="24"/>
      <c r="F7" t="s" s="46">
        <v>3521</v>
      </c>
      <c r="G7" t="s" s="46">
        <v>3518</v>
      </c>
      <c r="H7" t="s" s="620">
        <v>3519</v>
      </c>
      <c r="I7" t="s" s="276">
        <v>3519</v>
      </c>
      <c r="J7" s="24"/>
      <c r="K7" t="s" s="619">
        <v>3511</v>
      </c>
      <c r="L7" t="s" s="46">
        <v>3522</v>
      </c>
      <c r="M7" s="30">
        <v>1</v>
      </c>
      <c r="N7" t="s" s="621">
        <v>64</v>
      </c>
      <c r="O7" t="s" s="40">
        <v>52</v>
      </c>
      <c r="P7" s="24"/>
      <c r="Q7" s="24"/>
      <c r="R7" t="s" s="40">
        <v>196</v>
      </c>
      <c r="S7" s="24"/>
      <c r="T7" s="24"/>
      <c r="U7" s="24"/>
      <c r="V7" s="24"/>
      <c r="W7" s="24"/>
      <c r="X7" s="24"/>
      <c r="Y7" s="30">
        <v>0</v>
      </c>
      <c r="Z7" s="30">
        <v>67.90000000000001</v>
      </c>
      <c r="AA7" s="30">
        <v>1</v>
      </c>
      <c r="AB7" s="24"/>
      <c r="AC7" s="24"/>
      <c r="AD7" s="24"/>
      <c r="AE7" s="24"/>
      <c r="AF7" s="24"/>
      <c r="AG7" s="24"/>
    </row>
    <row r="8" ht="15.75" customHeight="1">
      <c r="A8" s="30">
        <v>38</v>
      </c>
      <c r="B8" s="30">
        <v>1</v>
      </c>
      <c r="C8" s="30">
        <v>6</v>
      </c>
      <c r="D8" s="30">
        <v>7</v>
      </c>
      <c r="E8" s="24"/>
      <c r="F8" t="s" s="619">
        <v>3523</v>
      </c>
      <c r="G8" t="s" s="623">
        <v>3524</v>
      </c>
      <c r="H8" t="s" s="624">
        <v>3525</v>
      </c>
      <c r="I8" t="s" s="276">
        <v>97</v>
      </c>
      <c r="J8" t="s" s="40">
        <v>3526</v>
      </c>
      <c r="K8" t="s" s="46">
        <v>3504</v>
      </c>
      <c r="L8" t="s" s="619">
        <v>3504</v>
      </c>
      <c r="M8" s="30">
        <v>2</v>
      </c>
      <c r="N8" s="70"/>
      <c r="O8" t="s" s="40">
        <v>830</v>
      </c>
      <c r="P8" t="s" s="52">
        <v>3505</v>
      </c>
      <c r="Q8" s="24"/>
      <c r="R8" s="24"/>
      <c r="S8" s="24"/>
      <c r="T8" s="24"/>
      <c r="U8" s="24"/>
      <c r="V8" s="24"/>
      <c r="W8" s="24"/>
      <c r="X8" s="24"/>
      <c r="Y8" s="30">
        <v>0</v>
      </c>
      <c r="Z8" s="30">
        <v>0.1</v>
      </c>
      <c r="AA8" s="30">
        <v>1</v>
      </c>
      <c r="AB8" s="24"/>
      <c r="AC8" s="24"/>
      <c r="AD8" s="24"/>
      <c r="AE8" s="24"/>
      <c r="AF8" s="24"/>
      <c r="AG8" s="24"/>
    </row>
    <row r="9" ht="15.75" customHeight="1">
      <c r="A9" s="30">
        <v>38</v>
      </c>
      <c r="B9" s="30">
        <v>1</v>
      </c>
      <c r="C9" s="30">
        <v>7</v>
      </c>
      <c r="D9" s="30">
        <v>8</v>
      </c>
      <c r="E9" s="24"/>
      <c r="F9" t="s" s="46">
        <v>3527</v>
      </c>
      <c r="G9" t="s" s="625">
        <v>3528</v>
      </c>
      <c r="H9" t="s" s="625">
        <v>3529</v>
      </c>
      <c r="I9" t="s" s="225">
        <v>3529</v>
      </c>
      <c r="J9" t="s" s="157">
        <v>3530</v>
      </c>
      <c r="K9" t="s" s="46">
        <v>3531</v>
      </c>
      <c r="L9" t="s" s="46">
        <v>3532</v>
      </c>
      <c r="M9" s="30">
        <v>1</v>
      </c>
      <c r="N9" t="s" s="40">
        <v>64</v>
      </c>
      <c r="O9" t="s" s="40">
        <v>52</v>
      </c>
      <c r="P9" t="s" s="52">
        <v>3505</v>
      </c>
      <c r="Q9" s="24"/>
      <c r="R9" s="24"/>
      <c r="S9" s="24"/>
      <c r="T9" s="24"/>
      <c r="U9" s="24"/>
      <c r="V9" s="24"/>
      <c r="W9" s="24"/>
      <c r="X9" s="24"/>
      <c r="Y9" s="24"/>
      <c r="Z9" s="24"/>
      <c r="AA9" s="30">
        <v>1</v>
      </c>
      <c r="AB9" s="24"/>
      <c r="AC9" s="24"/>
      <c r="AD9" s="24"/>
      <c r="AE9" s="30">
        <v>0</v>
      </c>
      <c r="AF9" s="30">
        <v>1834.1</v>
      </c>
      <c r="AG9" s="24"/>
    </row>
    <row r="10" ht="15.75" customHeight="1">
      <c r="A10" s="30">
        <v>36</v>
      </c>
      <c r="B10" s="30">
        <v>2</v>
      </c>
      <c r="C10" s="30">
        <v>9</v>
      </c>
      <c r="D10" s="30">
        <v>9</v>
      </c>
      <c r="E10" s="24"/>
      <c r="F10" t="s" s="46">
        <v>3533</v>
      </c>
      <c r="G10" t="s" s="46">
        <v>95</v>
      </c>
      <c r="H10" t="s" s="46">
        <v>96</v>
      </c>
      <c r="I10" t="s" s="46">
        <v>97</v>
      </c>
      <c r="J10" s="24"/>
      <c r="K10" t="s" s="46">
        <v>3534</v>
      </c>
      <c r="L10" t="s" s="46">
        <v>3535</v>
      </c>
      <c r="M10" s="30">
        <v>1</v>
      </c>
      <c r="N10" t="s" s="40">
        <v>77</v>
      </c>
      <c r="O10" t="s" s="40">
        <v>52</v>
      </c>
      <c r="P10" s="24"/>
      <c r="Q10" t="s" s="40">
        <v>3536</v>
      </c>
      <c r="R10" s="24"/>
      <c r="S10" s="24"/>
      <c r="T10" s="24"/>
      <c r="U10" s="24"/>
      <c r="V10" s="24"/>
      <c r="W10" s="24"/>
      <c r="X10" s="24"/>
      <c r="Y10" s="30">
        <v>0</v>
      </c>
      <c r="Z10" s="30">
        <v>17738</v>
      </c>
      <c r="AA10" s="30">
        <v>1</v>
      </c>
      <c r="AB10" s="24"/>
      <c r="AC10" s="24"/>
      <c r="AD10" s="24"/>
      <c r="AE10" s="24"/>
      <c r="AF10" s="24"/>
      <c r="AG10" s="24"/>
    </row>
    <row r="11" ht="15.75" customHeight="1">
      <c r="A11" s="30">
        <v>36</v>
      </c>
      <c r="B11" s="30">
        <v>2</v>
      </c>
      <c r="C11" s="30">
        <v>10</v>
      </c>
      <c r="D11" s="30">
        <v>10</v>
      </c>
      <c r="E11" s="24"/>
      <c r="F11" t="s" s="619">
        <v>2614</v>
      </c>
      <c r="G11" t="s" s="46">
        <v>2614</v>
      </c>
      <c r="H11" t="s" s="46">
        <v>2615</v>
      </c>
      <c r="I11" t="s" s="626">
        <v>97</v>
      </c>
      <c r="J11" s="24"/>
      <c r="K11" t="s" s="46">
        <v>3537</v>
      </c>
      <c r="L11" t="s" s="617">
        <v>3537</v>
      </c>
      <c r="M11" s="30">
        <v>2</v>
      </c>
      <c r="N11" t="s" s="621">
        <v>64</v>
      </c>
      <c r="O11" t="s" s="40">
        <v>52</v>
      </c>
      <c r="P11" s="24"/>
      <c r="Q11" s="24"/>
      <c r="R11" s="24"/>
      <c r="S11" s="24"/>
      <c r="T11" s="24"/>
      <c r="U11" s="24"/>
      <c r="V11" s="24"/>
      <c r="W11" s="30">
        <v>0</v>
      </c>
      <c r="X11" s="30">
        <v>550.3</v>
      </c>
      <c r="Y11" s="30">
        <v>0</v>
      </c>
      <c r="Z11" s="30">
        <v>550.3</v>
      </c>
      <c r="AA11" s="30">
        <v>1</v>
      </c>
      <c r="AB11" s="24"/>
      <c r="AC11" s="24"/>
      <c r="AD11" s="24"/>
      <c r="AE11" s="24"/>
      <c r="AF11" s="24"/>
      <c r="AG11" s="24"/>
    </row>
    <row r="12" ht="15.75" customHeight="1">
      <c r="A12" s="30">
        <v>35</v>
      </c>
      <c r="B12" s="30">
        <v>3</v>
      </c>
      <c r="C12" s="30">
        <v>14</v>
      </c>
      <c r="D12" s="30">
        <v>11</v>
      </c>
      <c r="E12" s="24"/>
      <c r="F12" t="s" s="619">
        <v>3538</v>
      </c>
      <c r="G12" t="s" s="46">
        <v>3538</v>
      </c>
      <c r="H12" t="s" s="620">
        <v>3539</v>
      </c>
      <c r="I12" t="s" s="276">
        <v>97</v>
      </c>
      <c r="J12" s="24"/>
      <c r="K12" t="s" s="619">
        <v>3511</v>
      </c>
      <c r="L12" t="s" s="619">
        <v>3512</v>
      </c>
      <c r="M12" s="30">
        <v>2</v>
      </c>
      <c r="N12" s="70"/>
      <c r="O12" t="s" s="40">
        <v>52</v>
      </c>
      <c r="P12" s="24"/>
      <c r="Q12" s="24"/>
      <c r="R12" s="24"/>
      <c r="S12" s="24"/>
      <c r="T12" s="24"/>
      <c r="U12" s="24"/>
      <c r="V12" s="24"/>
      <c r="W12" s="24"/>
      <c r="X12" s="24"/>
      <c r="Y12" s="30">
        <v>500</v>
      </c>
      <c r="Z12" s="30">
        <v>908.8</v>
      </c>
      <c r="AA12" s="30">
        <v>1</v>
      </c>
      <c r="AB12" s="24"/>
      <c r="AC12" s="24"/>
      <c r="AD12" s="24"/>
      <c r="AE12" s="24"/>
      <c r="AF12" s="24"/>
      <c r="AG12" s="24"/>
    </row>
    <row r="13" ht="15.75" customHeight="1">
      <c r="A13" s="30">
        <v>35</v>
      </c>
      <c r="B13" s="30">
        <v>3</v>
      </c>
      <c r="C13" s="30">
        <v>12</v>
      </c>
      <c r="D13" s="30">
        <v>12</v>
      </c>
      <c r="E13" s="24"/>
      <c r="F13" t="s" s="46">
        <v>3540</v>
      </c>
      <c r="G13" t="s" s="46">
        <v>3541</v>
      </c>
      <c r="H13" t="s" s="620">
        <v>3542</v>
      </c>
      <c r="I13" t="s" s="276">
        <v>3542</v>
      </c>
      <c r="J13" s="24"/>
      <c r="K13" t="s" s="46">
        <v>3504</v>
      </c>
      <c r="L13" t="s" s="46">
        <v>3543</v>
      </c>
      <c r="M13" s="30">
        <v>1</v>
      </c>
      <c r="N13" t="s" s="40">
        <v>77</v>
      </c>
      <c r="O13" t="s" s="40">
        <v>52</v>
      </c>
      <c r="P13" s="24"/>
      <c r="Q13" t="s" s="40">
        <v>147</v>
      </c>
      <c r="R13" s="24"/>
      <c r="S13" s="24"/>
      <c r="T13" s="24"/>
      <c r="U13" s="24"/>
      <c r="V13" s="24"/>
      <c r="W13" s="30">
        <v>7800</v>
      </c>
      <c r="X13" s="30">
        <v>8867.200000000001</v>
      </c>
      <c r="Y13" s="30">
        <v>7800</v>
      </c>
      <c r="Z13" s="30">
        <v>8877.200000000001</v>
      </c>
      <c r="AA13" s="30">
        <v>1</v>
      </c>
      <c r="AB13" s="24"/>
      <c r="AC13" s="24"/>
      <c r="AD13" s="24"/>
      <c r="AE13" s="24"/>
      <c r="AF13" s="24"/>
      <c r="AG13" s="24"/>
    </row>
    <row r="14" ht="15.75" customHeight="1">
      <c r="A14" s="30">
        <v>35</v>
      </c>
      <c r="B14" s="30">
        <v>3</v>
      </c>
      <c r="C14" s="30">
        <v>13</v>
      </c>
      <c r="D14" s="30">
        <v>13</v>
      </c>
      <c r="E14" s="24"/>
      <c r="F14" t="s" s="46">
        <v>3540</v>
      </c>
      <c r="G14" t="s" s="46">
        <v>3541</v>
      </c>
      <c r="H14" t="s" s="620">
        <v>3542</v>
      </c>
      <c r="I14" t="s" s="276">
        <v>3542</v>
      </c>
      <c r="J14" s="24"/>
      <c r="K14" t="s" s="46">
        <v>3544</v>
      </c>
      <c r="L14" t="s" s="46">
        <v>3545</v>
      </c>
      <c r="M14" s="30">
        <v>1</v>
      </c>
      <c r="N14" t="s" s="621">
        <v>77</v>
      </c>
      <c r="O14" t="s" s="40">
        <v>52</v>
      </c>
      <c r="P14" s="24"/>
      <c r="Q14" t="s" s="40">
        <v>147</v>
      </c>
      <c r="R14" s="24"/>
      <c r="S14" s="24"/>
      <c r="T14" s="24"/>
      <c r="U14" s="24"/>
      <c r="V14" s="24"/>
      <c r="W14" s="24"/>
      <c r="X14" s="24"/>
      <c r="Y14" s="30">
        <v>7800</v>
      </c>
      <c r="Z14" s="30">
        <v>8877.200000000001</v>
      </c>
      <c r="AA14" t="s" s="40">
        <v>68</v>
      </c>
      <c r="AB14" s="24"/>
      <c r="AC14" s="24"/>
      <c r="AD14" s="24"/>
      <c r="AE14" s="24"/>
      <c r="AF14" s="24"/>
      <c r="AG14" s="24"/>
    </row>
    <row r="15" ht="15.75" customHeight="1">
      <c r="A15" s="30">
        <v>35</v>
      </c>
      <c r="B15" s="30">
        <v>3</v>
      </c>
      <c r="C15" s="30">
        <v>11</v>
      </c>
      <c r="D15" s="30">
        <v>14</v>
      </c>
      <c r="E15" s="24"/>
      <c r="F15" t="s" s="619">
        <v>3546</v>
      </c>
      <c r="G15" t="s" s="46">
        <v>3546</v>
      </c>
      <c r="H15" t="s" s="620">
        <v>3547</v>
      </c>
      <c r="I15" t="s" s="276">
        <v>3547</v>
      </c>
      <c r="J15" s="24"/>
      <c r="K15" t="s" s="46">
        <v>3537</v>
      </c>
      <c r="L15" t="s" s="619">
        <v>3548</v>
      </c>
      <c r="M15" s="30">
        <v>2</v>
      </c>
      <c r="N15" t="s" s="621">
        <v>54</v>
      </c>
      <c r="O15" t="s" s="40">
        <v>52</v>
      </c>
      <c r="P15" s="24"/>
      <c r="Q15" t="s" s="40">
        <v>147</v>
      </c>
      <c r="R15" s="24"/>
      <c r="S15" s="24"/>
      <c r="T15" s="24"/>
      <c r="U15" s="24"/>
      <c r="V15" s="24"/>
      <c r="W15" s="24"/>
      <c r="X15" s="24"/>
      <c r="Y15" s="30">
        <v>24000</v>
      </c>
      <c r="Z15" s="30">
        <v>61450</v>
      </c>
      <c r="AA15" s="30">
        <v>1</v>
      </c>
      <c r="AB15" s="24"/>
      <c r="AC15" s="24"/>
      <c r="AD15" s="24"/>
      <c r="AE15" s="24"/>
      <c r="AF15" s="24"/>
      <c r="AG15" s="24"/>
    </row>
    <row r="16" ht="15.75" customHeight="1">
      <c r="A16" s="30">
        <v>32</v>
      </c>
      <c r="B16" s="30">
        <v>4</v>
      </c>
      <c r="C16" s="30">
        <v>21</v>
      </c>
      <c r="D16" s="30">
        <v>15</v>
      </c>
      <c r="E16" s="24"/>
      <c r="F16" t="s" s="619">
        <v>3549</v>
      </c>
      <c r="G16" t="s" s="627">
        <v>3550</v>
      </c>
      <c r="H16" t="s" s="37">
        <v>3551</v>
      </c>
      <c r="I16" t="s" s="486">
        <v>97</v>
      </c>
      <c r="J16" s="24"/>
      <c r="K16" t="s" s="619">
        <v>3511</v>
      </c>
      <c r="L16" t="s" s="619">
        <v>3512</v>
      </c>
      <c r="M16" s="30">
        <v>2</v>
      </c>
      <c r="N16" s="70"/>
      <c r="O16" t="s" s="40">
        <v>52</v>
      </c>
      <c r="P16" s="24"/>
      <c r="Q16" s="24"/>
      <c r="R16" t="s" s="40">
        <v>196</v>
      </c>
      <c r="S16" s="24"/>
      <c r="T16" s="24"/>
      <c r="U16" s="24"/>
      <c r="V16" s="24"/>
      <c r="W16" s="24"/>
      <c r="X16" s="24"/>
      <c r="Y16" s="30">
        <v>0</v>
      </c>
      <c r="Z16" s="30">
        <v>428.9</v>
      </c>
      <c r="AA16" s="30">
        <v>1</v>
      </c>
      <c r="AB16" s="24"/>
      <c r="AC16" s="24"/>
      <c r="AD16" s="24"/>
      <c r="AE16" s="24"/>
      <c r="AF16" s="24"/>
      <c r="AG16" s="24"/>
    </row>
    <row r="17" ht="15.75" customHeight="1">
      <c r="A17" s="30">
        <v>32</v>
      </c>
      <c r="B17" s="30">
        <v>4</v>
      </c>
      <c r="C17" s="30">
        <v>18</v>
      </c>
      <c r="D17" s="30">
        <v>16</v>
      </c>
      <c r="E17" s="24"/>
      <c r="F17" t="s" s="46">
        <v>3552</v>
      </c>
      <c r="G17" t="s" s="46">
        <v>3553</v>
      </c>
      <c r="H17" t="s" s="620">
        <v>3554</v>
      </c>
      <c r="I17" t="s" s="628">
        <v>3554</v>
      </c>
      <c r="J17" s="24"/>
      <c r="K17" t="s" s="46">
        <v>3555</v>
      </c>
      <c r="L17" t="s" s="46">
        <v>3556</v>
      </c>
      <c r="M17" s="30">
        <v>1</v>
      </c>
      <c r="N17" t="s" s="621">
        <v>64</v>
      </c>
      <c r="O17" t="s" s="40">
        <v>52</v>
      </c>
      <c r="P17" s="24"/>
      <c r="Q17" t="s" s="40">
        <v>147</v>
      </c>
      <c r="R17" s="24"/>
      <c r="S17" s="24"/>
      <c r="T17" s="24"/>
      <c r="U17" s="24"/>
      <c r="V17" s="24"/>
      <c r="W17" s="24"/>
      <c r="X17" s="24"/>
      <c r="Y17" s="30">
        <v>0</v>
      </c>
      <c r="Z17" s="30">
        <v>29308.6</v>
      </c>
      <c r="AA17" s="30">
        <v>1</v>
      </c>
      <c r="AB17" s="24"/>
      <c r="AC17" s="24"/>
      <c r="AD17" s="24"/>
      <c r="AE17" s="24"/>
      <c r="AF17" s="24"/>
      <c r="AG17" s="24"/>
    </row>
    <row r="18" ht="15.75" customHeight="1">
      <c r="A18" s="30">
        <v>32</v>
      </c>
      <c r="B18" s="30">
        <v>4</v>
      </c>
      <c r="C18" s="30">
        <v>22</v>
      </c>
      <c r="D18" s="30">
        <v>17</v>
      </c>
      <c r="E18" s="24"/>
      <c r="F18" t="s" s="46">
        <v>3557</v>
      </c>
      <c r="G18" t="s" s="46">
        <v>3558</v>
      </c>
      <c r="H18" t="s" s="620">
        <v>3559</v>
      </c>
      <c r="I18" t="s" s="289">
        <v>3559</v>
      </c>
      <c r="J18" s="24"/>
      <c r="K18" t="s" s="46">
        <v>3534</v>
      </c>
      <c r="L18" t="s" s="46">
        <v>3560</v>
      </c>
      <c r="M18" s="30">
        <v>1</v>
      </c>
      <c r="N18" t="s" s="40">
        <v>54</v>
      </c>
      <c r="O18" t="s" s="40">
        <v>52</v>
      </c>
      <c r="P18" s="24"/>
      <c r="Q18" t="s" s="40">
        <v>147</v>
      </c>
      <c r="R18" s="24"/>
      <c r="S18" s="24"/>
      <c r="T18" s="24"/>
      <c r="U18" s="24"/>
      <c r="V18" s="24"/>
      <c r="W18" s="24"/>
      <c r="X18" s="24"/>
      <c r="Y18" s="30">
        <v>0</v>
      </c>
      <c r="Z18" s="30">
        <v>270.6</v>
      </c>
      <c r="AA18" s="30">
        <v>1</v>
      </c>
      <c r="AB18" s="24"/>
      <c r="AC18" s="24"/>
      <c r="AD18" s="24"/>
      <c r="AE18" s="24"/>
      <c r="AF18" s="24"/>
      <c r="AG18" s="24"/>
    </row>
    <row r="19" ht="15.75" customHeight="1">
      <c r="A19" s="30">
        <v>32</v>
      </c>
      <c r="B19" s="30">
        <v>4</v>
      </c>
      <c r="C19" s="30">
        <v>15</v>
      </c>
      <c r="D19" s="30">
        <v>18</v>
      </c>
      <c r="E19" s="24"/>
      <c r="F19" t="s" s="46">
        <v>3561</v>
      </c>
      <c r="G19" t="s" s="46">
        <v>3562</v>
      </c>
      <c r="H19" t="s" s="620">
        <v>3563</v>
      </c>
      <c r="I19" t="s" s="276">
        <v>3563</v>
      </c>
      <c r="J19" s="24"/>
      <c r="K19" t="s" s="46">
        <v>3544</v>
      </c>
      <c r="L19" t="s" s="46">
        <v>3564</v>
      </c>
      <c r="M19" s="30">
        <v>1</v>
      </c>
      <c r="N19" t="s" s="629">
        <v>54</v>
      </c>
      <c r="O19" t="s" s="40">
        <v>52</v>
      </c>
      <c r="P19" s="24"/>
      <c r="Q19" t="s" s="40">
        <v>147</v>
      </c>
      <c r="R19" s="24"/>
      <c r="S19" s="24"/>
      <c r="T19" s="24"/>
      <c r="U19" s="24"/>
      <c r="V19" s="24"/>
      <c r="W19" s="30">
        <v>10000</v>
      </c>
      <c r="X19" s="30">
        <v>301314.3</v>
      </c>
      <c r="Y19" s="30">
        <v>10100</v>
      </c>
      <c r="Z19" s="30">
        <v>415688.1</v>
      </c>
      <c r="AA19" t="s" s="40">
        <v>68</v>
      </c>
      <c r="AB19" s="24"/>
      <c r="AC19" s="24"/>
      <c r="AD19" s="24"/>
      <c r="AE19" s="24"/>
      <c r="AF19" s="24"/>
      <c r="AG19" s="24"/>
    </row>
    <row r="20" ht="15.75" customHeight="1">
      <c r="A20" s="30">
        <v>32</v>
      </c>
      <c r="B20" s="30">
        <v>4</v>
      </c>
      <c r="C20" s="30">
        <v>16</v>
      </c>
      <c r="D20" s="30">
        <v>19</v>
      </c>
      <c r="E20" s="24"/>
      <c r="F20" t="s" s="46">
        <v>3561</v>
      </c>
      <c r="G20" t="s" s="46">
        <v>3562</v>
      </c>
      <c r="H20" t="s" s="620">
        <v>3563</v>
      </c>
      <c r="I20" t="s" s="276">
        <v>3563</v>
      </c>
      <c r="J20" s="24"/>
      <c r="K20" t="s" s="46">
        <v>3504</v>
      </c>
      <c r="L20" t="s" s="46">
        <v>3565</v>
      </c>
      <c r="M20" s="30">
        <v>1</v>
      </c>
      <c r="N20" t="s" s="630">
        <v>64</v>
      </c>
      <c r="O20" t="s" s="40">
        <v>52</v>
      </c>
      <c r="P20" s="24"/>
      <c r="Q20" t="s" s="40">
        <v>147</v>
      </c>
      <c r="R20" s="24"/>
      <c r="S20" s="24"/>
      <c r="T20" s="24"/>
      <c r="U20" s="24"/>
      <c r="V20" s="24"/>
      <c r="W20" s="30">
        <v>9200</v>
      </c>
      <c r="X20" s="30">
        <v>290928.3</v>
      </c>
      <c r="Y20" s="30">
        <v>10100</v>
      </c>
      <c r="Z20" s="30">
        <v>415688.1</v>
      </c>
      <c r="AA20" s="30">
        <v>1</v>
      </c>
      <c r="AB20" s="24"/>
      <c r="AC20" s="24"/>
      <c r="AD20" s="24"/>
      <c r="AE20" s="24"/>
      <c r="AF20" s="24"/>
      <c r="AG20" s="24"/>
    </row>
    <row r="21" ht="15.75" customHeight="1">
      <c r="A21" s="30">
        <v>32</v>
      </c>
      <c r="B21" s="30">
        <v>4</v>
      </c>
      <c r="C21" s="30">
        <v>17</v>
      </c>
      <c r="D21" s="30">
        <v>20</v>
      </c>
      <c r="E21" s="24"/>
      <c r="F21" t="s" s="46">
        <v>3561</v>
      </c>
      <c r="G21" t="s" s="46">
        <v>3562</v>
      </c>
      <c r="H21" t="s" s="620">
        <v>3563</v>
      </c>
      <c r="I21" t="s" s="276">
        <v>3563</v>
      </c>
      <c r="J21" s="24"/>
      <c r="K21" t="s" s="46">
        <v>3537</v>
      </c>
      <c r="L21" t="s" s="46">
        <v>3566</v>
      </c>
      <c r="M21" s="30">
        <v>1</v>
      </c>
      <c r="N21" t="s" s="630">
        <v>54</v>
      </c>
      <c r="O21" t="s" s="40">
        <v>52</v>
      </c>
      <c r="P21" s="24"/>
      <c r="Q21" t="s" s="40">
        <v>147</v>
      </c>
      <c r="R21" s="24"/>
      <c r="S21" s="24"/>
      <c r="T21" s="24"/>
      <c r="U21" s="24"/>
      <c r="V21" s="24"/>
      <c r="W21" s="30">
        <v>100</v>
      </c>
      <c r="X21" s="30">
        <v>1810</v>
      </c>
      <c r="Y21" s="30">
        <v>10100</v>
      </c>
      <c r="Z21" s="30">
        <v>415688.1</v>
      </c>
      <c r="AA21" t="s" s="40">
        <v>68</v>
      </c>
      <c r="AB21" s="24"/>
      <c r="AC21" s="24"/>
      <c r="AD21" s="24"/>
      <c r="AE21" s="24"/>
      <c r="AF21" s="24"/>
      <c r="AG21" s="24"/>
    </row>
    <row r="22" ht="15.75" customHeight="1">
      <c r="A22" s="30">
        <v>32</v>
      </c>
      <c r="B22" s="30">
        <v>4</v>
      </c>
      <c r="C22" s="30">
        <v>19</v>
      </c>
      <c r="D22" s="30">
        <v>21</v>
      </c>
      <c r="E22" s="24"/>
      <c r="F22" t="s" s="46">
        <v>3567</v>
      </c>
      <c r="G22" t="s" s="46">
        <v>3568</v>
      </c>
      <c r="H22" t="s" s="620">
        <v>3569</v>
      </c>
      <c r="I22" t="s" s="276">
        <v>3569</v>
      </c>
      <c r="J22" s="24"/>
      <c r="K22" t="s" s="46">
        <v>3570</v>
      </c>
      <c r="L22" t="s" s="46">
        <v>3571</v>
      </c>
      <c r="M22" s="30">
        <v>1</v>
      </c>
      <c r="N22" t="s" s="621">
        <v>54</v>
      </c>
      <c r="O22" t="s" s="40">
        <v>52</v>
      </c>
      <c r="P22" s="24"/>
      <c r="Q22" t="s" s="40">
        <v>147</v>
      </c>
      <c r="R22" s="24"/>
      <c r="S22" s="24"/>
      <c r="T22" s="24"/>
      <c r="U22" s="24"/>
      <c r="V22" s="24"/>
      <c r="W22" s="24"/>
      <c r="X22" s="24"/>
      <c r="Y22" s="30">
        <v>0</v>
      </c>
      <c r="Z22" s="30">
        <v>15932.2</v>
      </c>
      <c r="AA22" s="30">
        <v>1</v>
      </c>
      <c r="AB22" s="24"/>
      <c r="AC22" s="24"/>
      <c r="AD22" s="24"/>
      <c r="AE22" s="24"/>
      <c r="AF22" s="24"/>
      <c r="AG22" s="24"/>
    </row>
    <row r="23" ht="15.75" customHeight="1">
      <c r="A23" s="30">
        <v>32</v>
      </c>
      <c r="B23" s="30">
        <v>4</v>
      </c>
      <c r="C23" s="30">
        <v>20</v>
      </c>
      <c r="D23" s="30">
        <v>22</v>
      </c>
      <c r="E23" s="24"/>
      <c r="F23" t="s" s="46">
        <v>3572</v>
      </c>
      <c r="G23" t="s" s="46">
        <v>3573</v>
      </c>
      <c r="H23" t="s" s="620">
        <v>3574</v>
      </c>
      <c r="I23" t="s" s="276">
        <v>3574</v>
      </c>
      <c r="J23" s="24"/>
      <c r="K23" t="s" s="46">
        <v>3575</v>
      </c>
      <c r="L23" t="s" s="46">
        <v>3576</v>
      </c>
      <c r="M23" s="30">
        <v>1</v>
      </c>
      <c r="N23" t="s" s="621">
        <v>64</v>
      </c>
      <c r="O23" t="s" s="40">
        <v>52</v>
      </c>
      <c r="P23" s="24"/>
      <c r="Q23" s="24"/>
      <c r="R23" s="24"/>
      <c r="S23" s="24"/>
      <c r="T23" s="24"/>
      <c r="U23" s="24"/>
      <c r="V23" s="24"/>
      <c r="W23" s="30">
        <v>0</v>
      </c>
      <c r="X23" s="30">
        <v>945.8</v>
      </c>
      <c r="Y23" s="30">
        <v>0</v>
      </c>
      <c r="Z23" s="30">
        <v>2039.2</v>
      </c>
      <c r="AA23" s="30">
        <v>1</v>
      </c>
      <c r="AB23" s="24"/>
      <c r="AC23" s="24"/>
      <c r="AD23" s="24"/>
      <c r="AE23" s="24"/>
      <c r="AF23" s="24"/>
      <c r="AG23" s="24"/>
    </row>
    <row r="24" ht="15.75" customHeight="1">
      <c r="A24" s="30">
        <v>31</v>
      </c>
      <c r="B24" s="30">
        <v>5</v>
      </c>
      <c r="C24" s="30">
        <v>23</v>
      </c>
      <c r="D24" s="30">
        <v>23</v>
      </c>
      <c r="E24" s="24"/>
      <c r="F24" t="s" s="631">
        <v>3577</v>
      </c>
      <c r="G24" t="s" s="632">
        <v>3578</v>
      </c>
      <c r="H24" t="s" s="632">
        <v>3579</v>
      </c>
      <c r="I24" t="s" s="239">
        <v>3579</v>
      </c>
      <c r="J24" t="s" s="157">
        <v>3580</v>
      </c>
      <c r="K24" t="s" s="619">
        <v>3511</v>
      </c>
      <c r="L24" t="s" s="46">
        <v>3516</v>
      </c>
      <c r="M24" s="30">
        <v>1</v>
      </c>
      <c r="N24" t="s" s="621">
        <v>77</v>
      </c>
      <c r="O24" t="s" s="40">
        <v>52</v>
      </c>
      <c r="P24" t="s" s="52">
        <v>3505</v>
      </c>
      <c r="Q24" s="24"/>
      <c r="R24" s="24"/>
      <c r="S24" s="24"/>
      <c r="T24" s="24"/>
      <c r="U24" s="24"/>
      <c r="V24" s="24"/>
      <c r="W24" s="24"/>
      <c r="X24" s="24"/>
      <c r="Y24" s="24"/>
      <c r="Z24" s="24"/>
      <c r="AA24" s="30">
        <v>1</v>
      </c>
      <c r="AB24" s="24"/>
      <c r="AC24" s="24"/>
      <c r="AD24" s="24"/>
      <c r="AE24" s="30">
        <v>300</v>
      </c>
      <c r="AF24" s="30">
        <v>6347.5</v>
      </c>
      <c r="AG24" s="24"/>
    </row>
    <row r="25" ht="15.75" customHeight="1">
      <c r="A25" s="30">
        <v>33</v>
      </c>
      <c r="B25" s="30">
        <v>6</v>
      </c>
      <c r="C25" s="30">
        <v>26</v>
      </c>
      <c r="D25" s="30">
        <v>24</v>
      </c>
      <c r="E25" s="24"/>
      <c r="F25" t="s" s="619">
        <v>3581</v>
      </c>
      <c r="G25" t="s" s="46">
        <v>3581</v>
      </c>
      <c r="H25" t="s" s="620">
        <v>3582</v>
      </c>
      <c r="I25" t="s" s="276">
        <v>3582</v>
      </c>
      <c r="J25" s="24"/>
      <c r="K25" t="s" s="46">
        <v>3537</v>
      </c>
      <c r="L25" t="s" s="619">
        <v>3537</v>
      </c>
      <c r="M25" s="30">
        <v>2</v>
      </c>
      <c r="N25" t="s" s="621">
        <v>64</v>
      </c>
      <c r="O25" t="s" s="40">
        <v>52</v>
      </c>
      <c r="P25" s="24"/>
      <c r="Q25" s="24"/>
      <c r="R25" s="24"/>
      <c r="S25" s="24"/>
      <c r="T25" s="24"/>
      <c r="U25" s="24"/>
      <c r="V25" s="24"/>
      <c r="W25" s="24"/>
      <c r="X25" s="24"/>
      <c r="Y25" s="30">
        <v>0</v>
      </c>
      <c r="Z25" s="30">
        <v>20692</v>
      </c>
      <c r="AA25" s="30">
        <v>1</v>
      </c>
      <c r="AB25" s="24"/>
      <c r="AC25" s="24"/>
      <c r="AD25" s="24"/>
      <c r="AE25" s="24"/>
      <c r="AF25" s="24"/>
      <c r="AG25" s="24"/>
    </row>
    <row r="26" ht="15.75" customHeight="1">
      <c r="A26" s="30">
        <v>33</v>
      </c>
      <c r="B26" s="30">
        <v>6</v>
      </c>
      <c r="C26" s="30">
        <v>27</v>
      </c>
      <c r="D26" s="30">
        <v>25</v>
      </c>
      <c r="E26" s="24"/>
      <c r="F26" t="s" s="619">
        <v>3581</v>
      </c>
      <c r="G26" t="s" s="46">
        <v>3581</v>
      </c>
      <c r="H26" t="s" s="620">
        <v>3582</v>
      </c>
      <c r="I26" t="s" s="286">
        <v>3582</v>
      </c>
      <c r="J26" s="24"/>
      <c r="K26" t="s" s="46">
        <v>3537</v>
      </c>
      <c r="L26" t="s" s="617">
        <v>3537</v>
      </c>
      <c r="M26" s="30">
        <v>2</v>
      </c>
      <c r="N26" t="s" s="40">
        <v>54</v>
      </c>
      <c r="O26" t="s" s="40">
        <v>52</v>
      </c>
      <c r="P26" s="24"/>
      <c r="Q26" s="24"/>
      <c r="R26" s="24"/>
      <c r="S26" s="24"/>
      <c r="T26" s="24"/>
      <c r="U26" s="24"/>
      <c r="V26" s="24"/>
      <c r="W26" s="24"/>
      <c r="X26" s="24"/>
      <c r="Y26" s="30">
        <v>0</v>
      </c>
      <c r="Z26" s="30">
        <v>20692</v>
      </c>
      <c r="AA26" t="s" s="40">
        <v>68</v>
      </c>
      <c r="AB26" s="24"/>
      <c r="AC26" s="24"/>
      <c r="AD26" s="24"/>
      <c r="AE26" s="24"/>
      <c r="AF26" s="24"/>
      <c r="AG26" s="24"/>
    </row>
    <row r="27" ht="15.75" customHeight="1">
      <c r="A27" s="30">
        <v>33</v>
      </c>
      <c r="B27" s="30">
        <v>6</v>
      </c>
      <c r="C27" s="30">
        <v>37</v>
      </c>
      <c r="D27" s="30">
        <v>26</v>
      </c>
      <c r="E27" s="24"/>
      <c r="F27" t="s" s="46">
        <v>3583</v>
      </c>
      <c r="G27" t="s" s="46">
        <v>3584</v>
      </c>
      <c r="H27" t="s" s="620">
        <v>3585</v>
      </c>
      <c r="I27" t="s" s="287">
        <v>3586</v>
      </c>
      <c r="J27" s="24"/>
      <c r="K27" t="s" s="46">
        <v>3537</v>
      </c>
      <c r="L27" t="s" s="46">
        <v>3537</v>
      </c>
      <c r="M27" s="30">
        <v>1</v>
      </c>
      <c r="N27" t="s" s="621">
        <v>64</v>
      </c>
      <c r="O27" t="s" s="40">
        <v>52</v>
      </c>
      <c r="P27" s="24"/>
      <c r="Q27" t="s" s="40">
        <v>147</v>
      </c>
      <c r="R27" s="24"/>
      <c r="S27" s="24"/>
      <c r="T27" s="24"/>
      <c r="U27" s="24"/>
      <c r="V27" s="24"/>
      <c r="W27" s="30">
        <v>0</v>
      </c>
      <c r="X27" s="30">
        <v>0</v>
      </c>
      <c r="Y27" s="30">
        <v>500</v>
      </c>
      <c r="Z27" s="30">
        <v>5032</v>
      </c>
      <c r="AA27" s="30">
        <v>1</v>
      </c>
      <c r="AB27" s="24"/>
      <c r="AC27" s="24"/>
      <c r="AD27" s="24"/>
      <c r="AE27" s="24"/>
      <c r="AF27" s="24"/>
      <c r="AG27" s="24"/>
    </row>
    <row r="28" ht="15.75" customHeight="1">
      <c r="A28" s="30">
        <v>33</v>
      </c>
      <c r="B28" s="30">
        <v>6</v>
      </c>
      <c r="C28" s="30">
        <v>39</v>
      </c>
      <c r="D28" s="30">
        <v>27</v>
      </c>
      <c r="E28" s="24"/>
      <c r="F28" t="s" s="46">
        <v>3583</v>
      </c>
      <c r="G28" t="s" s="46">
        <v>3584</v>
      </c>
      <c r="H28" t="s" s="620">
        <v>3585</v>
      </c>
      <c r="I28" t="s" s="287">
        <v>3586</v>
      </c>
      <c r="J28" s="24"/>
      <c r="K28" t="s" s="46">
        <v>3544</v>
      </c>
      <c r="L28" t="s" s="46">
        <v>3587</v>
      </c>
      <c r="M28" s="30">
        <v>1</v>
      </c>
      <c r="N28" t="s" s="621">
        <v>64</v>
      </c>
      <c r="O28" t="s" s="40">
        <v>52</v>
      </c>
      <c r="P28" s="24"/>
      <c r="Q28" t="s" s="40">
        <v>147</v>
      </c>
      <c r="R28" s="24"/>
      <c r="S28" s="24"/>
      <c r="T28" s="24"/>
      <c r="U28" s="24"/>
      <c r="V28" s="24"/>
      <c r="W28" s="24"/>
      <c r="X28" s="24"/>
      <c r="Y28" s="30">
        <v>500</v>
      </c>
      <c r="Z28" s="30">
        <v>5032</v>
      </c>
      <c r="AA28" t="s" s="40">
        <v>68</v>
      </c>
      <c r="AB28" s="24"/>
      <c r="AC28" s="24"/>
      <c r="AD28" s="24"/>
      <c r="AE28" s="24"/>
      <c r="AF28" s="24"/>
      <c r="AG28" s="24"/>
    </row>
    <row r="29" ht="15.75" customHeight="1">
      <c r="A29" s="30">
        <v>33</v>
      </c>
      <c r="B29" s="30">
        <v>6</v>
      </c>
      <c r="C29" s="30">
        <v>47</v>
      </c>
      <c r="D29" s="30">
        <v>28</v>
      </c>
      <c r="E29" s="24"/>
      <c r="F29" t="s" s="633">
        <v>3588</v>
      </c>
      <c r="G29" t="s" s="46">
        <v>3588</v>
      </c>
      <c r="H29" t="s" s="620">
        <v>3589</v>
      </c>
      <c r="I29" t="s" s="289">
        <v>3589</v>
      </c>
      <c r="J29" s="24"/>
      <c r="K29" t="s" s="619">
        <v>3511</v>
      </c>
      <c r="L29" t="s" s="619">
        <v>3512</v>
      </c>
      <c r="M29" s="30">
        <v>2</v>
      </c>
      <c r="N29" t="s" s="621">
        <v>64</v>
      </c>
      <c r="O29" t="s" s="40">
        <v>52</v>
      </c>
      <c r="P29" s="24"/>
      <c r="Q29" s="24"/>
      <c r="R29" s="24"/>
      <c r="S29" s="24"/>
      <c r="T29" s="24"/>
      <c r="U29" s="24"/>
      <c r="V29" s="24"/>
      <c r="W29" s="24"/>
      <c r="X29" s="24"/>
      <c r="Y29" s="30">
        <v>0</v>
      </c>
      <c r="Z29" s="30">
        <v>70</v>
      </c>
      <c r="AA29" s="30">
        <v>1</v>
      </c>
      <c r="AB29" s="24"/>
      <c r="AC29" s="24"/>
      <c r="AD29" s="24"/>
      <c r="AE29" s="24"/>
      <c r="AF29" s="24"/>
      <c r="AG29" s="24"/>
    </row>
    <row r="30" ht="15.75" customHeight="1">
      <c r="A30" s="30">
        <v>33</v>
      </c>
      <c r="B30" s="30">
        <v>6</v>
      </c>
      <c r="C30" s="30">
        <v>50</v>
      </c>
      <c r="D30" s="30">
        <v>29</v>
      </c>
      <c r="E30" s="24"/>
      <c r="F30" t="s" s="619">
        <v>2681</v>
      </c>
      <c r="G30" t="s" s="46">
        <v>2681</v>
      </c>
      <c r="H30" t="s" s="620">
        <v>2682</v>
      </c>
      <c r="I30" t="s" s="276">
        <v>2682</v>
      </c>
      <c r="J30" s="24"/>
      <c r="K30" t="s" s="46">
        <v>3537</v>
      </c>
      <c r="L30" t="s" s="617">
        <v>3537</v>
      </c>
      <c r="M30" s="30">
        <v>2</v>
      </c>
      <c r="N30" t="s" s="621">
        <v>54</v>
      </c>
      <c r="O30" t="s" s="40">
        <v>52</v>
      </c>
      <c r="P30" s="24"/>
      <c r="Q30" s="24"/>
      <c r="R30" s="24"/>
      <c r="S30" s="24"/>
      <c r="T30" s="24"/>
      <c r="U30" s="24"/>
      <c r="V30" s="24"/>
      <c r="W30" s="30">
        <v>500</v>
      </c>
      <c r="X30" s="30">
        <v>0</v>
      </c>
      <c r="Y30" s="30">
        <v>500</v>
      </c>
      <c r="Z30" s="30">
        <v>0</v>
      </c>
      <c r="AA30" s="30">
        <v>1</v>
      </c>
      <c r="AB30" s="24"/>
      <c r="AC30" s="24"/>
      <c r="AD30" s="24"/>
      <c r="AE30" s="24"/>
      <c r="AF30" s="24"/>
      <c r="AG30" s="24"/>
    </row>
    <row r="31" ht="15.75" customHeight="1">
      <c r="A31" s="30">
        <v>33</v>
      </c>
      <c r="B31" s="30">
        <v>6</v>
      </c>
      <c r="C31" s="30">
        <v>43</v>
      </c>
      <c r="D31" s="30">
        <v>30</v>
      </c>
      <c r="E31" s="24"/>
      <c r="F31" t="s" s="619">
        <v>3590</v>
      </c>
      <c r="G31" t="s" s="46">
        <v>3591</v>
      </c>
      <c r="H31" t="s" s="620">
        <v>3592</v>
      </c>
      <c r="I31" t="s" s="276">
        <v>97</v>
      </c>
      <c r="J31" s="24"/>
      <c r="K31" t="s" s="619">
        <v>3511</v>
      </c>
      <c r="L31" t="s" s="619">
        <v>3512</v>
      </c>
      <c r="M31" s="30">
        <v>2</v>
      </c>
      <c r="N31" s="70"/>
      <c r="O31" t="s" s="40">
        <v>1067</v>
      </c>
      <c r="P31" s="24"/>
      <c r="Q31" s="24"/>
      <c r="R31" s="24"/>
      <c r="S31" s="24"/>
      <c r="T31" s="24"/>
      <c r="U31" s="24"/>
      <c r="V31" s="24"/>
      <c r="W31" s="24"/>
      <c r="X31" s="24"/>
      <c r="Y31" s="30">
        <v>1100</v>
      </c>
      <c r="Z31" s="30">
        <v>3610</v>
      </c>
      <c r="AA31" s="30">
        <v>1</v>
      </c>
      <c r="AB31" s="24"/>
      <c r="AC31" s="24"/>
      <c r="AD31" s="24"/>
      <c r="AE31" s="24"/>
      <c r="AF31" s="24"/>
      <c r="AG31" s="24"/>
    </row>
    <row r="32" ht="15.75" customHeight="1">
      <c r="A32" s="30">
        <v>33</v>
      </c>
      <c r="B32" s="30">
        <v>6</v>
      </c>
      <c r="C32" s="30">
        <v>40</v>
      </c>
      <c r="D32" s="30">
        <v>31</v>
      </c>
      <c r="E32" s="24"/>
      <c r="F32" t="s" s="46">
        <v>3593</v>
      </c>
      <c r="G32" t="s" s="625">
        <v>2761</v>
      </c>
      <c r="H32" t="s" s="634">
        <v>2762</v>
      </c>
      <c r="I32" t="s" s="276">
        <v>2762</v>
      </c>
      <c r="J32" t="s" s="157">
        <v>367</v>
      </c>
      <c r="K32" t="s" s="46">
        <v>3537</v>
      </c>
      <c r="L32" t="s" s="46">
        <v>3594</v>
      </c>
      <c r="M32" s="30">
        <v>1</v>
      </c>
      <c r="N32" t="s" s="621">
        <v>54</v>
      </c>
      <c r="O32" t="s" s="40">
        <v>52</v>
      </c>
      <c r="P32" s="24"/>
      <c r="Q32" s="24"/>
      <c r="R32" s="24"/>
      <c r="S32" s="24"/>
      <c r="T32" s="24"/>
      <c r="U32" s="24"/>
      <c r="V32" s="24"/>
      <c r="W32" s="30">
        <v>0</v>
      </c>
      <c r="X32" s="30">
        <v>6850</v>
      </c>
      <c r="Y32" s="30">
        <v>0</v>
      </c>
      <c r="Z32" s="30">
        <v>6850</v>
      </c>
      <c r="AA32" s="30">
        <v>1</v>
      </c>
      <c r="AB32" s="24"/>
      <c r="AC32" s="24"/>
      <c r="AD32" s="24"/>
      <c r="AE32" s="24"/>
      <c r="AF32" s="24"/>
      <c r="AG32" s="24"/>
    </row>
    <row r="33" ht="15.75" customHeight="1">
      <c r="A33" s="30">
        <v>33</v>
      </c>
      <c r="B33" s="30">
        <v>6</v>
      </c>
      <c r="C33" s="30">
        <v>41</v>
      </c>
      <c r="D33" s="30">
        <v>32</v>
      </c>
      <c r="E33" s="24"/>
      <c r="F33" t="s" s="46">
        <v>3595</v>
      </c>
      <c r="G33" t="s" s="625">
        <v>3596</v>
      </c>
      <c r="H33" t="s" s="634">
        <v>3597</v>
      </c>
      <c r="I33" t="s" s="276">
        <v>3597</v>
      </c>
      <c r="J33" t="s" s="157">
        <v>367</v>
      </c>
      <c r="K33" t="s" s="46">
        <v>3537</v>
      </c>
      <c r="L33" t="s" s="46">
        <v>3594</v>
      </c>
      <c r="M33" s="30">
        <v>1</v>
      </c>
      <c r="N33" t="s" s="621">
        <v>64</v>
      </c>
      <c r="O33" t="s" s="40">
        <v>52</v>
      </c>
      <c r="P33" s="24"/>
      <c r="Q33" s="24"/>
      <c r="R33" s="24"/>
      <c r="S33" s="24"/>
      <c r="T33" s="24"/>
      <c r="U33" s="24"/>
      <c r="V33" s="24"/>
      <c r="W33" s="30">
        <v>0</v>
      </c>
      <c r="X33" s="30">
        <v>6850</v>
      </c>
      <c r="Y33" s="30">
        <v>0</v>
      </c>
      <c r="Z33" s="30">
        <v>6850</v>
      </c>
      <c r="AA33" t="s" s="40">
        <v>68</v>
      </c>
      <c r="AB33" s="24"/>
      <c r="AC33" s="24"/>
      <c r="AD33" s="24"/>
      <c r="AE33" s="24"/>
      <c r="AF33" s="24"/>
      <c r="AG33" s="24"/>
    </row>
    <row r="34" ht="15.75" customHeight="1">
      <c r="A34" s="30">
        <v>33</v>
      </c>
      <c r="B34" s="30">
        <v>6</v>
      </c>
      <c r="C34" s="30">
        <v>31</v>
      </c>
      <c r="D34" s="30">
        <v>33</v>
      </c>
      <c r="E34" s="24"/>
      <c r="F34" t="s" s="46">
        <v>3598</v>
      </c>
      <c r="G34" t="s" s="46">
        <v>3599</v>
      </c>
      <c r="H34" t="s" s="620">
        <v>3600</v>
      </c>
      <c r="I34" t="s" s="276">
        <v>3600</v>
      </c>
      <c r="J34" s="24"/>
      <c r="K34" t="s" s="46">
        <v>3537</v>
      </c>
      <c r="L34" t="s" s="46">
        <v>3601</v>
      </c>
      <c r="M34" s="30">
        <v>1</v>
      </c>
      <c r="N34" t="s" s="621">
        <v>54</v>
      </c>
      <c r="O34" t="s" s="40">
        <v>52</v>
      </c>
      <c r="P34" s="24"/>
      <c r="Q34" s="24"/>
      <c r="R34" s="24"/>
      <c r="S34" s="24"/>
      <c r="T34" s="24"/>
      <c r="U34" s="24"/>
      <c r="V34" s="24"/>
      <c r="W34" s="30">
        <v>500</v>
      </c>
      <c r="X34" s="30">
        <v>12420</v>
      </c>
      <c r="Y34" s="30">
        <v>500</v>
      </c>
      <c r="Z34" s="30">
        <v>12420</v>
      </c>
      <c r="AA34" s="30">
        <v>1</v>
      </c>
      <c r="AB34" s="24"/>
      <c r="AC34" s="24"/>
      <c r="AD34" s="24"/>
      <c r="AE34" s="24"/>
      <c r="AF34" s="24"/>
      <c r="AG34" s="24"/>
    </row>
    <row r="35" ht="15.75" customHeight="1">
      <c r="A35" s="30">
        <v>33</v>
      </c>
      <c r="B35" s="30">
        <v>6</v>
      </c>
      <c r="C35" s="30">
        <v>44</v>
      </c>
      <c r="D35" s="30">
        <v>34</v>
      </c>
      <c r="E35" s="24"/>
      <c r="F35" t="s" s="46">
        <v>3602</v>
      </c>
      <c r="G35" t="s" s="46">
        <v>2779</v>
      </c>
      <c r="H35" t="s" s="620">
        <v>2780</v>
      </c>
      <c r="I35" t="s" s="276">
        <v>2780</v>
      </c>
      <c r="J35" s="24"/>
      <c r="K35" t="s" s="46">
        <v>3537</v>
      </c>
      <c r="L35" t="s" s="46">
        <v>3594</v>
      </c>
      <c r="M35" s="30">
        <v>1</v>
      </c>
      <c r="N35" t="s" s="40">
        <v>77</v>
      </c>
      <c r="O35" t="s" s="40">
        <v>52</v>
      </c>
      <c r="P35" s="24"/>
      <c r="Q35" s="24"/>
      <c r="R35" s="24"/>
      <c r="S35" s="24"/>
      <c r="T35" s="24"/>
      <c r="U35" s="24"/>
      <c r="V35" s="24"/>
      <c r="W35" s="30">
        <v>0</v>
      </c>
      <c r="X35" s="30">
        <v>1880</v>
      </c>
      <c r="Y35" s="30">
        <v>0</v>
      </c>
      <c r="Z35" s="30">
        <v>1880</v>
      </c>
      <c r="AA35" s="30">
        <v>1</v>
      </c>
      <c r="AB35" s="24"/>
      <c r="AC35" s="24"/>
      <c r="AD35" s="24"/>
      <c r="AE35" s="24"/>
      <c r="AF35" s="24"/>
      <c r="AG35" s="24"/>
    </row>
    <row r="36" ht="15.75" customHeight="1">
      <c r="A36" s="30">
        <v>33</v>
      </c>
      <c r="B36" s="30">
        <v>6</v>
      </c>
      <c r="C36" s="30">
        <v>32</v>
      </c>
      <c r="D36" s="30">
        <v>35</v>
      </c>
      <c r="E36" s="24"/>
      <c r="F36" t="s" s="46">
        <v>3603</v>
      </c>
      <c r="G36" t="s" s="46">
        <v>3604</v>
      </c>
      <c r="H36" t="s" s="620">
        <v>3605</v>
      </c>
      <c r="I36" t="s" s="276">
        <v>3605</v>
      </c>
      <c r="J36" s="24"/>
      <c r="K36" t="s" s="46">
        <v>3537</v>
      </c>
      <c r="L36" t="s" s="46">
        <v>3606</v>
      </c>
      <c r="M36" s="30">
        <v>1</v>
      </c>
      <c r="N36" t="s" s="621">
        <v>64</v>
      </c>
      <c r="O36" t="s" s="40">
        <v>52</v>
      </c>
      <c r="P36" s="24"/>
      <c r="Q36" s="24"/>
      <c r="R36" s="24"/>
      <c r="S36" s="24"/>
      <c r="T36" s="24"/>
      <c r="U36" s="24"/>
      <c r="V36" s="24"/>
      <c r="W36" s="30">
        <v>0</v>
      </c>
      <c r="X36" s="30">
        <v>10100</v>
      </c>
      <c r="Y36" s="30">
        <v>0</v>
      </c>
      <c r="Z36" s="30">
        <v>11898</v>
      </c>
      <c r="AA36" s="30">
        <v>1</v>
      </c>
      <c r="AB36" s="24"/>
      <c r="AC36" s="24"/>
      <c r="AD36" s="24"/>
      <c r="AE36" s="24"/>
      <c r="AF36" s="24"/>
      <c r="AG36" s="24"/>
    </row>
    <row r="37" ht="15.75" customHeight="1">
      <c r="A37" s="30">
        <v>33</v>
      </c>
      <c r="B37" s="30">
        <v>6</v>
      </c>
      <c r="C37" s="30">
        <v>33</v>
      </c>
      <c r="D37" s="30">
        <v>36</v>
      </c>
      <c r="E37" s="24"/>
      <c r="F37" t="s" s="46">
        <v>3603</v>
      </c>
      <c r="G37" t="s" s="46">
        <v>3604</v>
      </c>
      <c r="H37" t="s" s="620">
        <v>3605</v>
      </c>
      <c r="I37" t="s" s="276">
        <v>3605</v>
      </c>
      <c r="J37" s="24"/>
      <c r="K37" t="s" s="46">
        <v>3537</v>
      </c>
      <c r="L37" t="s" s="46">
        <v>3607</v>
      </c>
      <c r="M37" s="30">
        <v>1</v>
      </c>
      <c r="N37" t="s" s="621">
        <v>54</v>
      </c>
      <c r="O37" t="s" s="40">
        <v>52</v>
      </c>
      <c r="P37" s="24"/>
      <c r="Q37" s="24"/>
      <c r="R37" s="24"/>
      <c r="S37" s="24"/>
      <c r="T37" s="24"/>
      <c r="U37" s="24"/>
      <c r="V37" s="24"/>
      <c r="W37" s="30">
        <v>0</v>
      </c>
      <c r="X37" s="30">
        <v>10100</v>
      </c>
      <c r="Y37" s="30">
        <v>0</v>
      </c>
      <c r="Z37" s="30">
        <v>11898</v>
      </c>
      <c r="AA37" t="s" s="40">
        <v>68</v>
      </c>
      <c r="AB37" s="24"/>
      <c r="AC37" s="24"/>
      <c r="AD37" s="24"/>
      <c r="AE37" s="24"/>
      <c r="AF37" s="24"/>
      <c r="AG37" s="24"/>
    </row>
    <row r="38" ht="15.75" customHeight="1">
      <c r="A38" s="30">
        <v>33</v>
      </c>
      <c r="B38" s="30">
        <v>6</v>
      </c>
      <c r="C38" s="30">
        <v>34</v>
      </c>
      <c r="D38" s="30">
        <v>37</v>
      </c>
      <c r="E38" s="24"/>
      <c r="F38" t="s" s="46">
        <v>3603</v>
      </c>
      <c r="G38" t="s" s="46">
        <v>3604</v>
      </c>
      <c r="H38" t="s" s="620">
        <v>3605</v>
      </c>
      <c r="I38" t="s" s="276">
        <v>3605</v>
      </c>
      <c r="J38" s="24"/>
      <c r="K38" t="s" s="46">
        <v>3608</v>
      </c>
      <c r="L38" t="s" s="46">
        <v>3609</v>
      </c>
      <c r="M38" s="30">
        <v>1</v>
      </c>
      <c r="N38" t="s" s="621">
        <v>54</v>
      </c>
      <c r="O38" t="s" s="40">
        <v>52</v>
      </c>
      <c r="P38" s="24"/>
      <c r="Q38" s="24"/>
      <c r="R38" s="24"/>
      <c r="S38" s="24"/>
      <c r="T38" s="24"/>
      <c r="U38" s="24"/>
      <c r="V38" s="24"/>
      <c r="W38" s="24"/>
      <c r="X38" s="24"/>
      <c r="Y38" s="30">
        <v>0</v>
      </c>
      <c r="Z38" s="30">
        <v>11898</v>
      </c>
      <c r="AA38" t="s" s="40">
        <v>68</v>
      </c>
      <c r="AB38" s="24"/>
      <c r="AC38" s="24"/>
      <c r="AD38" s="24"/>
      <c r="AE38" s="24"/>
      <c r="AF38" s="24"/>
      <c r="AG38" s="24"/>
    </row>
    <row r="39" ht="15.75" customHeight="1">
      <c r="A39" s="30">
        <v>33</v>
      </c>
      <c r="B39" s="30">
        <v>6</v>
      </c>
      <c r="C39" s="30">
        <v>51</v>
      </c>
      <c r="D39" s="30">
        <v>38</v>
      </c>
      <c r="E39" s="24"/>
      <c r="F39" t="s" s="619">
        <v>3610</v>
      </c>
      <c r="G39" t="s" s="46">
        <v>3610</v>
      </c>
      <c r="H39" t="s" s="620">
        <v>3611</v>
      </c>
      <c r="I39" t="s" s="276">
        <v>97</v>
      </c>
      <c r="J39" s="24"/>
      <c r="K39" t="s" s="619">
        <v>3511</v>
      </c>
      <c r="L39" t="s" s="619">
        <v>3512</v>
      </c>
      <c r="M39" s="30">
        <v>2</v>
      </c>
      <c r="N39" s="70"/>
      <c r="O39" t="s" s="40">
        <v>52</v>
      </c>
      <c r="P39" s="24"/>
      <c r="Q39" s="24"/>
      <c r="R39" s="24"/>
      <c r="S39" s="24"/>
      <c r="T39" s="24"/>
      <c r="U39" s="24"/>
      <c r="V39" s="24"/>
      <c r="W39" s="24"/>
      <c r="X39" s="24"/>
      <c r="Y39" s="30">
        <v>0</v>
      </c>
      <c r="Z39" s="30">
        <v>0</v>
      </c>
      <c r="AA39" s="30">
        <v>1</v>
      </c>
      <c r="AB39" s="24"/>
      <c r="AC39" s="24"/>
      <c r="AD39" s="24"/>
      <c r="AE39" s="24"/>
      <c r="AF39" s="24"/>
      <c r="AG39" s="24"/>
    </row>
    <row r="40" ht="15.75" customHeight="1">
      <c r="A40" s="30">
        <v>33</v>
      </c>
      <c r="B40" s="30">
        <v>6</v>
      </c>
      <c r="C40" s="30">
        <v>24</v>
      </c>
      <c r="D40" s="30">
        <v>39</v>
      </c>
      <c r="E40" s="24"/>
      <c r="F40" t="s" s="46">
        <v>3612</v>
      </c>
      <c r="G40" t="s" s="46">
        <v>2756</v>
      </c>
      <c r="H40" t="s" s="620">
        <v>2757</v>
      </c>
      <c r="I40" t="s" s="276">
        <v>2757</v>
      </c>
      <c r="J40" s="24"/>
      <c r="K40" t="s" s="46">
        <v>3537</v>
      </c>
      <c r="L40" t="s" s="46">
        <v>3613</v>
      </c>
      <c r="M40" s="30">
        <v>1</v>
      </c>
      <c r="N40" t="s" s="621">
        <v>54</v>
      </c>
      <c r="O40" t="s" s="40">
        <v>52</v>
      </c>
      <c r="P40" s="24"/>
      <c r="Q40" t="s" s="40">
        <v>147</v>
      </c>
      <c r="R40" s="24"/>
      <c r="S40" s="24"/>
      <c r="T40" s="24"/>
      <c r="U40" s="24"/>
      <c r="V40" s="24"/>
      <c r="W40" s="30">
        <v>20000</v>
      </c>
      <c r="X40" s="30">
        <v>40000</v>
      </c>
      <c r="Y40" s="30">
        <v>25100</v>
      </c>
      <c r="Z40" s="30">
        <v>89451</v>
      </c>
      <c r="AA40" s="30">
        <v>1</v>
      </c>
      <c r="AB40" s="24"/>
      <c r="AC40" s="24"/>
      <c r="AD40" s="24"/>
      <c r="AE40" s="24"/>
      <c r="AF40" s="24"/>
      <c r="AG40" s="24"/>
    </row>
    <row r="41" ht="15.75" customHeight="1">
      <c r="A41" s="30">
        <v>33</v>
      </c>
      <c r="B41" s="30">
        <v>6</v>
      </c>
      <c r="C41" s="30">
        <v>25</v>
      </c>
      <c r="D41" s="30">
        <v>40</v>
      </c>
      <c r="E41" s="24"/>
      <c r="F41" t="s" s="46">
        <v>3612</v>
      </c>
      <c r="G41" t="s" s="46">
        <v>2756</v>
      </c>
      <c r="H41" t="s" s="620">
        <v>2757</v>
      </c>
      <c r="I41" t="s" s="276">
        <v>2757</v>
      </c>
      <c r="J41" s="24"/>
      <c r="K41" t="s" s="46">
        <v>3537</v>
      </c>
      <c r="L41" t="s" s="46">
        <v>3614</v>
      </c>
      <c r="M41" s="30">
        <v>1</v>
      </c>
      <c r="N41" t="s" s="621">
        <v>54</v>
      </c>
      <c r="O41" t="s" s="40">
        <v>52</v>
      </c>
      <c r="P41" s="24"/>
      <c r="Q41" t="s" s="40">
        <v>147</v>
      </c>
      <c r="R41" s="24"/>
      <c r="S41" s="24"/>
      <c r="T41" s="24"/>
      <c r="U41" s="24"/>
      <c r="V41" s="24"/>
      <c r="W41" s="24"/>
      <c r="X41" s="24"/>
      <c r="Y41" s="30">
        <v>25100</v>
      </c>
      <c r="Z41" s="30">
        <v>89451</v>
      </c>
      <c r="AA41" t="s" s="40">
        <v>68</v>
      </c>
      <c r="AB41" s="24"/>
      <c r="AC41" s="24"/>
      <c r="AD41" s="24"/>
      <c r="AE41" s="24"/>
      <c r="AF41" s="24"/>
      <c r="AG41" s="24"/>
    </row>
    <row r="42" ht="15.75" customHeight="1">
      <c r="A42" s="30">
        <v>33</v>
      </c>
      <c r="B42" s="30">
        <v>6</v>
      </c>
      <c r="C42" s="30">
        <v>38</v>
      </c>
      <c r="D42" s="30">
        <v>41</v>
      </c>
      <c r="E42" s="24"/>
      <c r="F42" t="s" s="46">
        <v>3612</v>
      </c>
      <c r="G42" t="s" s="46">
        <v>2756</v>
      </c>
      <c r="H42" t="s" s="46">
        <v>2757</v>
      </c>
      <c r="I42" t="s" s="239">
        <v>2757</v>
      </c>
      <c r="J42" s="24"/>
      <c r="K42" t="s" s="46">
        <v>3512</v>
      </c>
      <c r="L42" t="s" s="46">
        <v>3615</v>
      </c>
      <c r="M42" s="30">
        <v>1</v>
      </c>
      <c r="N42" t="s" s="621">
        <v>64</v>
      </c>
      <c r="O42" t="s" s="40">
        <v>52</v>
      </c>
      <c r="P42" s="24"/>
      <c r="Q42" t="s" s="40">
        <v>147</v>
      </c>
      <c r="R42" s="24"/>
      <c r="S42" s="24"/>
      <c r="T42" s="24"/>
      <c r="U42" s="24"/>
      <c r="V42" s="24"/>
      <c r="W42" s="24"/>
      <c r="X42" s="24"/>
      <c r="Y42" s="30">
        <v>500</v>
      </c>
      <c r="Z42" s="30">
        <v>5032</v>
      </c>
      <c r="AA42" t="s" s="40">
        <v>68</v>
      </c>
      <c r="AB42" s="24"/>
      <c r="AC42" s="24"/>
      <c r="AD42" s="24"/>
      <c r="AE42" s="24"/>
      <c r="AF42" s="24"/>
      <c r="AG42" s="24"/>
    </row>
    <row r="43" ht="15.75" customHeight="1">
      <c r="A43" s="30">
        <v>33</v>
      </c>
      <c r="B43" s="30">
        <v>6</v>
      </c>
      <c r="C43" s="30">
        <v>48</v>
      </c>
      <c r="D43" s="30">
        <v>42</v>
      </c>
      <c r="E43" s="24"/>
      <c r="F43" t="s" s="46">
        <v>3616</v>
      </c>
      <c r="G43" t="s" s="46">
        <v>2670</v>
      </c>
      <c r="H43" t="s" s="46">
        <v>2671</v>
      </c>
      <c r="I43" t="s" s="239">
        <v>2671</v>
      </c>
      <c r="J43" t="s" s="23">
        <v>960</v>
      </c>
      <c r="K43" t="s" s="46">
        <v>3537</v>
      </c>
      <c r="L43" t="s" s="46">
        <v>3617</v>
      </c>
      <c r="M43" s="30">
        <v>1</v>
      </c>
      <c r="N43" t="s" s="621">
        <v>54</v>
      </c>
      <c r="O43" t="s" s="40">
        <v>52</v>
      </c>
      <c r="P43" s="24"/>
      <c r="Q43" s="24"/>
      <c r="R43" s="24"/>
      <c r="S43" s="24"/>
      <c r="T43" s="24"/>
      <c r="U43" s="24"/>
      <c r="V43" s="24"/>
      <c r="W43" s="24"/>
      <c r="X43" s="24"/>
      <c r="Y43" s="24"/>
      <c r="Z43" s="24"/>
      <c r="AA43" s="30">
        <v>1</v>
      </c>
      <c r="AB43" s="24"/>
      <c r="AC43" s="24"/>
      <c r="AD43" s="24"/>
      <c r="AE43" s="30">
        <v>5300</v>
      </c>
      <c r="AF43" s="30">
        <v>17250.1</v>
      </c>
      <c r="AG43" s="30">
        <v>31</v>
      </c>
    </row>
    <row r="44" ht="15.75" customHeight="1">
      <c r="A44" s="30">
        <v>33</v>
      </c>
      <c r="B44" s="30">
        <v>6</v>
      </c>
      <c r="C44" s="30">
        <v>49</v>
      </c>
      <c r="D44" s="30">
        <v>43</v>
      </c>
      <c r="E44" s="24"/>
      <c r="F44" t="s" s="46">
        <v>3618</v>
      </c>
      <c r="G44" t="s" s="46">
        <v>3619</v>
      </c>
      <c r="H44" t="s" s="620">
        <v>3620</v>
      </c>
      <c r="I44" t="s" s="276">
        <v>3620</v>
      </c>
      <c r="J44" t="s" s="23">
        <v>284</v>
      </c>
      <c r="K44" t="s" s="46">
        <v>3537</v>
      </c>
      <c r="L44" t="s" s="46">
        <v>3594</v>
      </c>
      <c r="M44" s="30">
        <v>1</v>
      </c>
      <c r="N44" t="s" s="621">
        <v>54</v>
      </c>
      <c r="O44" t="s" s="40">
        <v>52</v>
      </c>
      <c r="P44" s="24"/>
      <c r="Q44" s="24"/>
      <c r="R44" s="24"/>
      <c r="S44" s="24"/>
      <c r="T44" s="24"/>
      <c r="U44" s="24"/>
      <c r="V44" s="24"/>
      <c r="W44" s="24"/>
      <c r="X44" s="24"/>
      <c r="Y44" s="24"/>
      <c r="Z44" s="24"/>
      <c r="AA44" s="30">
        <v>1</v>
      </c>
      <c r="AB44" s="24"/>
      <c r="AC44" s="24"/>
      <c r="AD44" s="24"/>
      <c r="AE44" s="30">
        <v>0</v>
      </c>
      <c r="AF44" s="30">
        <v>1770</v>
      </c>
      <c r="AG44" t="s" s="40">
        <v>3621</v>
      </c>
    </row>
    <row r="45" ht="15.75" customHeight="1">
      <c r="A45" s="30">
        <v>33</v>
      </c>
      <c r="B45" s="30">
        <v>6</v>
      </c>
      <c r="C45" s="30">
        <v>52</v>
      </c>
      <c r="D45" s="30">
        <v>44</v>
      </c>
      <c r="E45" s="24"/>
      <c r="F45" t="s" s="619">
        <v>3622</v>
      </c>
      <c r="G45" t="s" s="632">
        <v>3622</v>
      </c>
      <c r="H45" t="s" s="635">
        <v>3623</v>
      </c>
      <c r="I45" t="s" s="276">
        <v>97</v>
      </c>
      <c r="J45" t="s" s="40">
        <v>830</v>
      </c>
      <c r="K45" t="s" s="619">
        <v>3511</v>
      </c>
      <c r="L45" t="s" s="619">
        <v>3512</v>
      </c>
      <c r="M45" s="30">
        <v>2</v>
      </c>
      <c r="N45" s="70"/>
      <c r="O45" t="s" s="40">
        <v>52</v>
      </c>
      <c r="P45" t="s" s="52">
        <v>3505</v>
      </c>
      <c r="Q45" s="24"/>
      <c r="R45" s="24"/>
      <c r="S45" s="24"/>
      <c r="T45" s="24"/>
      <c r="U45" s="24"/>
      <c r="V45" s="24"/>
      <c r="W45" s="24"/>
      <c r="X45" s="24"/>
      <c r="Y45" s="24"/>
      <c r="Z45" s="24"/>
      <c r="AA45" s="30">
        <v>1</v>
      </c>
      <c r="AB45" s="24"/>
      <c r="AC45" s="24"/>
      <c r="AD45" s="24"/>
      <c r="AE45" s="24"/>
      <c r="AF45" s="24"/>
      <c r="AG45" s="24"/>
    </row>
    <row r="46" ht="15.75" customHeight="1">
      <c r="A46" s="30">
        <v>33</v>
      </c>
      <c r="B46" s="30">
        <v>6</v>
      </c>
      <c r="C46" s="30">
        <v>42</v>
      </c>
      <c r="D46" s="30">
        <v>45</v>
      </c>
      <c r="E46" s="24"/>
      <c r="F46" t="s" s="46">
        <v>3624</v>
      </c>
      <c r="G46" t="s" s="46">
        <v>2789</v>
      </c>
      <c r="H46" t="s" s="620">
        <v>2790</v>
      </c>
      <c r="I46" t="s" s="276">
        <v>2790</v>
      </c>
      <c r="J46" s="24"/>
      <c r="K46" t="s" s="46">
        <v>3537</v>
      </c>
      <c r="L46" t="s" s="46">
        <v>3594</v>
      </c>
      <c r="M46" s="30">
        <v>1</v>
      </c>
      <c r="N46" t="s" s="621">
        <v>54</v>
      </c>
      <c r="O46" t="s" s="40">
        <v>52</v>
      </c>
      <c r="P46" s="24"/>
      <c r="Q46" s="24"/>
      <c r="R46" s="24"/>
      <c r="S46" s="24"/>
      <c r="T46" s="24"/>
      <c r="U46" s="24"/>
      <c r="V46" s="24"/>
      <c r="W46" s="30">
        <v>100</v>
      </c>
      <c r="X46" s="30">
        <v>5590</v>
      </c>
      <c r="Y46" s="30">
        <v>100</v>
      </c>
      <c r="Z46" s="30">
        <v>5590</v>
      </c>
      <c r="AA46" s="30">
        <v>1</v>
      </c>
      <c r="AB46" s="24"/>
      <c r="AC46" s="24"/>
      <c r="AD46" s="24"/>
      <c r="AE46" s="24"/>
      <c r="AF46" s="24"/>
      <c r="AG46" s="24"/>
    </row>
    <row r="47" ht="15.75" customHeight="1">
      <c r="A47" s="30">
        <v>33</v>
      </c>
      <c r="B47" s="30">
        <v>6</v>
      </c>
      <c r="C47" s="30">
        <v>35</v>
      </c>
      <c r="D47" s="30">
        <v>46</v>
      </c>
      <c r="E47" s="24"/>
      <c r="F47" t="s" s="46">
        <v>3625</v>
      </c>
      <c r="G47" t="s" s="46">
        <v>3626</v>
      </c>
      <c r="H47" t="s" s="620">
        <v>3627</v>
      </c>
      <c r="I47" t="s" s="276">
        <v>3627</v>
      </c>
      <c r="J47" s="24"/>
      <c r="K47" t="s" s="46">
        <v>3544</v>
      </c>
      <c r="L47" t="s" s="46">
        <v>3628</v>
      </c>
      <c r="M47" s="30">
        <v>1</v>
      </c>
      <c r="N47" t="s" s="621">
        <v>64</v>
      </c>
      <c r="O47" t="s" s="40">
        <v>52</v>
      </c>
      <c r="P47" s="24"/>
      <c r="Q47" s="24"/>
      <c r="R47" s="24"/>
      <c r="S47" s="24"/>
      <c r="T47" s="24"/>
      <c r="U47" s="24"/>
      <c r="V47" s="24"/>
      <c r="W47" s="24"/>
      <c r="X47" s="24"/>
      <c r="Y47" s="30">
        <v>300</v>
      </c>
      <c r="Z47" s="30">
        <v>8551</v>
      </c>
      <c r="AA47" s="30">
        <v>1</v>
      </c>
      <c r="AB47" s="24"/>
      <c r="AC47" s="24"/>
      <c r="AD47" s="24"/>
      <c r="AE47" s="24"/>
      <c r="AF47" s="24"/>
      <c r="AG47" s="24"/>
    </row>
    <row r="48" ht="15.75" customHeight="1">
      <c r="A48" s="30">
        <v>33</v>
      </c>
      <c r="B48" s="30">
        <v>6</v>
      </c>
      <c r="C48" s="30">
        <v>36</v>
      </c>
      <c r="D48" s="30">
        <v>47</v>
      </c>
      <c r="E48" s="24"/>
      <c r="F48" t="s" s="46">
        <v>3629</v>
      </c>
      <c r="G48" t="s" s="46">
        <v>3630</v>
      </c>
      <c r="H48" t="s" s="46">
        <v>3631</v>
      </c>
      <c r="I48" t="s" s="239">
        <v>3631</v>
      </c>
      <c r="J48" s="24"/>
      <c r="K48" t="s" s="46">
        <v>3544</v>
      </c>
      <c r="L48" t="s" s="46">
        <v>3632</v>
      </c>
      <c r="M48" s="30">
        <v>1</v>
      </c>
      <c r="N48" t="s" s="621">
        <v>54</v>
      </c>
      <c r="O48" t="s" s="40">
        <v>52</v>
      </c>
      <c r="P48" s="24"/>
      <c r="Q48" s="24"/>
      <c r="R48" s="24"/>
      <c r="S48" s="24"/>
      <c r="T48" s="24"/>
      <c r="U48" s="24"/>
      <c r="V48" s="24"/>
      <c r="W48" s="30">
        <v>1000</v>
      </c>
      <c r="X48" s="30">
        <v>7274.7</v>
      </c>
      <c r="Y48" s="30">
        <v>1000</v>
      </c>
      <c r="Z48" s="30">
        <v>8010</v>
      </c>
      <c r="AA48" s="30">
        <v>1</v>
      </c>
      <c r="AB48" s="24"/>
      <c r="AC48" s="24"/>
      <c r="AD48" s="24"/>
      <c r="AE48" s="24"/>
      <c r="AF48" s="24"/>
      <c r="AG48" s="24"/>
    </row>
    <row r="49" ht="15.75" customHeight="1">
      <c r="A49" s="30">
        <v>33</v>
      </c>
      <c r="B49" s="30">
        <v>6</v>
      </c>
      <c r="C49" s="30">
        <v>46</v>
      </c>
      <c r="D49" s="30">
        <v>48</v>
      </c>
      <c r="E49" s="24"/>
      <c r="F49" t="s" s="619">
        <v>2729</v>
      </c>
      <c r="G49" t="s" s="46">
        <v>2729</v>
      </c>
      <c r="H49" t="s" s="620">
        <v>2730</v>
      </c>
      <c r="I49" t="s" s="276">
        <v>2730</v>
      </c>
      <c r="J49" s="24"/>
      <c r="K49" t="s" s="619">
        <v>3511</v>
      </c>
      <c r="L49" t="s" s="619">
        <v>3512</v>
      </c>
      <c r="M49" s="30">
        <v>2</v>
      </c>
      <c r="N49" t="s" s="621">
        <v>54</v>
      </c>
      <c r="O49" t="s" s="40">
        <v>52</v>
      </c>
      <c r="P49" s="24"/>
      <c r="Q49" s="24"/>
      <c r="R49" s="24"/>
      <c r="S49" s="24"/>
      <c r="T49" s="24"/>
      <c r="U49" s="24"/>
      <c r="V49" s="24"/>
      <c r="W49" s="24"/>
      <c r="X49" s="24"/>
      <c r="Y49" s="30">
        <v>600</v>
      </c>
      <c r="Z49" s="30">
        <v>804</v>
      </c>
      <c r="AA49" s="30">
        <v>1</v>
      </c>
      <c r="AB49" s="24"/>
      <c r="AC49" s="24"/>
      <c r="AD49" s="24"/>
      <c r="AE49" s="24"/>
      <c r="AF49" s="24"/>
      <c r="AG49" s="24"/>
    </row>
    <row r="50" ht="15.75" customHeight="1">
      <c r="A50" s="30">
        <v>33</v>
      </c>
      <c r="B50" s="30">
        <v>6</v>
      </c>
      <c r="C50" s="30">
        <v>45</v>
      </c>
      <c r="D50" s="30">
        <v>49</v>
      </c>
      <c r="E50" s="24"/>
      <c r="F50" t="s" s="619">
        <v>3633</v>
      </c>
      <c r="G50" t="s" s="46">
        <v>3633</v>
      </c>
      <c r="H50" t="s" s="620">
        <v>3634</v>
      </c>
      <c r="I50" t="s" s="276">
        <v>97</v>
      </c>
      <c r="J50" s="24"/>
      <c r="K50" t="s" s="619">
        <v>3511</v>
      </c>
      <c r="L50" t="s" s="619">
        <v>3512</v>
      </c>
      <c r="M50" s="30">
        <v>2</v>
      </c>
      <c r="N50" s="70"/>
      <c r="O50" t="s" s="40">
        <v>52</v>
      </c>
      <c r="P50" s="24"/>
      <c r="Q50" s="24"/>
      <c r="R50" s="24"/>
      <c r="S50" s="24"/>
      <c r="T50" s="24"/>
      <c r="U50" s="24"/>
      <c r="V50" s="24"/>
      <c r="W50" s="24"/>
      <c r="X50" s="24"/>
      <c r="Y50" s="30">
        <v>0</v>
      </c>
      <c r="Z50" s="30">
        <v>1293</v>
      </c>
      <c r="AA50" s="30">
        <v>1</v>
      </c>
      <c r="AB50" s="24"/>
      <c r="AC50" s="24"/>
      <c r="AD50" s="24"/>
      <c r="AE50" s="24"/>
      <c r="AF50" s="24"/>
      <c r="AG50" s="24"/>
    </row>
    <row r="51" ht="15.75" customHeight="1">
      <c r="A51" s="30">
        <v>33</v>
      </c>
      <c r="B51" s="30">
        <v>6</v>
      </c>
      <c r="C51" s="30">
        <v>28</v>
      </c>
      <c r="D51" s="30">
        <v>50</v>
      </c>
      <c r="E51" s="24"/>
      <c r="F51" t="s" s="46">
        <v>3635</v>
      </c>
      <c r="G51" t="s" s="46">
        <v>3636</v>
      </c>
      <c r="H51" t="s" s="620">
        <v>3637</v>
      </c>
      <c r="I51" t="s" s="276">
        <v>3637</v>
      </c>
      <c r="J51" s="24"/>
      <c r="K51" t="s" s="46">
        <v>3537</v>
      </c>
      <c r="L51" t="s" s="46">
        <v>3638</v>
      </c>
      <c r="M51" s="30">
        <v>1</v>
      </c>
      <c r="N51" t="s" s="621">
        <v>54</v>
      </c>
      <c r="O51" t="s" s="40">
        <v>52</v>
      </c>
      <c r="P51" s="24"/>
      <c r="Q51" t="s" s="40">
        <v>147</v>
      </c>
      <c r="R51" s="24"/>
      <c r="S51" s="24"/>
      <c r="T51" s="24"/>
      <c r="U51" s="24"/>
      <c r="V51" s="24"/>
      <c r="W51" s="30">
        <v>0</v>
      </c>
      <c r="X51" s="30">
        <v>12000</v>
      </c>
      <c r="Y51" s="30">
        <v>3000</v>
      </c>
      <c r="Z51" s="30">
        <v>12615</v>
      </c>
      <c r="AA51" s="30">
        <v>1</v>
      </c>
      <c r="AB51" s="24"/>
      <c r="AC51" s="24"/>
      <c r="AD51" s="24"/>
      <c r="AE51" s="24"/>
      <c r="AF51" s="24"/>
      <c r="AG51" s="24"/>
    </row>
    <row r="52" ht="15.75" customHeight="1">
      <c r="A52" s="30">
        <v>33</v>
      </c>
      <c r="B52" s="30">
        <v>6</v>
      </c>
      <c r="C52" s="30">
        <v>29</v>
      </c>
      <c r="D52" s="30">
        <v>51</v>
      </c>
      <c r="E52" s="24"/>
      <c r="F52" t="s" s="46">
        <v>3635</v>
      </c>
      <c r="G52" t="s" s="46">
        <v>3636</v>
      </c>
      <c r="H52" t="s" s="620">
        <v>3637</v>
      </c>
      <c r="I52" t="s" s="276">
        <v>3637</v>
      </c>
      <c r="J52" s="24"/>
      <c r="K52" t="s" s="46">
        <v>3537</v>
      </c>
      <c r="L52" t="s" s="46">
        <v>3639</v>
      </c>
      <c r="M52" s="30">
        <v>1</v>
      </c>
      <c r="N52" t="s" s="621">
        <v>54</v>
      </c>
      <c r="O52" t="s" s="40">
        <v>52</v>
      </c>
      <c r="P52" s="24"/>
      <c r="Q52" t="s" s="40">
        <v>147</v>
      </c>
      <c r="R52" s="24"/>
      <c r="S52" s="24"/>
      <c r="T52" s="24"/>
      <c r="U52" s="24"/>
      <c r="V52" s="24"/>
      <c r="W52" s="30">
        <v>0</v>
      </c>
      <c r="X52" s="30">
        <v>12000</v>
      </c>
      <c r="Y52" s="30">
        <v>3000</v>
      </c>
      <c r="Z52" s="30">
        <v>12615</v>
      </c>
      <c r="AA52" t="s" s="40">
        <v>68</v>
      </c>
      <c r="AB52" s="24"/>
      <c r="AC52" s="24"/>
      <c r="AD52" s="24"/>
      <c r="AE52" s="24"/>
      <c r="AF52" s="24"/>
      <c r="AG52" s="24"/>
    </row>
    <row r="53" ht="15.75" customHeight="1">
      <c r="A53" s="30">
        <v>33</v>
      </c>
      <c r="B53" s="30">
        <v>6</v>
      </c>
      <c r="C53" s="30">
        <v>30</v>
      </c>
      <c r="D53" s="30">
        <v>52</v>
      </c>
      <c r="E53" s="24"/>
      <c r="F53" t="s" s="46">
        <v>3635</v>
      </c>
      <c r="G53" t="s" s="46">
        <v>3636</v>
      </c>
      <c r="H53" t="s" s="620">
        <v>3637</v>
      </c>
      <c r="I53" t="s" s="276">
        <v>3637</v>
      </c>
      <c r="J53" s="24"/>
      <c r="K53" t="s" s="46">
        <v>3640</v>
      </c>
      <c r="L53" t="s" s="46">
        <v>3641</v>
      </c>
      <c r="M53" s="30">
        <v>1</v>
      </c>
      <c r="N53" t="s" s="621">
        <v>54</v>
      </c>
      <c r="O53" t="s" s="40">
        <v>52</v>
      </c>
      <c r="P53" s="24"/>
      <c r="Q53" t="s" s="40">
        <v>147</v>
      </c>
      <c r="R53" s="24"/>
      <c r="S53" s="24"/>
      <c r="T53" s="24"/>
      <c r="U53" s="24"/>
      <c r="V53" s="24"/>
      <c r="W53" s="24"/>
      <c r="X53" s="24"/>
      <c r="Y53" s="30">
        <v>3000</v>
      </c>
      <c r="Z53" s="30">
        <v>12615</v>
      </c>
      <c r="AA53" t="s" s="40">
        <v>68</v>
      </c>
      <c r="AB53" s="24"/>
      <c r="AC53" s="24"/>
      <c r="AD53" s="24"/>
      <c r="AE53" s="24"/>
      <c r="AF53" s="24"/>
      <c r="AG53" s="24"/>
    </row>
    <row r="54" ht="15.75" customHeight="1">
      <c r="A54" s="30">
        <v>34</v>
      </c>
      <c r="B54" s="30">
        <v>7</v>
      </c>
      <c r="C54" s="30">
        <v>58</v>
      </c>
      <c r="D54" s="30">
        <v>53</v>
      </c>
      <c r="E54" s="24"/>
      <c r="F54" t="s" s="619">
        <v>3642</v>
      </c>
      <c r="G54" t="s" s="46">
        <v>3642</v>
      </c>
      <c r="H54" t="s" s="620">
        <v>3643</v>
      </c>
      <c r="I54" t="s" s="276">
        <v>3643</v>
      </c>
      <c r="J54" s="24"/>
      <c r="K54" t="s" s="619">
        <v>3511</v>
      </c>
      <c r="L54" t="s" s="619">
        <v>3512</v>
      </c>
      <c r="M54" s="30">
        <v>2</v>
      </c>
      <c r="N54" t="s" s="621">
        <v>54</v>
      </c>
      <c r="O54" t="s" s="40">
        <v>52</v>
      </c>
      <c r="P54" s="24"/>
      <c r="Q54" s="24"/>
      <c r="R54" s="24"/>
      <c r="S54" s="24"/>
      <c r="T54" s="24"/>
      <c r="U54" s="24"/>
      <c r="V54" s="24"/>
      <c r="W54" s="24"/>
      <c r="X54" s="24"/>
      <c r="Y54" s="30">
        <v>0</v>
      </c>
      <c r="Z54" s="30">
        <v>148.5</v>
      </c>
      <c r="AA54" s="30">
        <v>1</v>
      </c>
      <c r="AB54" s="24"/>
      <c r="AC54" s="24"/>
      <c r="AD54" s="24"/>
      <c r="AE54" s="24"/>
      <c r="AF54" s="24"/>
      <c r="AG54" s="24"/>
    </row>
    <row r="55" ht="15.75" customHeight="1">
      <c r="A55" s="30">
        <v>34</v>
      </c>
      <c r="B55" s="30">
        <v>7</v>
      </c>
      <c r="C55" s="30">
        <v>57</v>
      </c>
      <c r="D55" s="30">
        <v>54</v>
      </c>
      <c r="E55" s="24"/>
      <c r="F55" t="s" s="46">
        <v>3644</v>
      </c>
      <c r="G55" t="s" s="46">
        <v>3645</v>
      </c>
      <c r="H55" t="s" s="620">
        <v>3646</v>
      </c>
      <c r="I55" t="s" s="276">
        <v>3646</v>
      </c>
      <c r="J55" s="24"/>
      <c r="K55" t="s" s="46">
        <v>3647</v>
      </c>
      <c r="L55" t="s" s="46">
        <v>3648</v>
      </c>
      <c r="M55" s="30">
        <v>1</v>
      </c>
      <c r="N55" t="s" s="621">
        <v>64</v>
      </c>
      <c r="O55" t="s" s="40">
        <v>52</v>
      </c>
      <c r="P55" s="24"/>
      <c r="Q55" t="s" s="40">
        <v>147</v>
      </c>
      <c r="R55" s="24"/>
      <c r="S55" s="24"/>
      <c r="T55" s="24"/>
      <c r="U55" s="24"/>
      <c r="V55" s="24"/>
      <c r="W55" s="24"/>
      <c r="X55" s="24"/>
      <c r="Y55" s="30">
        <v>0</v>
      </c>
      <c r="Z55" s="30">
        <v>439.6</v>
      </c>
      <c r="AA55" s="30">
        <v>1</v>
      </c>
      <c r="AB55" s="24"/>
      <c r="AC55" s="24"/>
      <c r="AD55" s="24"/>
      <c r="AE55" s="24"/>
      <c r="AF55" s="24"/>
      <c r="AG55" s="24"/>
    </row>
    <row r="56" ht="15.75" customHeight="1">
      <c r="A56" s="30">
        <v>34</v>
      </c>
      <c r="B56" s="30">
        <v>7</v>
      </c>
      <c r="C56" s="30">
        <v>53</v>
      </c>
      <c r="D56" s="30">
        <v>55</v>
      </c>
      <c r="E56" s="24"/>
      <c r="F56" t="s" s="46">
        <v>3649</v>
      </c>
      <c r="G56" t="s" s="46">
        <v>3650</v>
      </c>
      <c r="H56" t="s" s="620">
        <v>3651</v>
      </c>
      <c r="I56" t="s" s="276">
        <v>3651</v>
      </c>
      <c r="J56" s="24"/>
      <c r="K56" t="s" s="46">
        <v>3570</v>
      </c>
      <c r="L56" t="s" s="46">
        <v>3652</v>
      </c>
      <c r="M56" s="30">
        <v>1</v>
      </c>
      <c r="N56" t="s" s="40">
        <v>54</v>
      </c>
      <c r="O56" t="s" s="40">
        <v>52</v>
      </c>
      <c r="P56" s="24"/>
      <c r="Q56" t="s" s="40">
        <v>147</v>
      </c>
      <c r="R56" s="24"/>
      <c r="S56" s="24"/>
      <c r="T56" s="24"/>
      <c r="U56" s="24"/>
      <c r="V56" s="24"/>
      <c r="W56" s="24"/>
      <c r="X56" s="24"/>
      <c r="Y56" s="30">
        <v>1900</v>
      </c>
      <c r="Z56" s="30">
        <v>5411.1</v>
      </c>
      <c r="AA56" s="30">
        <v>1</v>
      </c>
      <c r="AB56" s="24"/>
      <c r="AC56" s="24"/>
      <c r="AD56" s="24"/>
      <c r="AE56" s="24"/>
      <c r="AF56" s="24"/>
      <c r="AG56" s="24"/>
    </row>
    <row r="57" ht="15.75" customHeight="1">
      <c r="A57" s="30">
        <v>34</v>
      </c>
      <c r="B57" s="30">
        <v>7</v>
      </c>
      <c r="C57" s="30">
        <v>56</v>
      </c>
      <c r="D57" s="30">
        <v>56</v>
      </c>
      <c r="E57" s="24"/>
      <c r="F57" t="s" s="619">
        <v>3653</v>
      </c>
      <c r="G57" t="s" s="46">
        <v>3653</v>
      </c>
      <c r="H57" t="s" s="620">
        <v>3654</v>
      </c>
      <c r="I57" t="s" s="276">
        <v>3654</v>
      </c>
      <c r="J57" s="24"/>
      <c r="K57" t="s" s="617">
        <v>3655</v>
      </c>
      <c r="L57" t="s" s="617">
        <v>3656</v>
      </c>
      <c r="M57" s="30">
        <v>2</v>
      </c>
      <c r="N57" t="s" s="40">
        <v>64</v>
      </c>
      <c r="O57" t="s" s="40">
        <v>52</v>
      </c>
      <c r="P57" s="24"/>
      <c r="Q57" s="24"/>
      <c r="R57" s="24"/>
      <c r="S57" s="24"/>
      <c r="T57" s="24"/>
      <c r="U57" s="24"/>
      <c r="V57" s="24"/>
      <c r="W57" s="30">
        <v>0</v>
      </c>
      <c r="X57" s="30">
        <v>597</v>
      </c>
      <c r="Y57" s="30">
        <v>0</v>
      </c>
      <c r="Z57" s="30">
        <v>609.7</v>
      </c>
      <c r="AA57" s="30">
        <v>1</v>
      </c>
      <c r="AB57" s="24"/>
      <c r="AC57" s="24"/>
      <c r="AD57" s="24"/>
      <c r="AE57" s="24"/>
      <c r="AF57" s="24"/>
      <c r="AG57" s="24"/>
    </row>
    <row r="58" ht="15.75" customHeight="1">
      <c r="A58" s="30">
        <v>34</v>
      </c>
      <c r="B58" s="30">
        <v>7</v>
      </c>
      <c r="C58" s="30">
        <v>54</v>
      </c>
      <c r="D58" s="30">
        <v>57</v>
      </c>
      <c r="E58" s="24"/>
      <c r="F58" t="s" s="46">
        <v>3657</v>
      </c>
      <c r="G58" t="s" s="46">
        <v>3658</v>
      </c>
      <c r="H58" t="s" s="620">
        <v>3659</v>
      </c>
      <c r="I58" t="s" s="276">
        <v>3659</v>
      </c>
      <c r="J58" s="24"/>
      <c r="K58" t="s" s="46">
        <v>3534</v>
      </c>
      <c r="L58" t="s" s="46">
        <v>3660</v>
      </c>
      <c r="M58" s="30">
        <v>1</v>
      </c>
      <c r="N58" t="s" s="621">
        <v>64</v>
      </c>
      <c r="O58" t="s" s="40">
        <v>52</v>
      </c>
      <c r="P58" s="24"/>
      <c r="Q58" s="24"/>
      <c r="R58" s="24"/>
      <c r="S58" s="24"/>
      <c r="T58" s="24"/>
      <c r="U58" s="24"/>
      <c r="V58" s="24"/>
      <c r="W58" s="24"/>
      <c r="X58" s="24"/>
      <c r="Y58" s="30">
        <v>0</v>
      </c>
      <c r="Z58" s="30">
        <v>2460</v>
      </c>
      <c r="AA58" s="30">
        <v>1</v>
      </c>
      <c r="AB58" s="24"/>
      <c r="AC58" s="24"/>
      <c r="AD58" s="24"/>
      <c r="AE58" s="24"/>
      <c r="AF58" s="24"/>
      <c r="AG58" s="24"/>
    </row>
    <row r="59" ht="15.75" customHeight="1">
      <c r="A59" s="30">
        <v>34</v>
      </c>
      <c r="B59" s="30">
        <v>7</v>
      </c>
      <c r="C59" s="30">
        <v>59</v>
      </c>
      <c r="D59" s="30">
        <v>58</v>
      </c>
      <c r="E59" s="24"/>
      <c r="F59" t="s" s="619">
        <v>3661</v>
      </c>
      <c r="G59" t="s" s="46">
        <v>3661</v>
      </c>
      <c r="H59" t="s" s="620">
        <v>3662</v>
      </c>
      <c r="I59" t="s" s="276">
        <v>3662</v>
      </c>
      <c r="J59" s="24"/>
      <c r="K59" t="s" s="619">
        <v>3511</v>
      </c>
      <c r="L59" t="s" s="619">
        <v>3512</v>
      </c>
      <c r="M59" s="30">
        <v>2</v>
      </c>
      <c r="N59" t="s" s="40">
        <v>54</v>
      </c>
      <c r="O59" t="s" s="40">
        <v>52</v>
      </c>
      <c r="P59" s="24"/>
      <c r="Q59" s="24"/>
      <c r="R59" s="24"/>
      <c r="S59" s="24"/>
      <c r="T59" s="24"/>
      <c r="U59" s="24"/>
      <c r="V59" s="24"/>
      <c r="W59" s="24"/>
      <c r="X59" s="24"/>
      <c r="Y59" s="30">
        <v>0</v>
      </c>
      <c r="Z59" s="30">
        <v>78.3</v>
      </c>
      <c r="AA59" s="30">
        <v>1</v>
      </c>
      <c r="AB59" s="24"/>
      <c r="AC59" s="24"/>
      <c r="AD59" s="24"/>
      <c r="AE59" s="24"/>
      <c r="AF59" s="24"/>
      <c r="AG59" s="24"/>
    </row>
    <row r="60" ht="15.75" customHeight="1">
      <c r="A60" s="30">
        <v>34</v>
      </c>
      <c r="B60" s="30">
        <v>7</v>
      </c>
      <c r="C60" s="30">
        <v>60</v>
      </c>
      <c r="D60" s="30">
        <v>59</v>
      </c>
      <c r="E60" s="24"/>
      <c r="F60" t="s" s="46">
        <v>3663</v>
      </c>
      <c r="G60" t="s" s="632">
        <v>3664</v>
      </c>
      <c r="H60" t="s" s="620">
        <v>3665</v>
      </c>
      <c r="I60" t="s" s="276">
        <v>3665</v>
      </c>
      <c r="J60" t="s" s="636">
        <v>3666</v>
      </c>
      <c r="K60" t="s" s="46">
        <v>3537</v>
      </c>
      <c r="L60" t="s" s="46">
        <v>3606</v>
      </c>
      <c r="M60" s="30">
        <v>1</v>
      </c>
      <c r="N60" t="s" s="40">
        <v>64</v>
      </c>
      <c r="O60" t="s" s="40">
        <v>52</v>
      </c>
      <c r="P60" t="s" s="52">
        <v>3505</v>
      </c>
      <c r="Q60" s="24"/>
      <c r="R60" s="24"/>
      <c r="S60" s="24"/>
      <c r="T60" s="24"/>
      <c r="U60" s="24"/>
      <c r="V60" s="24"/>
      <c r="W60" s="24"/>
      <c r="X60" s="24"/>
      <c r="Y60" s="24"/>
      <c r="Z60" s="24"/>
      <c r="AA60" s="30">
        <v>1</v>
      </c>
      <c r="AB60" s="24"/>
      <c r="AC60" s="24"/>
      <c r="AD60" s="24"/>
      <c r="AE60" s="30">
        <v>0</v>
      </c>
      <c r="AF60" s="30">
        <v>5220</v>
      </c>
      <c r="AG60" s="24"/>
    </row>
    <row r="61" ht="15.75" customHeight="1">
      <c r="A61" s="30">
        <v>34</v>
      </c>
      <c r="B61" s="30">
        <v>7</v>
      </c>
      <c r="C61" s="30">
        <v>61</v>
      </c>
      <c r="D61" s="30">
        <v>60</v>
      </c>
      <c r="E61" s="24"/>
      <c r="F61" t="s" s="46">
        <v>3663</v>
      </c>
      <c r="G61" t="s" s="632">
        <v>3664</v>
      </c>
      <c r="H61" t="s" s="620">
        <v>3665</v>
      </c>
      <c r="I61" t="s" s="276">
        <v>3665</v>
      </c>
      <c r="J61" t="s" s="636">
        <v>3666</v>
      </c>
      <c r="K61" t="s" s="46">
        <v>3537</v>
      </c>
      <c r="L61" t="s" s="46">
        <v>3607</v>
      </c>
      <c r="M61" s="30">
        <v>1</v>
      </c>
      <c r="N61" t="s" s="621">
        <v>54</v>
      </c>
      <c r="O61" t="s" s="40">
        <v>52</v>
      </c>
      <c r="P61" t="s" s="52">
        <v>3505</v>
      </c>
      <c r="Q61" s="24"/>
      <c r="R61" s="24"/>
      <c r="S61" s="24"/>
      <c r="T61" s="24"/>
      <c r="U61" s="24"/>
      <c r="V61" s="24"/>
      <c r="W61" s="24"/>
      <c r="X61" s="24"/>
      <c r="Y61" s="24"/>
      <c r="Z61" s="24"/>
      <c r="AA61" t="s" s="40">
        <v>68</v>
      </c>
      <c r="AB61" s="24"/>
      <c r="AC61" s="24"/>
      <c r="AD61" s="24"/>
      <c r="AE61" s="30">
        <v>0</v>
      </c>
      <c r="AF61" s="30">
        <v>5220</v>
      </c>
      <c r="AG61" s="24"/>
    </row>
    <row r="62" ht="15.75" customHeight="1">
      <c r="A62" s="30">
        <v>34</v>
      </c>
      <c r="B62" s="30">
        <v>7</v>
      </c>
      <c r="C62" s="30">
        <v>55</v>
      </c>
      <c r="D62" s="30">
        <v>61</v>
      </c>
      <c r="E62" s="24"/>
      <c r="F62" t="s" s="619">
        <v>3667</v>
      </c>
      <c r="G62" t="s" s="46">
        <v>3667</v>
      </c>
      <c r="H62" t="s" s="620">
        <v>3668</v>
      </c>
      <c r="I62" t="s" s="276">
        <v>3668</v>
      </c>
      <c r="J62" s="24"/>
      <c r="K62" t="s" s="46">
        <v>3504</v>
      </c>
      <c r="L62" t="s" s="617">
        <v>3508</v>
      </c>
      <c r="M62" s="30">
        <v>2</v>
      </c>
      <c r="N62" t="s" s="621">
        <v>77</v>
      </c>
      <c r="O62" t="s" s="40">
        <v>52</v>
      </c>
      <c r="P62" s="24"/>
      <c r="Q62" s="24"/>
      <c r="R62" s="24"/>
      <c r="S62" s="24"/>
      <c r="T62" s="24"/>
      <c r="U62" s="24"/>
      <c r="V62" s="24"/>
      <c r="W62" s="30">
        <v>0</v>
      </c>
      <c r="X62" s="30">
        <v>1248.6</v>
      </c>
      <c r="Y62" s="30">
        <v>0</v>
      </c>
      <c r="Z62" s="30">
        <v>1271.8</v>
      </c>
      <c r="AA62" s="30">
        <v>1</v>
      </c>
      <c r="AB62" s="24"/>
      <c r="AC62" s="24"/>
      <c r="AD62" s="24"/>
      <c r="AE62" s="24"/>
      <c r="AF62" s="24"/>
      <c r="AG62" s="24"/>
    </row>
    <row r="63" ht="15.75" customHeight="1">
      <c r="A63" s="93">
        <v>37</v>
      </c>
      <c r="B63" s="30">
        <v>8</v>
      </c>
      <c r="C63" s="30">
        <v>67</v>
      </c>
      <c r="D63" s="30">
        <v>62</v>
      </c>
      <c r="E63" s="24"/>
      <c r="F63" t="s" s="619">
        <v>3669</v>
      </c>
      <c r="G63" t="s" s="135">
        <v>3670</v>
      </c>
      <c r="H63" t="s" s="618">
        <v>3671</v>
      </c>
      <c r="I63" t="s" s="276">
        <v>3671</v>
      </c>
      <c r="J63" s="71"/>
      <c r="K63" t="s" s="617">
        <v>3655</v>
      </c>
      <c r="L63" t="s" s="617">
        <v>3656</v>
      </c>
      <c r="M63" s="30">
        <v>2</v>
      </c>
      <c r="N63" t="s" s="40">
        <v>64</v>
      </c>
      <c r="O63" t="s" s="40">
        <v>52</v>
      </c>
      <c r="P63" s="24"/>
      <c r="Q63" s="24"/>
      <c r="R63" s="24"/>
      <c r="S63" s="24"/>
      <c r="T63" s="24"/>
      <c r="U63" s="24"/>
      <c r="V63" s="24"/>
      <c r="W63" s="24"/>
      <c r="X63" s="24"/>
      <c r="Y63" s="24"/>
      <c r="Z63" s="24"/>
      <c r="AA63" s="30">
        <v>1</v>
      </c>
      <c r="AB63" s="24"/>
      <c r="AC63" s="24"/>
      <c r="AD63" s="24"/>
      <c r="AE63" s="24"/>
      <c r="AF63" s="30">
        <v>0</v>
      </c>
      <c r="AG63" s="30">
        <v>19.5</v>
      </c>
    </row>
    <row r="64" ht="15.75" customHeight="1">
      <c r="A64" s="30">
        <v>37</v>
      </c>
      <c r="B64" s="30">
        <v>8</v>
      </c>
      <c r="C64" s="30">
        <v>66</v>
      </c>
      <c r="D64" s="30">
        <v>63</v>
      </c>
      <c r="E64" s="24"/>
      <c r="F64" t="s" s="619">
        <v>3672</v>
      </c>
      <c r="G64" t="s" s="46">
        <v>3672</v>
      </c>
      <c r="H64" t="s" s="620">
        <v>3673</v>
      </c>
      <c r="I64" t="s" s="276">
        <v>3673</v>
      </c>
      <c r="J64" s="24"/>
      <c r="K64" t="s" s="619">
        <v>3511</v>
      </c>
      <c r="L64" t="s" s="619">
        <v>3512</v>
      </c>
      <c r="M64" s="30">
        <v>2</v>
      </c>
      <c r="N64" t="s" s="621">
        <v>54</v>
      </c>
      <c r="O64" t="s" s="40">
        <v>52</v>
      </c>
      <c r="P64" s="24"/>
      <c r="Q64" s="24"/>
      <c r="R64" s="24"/>
      <c r="S64" s="24"/>
      <c r="T64" s="24"/>
      <c r="U64" s="24"/>
      <c r="V64" s="24"/>
      <c r="W64" s="24"/>
      <c r="X64" s="24"/>
      <c r="Y64" s="30">
        <v>0</v>
      </c>
      <c r="Z64" s="30">
        <v>469.6</v>
      </c>
      <c r="AA64" s="30">
        <v>1</v>
      </c>
      <c r="AB64" s="24"/>
      <c r="AC64" s="24"/>
      <c r="AD64" s="24"/>
      <c r="AE64" s="24"/>
      <c r="AF64" s="24"/>
      <c r="AG64" s="24"/>
    </row>
    <row r="65" ht="15.75" customHeight="1">
      <c r="A65" s="30">
        <v>37</v>
      </c>
      <c r="B65" s="30">
        <v>8</v>
      </c>
      <c r="C65" s="30">
        <v>64</v>
      </c>
      <c r="D65" s="30">
        <v>64</v>
      </c>
      <c r="E65" s="24"/>
      <c r="F65" t="s" s="619">
        <v>2116</v>
      </c>
      <c r="G65" t="s" s="46">
        <v>2116</v>
      </c>
      <c r="H65" t="s" s="620">
        <v>2117</v>
      </c>
      <c r="I65" t="s" s="276">
        <v>2117</v>
      </c>
      <c r="J65" s="24"/>
      <c r="K65" t="s" s="619">
        <v>3511</v>
      </c>
      <c r="L65" t="s" s="619">
        <v>3512</v>
      </c>
      <c r="M65" s="30">
        <v>2</v>
      </c>
      <c r="N65" t="s" s="621">
        <v>77</v>
      </c>
      <c r="O65" t="s" s="40">
        <v>52</v>
      </c>
      <c r="P65" s="24"/>
      <c r="Q65" s="24"/>
      <c r="R65" s="24"/>
      <c r="S65" s="24"/>
      <c r="T65" s="24"/>
      <c r="U65" s="24"/>
      <c r="V65" s="24"/>
      <c r="W65" s="24"/>
      <c r="X65" s="24"/>
      <c r="Y65" s="30">
        <v>900</v>
      </c>
      <c r="Z65" s="30">
        <v>4315.7</v>
      </c>
      <c r="AA65" s="30">
        <v>1</v>
      </c>
      <c r="AB65" s="24"/>
      <c r="AC65" s="24"/>
      <c r="AD65" s="24"/>
      <c r="AE65" s="24"/>
      <c r="AF65" s="24"/>
      <c r="AG65" s="24"/>
    </row>
    <row r="66" ht="15.75" customHeight="1">
      <c r="A66" s="30">
        <v>37</v>
      </c>
      <c r="B66" s="30">
        <v>8</v>
      </c>
      <c r="C66" s="30">
        <v>62</v>
      </c>
      <c r="D66" s="30">
        <v>65</v>
      </c>
      <c r="E66" s="24"/>
      <c r="F66" t="s" s="45">
        <v>3674</v>
      </c>
      <c r="G66" t="s" s="46">
        <v>3095</v>
      </c>
      <c r="H66" t="s" s="620">
        <v>3096</v>
      </c>
      <c r="I66" t="s" s="276">
        <v>3096</v>
      </c>
      <c r="J66" s="24"/>
      <c r="K66" t="s" s="46">
        <v>3534</v>
      </c>
      <c r="L66" t="s" s="46">
        <v>3675</v>
      </c>
      <c r="M66" s="30">
        <v>1</v>
      </c>
      <c r="N66" t="s" s="621">
        <v>77</v>
      </c>
      <c r="O66" t="s" s="40">
        <v>52</v>
      </c>
      <c r="P66" s="24"/>
      <c r="Q66" s="24"/>
      <c r="R66" s="24"/>
      <c r="S66" s="24"/>
      <c r="T66" s="24"/>
      <c r="U66" s="24"/>
      <c r="V66" s="24"/>
      <c r="W66" s="24"/>
      <c r="X66" s="24"/>
      <c r="Y66" s="30">
        <v>8400</v>
      </c>
      <c r="Z66" s="30">
        <v>10241</v>
      </c>
      <c r="AA66" s="30">
        <v>1</v>
      </c>
      <c r="AB66" s="24"/>
      <c r="AC66" s="24"/>
      <c r="AD66" s="24"/>
      <c r="AE66" s="24"/>
      <c r="AF66" s="24"/>
      <c r="AG66" s="24"/>
    </row>
    <row r="67" ht="15.75" customHeight="1">
      <c r="A67" s="30">
        <v>37</v>
      </c>
      <c r="B67" s="30">
        <v>8</v>
      </c>
      <c r="C67" s="30">
        <v>63</v>
      </c>
      <c r="D67" s="30">
        <v>66</v>
      </c>
      <c r="E67" s="24"/>
      <c r="F67" t="s" s="619">
        <v>3095</v>
      </c>
      <c r="G67" t="s" s="46">
        <v>3095</v>
      </c>
      <c r="H67" t="s" s="620">
        <v>3096</v>
      </c>
      <c r="I67" t="s" s="276">
        <v>3096</v>
      </c>
      <c r="J67" s="24"/>
      <c r="K67" t="s" s="619">
        <v>3511</v>
      </c>
      <c r="L67" t="s" s="619">
        <v>3512</v>
      </c>
      <c r="M67" s="30">
        <v>2</v>
      </c>
      <c r="N67" t="s" s="621">
        <v>77</v>
      </c>
      <c r="O67" t="s" s="40">
        <v>52</v>
      </c>
      <c r="P67" s="24"/>
      <c r="Q67" s="24"/>
      <c r="R67" s="24"/>
      <c r="S67" s="24"/>
      <c r="T67" s="24"/>
      <c r="U67" s="24"/>
      <c r="V67" s="24"/>
      <c r="W67" s="24"/>
      <c r="X67" s="24"/>
      <c r="Y67" s="30">
        <v>8400</v>
      </c>
      <c r="Z67" s="30">
        <v>10241</v>
      </c>
      <c r="AA67" t="s" s="40">
        <v>68</v>
      </c>
      <c r="AB67" s="24"/>
      <c r="AC67" s="24"/>
      <c r="AD67" s="24"/>
      <c r="AE67" s="24"/>
      <c r="AF67" s="24"/>
      <c r="AG67" s="24"/>
    </row>
    <row r="68" ht="15.75" customHeight="1">
      <c r="A68" s="30">
        <v>37</v>
      </c>
      <c r="B68" s="30">
        <v>8</v>
      </c>
      <c r="C68" s="30">
        <v>65</v>
      </c>
      <c r="D68" s="30">
        <v>67</v>
      </c>
      <c r="E68" s="24"/>
      <c r="F68" t="s" s="619">
        <v>3676</v>
      </c>
      <c r="G68" t="s" s="46">
        <v>3676</v>
      </c>
      <c r="H68" t="s" s="620">
        <v>3677</v>
      </c>
      <c r="I68" t="s" s="276">
        <v>3677</v>
      </c>
      <c r="J68" s="24"/>
      <c r="K68" t="s" s="46">
        <v>3504</v>
      </c>
      <c r="L68" t="s" s="619">
        <v>3504</v>
      </c>
      <c r="M68" s="30">
        <v>2</v>
      </c>
      <c r="N68" t="s" s="40">
        <v>64</v>
      </c>
      <c r="O68" t="s" s="40">
        <v>52</v>
      </c>
      <c r="P68" s="24"/>
      <c r="Q68" s="24"/>
      <c r="R68" s="24"/>
      <c r="S68" s="24"/>
      <c r="T68" s="24"/>
      <c r="U68" s="24"/>
      <c r="V68" s="24"/>
      <c r="W68" s="24"/>
      <c r="X68" s="24"/>
      <c r="Y68" s="30">
        <v>0</v>
      </c>
      <c r="Z68" s="30">
        <v>1487.2</v>
      </c>
      <c r="AA68" s="30">
        <v>1</v>
      </c>
      <c r="AB68" s="24"/>
      <c r="AC68" s="24"/>
      <c r="AD68" s="24"/>
      <c r="AE68" s="24"/>
      <c r="AF68" s="24"/>
      <c r="AG68" s="24"/>
    </row>
    <row r="69" ht="15.75" customHeight="1">
      <c r="A69" s="30">
        <v>42</v>
      </c>
      <c r="B69" s="30">
        <v>9</v>
      </c>
      <c r="C69" s="30">
        <v>68</v>
      </c>
      <c r="D69" s="30">
        <v>68</v>
      </c>
      <c r="E69" s="24"/>
      <c r="F69" t="s" s="619">
        <v>3678</v>
      </c>
      <c r="G69" t="s" s="632">
        <v>3678</v>
      </c>
      <c r="H69" t="s" s="635">
        <v>3679</v>
      </c>
      <c r="I69" t="s" s="276">
        <v>3679</v>
      </c>
      <c r="J69" t="s" s="40">
        <v>830</v>
      </c>
      <c r="K69" t="s" s="619">
        <v>3680</v>
      </c>
      <c r="L69" t="s" s="619">
        <v>3681</v>
      </c>
      <c r="M69" s="30">
        <v>2</v>
      </c>
      <c r="N69" t="s" s="621">
        <v>54</v>
      </c>
      <c r="O69" t="s" s="40">
        <v>52</v>
      </c>
      <c r="P69" s="24"/>
      <c r="Q69" s="24"/>
      <c r="R69" s="24"/>
      <c r="S69" s="24"/>
      <c r="T69" s="24"/>
      <c r="U69" s="24"/>
      <c r="V69" s="24"/>
      <c r="W69" s="24"/>
      <c r="X69" s="24"/>
      <c r="Y69" s="24"/>
      <c r="Z69" s="24"/>
      <c r="AA69" s="30">
        <v>1</v>
      </c>
      <c r="AB69" s="24"/>
      <c r="AC69" s="24"/>
      <c r="AD69" s="24"/>
      <c r="AE69" s="24"/>
      <c r="AF69" s="24"/>
      <c r="AG69" s="24"/>
    </row>
    <row r="70" ht="15.75" customHeight="1">
      <c r="A70" s="30">
        <v>43</v>
      </c>
      <c r="B70" s="30">
        <v>10</v>
      </c>
      <c r="C70" s="30">
        <v>69</v>
      </c>
      <c r="D70" s="30">
        <v>69</v>
      </c>
      <c r="E70" s="24"/>
      <c r="F70" t="s" s="46">
        <v>3682</v>
      </c>
      <c r="G70" t="s" s="46">
        <v>2811</v>
      </c>
      <c r="H70" t="s" s="620">
        <v>2812</v>
      </c>
      <c r="I70" t="s" s="276">
        <v>2812</v>
      </c>
      <c r="J70" s="24"/>
      <c r="K70" t="s" s="46">
        <v>3537</v>
      </c>
      <c r="L70" t="s" s="46">
        <v>3683</v>
      </c>
      <c r="M70" s="30">
        <v>1</v>
      </c>
      <c r="N70" t="s" s="40">
        <v>54</v>
      </c>
      <c r="O70" t="s" s="40">
        <v>52</v>
      </c>
      <c r="P70" s="24"/>
      <c r="Q70" s="24"/>
      <c r="R70" s="24"/>
      <c r="S70" s="24"/>
      <c r="T70" s="24"/>
      <c r="U70" s="24"/>
      <c r="V70" s="24"/>
      <c r="W70" s="30">
        <v>500</v>
      </c>
      <c r="X70" s="30">
        <v>7300</v>
      </c>
      <c r="Y70" s="30">
        <v>500</v>
      </c>
      <c r="Z70" s="30">
        <v>7300</v>
      </c>
      <c r="AA70" s="30">
        <v>1</v>
      </c>
      <c r="AB70" s="24"/>
      <c r="AC70" s="24"/>
      <c r="AD70" s="24"/>
      <c r="AE70" s="24"/>
      <c r="AF70" s="24"/>
      <c r="AG70" s="24"/>
    </row>
    <row r="71" ht="15.75" customHeight="1">
      <c r="A71" s="30">
        <v>44</v>
      </c>
      <c r="B71" s="30">
        <v>11</v>
      </c>
      <c r="C71" s="30">
        <v>70</v>
      </c>
      <c r="D71" s="30">
        <v>70</v>
      </c>
      <c r="E71" s="24"/>
      <c r="F71" t="s" s="46">
        <v>3684</v>
      </c>
      <c r="G71" t="s" s="46">
        <v>3685</v>
      </c>
      <c r="H71" t="s" s="620">
        <v>3686</v>
      </c>
      <c r="I71" t="s" s="276">
        <v>3686</v>
      </c>
      <c r="J71" s="24"/>
      <c r="K71" t="s" s="46">
        <v>3504</v>
      </c>
      <c r="L71" t="s" s="46">
        <v>3687</v>
      </c>
      <c r="M71" s="30">
        <v>1</v>
      </c>
      <c r="N71" t="s" s="621">
        <v>64</v>
      </c>
      <c r="O71" t="s" s="40">
        <v>52</v>
      </c>
      <c r="P71" s="24"/>
      <c r="Q71" s="24"/>
      <c r="R71" s="24"/>
      <c r="S71" s="24"/>
      <c r="T71" s="24"/>
      <c r="U71" s="24"/>
      <c r="V71" s="24"/>
      <c r="W71" s="30">
        <v>0</v>
      </c>
      <c r="X71" s="30">
        <v>2136.6</v>
      </c>
      <c r="Y71" s="30">
        <v>0</v>
      </c>
      <c r="Z71" s="30">
        <v>2136.6</v>
      </c>
      <c r="AA71" s="30">
        <v>1</v>
      </c>
      <c r="AB71" s="24"/>
      <c r="AC71" s="24"/>
      <c r="AD71" s="24"/>
      <c r="AE71" s="24"/>
      <c r="AF71" s="24"/>
      <c r="AG71" s="24"/>
    </row>
    <row r="72" ht="15.75" customHeight="1">
      <c r="A72" s="30">
        <v>45</v>
      </c>
      <c r="B72" s="30">
        <v>12</v>
      </c>
      <c r="C72" s="30">
        <v>78</v>
      </c>
      <c r="D72" s="30">
        <v>71</v>
      </c>
      <c r="E72" s="24"/>
      <c r="F72" t="s" s="619">
        <v>3688</v>
      </c>
      <c r="G72" t="s" s="46">
        <v>3688</v>
      </c>
      <c r="H72" t="s" s="620">
        <v>3689</v>
      </c>
      <c r="I72" t="s" s="276">
        <v>97</v>
      </c>
      <c r="J72" s="24"/>
      <c r="K72" t="s" s="619">
        <v>3690</v>
      </c>
      <c r="L72" t="s" s="619">
        <v>3691</v>
      </c>
      <c r="M72" s="30">
        <v>2</v>
      </c>
      <c r="N72" s="70"/>
      <c r="O72" t="s" s="40">
        <v>52</v>
      </c>
      <c r="P72" s="24"/>
      <c r="Q72" s="24"/>
      <c r="R72" s="24"/>
      <c r="S72" s="24"/>
      <c r="T72" s="24"/>
      <c r="U72" s="24"/>
      <c r="V72" s="24"/>
      <c r="W72" s="24"/>
      <c r="X72" s="24"/>
      <c r="Y72" s="30">
        <v>400</v>
      </c>
      <c r="Z72" s="30">
        <v>2865.5</v>
      </c>
      <c r="AA72" s="30">
        <v>1</v>
      </c>
      <c r="AB72" s="24"/>
      <c r="AC72" s="24"/>
      <c r="AD72" s="24"/>
      <c r="AE72" s="24"/>
      <c r="AF72" s="24"/>
      <c r="AG72" s="24"/>
    </row>
    <row r="73" ht="15.75" customHeight="1">
      <c r="A73" s="30">
        <v>45</v>
      </c>
      <c r="B73" s="30">
        <v>12</v>
      </c>
      <c r="C73" s="30">
        <v>79</v>
      </c>
      <c r="D73" s="30">
        <v>72</v>
      </c>
      <c r="E73" s="24"/>
      <c r="F73" t="s" s="617">
        <v>3692</v>
      </c>
      <c r="G73" t="s" s="637">
        <v>3693</v>
      </c>
      <c r="H73" t="s" s="638">
        <v>3694</v>
      </c>
      <c r="I73" t="s" s="276">
        <v>97</v>
      </c>
      <c r="J73" t="s" s="40">
        <v>830</v>
      </c>
      <c r="K73" t="s" s="619">
        <v>3680</v>
      </c>
      <c r="L73" t="s" s="619">
        <v>3695</v>
      </c>
      <c r="M73" s="30">
        <v>2</v>
      </c>
      <c r="N73" s="70"/>
      <c r="O73" t="s" s="40">
        <v>52</v>
      </c>
      <c r="P73" s="24"/>
      <c r="Q73" s="24"/>
      <c r="R73" s="24"/>
      <c r="S73" s="24"/>
      <c r="T73" s="24"/>
      <c r="U73" s="24"/>
      <c r="V73" s="24"/>
      <c r="W73" s="24"/>
      <c r="X73" s="24"/>
      <c r="Y73" s="24"/>
      <c r="Z73" s="30">
        <v>11</v>
      </c>
      <c r="AA73" s="30">
        <v>1</v>
      </c>
      <c r="AB73" s="24"/>
      <c r="AC73" s="24"/>
      <c r="AD73" s="24"/>
      <c r="AE73" s="24"/>
      <c r="AF73" s="24"/>
      <c r="AG73" s="24"/>
    </row>
    <row r="74" ht="15.75" customHeight="1">
      <c r="A74" s="30">
        <v>45</v>
      </c>
      <c r="B74" s="30">
        <v>12</v>
      </c>
      <c r="C74" s="30">
        <v>74</v>
      </c>
      <c r="D74" s="30">
        <v>73</v>
      </c>
      <c r="E74" s="24"/>
      <c r="F74" t="s" s="619">
        <v>3696</v>
      </c>
      <c r="G74" t="s" s="46">
        <v>3696</v>
      </c>
      <c r="H74" t="s" s="620">
        <v>3697</v>
      </c>
      <c r="I74" t="s" s="276">
        <v>3697</v>
      </c>
      <c r="J74" s="24"/>
      <c r="K74" t="s" s="46">
        <v>3537</v>
      </c>
      <c r="L74" t="s" s="639">
        <v>3698</v>
      </c>
      <c r="M74" s="30">
        <v>2</v>
      </c>
      <c r="N74" t="s" s="621">
        <v>64</v>
      </c>
      <c r="O74" t="s" s="40">
        <v>52</v>
      </c>
      <c r="P74" s="24"/>
      <c r="Q74" s="24"/>
      <c r="R74" s="24"/>
      <c r="S74" s="24"/>
      <c r="T74" s="24"/>
      <c r="U74" s="24"/>
      <c r="V74" s="24"/>
      <c r="W74" s="24"/>
      <c r="X74" s="24"/>
      <c r="Y74" s="30">
        <v>0</v>
      </c>
      <c r="Z74" s="30">
        <v>3500</v>
      </c>
      <c r="AA74" s="30">
        <v>1</v>
      </c>
      <c r="AB74" s="24"/>
      <c r="AC74" s="24"/>
      <c r="AD74" s="24"/>
      <c r="AE74" s="24"/>
      <c r="AF74" s="24"/>
      <c r="AG74" s="24"/>
    </row>
    <row r="75" ht="15.75" customHeight="1">
      <c r="A75" s="30">
        <v>45</v>
      </c>
      <c r="B75" s="30">
        <v>12</v>
      </c>
      <c r="C75" s="30">
        <v>75</v>
      </c>
      <c r="D75" s="30">
        <v>74</v>
      </c>
      <c r="E75" s="24"/>
      <c r="F75" t="s" s="619">
        <v>3696</v>
      </c>
      <c r="G75" t="s" s="46">
        <v>3696</v>
      </c>
      <c r="H75" t="s" s="620">
        <v>3697</v>
      </c>
      <c r="I75" t="s" s="276">
        <v>3697</v>
      </c>
      <c r="J75" s="24"/>
      <c r="K75" t="s" s="46">
        <v>3537</v>
      </c>
      <c r="L75" t="s" s="639">
        <v>3699</v>
      </c>
      <c r="M75" s="30">
        <v>2</v>
      </c>
      <c r="N75" t="s" s="621">
        <v>64</v>
      </c>
      <c r="O75" t="s" s="40">
        <v>52</v>
      </c>
      <c r="P75" s="24"/>
      <c r="Q75" s="24"/>
      <c r="R75" s="24"/>
      <c r="S75" s="24"/>
      <c r="T75" s="24"/>
      <c r="U75" s="24"/>
      <c r="V75" s="24"/>
      <c r="W75" s="24"/>
      <c r="X75" s="24"/>
      <c r="Y75" s="30">
        <v>0</v>
      </c>
      <c r="Z75" s="30">
        <v>3500</v>
      </c>
      <c r="AA75" t="s" s="40">
        <v>68</v>
      </c>
      <c r="AB75" s="24"/>
      <c r="AC75" s="24"/>
      <c r="AD75" s="24"/>
      <c r="AE75" s="24"/>
      <c r="AF75" s="24"/>
      <c r="AG75" s="24"/>
    </row>
    <row r="76" ht="15.75" customHeight="1">
      <c r="A76" s="30">
        <v>45</v>
      </c>
      <c r="B76" s="30">
        <v>12</v>
      </c>
      <c r="C76" s="30">
        <v>76</v>
      </c>
      <c r="D76" s="30">
        <v>75</v>
      </c>
      <c r="E76" s="24"/>
      <c r="F76" t="s" s="619">
        <v>3700</v>
      </c>
      <c r="G76" t="s" s="632">
        <v>3701</v>
      </c>
      <c r="H76" t="s" s="632">
        <v>3702</v>
      </c>
      <c r="I76" t="s" s="239">
        <v>3702</v>
      </c>
      <c r="J76" t="s" s="40">
        <v>830</v>
      </c>
      <c r="K76" t="s" s="46">
        <v>3537</v>
      </c>
      <c r="L76" t="s" s="639">
        <v>3698</v>
      </c>
      <c r="M76" s="30">
        <v>2</v>
      </c>
      <c r="N76" t="s" s="621">
        <v>64</v>
      </c>
      <c r="O76" t="s" s="40">
        <v>52</v>
      </c>
      <c r="P76" s="24"/>
      <c r="Q76" s="24"/>
      <c r="R76" s="24"/>
      <c r="S76" s="24"/>
      <c r="T76" s="24"/>
      <c r="U76" s="24"/>
      <c r="V76" s="24"/>
      <c r="W76" s="24"/>
      <c r="X76" s="24"/>
      <c r="Y76" s="24"/>
      <c r="Z76" s="24"/>
      <c r="AA76" s="30">
        <v>1</v>
      </c>
      <c r="AB76" s="24"/>
      <c r="AC76" s="24"/>
      <c r="AD76" s="24"/>
      <c r="AE76" s="24"/>
      <c r="AF76" s="24"/>
      <c r="AG76" s="24"/>
    </row>
    <row r="77" ht="15.75" customHeight="1">
      <c r="A77" s="30">
        <v>45</v>
      </c>
      <c r="B77" s="30">
        <v>12</v>
      </c>
      <c r="C77" s="30">
        <v>77</v>
      </c>
      <c r="D77" s="30">
        <v>76</v>
      </c>
      <c r="E77" s="24"/>
      <c r="F77" t="s" s="619">
        <v>3700</v>
      </c>
      <c r="G77" t="s" s="632">
        <v>3701</v>
      </c>
      <c r="H77" t="s" s="635">
        <v>3702</v>
      </c>
      <c r="I77" t="s" s="276">
        <v>3702</v>
      </c>
      <c r="J77" t="s" s="40">
        <v>830</v>
      </c>
      <c r="K77" t="s" s="46">
        <v>3537</v>
      </c>
      <c r="L77" t="s" s="639">
        <v>3699</v>
      </c>
      <c r="M77" s="30">
        <v>2</v>
      </c>
      <c r="N77" t="s" s="621">
        <v>64</v>
      </c>
      <c r="O77" t="s" s="40">
        <v>52</v>
      </c>
      <c r="P77" s="24"/>
      <c r="Q77" s="24"/>
      <c r="R77" s="24"/>
      <c r="S77" s="24"/>
      <c r="T77" s="24"/>
      <c r="U77" s="24"/>
      <c r="V77" s="24"/>
      <c r="W77" s="24"/>
      <c r="X77" s="24"/>
      <c r="Y77" s="24"/>
      <c r="Z77" s="24"/>
      <c r="AA77" t="s" s="40">
        <v>68</v>
      </c>
      <c r="AB77" s="24"/>
      <c r="AC77" s="24"/>
      <c r="AD77" s="24"/>
      <c r="AE77" s="24"/>
      <c r="AF77" s="24"/>
      <c r="AG77" s="24"/>
    </row>
    <row r="78" ht="15.75" customHeight="1">
      <c r="A78" s="30">
        <v>45</v>
      </c>
      <c r="B78" s="30">
        <v>12</v>
      </c>
      <c r="C78" s="30">
        <v>71</v>
      </c>
      <c r="D78" s="30">
        <v>77</v>
      </c>
      <c r="E78" s="24"/>
      <c r="F78" t="s" s="46">
        <v>3703</v>
      </c>
      <c r="G78" t="s" s="46">
        <v>3704</v>
      </c>
      <c r="H78" t="s" s="620">
        <v>3705</v>
      </c>
      <c r="I78" t="s" s="276">
        <v>3705</v>
      </c>
      <c r="J78" s="24"/>
      <c r="K78" t="s" s="46">
        <v>3690</v>
      </c>
      <c r="L78" t="s" s="46">
        <v>3706</v>
      </c>
      <c r="M78" s="30">
        <v>1</v>
      </c>
      <c r="N78" t="s" s="621">
        <v>64</v>
      </c>
      <c r="O78" t="s" s="40">
        <v>52</v>
      </c>
      <c r="P78" s="24"/>
      <c r="Q78" t="s" s="40">
        <v>147</v>
      </c>
      <c r="R78" s="24"/>
      <c r="S78" s="24"/>
      <c r="T78" s="24"/>
      <c r="U78" s="24"/>
      <c r="V78" s="24"/>
      <c r="W78" s="24"/>
      <c r="X78" s="24"/>
      <c r="Y78" s="30">
        <v>1000</v>
      </c>
      <c r="Z78" s="30">
        <v>224453.7</v>
      </c>
      <c r="AA78" s="30">
        <v>1</v>
      </c>
      <c r="AB78" s="24"/>
      <c r="AC78" s="24"/>
      <c r="AD78" s="24"/>
      <c r="AE78" s="24"/>
      <c r="AF78" s="24"/>
      <c r="AG78" s="24"/>
    </row>
    <row r="79" ht="15.75" customHeight="1">
      <c r="A79" s="30">
        <v>45</v>
      </c>
      <c r="B79" s="30">
        <v>12</v>
      </c>
      <c r="C79" s="30">
        <v>72</v>
      </c>
      <c r="D79" s="30">
        <v>78</v>
      </c>
      <c r="E79" s="24"/>
      <c r="F79" t="s" s="619">
        <v>2831</v>
      </c>
      <c r="G79" t="s" s="46">
        <v>2831</v>
      </c>
      <c r="H79" t="s" s="46">
        <v>2832</v>
      </c>
      <c r="I79" t="s" s="239">
        <v>2832</v>
      </c>
      <c r="J79" s="24"/>
      <c r="K79" t="s" s="46">
        <v>3537</v>
      </c>
      <c r="L79" t="s" s="617">
        <v>3537</v>
      </c>
      <c r="M79" s="30">
        <v>2</v>
      </c>
      <c r="N79" t="s" s="621">
        <v>64</v>
      </c>
      <c r="O79" t="s" s="40">
        <v>52</v>
      </c>
      <c r="P79" s="24"/>
      <c r="Q79" s="24"/>
      <c r="R79" s="24"/>
      <c r="S79" s="24"/>
      <c r="T79" s="24"/>
      <c r="U79" s="24"/>
      <c r="V79" s="24"/>
      <c r="W79" s="24"/>
      <c r="X79" s="24"/>
      <c r="Y79" s="30">
        <v>0</v>
      </c>
      <c r="Z79" s="30">
        <v>13100</v>
      </c>
      <c r="AA79" s="30">
        <v>1</v>
      </c>
      <c r="AB79" s="24"/>
      <c r="AC79" s="24"/>
      <c r="AD79" s="24"/>
      <c r="AE79" s="24"/>
      <c r="AF79" s="24"/>
      <c r="AG79" s="24"/>
    </row>
    <row r="80" ht="15.75" customHeight="1">
      <c r="A80" s="30">
        <v>45</v>
      </c>
      <c r="B80" s="30">
        <v>12</v>
      </c>
      <c r="C80" s="30">
        <v>73</v>
      </c>
      <c r="D80" s="30">
        <v>79</v>
      </c>
      <c r="E80" s="24"/>
      <c r="F80" t="s" s="619">
        <v>2831</v>
      </c>
      <c r="G80" t="s" s="46">
        <v>2831</v>
      </c>
      <c r="H80" t="s" s="46">
        <v>2832</v>
      </c>
      <c r="I80" t="s" s="239">
        <v>2832</v>
      </c>
      <c r="J80" s="24"/>
      <c r="K80" t="s" s="46">
        <v>3537</v>
      </c>
      <c r="L80" t="s" s="617">
        <v>3537</v>
      </c>
      <c r="M80" s="30">
        <v>2</v>
      </c>
      <c r="N80" t="s" s="40">
        <v>77</v>
      </c>
      <c r="O80" t="s" s="40">
        <v>52</v>
      </c>
      <c r="P80" s="24"/>
      <c r="Q80" s="24"/>
      <c r="R80" s="24"/>
      <c r="S80" s="24"/>
      <c r="T80" s="24"/>
      <c r="U80" s="24"/>
      <c r="V80" s="24"/>
      <c r="W80" s="24"/>
      <c r="X80" s="24"/>
      <c r="Y80" s="30">
        <v>0</v>
      </c>
      <c r="Z80" s="30">
        <v>13100</v>
      </c>
      <c r="AA80" t="s" s="40">
        <v>68</v>
      </c>
      <c r="AB80" s="24"/>
      <c r="AC80" s="24"/>
      <c r="AD80" s="24"/>
      <c r="AE80" s="24"/>
      <c r="AF80" s="24"/>
      <c r="AG80" s="24"/>
    </row>
    <row r="81" ht="15.75" customHeight="1">
      <c r="A81" s="30">
        <v>55</v>
      </c>
      <c r="B81" s="30">
        <v>12</v>
      </c>
      <c r="C81" s="30">
        <v>82</v>
      </c>
      <c r="D81" s="30">
        <v>80</v>
      </c>
      <c r="E81" s="24"/>
      <c r="F81" t="s" s="46">
        <v>3707</v>
      </c>
      <c r="G81" t="s" s="46">
        <v>3708</v>
      </c>
      <c r="H81" t="s" s="46">
        <v>3709</v>
      </c>
      <c r="I81" t="s" s="239">
        <v>3709</v>
      </c>
      <c r="J81" s="24"/>
      <c r="K81" t="s" s="46">
        <v>3504</v>
      </c>
      <c r="L81" t="s" s="46">
        <v>3710</v>
      </c>
      <c r="M81" s="30">
        <v>1</v>
      </c>
      <c r="N81" t="s" s="621">
        <v>64</v>
      </c>
      <c r="O81" t="s" s="40">
        <v>52</v>
      </c>
      <c r="P81" s="24"/>
      <c r="Q81" s="24"/>
      <c r="R81" s="24"/>
      <c r="S81" s="24"/>
      <c r="T81" s="24"/>
      <c r="U81" s="24"/>
      <c r="V81" s="24"/>
      <c r="W81" s="30">
        <v>100</v>
      </c>
      <c r="X81" s="30">
        <v>44822</v>
      </c>
      <c r="Y81" s="30">
        <v>100</v>
      </c>
      <c r="Z81" s="30">
        <v>44883.9</v>
      </c>
      <c r="AA81" s="30">
        <v>1</v>
      </c>
      <c r="AB81" s="24"/>
      <c r="AC81" s="24"/>
      <c r="AD81" s="24"/>
      <c r="AE81" s="24"/>
      <c r="AF81" s="24"/>
      <c r="AG81" s="24"/>
    </row>
    <row r="82" ht="15.75" customHeight="1">
      <c r="A82" s="30">
        <v>57</v>
      </c>
      <c r="B82" s="30">
        <v>13</v>
      </c>
      <c r="C82" s="30">
        <v>81</v>
      </c>
      <c r="D82" s="30">
        <v>81</v>
      </c>
      <c r="E82" s="24"/>
      <c r="F82" t="s" s="46">
        <v>3711</v>
      </c>
      <c r="G82" t="s" s="46">
        <v>3712</v>
      </c>
      <c r="H82" t="s" s="46">
        <v>3713</v>
      </c>
      <c r="I82" t="s" s="239">
        <v>3714</v>
      </c>
      <c r="J82" s="24"/>
      <c r="K82" t="s" s="46">
        <v>3534</v>
      </c>
      <c r="L82" t="s" s="46">
        <v>3715</v>
      </c>
      <c r="M82" s="30">
        <v>1</v>
      </c>
      <c r="N82" t="s" s="621">
        <v>64</v>
      </c>
      <c r="O82" t="s" s="40">
        <v>52</v>
      </c>
      <c r="P82" s="24"/>
      <c r="Q82" s="24"/>
      <c r="R82" s="24"/>
      <c r="S82" s="24"/>
      <c r="T82" s="24"/>
      <c r="U82" s="24"/>
      <c r="V82" s="24"/>
      <c r="W82" s="24"/>
      <c r="X82" s="24"/>
      <c r="Y82" s="30">
        <v>0</v>
      </c>
      <c r="Z82" s="30">
        <v>97419.899999999994</v>
      </c>
      <c r="AA82" s="30">
        <v>1</v>
      </c>
      <c r="AB82" s="24"/>
      <c r="AC82" s="24"/>
      <c r="AD82" s="24"/>
      <c r="AE82" s="24"/>
      <c r="AF82" s="24"/>
      <c r="AG82" s="24"/>
    </row>
    <row r="83" ht="15.75" customHeight="1">
      <c r="A83" s="30">
        <v>57</v>
      </c>
      <c r="B83" s="30">
        <v>13</v>
      </c>
      <c r="C83" s="30">
        <v>80</v>
      </c>
      <c r="D83" s="30">
        <v>82</v>
      </c>
      <c r="E83" s="24"/>
      <c r="F83" t="s" s="46">
        <v>3716</v>
      </c>
      <c r="G83" t="s" s="46">
        <v>3717</v>
      </c>
      <c r="H83" t="s" s="46">
        <v>3718</v>
      </c>
      <c r="I83" t="s" s="225">
        <v>3718</v>
      </c>
      <c r="J83" s="24"/>
      <c r="K83" t="s" s="46">
        <v>3719</v>
      </c>
      <c r="L83" t="s" s="46">
        <v>3720</v>
      </c>
      <c r="M83" s="30">
        <v>1</v>
      </c>
      <c r="N83" t="s" s="40">
        <v>64</v>
      </c>
      <c r="O83" t="s" s="40">
        <v>52</v>
      </c>
      <c r="P83" s="24"/>
      <c r="Q83" t="s" s="40">
        <v>147</v>
      </c>
      <c r="R83" s="24"/>
      <c r="S83" s="24"/>
      <c r="T83" s="24"/>
      <c r="U83" s="24"/>
      <c r="V83" s="24"/>
      <c r="W83" s="24"/>
      <c r="X83" s="24"/>
      <c r="Y83" s="30">
        <v>100</v>
      </c>
      <c r="Z83" s="30">
        <v>490873.6</v>
      </c>
      <c r="AA83" s="30">
        <v>1</v>
      </c>
      <c r="AB83" s="24"/>
      <c r="AC83" s="24"/>
      <c r="AD83" s="24"/>
      <c r="AE83" s="24"/>
      <c r="AF83" s="24"/>
      <c r="AG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58"/>
      <c r="AF84" s="106"/>
      <c r="AG84" s="106"/>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60"/>
      <c r="AF85" s="107"/>
      <c r="AG85" s="107"/>
    </row>
    <row r="86" ht="15.75" customHeight="1">
      <c r="A86" s="24"/>
      <c r="B86" s="24"/>
      <c r="C86" s="24"/>
      <c r="D86" s="24"/>
      <c r="E86" s="24"/>
      <c r="F86" t="s" s="40">
        <v>987</v>
      </c>
      <c r="G86" t="s" s="40">
        <v>988</v>
      </c>
      <c r="H86" t="s" s="40">
        <v>989</v>
      </c>
      <c r="I86" s="24"/>
      <c r="J86" t="s" s="40">
        <v>990</v>
      </c>
      <c r="K86" s="24"/>
      <c r="L86" s="24"/>
      <c r="M86" s="24"/>
      <c r="N86" s="24"/>
      <c r="O86" s="24"/>
      <c r="P86" s="24"/>
      <c r="Q86" s="24"/>
      <c r="R86" s="24"/>
      <c r="S86" s="24"/>
      <c r="T86" s="24"/>
      <c r="U86" s="24"/>
      <c r="V86" s="24"/>
      <c r="W86" s="24"/>
      <c r="X86" s="24"/>
      <c r="Y86" s="24"/>
      <c r="Z86" s="24"/>
      <c r="AA86" s="24"/>
      <c r="AB86" s="24"/>
      <c r="AC86" s="24"/>
      <c r="AD86" s="24"/>
      <c r="AE86" s="260"/>
      <c r="AF86" s="107"/>
      <c r="AG86" s="107"/>
    </row>
    <row r="87" ht="15.75" customHeight="1">
      <c r="A87" s="24"/>
      <c r="B87" s="24"/>
      <c r="C87" s="24"/>
      <c r="D87" s="24"/>
      <c r="E87" s="24"/>
      <c r="F87" s="105">
        <v>29</v>
      </c>
      <c r="G87" s="105">
        <v>31</v>
      </c>
      <c r="H87" s="105">
        <v>10</v>
      </c>
      <c r="I87" s="24"/>
      <c r="J87" s="105">
        <v>11</v>
      </c>
      <c r="K87" s="24"/>
      <c r="L87" s="24"/>
      <c r="M87" s="24"/>
      <c r="N87" s="24"/>
      <c r="O87" s="24"/>
      <c r="P87" s="24"/>
      <c r="Q87" s="24"/>
      <c r="R87" s="24"/>
      <c r="S87" s="24"/>
      <c r="T87" s="24"/>
      <c r="U87" s="24"/>
      <c r="V87" s="24"/>
      <c r="W87" s="24"/>
      <c r="X87" s="24"/>
      <c r="Y87" s="24"/>
      <c r="Z87" s="24"/>
      <c r="AA87" s="24"/>
      <c r="AB87" s="24"/>
      <c r="AC87" s="24"/>
      <c r="AD87" s="24"/>
      <c r="AE87" s="260"/>
      <c r="AF87" s="107"/>
      <c r="AG87" s="107"/>
    </row>
    <row r="88" ht="15.75" customHeight="1">
      <c r="A88" s="24"/>
      <c r="B88" s="24"/>
      <c r="C88" s="24"/>
      <c r="D88" s="24"/>
      <c r="E88" s="24"/>
      <c r="F88" s="640">
        <f>F87/SUM($F$87:$H$87)</f>
        <v>0.414285714285714</v>
      </c>
      <c r="G88" s="640">
        <f>G87/SUM($F$87:$H$87)</f>
        <v>0.442857142857143</v>
      </c>
      <c r="H88" s="640">
        <f>H87/SUM($F$87:$H$87)</f>
        <v>0.142857142857143</v>
      </c>
      <c r="I88" s="640"/>
      <c r="J88" s="24"/>
      <c r="K88" s="24"/>
      <c r="L88" s="24"/>
      <c r="M88" s="24"/>
      <c r="N88" s="24"/>
      <c r="O88" s="24"/>
      <c r="P88" s="24"/>
      <c r="Q88" s="24"/>
      <c r="R88" s="24"/>
      <c r="S88" s="24"/>
      <c r="T88" s="24"/>
      <c r="U88" s="24"/>
      <c r="V88" s="24"/>
      <c r="W88" s="24"/>
      <c r="X88" s="24"/>
      <c r="Y88" s="24"/>
      <c r="Z88" s="24"/>
      <c r="AA88" s="24"/>
      <c r="AB88" s="24"/>
      <c r="AC88" s="24"/>
      <c r="AD88" s="24"/>
      <c r="AE88" s="260"/>
      <c r="AF88" s="107"/>
      <c r="AG88" s="107"/>
    </row>
    <row r="89" ht="15.75" customHeight="1">
      <c r="A89" s="24"/>
      <c r="B89" s="24"/>
      <c r="C89" s="24"/>
      <c r="D89" s="24"/>
      <c r="E89" s="140"/>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60"/>
      <c r="AF89" s="107"/>
      <c r="AG89" s="107"/>
    </row>
    <row r="90" ht="15.75" customHeight="1">
      <c r="A90" s="24"/>
      <c r="B90" s="24"/>
      <c r="C90" s="24"/>
      <c r="D90" s="24"/>
      <c r="E90" t="s" s="40">
        <v>992</v>
      </c>
      <c r="F90" s="105">
        <v>21</v>
      </c>
      <c r="G90" s="105">
        <v>20</v>
      </c>
      <c r="H90" s="105">
        <v>5</v>
      </c>
      <c r="I90" s="24"/>
      <c r="J90" s="24"/>
      <c r="K90" s="24"/>
      <c r="L90" s="24"/>
      <c r="M90" s="24"/>
      <c r="N90" s="24"/>
      <c r="O90" s="24"/>
      <c r="P90" s="24"/>
      <c r="Q90" s="24"/>
      <c r="R90" s="24"/>
      <c r="S90" s="24"/>
      <c r="T90" s="24"/>
      <c r="U90" s="24"/>
      <c r="V90" s="24"/>
      <c r="W90" s="24"/>
      <c r="X90" s="24"/>
      <c r="Y90" s="24"/>
      <c r="Z90" s="24"/>
      <c r="AA90" s="24"/>
      <c r="AB90" s="24"/>
      <c r="AC90" s="24"/>
      <c r="AD90" s="24"/>
      <c r="AE90" s="260"/>
      <c r="AF90" s="107"/>
      <c r="AG90" s="107"/>
    </row>
    <row r="91" ht="15.75" customHeight="1">
      <c r="A91" s="24"/>
      <c r="B91" s="24"/>
      <c r="C91" s="24"/>
      <c r="D91" s="24"/>
      <c r="E91" s="140"/>
      <c r="F91" s="640">
        <f>F90/SUM($F90:$H90)</f>
        <v>0.456521739130435</v>
      </c>
      <c r="G91" s="640">
        <f>G90/SUM($F90:$H90)</f>
        <v>0.434782608695652</v>
      </c>
      <c r="H91" s="640">
        <f>H90/SUM($F90:$H90)</f>
        <v>0.108695652173913</v>
      </c>
      <c r="I91" s="640"/>
      <c r="J91" s="24"/>
      <c r="K91" s="24"/>
      <c r="L91" s="24"/>
      <c r="M91" s="24"/>
      <c r="N91" s="24"/>
      <c r="O91" s="24"/>
      <c r="P91" s="24"/>
      <c r="Q91" s="24"/>
      <c r="R91" s="24"/>
      <c r="S91" s="24"/>
      <c r="T91" s="24"/>
      <c r="U91" s="24"/>
      <c r="V91" s="24"/>
      <c r="W91" s="24"/>
      <c r="X91" s="24"/>
      <c r="Y91" s="24"/>
      <c r="Z91" s="24"/>
      <c r="AA91" s="24"/>
      <c r="AB91" s="24"/>
      <c r="AC91" s="24"/>
      <c r="AD91" s="24"/>
      <c r="AE91" s="260"/>
      <c r="AF91" s="107"/>
      <c r="AG91" s="107"/>
    </row>
    <row r="92" ht="15.75" customHeight="1">
      <c r="A92" s="24"/>
      <c r="B92" s="24"/>
      <c r="C92" s="24"/>
      <c r="D92" s="24"/>
      <c r="E92" t="s" s="40">
        <v>993</v>
      </c>
      <c r="F92" s="105">
        <v>8</v>
      </c>
      <c r="G92" s="105">
        <v>11</v>
      </c>
      <c r="H92" s="105">
        <v>5</v>
      </c>
      <c r="I92" s="24"/>
      <c r="J92" s="24"/>
      <c r="K92" s="24"/>
      <c r="L92" s="24"/>
      <c r="M92" s="24"/>
      <c r="N92" s="24"/>
      <c r="O92" s="24"/>
      <c r="P92" s="24"/>
      <c r="Q92" s="24"/>
      <c r="R92" s="24"/>
      <c r="S92" s="24"/>
      <c r="T92" s="24"/>
      <c r="U92" s="24"/>
      <c r="V92" s="24"/>
      <c r="W92" s="24"/>
      <c r="X92" s="24"/>
      <c r="Y92" s="24"/>
      <c r="Z92" s="24"/>
      <c r="AA92" s="24"/>
      <c r="AB92" s="24"/>
      <c r="AC92" s="24"/>
      <c r="AD92" s="24"/>
      <c r="AE92" s="260"/>
      <c r="AF92" s="107"/>
      <c r="AG92" s="107"/>
    </row>
    <row r="93" ht="15.75" customHeight="1">
      <c r="A93" s="24"/>
      <c r="B93" s="24"/>
      <c r="C93" s="24"/>
      <c r="D93" s="24"/>
      <c r="E93" s="24"/>
      <c r="F93" s="640">
        <f>F92/SUM($F92:$H92)</f>
        <v>0.333333333333333</v>
      </c>
      <c r="G93" s="640">
        <f>G92/SUM($F92:$H92)</f>
        <v>0.458333333333333</v>
      </c>
      <c r="H93" s="640">
        <f>H92/SUM($F92:$H92)</f>
        <v>0.208333333333333</v>
      </c>
      <c r="I93" s="640"/>
      <c r="J93" s="24"/>
      <c r="K93" s="24"/>
      <c r="L93" s="24"/>
      <c r="M93" s="24"/>
      <c r="N93" s="24"/>
      <c r="O93" s="24"/>
      <c r="P93" s="24"/>
      <c r="Q93" s="24"/>
      <c r="R93" s="24"/>
      <c r="S93" s="24"/>
      <c r="T93" s="24"/>
      <c r="U93" s="24"/>
      <c r="V93" s="24"/>
      <c r="W93" s="24"/>
      <c r="X93" s="24"/>
      <c r="Y93" s="24"/>
      <c r="Z93" s="24"/>
      <c r="AA93" s="24"/>
      <c r="AB93" s="24"/>
      <c r="AC93" s="24"/>
      <c r="AD93" s="24"/>
      <c r="AE93" s="260"/>
      <c r="AF93" s="107"/>
      <c r="AG93" s="107"/>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c r="AE94" s="260"/>
      <c r="AF94" s="107"/>
      <c r="AG94" s="107"/>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60"/>
      <c r="AF95" s="107"/>
      <c r="AG95" s="107"/>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60"/>
      <c r="AF96" s="107"/>
      <c r="AG96" s="107"/>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60"/>
      <c r="AF97" s="107"/>
      <c r="AG97" s="107"/>
    </row>
    <row r="98" ht="15.75" customHeight="1">
      <c r="A98" s="24"/>
      <c r="B98" s="24"/>
      <c r="C98" s="24"/>
      <c r="D98" s="30">
        <v>12</v>
      </c>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60"/>
      <c r="AF98" s="107"/>
      <c r="AG98" s="107"/>
    </row>
    <row r="99" ht="15.75" customHeight="1">
      <c r="A99" s="24"/>
      <c r="B99" s="24"/>
      <c r="C99" s="24"/>
      <c r="D99" s="30">
        <v>37</v>
      </c>
      <c r="E99" s="24"/>
      <c r="F99" t="s" s="40">
        <v>3480</v>
      </c>
      <c r="G99" t="s" s="40">
        <v>3481</v>
      </c>
      <c r="H99" s="24"/>
      <c r="I99" s="24"/>
      <c r="J99" s="24"/>
      <c r="K99" s="24"/>
      <c r="L99" s="24"/>
      <c r="M99" s="24"/>
      <c r="N99" s="24"/>
      <c r="O99" s="24"/>
      <c r="P99" s="24"/>
      <c r="Q99" s="24"/>
      <c r="R99" s="24"/>
      <c r="S99" s="24"/>
      <c r="T99" s="24"/>
      <c r="U99" s="24"/>
      <c r="V99" s="24"/>
      <c r="W99" s="24"/>
      <c r="X99" s="24"/>
      <c r="Y99" s="24"/>
      <c r="Z99" s="24"/>
      <c r="AA99" s="24"/>
      <c r="AB99" s="24"/>
      <c r="AC99" s="24"/>
      <c r="AD99" s="24"/>
      <c r="AE99" s="260"/>
      <c r="AF99" s="107"/>
      <c r="AG99" s="107"/>
    </row>
    <row r="100" ht="15.75" customHeight="1">
      <c r="A100" s="24"/>
      <c r="B100" s="24"/>
      <c r="C100" s="24"/>
      <c r="D100" s="24"/>
      <c r="E100" t="s" s="40">
        <v>3721</v>
      </c>
      <c r="F100" s="30">
        <v>13</v>
      </c>
      <c r="G100" s="30">
        <v>54</v>
      </c>
      <c r="H100" s="24"/>
      <c r="I100" s="24"/>
      <c r="J100" s="641">
        <v>4.153846154</v>
      </c>
      <c r="K100" s="24"/>
      <c r="L100" s="24"/>
      <c r="M100" s="24"/>
      <c r="N100" s="24"/>
      <c r="O100" s="24"/>
      <c r="P100" s="24"/>
      <c r="Q100" s="24"/>
      <c r="R100" s="24"/>
      <c r="S100" s="24"/>
      <c r="T100" s="24"/>
      <c r="U100" s="24"/>
      <c r="V100" s="24"/>
      <c r="W100" s="24"/>
      <c r="X100" s="24"/>
      <c r="Y100" s="24"/>
      <c r="Z100" s="24"/>
      <c r="AA100" s="24"/>
      <c r="AB100" s="24"/>
      <c r="AC100" s="24"/>
      <c r="AD100" s="24"/>
      <c r="AE100" s="260"/>
      <c r="AF100" s="107"/>
      <c r="AG100" s="107"/>
    </row>
    <row r="101" ht="15.75" customHeight="1">
      <c r="A101" s="24"/>
      <c r="B101" s="24"/>
      <c r="C101" s="24"/>
      <c r="D101" s="24"/>
      <c r="E101" t="s" s="40">
        <v>3722</v>
      </c>
      <c r="F101" s="30">
        <v>21</v>
      </c>
      <c r="G101" s="30">
        <v>82</v>
      </c>
      <c r="H101" s="24"/>
      <c r="I101" s="24"/>
      <c r="J101" s="641">
        <v>3.904761905</v>
      </c>
      <c r="K101" s="24"/>
      <c r="L101" s="24"/>
      <c r="M101" s="24"/>
      <c r="N101" s="24"/>
      <c r="O101" s="24"/>
      <c r="P101" s="24"/>
      <c r="Q101" s="24"/>
      <c r="R101" s="24"/>
      <c r="S101" s="24"/>
      <c r="T101" s="24"/>
      <c r="U101" s="24"/>
      <c r="V101" s="24"/>
      <c r="W101" s="24"/>
      <c r="X101" s="24"/>
      <c r="Y101" s="24"/>
      <c r="Z101" s="24"/>
      <c r="AA101" s="24"/>
      <c r="AB101" s="24"/>
      <c r="AC101" s="24"/>
      <c r="AD101" s="24"/>
      <c r="AE101" s="260"/>
      <c r="AF101" s="107"/>
      <c r="AG101" s="107"/>
    </row>
    <row r="102" ht="15.75" customHeight="1">
      <c r="A102" s="24"/>
      <c r="B102" s="24"/>
      <c r="C102" s="24"/>
      <c r="D102" s="24"/>
      <c r="E102" t="s" s="40">
        <v>3723</v>
      </c>
      <c r="F102" s="30">
        <v>1359803</v>
      </c>
      <c r="G102" s="30">
        <v>1661227.8</v>
      </c>
      <c r="H102" s="24"/>
      <c r="I102" s="24"/>
      <c r="J102" s="642">
        <v>0.2217</v>
      </c>
      <c r="K102" s="24"/>
      <c r="L102" s="24"/>
      <c r="M102" s="24"/>
      <c r="N102" s="24"/>
      <c r="O102" s="24"/>
      <c r="P102" s="24"/>
      <c r="Q102" s="24"/>
      <c r="R102" s="24"/>
      <c r="S102" s="24"/>
      <c r="T102" s="24"/>
      <c r="U102" s="24"/>
      <c r="V102" s="24"/>
      <c r="W102" s="24"/>
      <c r="X102" s="24"/>
      <c r="Y102" s="24"/>
      <c r="Z102" s="24"/>
      <c r="AA102" s="24"/>
      <c r="AB102" s="24"/>
      <c r="AC102" s="24"/>
      <c r="AD102" s="24"/>
      <c r="AE102" s="260"/>
      <c r="AF102" s="107"/>
      <c r="AG102" s="107"/>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60"/>
      <c r="AF103" s="107"/>
      <c r="AG103" s="107"/>
    </row>
    <row r="104" ht="15.75" customHeight="1">
      <c r="A104" s="24"/>
      <c r="B104" s="24"/>
      <c r="C104" s="24"/>
      <c r="D104" s="24"/>
      <c r="E104" s="24"/>
      <c r="F104" s="491"/>
      <c r="G104" s="459"/>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60"/>
      <c r="AF104" s="107"/>
      <c r="AG104" s="107"/>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60"/>
      <c r="AF105" s="107"/>
      <c r="AG105" s="107"/>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60"/>
      <c r="AF106" s="107"/>
      <c r="AG106" s="107"/>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60"/>
      <c r="AF107" s="107"/>
      <c r="AG107" s="107"/>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60"/>
      <c r="AF108" s="107"/>
      <c r="AG108" s="107"/>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c r="AC109" s="24"/>
      <c r="AD109" s="24"/>
      <c r="AE109" s="260"/>
      <c r="AF109" s="107"/>
      <c r="AG109" s="107"/>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c r="AC110" s="24"/>
      <c r="AD110" s="24"/>
      <c r="AE110" s="260"/>
      <c r="AF110" s="107"/>
      <c r="AG110" s="107"/>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c r="AD111" s="24"/>
      <c r="AE111" s="260"/>
      <c r="AF111" s="107"/>
      <c r="AG111" s="107"/>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60"/>
      <c r="AF112" s="107"/>
      <c r="AG112" s="107"/>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c r="AC113" s="24"/>
      <c r="AD113" s="24"/>
      <c r="AE113" s="260"/>
      <c r="AF113" s="107"/>
      <c r="AG113" s="107"/>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60"/>
      <c r="AF114" s="107"/>
      <c r="AG114" s="107"/>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60"/>
      <c r="AF115" s="107"/>
      <c r="AG115" s="107"/>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60"/>
      <c r="AF116" s="107"/>
      <c r="AG116" s="107"/>
    </row>
    <row r="117" ht="15.75" customHeight="1">
      <c r="A117" s="643"/>
      <c r="B117" s="263"/>
      <c r="C117" s="263"/>
      <c r="D117" s="263"/>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c r="AA117" s="263"/>
      <c r="AB117" s="263"/>
      <c r="AC117" s="263"/>
      <c r="AD117" s="263"/>
      <c r="AE117" s="114"/>
      <c r="AF117" s="114"/>
      <c r="AG117" s="115"/>
    </row>
    <row r="118" ht="15.75" customHeight="1">
      <c r="A118" s="116"/>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8"/>
    </row>
    <row r="119" ht="15.75" customHeight="1">
      <c r="A119" s="116"/>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8"/>
    </row>
    <row r="120" ht="15.75" customHeight="1">
      <c r="A120" s="116"/>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8"/>
    </row>
    <row r="121" ht="15.75" customHeight="1">
      <c r="A121" s="116"/>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8"/>
    </row>
    <row r="122" ht="15.75" customHeight="1">
      <c r="A122" s="116"/>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8"/>
    </row>
    <row r="123" ht="15.75" customHeight="1">
      <c r="A123" s="116"/>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8"/>
    </row>
    <row r="124" ht="15.75" customHeight="1">
      <c r="A124" s="116"/>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8"/>
    </row>
    <row r="125" ht="15.75" customHeight="1">
      <c r="A125" s="116"/>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8"/>
    </row>
    <row r="126" ht="15.75" customHeight="1">
      <c r="A126" s="116"/>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8"/>
    </row>
    <row r="127" ht="15.75" customHeight="1">
      <c r="A127" s="116"/>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8"/>
    </row>
    <row r="128" ht="15.75" customHeight="1">
      <c r="A128" s="116"/>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8"/>
    </row>
    <row r="129" ht="15.75" customHeight="1">
      <c r="A129" s="116"/>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8"/>
    </row>
    <row r="130" ht="15.75" customHeight="1">
      <c r="A130" s="116"/>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8"/>
    </row>
    <row r="131" ht="15.75" customHeight="1">
      <c r="A131" s="116"/>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8"/>
    </row>
    <row r="132" ht="15.75" customHeight="1">
      <c r="A132" s="116"/>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8"/>
    </row>
    <row r="133" ht="15.75" customHeight="1">
      <c r="A133" s="116"/>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8"/>
    </row>
    <row r="134" ht="15.75" customHeight="1">
      <c r="A134" s="116"/>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8"/>
    </row>
    <row r="135" ht="15.75" customHeight="1">
      <c r="A135" s="116"/>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8"/>
    </row>
    <row r="136" ht="15.75" customHeight="1">
      <c r="A136" s="116"/>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8"/>
    </row>
    <row r="137" ht="15.75" customHeight="1">
      <c r="A137" s="116"/>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8"/>
    </row>
    <row r="138" ht="15.75" customHeight="1">
      <c r="A138" s="116"/>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8"/>
    </row>
    <row r="139" ht="15.75" customHeight="1">
      <c r="A139" s="116"/>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8"/>
    </row>
    <row r="140" ht="15.75" customHeight="1">
      <c r="A140" s="116"/>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8"/>
    </row>
    <row r="141" ht="15.75" customHeight="1">
      <c r="A141" s="116"/>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8"/>
    </row>
    <row r="142" ht="15.75" customHeight="1">
      <c r="A142" s="116"/>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8"/>
    </row>
    <row r="143" ht="15.75" customHeight="1">
      <c r="A143" s="116"/>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8"/>
    </row>
    <row r="144" ht="15.75" customHeight="1">
      <c r="A144" s="116"/>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8"/>
    </row>
    <row r="145" ht="15.75" customHeight="1">
      <c r="A145" s="116"/>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8"/>
    </row>
    <row r="146" ht="15.75" customHeight="1">
      <c r="A146" s="116"/>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8"/>
    </row>
    <row r="147" ht="15.75" customHeight="1">
      <c r="A147" s="116"/>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8"/>
    </row>
    <row r="148" ht="15.75" customHeight="1">
      <c r="A148" s="116"/>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8"/>
    </row>
    <row r="149" ht="15.75" customHeight="1">
      <c r="A149" s="116"/>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8"/>
    </row>
    <row r="150" ht="15.75" customHeight="1">
      <c r="A150" s="116"/>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8"/>
    </row>
    <row r="151" ht="15.75" customHeight="1">
      <c r="A151" s="116"/>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8"/>
    </row>
    <row r="152" ht="15.75" customHeight="1">
      <c r="A152" s="116"/>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8"/>
    </row>
    <row r="153" ht="15.75" customHeight="1">
      <c r="A153" s="116"/>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8"/>
    </row>
    <row r="154" ht="15.75" customHeight="1">
      <c r="A154" s="116"/>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8"/>
    </row>
    <row r="155" ht="15.75" customHeight="1">
      <c r="A155" s="116"/>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8"/>
    </row>
    <row r="156" ht="15.75" customHeight="1">
      <c r="A156" s="116"/>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8"/>
    </row>
    <row r="157" ht="15.75" customHeight="1">
      <c r="A157" s="116"/>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8"/>
    </row>
    <row r="158" ht="15.75" customHeight="1">
      <c r="A158" s="116"/>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8"/>
    </row>
    <row r="159" ht="15.75" customHeight="1">
      <c r="A159" s="116"/>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8"/>
    </row>
    <row r="160" ht="15.75" customHeight="1">
      <c r="A160" s="116"/>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8"/>
    </row>
    <row r="161" ht="15.75" customHeight="1">
      <c r="A161" s="116"/>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8"/>
    </row>
    <row r="162" ht="15.75" customHeight="1">
      <c r="A162" s="116"/>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8"/>
    </row>
    <row r="163" ht="15.75" customHeight="1">
      <c r="A163" s="116"/>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8"/>
    </row>
    <row r="164" ht="15.75" customHeight="1">
      <c r="A164" s="116"/>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8"/>
    </row>
    <row r="165" ht="15.75" customHeight="1">
      <c r="A165" s="116"/>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8"/>
    </row>
    <row r="166" ht="15.75" customHeight="1">
      <c r="A166" s="116"/>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8"/>
    </row>
    <row r="167" ht="15.75" customHeight="1">
      <c r="A167" s="116"/>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8"/>
    </row>
    <row r="168" ht="15.75" customHeight="1">
      <c r="A168" s="116"/>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8"/>
    </row>
    <row r="169" ht="15.75" customHeight="1">
      <c r="A169" s="116"/>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8"/>
    </row>
    <row r="170" ht="15.75" customHeight="1">
      <c r="A170" s="116"/>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8"/>
    </row>
    <row r="171" ht="15.75" customHeight="1">
      <c r="A171" s="116"/>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8"/>
    </row>
    <row r="172" ht="15.75" customHeight="1">
      <c r="A172" s="116"/>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8"/>
    </row>
    <row r="173" ht="15.75" customHeight="1">
      <c r="A173" s="116"/>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8"/>
    </row>
    <row r="174" ht="15.75" customHeight="1">
      <c r="A174" s="116"/>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8"/>
    </row>
    <row r="175" ht="15.75" customHeight="1">
      <c r="A175" s="116"/>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8"/>
    </row>
    <row r="176" ht="15.75" customHeight="1">
      <c r="A176" s="116"/>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8"/>
    </row>
    <row r="177" ht="15.75" customHeight="1">
      <c r="A177" s="116"/>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8"/>
    </row>
    <row r="178" ht="15.75" customHeight="1">
      <c r="A178" s="116"/>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8"/>
    </row>
    <row r="179" ht="15.75" customHeight="1">
      <c r="A179" s="116"/>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8"/>
    </row>
    <row r="180" ht="15.75" customHeight="1">
      <c r="A180" s="116"/>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8"/>
    </row>
    <row r="181" ht="15.75" customHeight="1">
      <c r="A181" s="116"/>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8"/>
    </row>
    <row r="182" ht="15.75" customHeight="1">
      <c r="A182" s="116"/>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8"/>
    </row>
    <row r="183" ht="15.75" customHeight="1">
      <c r="A183" s="116"/>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8"/>
    </row>
    <row r="184" ht="15.75" customHeight="1">
      <c r="A184" s="116"/>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8"/>
    </row>
    <row r="185" ht="15.75" customHeight="1">
      <c r="A185" s="116"/>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8"/>
    </row>
    <row r="186" ht="15.75" customHeight="1">
      <c r="A186" s="116"/>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8"/>
    </row>
    <row r="187" ht="15.75" customHeight="1">
      <c r="A187" s="116"/>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8"/>
    </row>
    <row r="188" ht="15.75" customHeight="1">
      <c r="A188" s="116"/>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8"/>
    </row>
    <row r="189" ht="15.75" customHeight="1">
      <c r="A189" s="116"/>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8"/>
    </row>
    <row r="190" ht="15.75" customHeight="1">
      <c r="A190" s="116"/>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8"/>
    </row>
    <row r="191" ht="15.75" customHeight="1">
      <c r="A191" s="116"/>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8"/>
    </row>
    <row r="192" ht="15.75" customHeight="1">
      <c r="A192" s="116"/>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8"/>
    </row>
    <row r="193" ht="15.75" customHeight="1">
      <c r="A193" s="116"/>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8"/>
    </row>
    <row r="194" ht="15.75" customHeight="1">
      <c r="A194" s="116"/>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8"/>
    </row>
    <row r="195" ht="15.75" customHeight="1">
      <c r="A195" s="116"/>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8"/>
    </row>
    <row r="196" ht="15.75" customHeight="1">
      <c r="A196" s="116"/>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8"/>
    </row>
    <row r="197" ht="15.75" customHeight="1">
      <c r="A197" s="116"/>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8"/>
    </row>
    <row r="198" ht="15.75" customHeight="1">
      <c r="A198" s="116"/>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8"/>
    </row>
    <row r="199" ht="15.75" customHeight="1">
      <c r="A199" s="116"/>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8"/>
    </row>
    <row r="200" ht="15.75" customHeight="1">
      <c r="A200" s="116"/>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8"/>
    </row>
    <row r="201" ht="15.75" customHeight="1">
      <c r="A201" s="116"/>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8"/>
    </row>
    <row r="202" ht="15.75" customHeight="1">
      <c r="A202" s="116"/>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8"/>
    </row>
    <row r="203" ht="15.75" customHeight="1">
      <c r="A203" s="116"/>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8"/>
    </row>
    <row r="204" ht="15.75" customHeight="1">
      <c r="A204" s="116"/>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8"/>
    </row>
    <row r="205" ht="15.75" customHeight="1">
      <c r="A205" s="116"/>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8"/>
    </row>
    <row r="206" ht="15.75" customHeight="1">
      <c r="A206" s="116"/>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8"/>
    </row>
    <row r="207" ht="15.75" customHeight="1">
      <c r="A207" s="116"/>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8"/>
    </row>
    <row r="208" ht="15.75" customHeight="1">
      <c r="A208" s="116"/>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8"/>
    </row>
    <row r="209" ht="15.75" customHeight="1">
      <c r="A209" s="116"/>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8"/>
    </row>
    <row r="210" ht="15.75" customHeight="1">
      <c r="A210" s="116"/>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8"/>
    </row>
    <row r="211" ht="15.75" customHeight="1">
      <c r="A211" s="116"/>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8"/>
    </row>
    <row r="212" ht="15.75" customHeight="1">
      <c r="A212" s="116"/>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8"/>
    </row>
    <row r="213" ht="15.75" customHeight="1">
      <c r="A213" s="116"/>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8"/>
    </row>
    <row r="214" ht="15.75" customHeight="1">
      <c r="A214" s="116"/>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8"/>
    </row>
    <row r="215" ht="15.75" customHeight="1">
      <c r="A215" s="116"/>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8"/>
    </row>
    <row r="216" ht="15.75" customHeight="1">
      <c r="A216" s="116"/>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8"/>
    </row>
    <row r="217" ht="15.75" customHeight="1">
      <c r="A217" s="116"/>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8"/>
    </row>
    <row r="218" ht="15.75" customHeight="1">
      <c r="A218" s="116"/>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8"/>
    </row>
    <row r="219" ht="15.75" customHeight="1">
      <c r="A219" s="116"/>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8"/>
    </row>
    <row r="220" ht="15.75" customHeight="1">
      <c r="A220" s="116"/>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8"/>
    </row>
    <row r="235" ht="15.75" customHeight="1">
      <c r="A235" s="116"/>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8"/>
    </row>
    <row r="236" ht="15.75" customHeight="1">
      <c r="A236" s="116"/>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8"/>
    </row>
    <row r="237" ht="15.75" customHeight="1">
      <c r="A237" s="116"/>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8"/>
    </row>
    <row r="238" ht="15.75" customHeight="1">
      <c r="A238" s="116"/>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8"/>
    </row>
    <row r="239" ht="15.75" customHeight="1">
      <c r="A239" s="116"/>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8"/>
    </row>
    <row r="240" ht="15.75" customHeight="1">
      <c r="A240" s="116"/>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8"/>
    </row>
    <row r="241" ht="15.75" customHeight="1">
      <c r="A241" s="116"/>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8"/>
    </row>
    <row r="242" ht="15.75" customHeight="1">
      <c r="A242" s="116"/>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8"/>
    </row>
    <row r="243" ht="15.75" customHeight="1">
      <c r="A243" s="116"/>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8"/>
    </row>
    <row r="244" ht="15.75" customHeight="1">
      <c r="A244" s="116"/>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8"/>
    </row>
    <row r="245" ht="15.75" customHeight="1">
      <c r="A245" s="116"/>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8"/>
    </row>
    <row r="246" ht="15.75" customHeight="1">
      <c r="A246" s="116"/>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8"/>
    </row>
    <row r="247" ht="15.75" customHeight="1">
      <c r="A247" s="116"/>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8"/>
    </row>
    <row r="248" ht="15.75" customHeight="1">
      <c r="A248" s="116"/>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8"/>
    </row>
    <row r="249" ht="15.75" customHeight="1">
      <c r="A249" s="116"/>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8"/>
    </row>
    <row r="250" ht="15.75" customHeight="1">
      <c r="A250" s="116"/>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8"/>
    </row>
    <row r="251" ht="15.75" customHeight="1">
      <c r="A251" s="116"/>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8"/>
    </row>
    <row r="252" ht="15.75" customHeight="1">
      <c r="A252" s="116"/>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8"/>
    </row>
    <row r="253" ht="15.75" customHeight="1">
      <c r="A253" s="116"/>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8"/>
    </row>
    <row r="254" ht="15.75" customHeight="1">
      <c r="A254" s="116"/>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8"/>
    </row>
    <row r="255" ht="15.75" customHeight="1">
      <c r="A255" s="116"/>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8"/>
    </row>
    <row r="256" ht="15.75" customHeight="1">
      <c r="A256" s="116"/>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8"/>
    </row>
    <row r="257" ht="15.75" customHeight="1">
      <c r="A257" s="116"/>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8"/>
    </row>
    <row r="258" ht="15.75" customHeight="1">
      <c r="A258" s="116"/>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8"/>
    </row>
    <row r="259" ht="15.75" customHeight="1">
      <c r="A259" s="116"/>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8"/>
    </row>
    <row r="260" ht="15.75" customHeight="1">
      <c r="A260" s="116"/>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8"/>
    </row>
    <row r="261" ht="15.75" customHeight="1">
      <c r="A261" s="116"/>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8"/>
    </row>
    <row r="262" ht="15.75" customHeight="1">
      <c r="A262" s="116"/>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8"/>
    </row>
    <row r="263" ht="15.75" customHeight="1">
      <c r="A263" s="116"/>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8"/>
    </row>
    <row r="264" ht="15.75" customHeight="1">
      <c r="A264" s="116"/>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8"/>
    </row>
    <row r="265" ht="15.75" customHeight="1">
      <c r="A265" s="116"/>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8"/>
    </row>
    <row r="266" ht="15.75" customHeight="1">
      <c r="A266" s="116"/>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8"/>
    </row>
    <row r="267" ht="15.75" customHeight="1">
      <c r="A267" s="116"/>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8"/>
    </row>
    <row r="268" ht="15.75" customHeight="1">
      <c r="A268" s="116"/>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8"/>
    </row>
    <row r="269" ht="15.75" customHeight="1">
      <c r="A269" s="116"/>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8"/>
    </row>
    <row r="270" ht="15.75" customHeight="1">
      <c r="A270" s="116"/>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8"/>
    </row>
    <row r="271" ht="15.75" customHeight="1">
      <c r="A271" s="116"/>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8"/>
    </row>
    <row r="272" ht="15.75" customHeight="1">
      <c r="A272" s="116"/>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8"/>
    </row>
    <row r="273" ht="15.75" customHeight="1">
      <c r="A273" s="116"/>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8"/>
    </row>
    <row r="274" ht="15.75" customHeight="1">
      <c r="A274" s="116"/>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8"/>
    </row>
    <row r="275" ht="15.75" customHeight="1">
      <c r="A275" s="116"/>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8"/>
    </row>
    <row r="276" ht="15.75" customHeight="1">
      <c r="A276" s="116"/>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8"/>
    </row>
    <row r="277" ht="15.75" customHeight="1">
      <c r="A277" s="116"/>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8"/>
    </row>
    <row r="278" ht="15.75" customHeight="1">
      <c r="A278" s="116"/>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8"/>
    </row>
    <row r="279" ht="15.75" customHeight="1">
      <c r="A279" s="116"/>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8"/>
    </row>
    <row r="280" ht="15.75" customHeight="1">
      <c r="A280" s="116"/>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8"/>
    </row>
    <row r="281" ht="15.75" customHeight="1">
      <c r="A281" s="116"/>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8"/>
    </row>
    <row r="282" ht="15.75" customHeight="1">
      <c r="A282" s="116"/>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8"/>
    </row>
    <row r="283" ht="15.75" customHeight="1">
      <c r="A283" s="116"/>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8"/>
    </row>
    <row r="284" ht="15.75" customHeight="1">
      <c r="A284" s="116"/>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8"/>
    </row>
    <row r="285" ht="15.75" customHeight="1">
      <c r="A285" s="116"/>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8"/>
    </row>
    <row r="286" ht="15.75" customHeight="1">
      <c r="A286" s="116"/>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8"/>
    </row>
    <row r="287" ht="15.75" customHeight="1">
      <c r="A287" s="116"/>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8"/>
    </row>
    <row r="288" ht="15.75" customHeight="1">
      <c r="A288" s="116"/>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8"/>
    </row>
    <row r="289" ht="15.75" customHeight="1">
      <c r="A289" s="116"/>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8"/>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8"/>
    </row>
    <row r="291" ht="15.75" customHeight="1">
      <c r="A291" s="116"/>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8"/>
    </row>
    <row r="292" ht="15.75" customHeight="1">
      <c r="A292" s="116"/>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8"/>
    </row>
    <row r="293" ht="15.75" customHeight="1">
      <c r="A293" s="116"/>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8"/>
    </row>
    <row r="294" ht="15.75" customHeight="1">
      <c r="A294" s="116"/>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8"/>
    </row>
    <row r="295" ht="15.75" customHeight="1">
      <c r="A295" s="116"/>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8"/>
    </row>
    <row r="296" ht="15.75" customHeight="1">
      <c r="A296" s="116"/>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8"/>
    </row>
    <row r="297" ht="15.75" customHeight="1">
      <c r="A297" s="116"/>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8"/>
    </row>
    <row r="298" ht="15.75" customHeight="1">
      <c r="A298" s="116"/>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8"/>
    </row>
    <row r="299" ht="15.75" customHeight="1">
      <c r="A299" s="116"/>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8"/>
    </row>
    <row r="300" ht="15.75" customHeight="1">
      <c r="A300" s="116"/>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8"/>
    </row>
    <row r="301" ht="15.75" customHeight="1">
      <c r="A301" s="116"/>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8"/>
    </row>
    <row r="302" ht="15.75" customHeight="1">
      <c r="A302" s="119"/>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Z302" s="120"/>
      <c r="AA302" s="120"/>
      <c r="AB302" s="120"/>
      <c r="AC302" s="120"/>
      <c r="AD302" s="120"/>
      <c r="AE302" s="120"/>
      <c r="AF302" s="120"/>
      <c r="AG302"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drawing r:id="rId1"/>
  <legacyDrawing r:id="rId2"/>
</worksheet>
</file>

<file path=xl/worksheets/sheet12.xml><?xml version="1.0" encoding="utf-8"?>
<worksheet xmlns:r="http://schemas.openxmlformats.org/officeDocument/2006/relationships" xmlns="http://schemas.openxmlformats.org/spreadsheetml/2006/main">
  <dimension ref="A1:AJ295"/>
  <sheetViews>
    <sheetView workbookViewId="0" showGridLines="0" defaultGridColor="1"/>
  </sheetViews>
  <sheetFormatPr defaultColWidth="12.6667" defaultRowHeight="15" customHeight="1" outlineLevelRow="0" outlineLevelCol="0"/>
  <cols>
    <col min="1" max="7" width="3.17188" style="644" customWidth="1"/>
    <col min="8" max="8" width="8.85156" style="644" customWidth="1"/>
    <col min="9" max="9" width="32.5" style="644" customWidth="1"/>
    <col min="10" max="10" width="21.8516" style="644" customWidth="1"/>
    <col min="11" max="36" width="8.85156" style="644" customWidth="1"/>
    <col min="37" max="16384" width="12.6719" style="644" customWidth="1"/>
  </cols>
  <sheetData>
    <row r="1" ht="22.5" customHeight="1">
      <c r="A1" t="s" s="645">
        <v>3724</v>
      </c>
      <c r="B1" t="s" s="646">
        <v>3725</v>
      </c>
      <c r="C1" t="s" s="647">
        <v>3726</v>
      </c>
      <c r="D1" t="s" s="646">
        <v>997</v>
      </c>
      <c r="E1" t="s" s="647">
        <v>3727</v>
      </c>
      <c r="F1" t="s" s="647">
        <v>995</v>
      </c>
      <c r="G1" t="s" s="647">
        <v>2535</v>
      </c>
      <c r="H1" t="s" s="646">
        <v>1002</v>
      </c>
      <c r="I1" t="s" s="646">
        <v>3491</v>
      </c>
      <c r="J1" t="s" s="5">
        <v>7</v>
      </c>
      <c r="K1" t="s" s="647">
        <v>2537</v>
      </c>
      <c r="L1" t="s" s="646">
        <v>14</v>
      </c>
      <c r="M1" t="s" s="646">
        <v>3728</v>
      </c>
      <c r="N1" t="s" s="646">
        <v>15</v>
      </c>
      <c r="O1" t="s" s="647">
        <v>3729</v>
      </c>
      <c r="P1" t="s" s="648">
        <v>3730</v>
      </c>
      <c r="Q1" t="s" s="646">
        <v>3731</v>
      </c>
      <c r="R1" t="s" s="647">
        <v>3732</v>
      </c>
      <c r="S1" t="s" s="646">
        <v>3733</v>
      </c>
      <c r="T1" t="s" s="646">
        <v>3734</v>
      </c>
      <c r="U1" t="s" s="649">
        <v>3735</v>
      </c>
      <c r="V1" t="s" s="647">
        <v>3736</v>
      </c>
      <c r="W1" t="s" s="647">
        <v>3737</v>
      </c>
      <c r="X1" t="s" s="647">
        <v>3738</v>
      </c>
      <c r="Y1" t="s" s="647">
        <v>3739</v>
      </c>
      <c r="Z1" t="s" s="647">
        <v>3495</v>
      </c>
      <c r="AA1" t="s" s="647">
        <v>3740</v>
      </c>
      <c r="AB1" t="s" s="8">
        <v>3741</v>
      </c>
      <c r="AC1" t="s" s="9">
        <v>3742</v>
      </c>
      <c r="AD1" t="s" s="9">
        <v>3743</v>
      </c>
      <c r="AE1" t="s" s="9">
        <v>3744</v>
      </c>
      <c r="AF1" t="s" s="9">
        <v>3745</v>
      </c>
      <c r="AG1" t="s" s="9">
        <v>3746</v>
      </c>
      <c r="AH1" t="s" s="9">
        <v>3747</v>
      </c>
      <c r="AI1" t="s" s="9">
        <v>3748</v>
      </c>
      <c r="AJ1" s="140"/>
    </row>
    <row r="2" ht="16.5" customHeight="1">
      <c r="A2" s="650">
        <v>47</v>
      </c>
      <c r="B2" s="650">
        <v>31</v>
      </c>
      <c r="C2" s="650">
        <v>10</v>
      </c>
      <c r="D2" s="650">
        <v>1</v>
      </c>
      <c r="E2" s="651">
        <v>1</v>
      </c>
      <c r="F2" s="650">
        <v>38</v>
      </c>
      <c r="G2" s="652"/>
      <c r="H2" t="s" s="653">
        <v>3749</v>
      </c>
      <c r="I2" t="s" s="654">
        <v>3750</v>
      </c>
      <c r="J2" t="s" s="5">
        <v>3750</v>
      </c>
      <c r="K2" t="s" s="654">
        <v>3751</v>
      </c>
      <c r="L2" s="655">
        <v>1</v>
      </c>
      <c r="M2" t="s" s="654">
        <v>3752</v>
      </c>
      <c r="N2" t="s" s="656">
        <v>64</v>
      </c>
      <c r="O2" s="657">
        <v>2</v>
      </c>
      <c r="P2" t="s" s="658">
        <v>55</v>
      </c>
      <c r="Q2" t="s" s="654">
        <v>3753</v>
      </c>
      <c r="R2" t="s" s="659">
        <v>3754</v>
      </c>
      <c r="S2" t="s" s="654">
        <v>2562</v>
      </c>
      <c r="T2" t="s" s="660">
        <v>3755</v>
      </c>
      <c r="U2" s="661"/>
      <c r="V2" t="s" s="654">
        <v>1189</v>
      </c>
      <c r="W2" s="662">
        <v>1</v>
      </c>
      <c r="X2" t="s" s="659">
        <v>1043</v>
      </c>
      <c r="Y2" s="663">
        <v>1</v>
      </c>
      <c r="Z2" s="661"/>
      <c r="AA2" s="661"/>
      <c r="AB2" s="664"/>
      <c r="AC2" s="665">
        <v>2021</v>
      </c>
      <c r="AD2" s="666">
        <v>0.84</v>
      </c>
      <c r="AE2" s="666">
        <v>1.12</v>
      </c>
      <c r="AF2" s="666">
        <v>1477</v>
      </c>
      <c r="AG2" s="667"/>
      <c r="AH2" s="666">
        <v>85</v>
      </c>
      <c r="AI2" s="667"/>
      <c r="AJ2" s="140"/>
    </row>
    <row r="3" ht="16.5" customHeight="1">
      <c r="A3" s="650">
        <v>47</v>
      </c>
      <c r="B3" s="650">
        <v>30</v>
      </c>
      <c r="C3" s="650">
        <v>2</v>
      </c>
      <c r="D3" s="650">
        <v>1</v>
      </c>
      <c r="E3" s="668">
        <v>2</v>
      </c>
      <c r="F3" s="650">
        <v>38</v>
      </c>
      <c r="G3" s="652"/>
      <c r="H3" t="s" s="669">
        <v>2559</v>
      </c>
      <c r="I3" t="s" s="670">
        <v>2560</v>
      </c>
      <c r="J3" t="s" s="5">
        <v>2560</v>
      </c>
      <c r="K3" t="s" s="670">
        <v>3756</v>
      </c>
      <c r="L3" s="671">
        <v>1</v>
      </c>
      <c r="M3" t="s" s="670">
        <v>3752</v>
      </c>
      <c r="N3" t="s" s="656">
        <v>64</v>
      </c>
      <c r="O3" s="657">
        <v>2</v>
      </c>
      <c r="P3" t="s" s="672">
        <v>93</v>
      </c>
      <c r="Q3" t="s" s="670">
        <v>56</v>
      </c>
      <c r="R3" t="s" s="673">
        <v>56</v>
      </c>
      <c r="S3" t="s" s="670">
        <v>2562</v>
      </c>
      <c r="T3" t="s" s="674">
        <v>3755</v>
      </c>
      <c r="U3" s="675"/>
      <c r="V3" t="s" s="670">
        <v>1189</v>
      </c>
      <c r="W3" s="676">
        <v>1310</v>
      </c>
      <c r="X3" t="s" s="677">
        <v>1030</v>
      </c>
      <c r="Y3" s="676">
        <v>1</v>
      </c>
      <c r="Z3" s="678"/>
      <c r="AA3" s="676">
        <v>1310</v>
      </c>
      <c r="AB3" s="664"/>
      <c r="AC3" s="665">
        <v>2021</v>
      </c>
      <c r="AD3" s="666">
        <v>0.86</v>
      </c>
      <c r="AE3" s="666">
        <v>0.65</v>
      </c>
      <c r="AF3" s="667"/>
      <c r="AG3" s="667"/>
      <c r="AH3" s="667"/>
      <c r="AI3" s="667"/>
      <c r="AJ3" s="140"/>
    </row>
    <row r="4" ht="16.5" customHeight="1">
      <c r="A4" s="650">
        <v>47</v>
      </c>
      <c r="B4" s="650">
        <v>32</v>
      </c>
      <c r="C4" s="650">
        <v>1</v>
      </c>
      <c r="D4" s="650">
        <v>1</v>
      </c>
      <c r="E4" s="651">
        <v>3</v>
      </c>
      <c r="F4" s="650">
        <v>38</v>
      </c>
      <c r="G4" s="652"/>
      <c r="H4" t="s" s="669">
        <v>1697</v>
      </c>
      <c r="I4" t="s" s="670">
        <v>1698</v>
      </c>
      <c r="J4" t="s" s="5">
        <v>1698</v>
      </c>
      <c r="K4" t="s" s="670">
        <v>3757</v>
      </c>
      <c r="L4" s="671">
        <v>1</v>
      </c>
      <c r="M4" t="s" s="670">
        <v>3752</v>
      </c>
      <c r="N4" t="s" s="656">
        <v>64</v>
      </c>
      <c r="O4" s="657">
        <v>2</v>
      </c>
      <c r="P4" t="s" s="672">
        <v>55</v>
      </c>
      <c r="Q4" t="s" s="670">
        <v>56</v>
      </c>
      <c r="R4" t="s" s="673">
        <v>56</v>
      </c>
      <c r="S4" t="s" s="670">
        <v>2562</v>
      </c>
      <c r="T4" t="s" s="674">
        <v>3755</v>
      </c>
      <c r="U4" s="675"/>
      <c r="V4" t="s" s="670">
        <v>1189</v>
      </c>
      <c r="W4" s="676">
        <v>14344</v>
      </c>
      <c r="X4" t="s" s="677">
        <v>1030</v>
      </c>
      <c r="Y4" s="676">
        <v>1</v>
      </c>
      <c r="Z4" s="678"/>
      <c r="AA4" s="676">
        <v>14344</v>
      </c>
      <c r="AB4" s="664"/>
      <c r="AC4" s="665">
        <v>2021</v>
      </c>
      <c r="AD4" s="666">
        <v>1.16</v>
      </c>
      <c r="AE4" s="666">
        <v>1.19</v>
      </c>
      <c r="AF4" s="667"/>
      <c r="AG4" s="667"/>
      <c r="AH4" s="667"/>
      <c r="AI4" s="667"/>
      <c r="AJ4" s="140"/>
    </row>
    <row r="5" ht="16.5" customHeight="1">
      <c r="A5" s="650">
        <v>47</v>
      </c>
      <c r="B5" s="650">
        <v>29</v>
      </c>
      <c r="C5" s="650">
        <v>4</v>
      </c>
      <c r="D5" s="650">
        <v>1</v>
      </c>
      <c r="E5" s="668">
        <v>4</v>
      </c>
      <c r="F5" s="650">
        <v>38</v>
      </c>
      <c r="G5" s="652"/>
      <c r="H5" t="s" s="653">
        <v>3509</v>
      </c>
      <c r="I5" t="s" s="654">
        <v>3510</v>
      </c>
      <c r="J5" t="s" s="5">
        <v>3510</v>
      </c>
      <c r="K5" t="s" s="654">
        <v>3758</v>
      </c>
      <c r="L5" s="655">
        <v>1</v>
      </c>
      <c r="M5" t="s" s="654">
        <v>1955</v>
      </c>
      <c r="N5" t="s" s="679">
        <v>54</v>
      </c>
      <c r="O5" s="663">
        <v>3</v>
      </c>
      <c r="P5" t="s" s="658">
        <v>55</v>
      </c>
      <c r="Q5" t="s" s="654">
        <v>3753</v>
      </c>
      <c r="R5" t="s" s="659">
        <v>3754</v>
      </c>
      <c r="S5" t="s" s="654">
        <v>2562</v>
      </c>
      <c r="T5" t="s" s="660">
        <v>3755</v>
      </c>
      <c r="U5" s="661"/>
      <c r="V5" t="s" s="654">
        <v>1189</v>
      </c>
      <c r="W5" s="680">
        <v>76</v>
      </c>
      <c r="X5" t="s" s="681">
        <v>1043</v>
      </c>
      <c r="Y5" s="680">
        <v>1</v>
      </c>
      <c r="Z5" s="682"/>
      <c r="AA5" s="680">
        <v>76</v>
      </c>
      <c r="AB5" s="664"/>
      <c r="AC5" s="665">
        <v>2020</v>
      </c>
      <c r="AD5" s="666">
        <v>2.57</v>
      </c>
      <c r="AE5" s="666">
        <v>0.2</v>
      </c>
      <c r="AF5" s="666">
        <v>16593</v>
      </c>
      <c r="AG5" s="667"/>
      <c r="AH5" s="666">
        <v>279</v>
      </c>
      <c r="AI5" s="667"/>
      <c r="AJ5" s="140"/>
    </row>
    <row r="6" ht="16.5" customHeight="1">
      <c r="A6" s="650">
        <v>47</v>
      </c>
      <c r="B6" s="650">
        <v>69</v>
      </c>
      <c r="C6" s="650">
        <v>12</v>
      </c>
      <c r="D6" s="650">
        <v>1</v>
      </c>
      <c r="E6" s="651">
        <v>5</v>
      </c>
      <c r="F6" s="650">
        <v>38</v>
      </c>
      <c r="G6" s="652"/>
      <c r="H6" t="s" s="653">
        <v>3759</v>
      </c>
      <c r="I6" t="s" s="654">
        <v>3760</v>
      </c>
      <c r="J6" t="s" s="5">
        <v>3760</v>
      </c>
      <c r="K6" t="s" s="654">
        <v>3761</v>
      </c>
      <c r="L6" s="655">
        <v>2</v>
      </c>
      <c r="M6" t="s" s="683">
        <v>2974</v>
      </c>
      <c r="N6" t="s" s="684">
        <v>77</v>
      </c>
      <c r="O6" s="657">
        <v>1</v>
      </c>
      <c r="P6" t="s" s="658">
        <v>93</v>
      </c>
      <c r="Q6" t="s" s="654">
        <v>56</v>
      </c>
      <c r="R6" t="s" s="659">
        <v>56</v>
      </c>
      <c r="S6" s="661"/>
      <c r="T6" t="s" s="660">
        <v>3762</v>
      </c>
      <c r="U6" s="661"/>
      <c r="V6" t="s" s="654">
        <v>1189</v>
      </c>
      <c r="W6" s="662">
        <v>1</v>
      </c>
      <c r="X6" t="s" s="659">
        <v>1043</v>
      </c>
      <c r="Y6" s="663">
        <v>1</v>
      </c>
      <c r="Z6" s="661"/>
      <c r="AA6" s="661"/>
      <c r="AB6" s="664"/>
      <c r="AC6" s="665">
        <v>2011</v>
      </c>
      <c r="AD6" s="667"/>
      <c r="AE6" s="666">
        <v>1.8</v>
      </c>
      <c r="AF6" s="667"/>
      <c r="AG6" s="667"/>
      <c r="AH6" s="667"/>
      <c r="AI6" s="667"/>
      <c r="AJ6" s="140"/>
    </row>
    <row r="7" ht="16.5" customHeight="1">
      <c r="A7" s="650">
        <v>47</v>
      </c>
      <c r="B7" s="650">
        <v>73</v>
      </c>
      <c r="C7" s="650">
        <v>9</v>
      </c>
      <c r="D7" s="650">
        <v>1</v>
      </c>
      <c r="E7" s="668">
        <v>6</v>
      </c>
      <c r="F7" s="650">
        <v>38</v>
      </c>
      <c r="G7" s="652"/>
      <c r="H7" t="s" s="653">
        <v>3763</v>
      </c>
      <c r="I7" t="s" s="654">
        <v>3764</v>
      </c>
      <c r="J7" t="s" s="227">
        <v>3765</v>
      </c>
      <c r="K7" t="s" s="654">
        <v>3766</v>
      </c>
      <c r="L7" s="655">
        <v>2</v>
      </c>
      <c r="M7" t="s" s="683">
        <v>2974</v>
      </c>
      <c r="N7" t="s" s="684">
        <v>77</v>
      </c>
      <c r="O7" s="657">
        <v>1</v>
      </c>
      <c r="P7" t="s" s="658">
        <v>93</v>
      </c>
      <c r="Q7" t="s" s="654">
        <v>56</v>
      </c>
      <c r="R7" t="s" s="659">
        <v>56</v>
      </c>
      <c r="S7" s="661"/>
      <c r="T7" t="s" s="660">
        <v>3762</v>
      </c>
      <c r="U7" s="661"/>
      <c r="V7" t="s" s="654">
        <v>1189</v>
      </c>
      <c r="W7" s="662">
        <v>1</v>
      </c>
      <c r="X7" t="s" s="659">
        <v>1043</v>
      </c>
      <c r="Y7" s="663">
        <v>1</v>
      </c>
      <c r="Z7" s="661"/>
      <c r="AA7" s="661"/>
      <c r="AB7" s="664"/>
      <c r="AC7" s="665">
        <v>2020</v>
      </c>
      <c r="AD7" s="667"/>
      <c r="AE7" s="666">
        <v>1.85</v>
      </c>
      <c r="AF7" s="667"/>
      <c r="AG7" s="667"/>
      <c r="AH7" s="667"/>
      <c r="AI7" s="667"/>
      <c r="AJ7" s="140"/>
    </row>
    <row r="8" ht="16.5" customHeight="1">
      <c r="A8" s="650">
        <v>47</v>
      </c>
      <c r="B8" s="650">
        <v>66</v>
      </c>
      <c r="C8" s="650">
        <v>3</v>
      </c>
      <c r="D8" s="650">
        <v>1</v>
      </c>
      <c r="E8" s="651">
        <v>7</v>
      </c>
      <c r="F8" s="650">
        <v>38</v>
      </c>
      <c r="G8" s="652"/>
      <c r="H8" t="s" s="669">
        <v>3767</v>
      </c>
      <c r="I8" t="s" s="670">
        <v>3768</v>
      </c>
      <c r="J8" t="s" s="227">
        <v>3769</v>
      </c>
      <c r="K8" t="s" s="685">
        <v>3770</v>
      </c>
      <c r="L8" s="671">
        <v>2</v>
      </c>
      <c r="M8" t="s" s="685">
        <v>2974</v>
      </c>
      <c r="N8" t="s" s="684">
        <v>77</v>
      </c>
      <c r="O8" s="657">
        <v>1</v>
      </c>
      <c r="P8" t="s" s="672">
        <v>93</v>
      </c>
      <c r="Q8" t="s" s="670">
        <v>66</v>
      </c>
      <c r="R8" t="s" s="685">
        <v>66</v>
      </c>
      <c r="S8" s="675"/>
      <c r="T8" t="s" s="674">
        <v>3755</v>
      </c>
      <c r="U8" s="675"/>
      <c r="V8" t="s" s="670">
        <v>1189</v>
      </c>
      <c r="W8" s="676">
        <v>604</v>
      </c>
      <c r="X8" t="s" s="677">
        <v>1030</v>
      </c>
      <c r="Y8" s="676">
        <v>1</v>
      </c>
      <c r="Z8" s="678"/>
      <c r="AA8" s="676">
        <v>604</v>
      </c>
      <c r="AB8" s="664"/>
      <c r="AC8" s="665">
        <v>2021</v>
      </c>
      <c r="AD8" s="667"/>
      <c r="AE8" s="666">
        <v>1.55</v>
      </c>
      <c r="AF8" s="667"/>
      <c r="AG8" s="667"/>
      <c r="AH8" s="667"/>
      <c r="AI8" s="667"/>
      <c r="AJ8" s="140"/>
    </row>
    <row r="9" ht="16.5" customHeight="1">
      <c r="A9" s="650">
        <v>47</v>
      </c>
      <c r="B9" s="650">
        <v>67</v>
      </c>
      <c r="C9" s="650">
        <v>7</v>
      </c>
      <c r="D9" s="650">
        <v>1</v>
      </c>
      <c r="E9" s="668">
        <v>8</v>
      </c>
      <c r="F9" s="650">
        <v>38</v>
      </c>
      <c r="G9" s="652"/>
      <c r="H9" t="s" s="653">
        <v>3771</v>
      </c>
      <c r="I9" t="s" s="654">
        <v>3772</v>
      </c>
      <c r="J9" t="s" s="5">
        <v>3772</v>
      </c>
      <c r="K9" t="s" s="654">
        <v>3773</v>
      </c>
      <c r="L9" s="655">
        <v>2</v>
      </c>
      <c r="M9" t="s" s="683">
        <v>3752</v>
      </c>
      <c r="N9" t="s" s="656">
        <v>64</v>
      </c>
      <c r="O9" s="657">
        <v>2</v>
      </c>
      <c r="P9" t="s" s="658">
        <v>93</v>
      </c>
      <c r="Q9" t="s" s="654">
        <v>56</v>
      </c>
      <c r="R9" t="s" s="659">
        <v>56</v>
      </c>
      <c r="S9" s="661"/>
      <c r="T9" t="s" s="660">
        <v>3762</v>
      </c>
      <c r="U9" s="661"/>
      <c r="V9" t="s" s="654">
        <v>1189</v>
      </c>
      <c r="W9" s="662">
        <v>1</v>
      </c>
      <c r="X9" t="s" s="659">
        <v>1043</v>
      </c>
      <c r="Y9" s="663">
        <v>1</v>
      </c>
      <c r="Z9" s="661"/>
      <c r="AA9" s="661"/>
      <c r="AB9" s="664"/>
      <c r="AC9" s="665">
        <v>2015</v>
      </c>
      <c r="AD9" s="667"/>
      <c r="AE9" s="666">
        <v>1.19</v>
      </c>
      <c r="AF9" s="667"/>
      <c r="AG9" s="667"/>
      <c r="AH9" s="667"/>
      <c r="AI9" s="667"/>
      <c r="AJ9" s="140"/>
    </row>
    <row r="10" ht="16.5" customHeight="1">
      <c r="A10" s="650">
        <v>47</v>
      </c>
      <c r="B10" s="650">
        <v>72</v>
      </c>
      <c r="C10" s="650">
        <v>5</v>
      </c>
      <c r="D10" s="650">
        <v>1</v>
      </c>
      <c r="E10" s="651">
        <v>9</v>
      </c>
      <c r="F10" s="650">
        <v>38</v>
      </c>
      <c r="G10" s="652"/>
      <c r="H10" t="s" s="669">
        <v>3774</v>
      </c>
      <c r="I10" t="s" s="670">
        <v>3775</v>
      </c>
      <c r="J10" t="s" s="5">
        <v>3775</v>
      </c>
      <c r="K10" t="s" s="670">
        <v>3776</v>
      </c>
      <c r="L10" s="671">
        <v>2</v>
      </c>
      <c r="M10" t="s" s="685">
        <v>3752</v>
      </c>
      <c r="N10" t="s" s="656">
        <v>64</v>
      </c>
      <c r="O10" s="657">
        <v>2</v>
      </c>
      <c r="P10" t="s" s="672">
        <v>93</v>
      </c>
      <c r="Q10" t="s" s="670">
        <v>56</v>
      </c>
      <c r="R10" t="s" s="673">
        <v>56</v>
      </c>
      <c r="S10" s="675"/>
      <c r="T10" t="s" s="674">
        <v>3762</v>
      </c>
      <c r="U10" s="675"/>
      <c r="V10" t="s" s="670">
        <v>1189</v>
      </c>
      <c r="W10" s="662">
        <v>1</v>
      </c>
      <c r="X10" t="s" s="659">
        <v>1043</v>
      </c>
      <c r="Y10" s="657">
        <v>1</v>
      </c>
      <c r="Z10" s="675"/>
      <c r="AA10" s="675"/>
      <c r="AB10" s="664"/>
      <c r="AC10" s="665">
        <v>2020</v>
      </c>
      <c r="AD10" s="667"/>
      <c r="AE10" s="666">
        <v>0.8100000000000001</v>
      </c>
      <c r="AF10" s="667"/>
      <c r="AG10" s="667"/>
      <c r="AH10" s="667"/>
      <c r="AI10" s="667"/>
      <c r="AJ10" s="140"/>
    </row>
    <row r="11" ht="16.5" customHeight="1">
      <c r="A11" s="650">
        <v>47</v>
      </c>
      <c r="B11" s="650">
        <v>68</v>
      </c>
      <c r="C11" s="650">
        <v>8</v>
      </c>
      <c r="D11" s="650">
        <v>1</v>
      </c>
      <c r="E11" s="668">
        <v>10</v>
      </c>
      <c r="F11" s="650">
        <v>38</v>
      </c>
      <c r="G11" s="652"/>
      <c r="H11" t="s" s="669">
        <v>3777</v>
      </c>
      <c r="I11" t="s" s="670">
        <v>3778</v>
      </c>
      <c r="J11" t="s" s="5">
        <v>3778</v>
      </c>
      <c r="K11" t="s" s="670">
        <v>3779</v>
      </c>
      <c r="L11" s="671">
        <v>2</v>
      </c>
      <c r="M11" t="s" s="685">
        <v>1955</v>
      </c>
      <c r="N11" t="s" s="679">
        <v>54</v>
      </c>
      <c r="O11" s="663">
        <v>3</v>
      </c>
      <c r="P11" t="s" s="672">
        <v>93</v>
      </c>
      <c r="Q11" t="s" s="670">
        <v>56</v>
      </c>
      <c r="R11" t="s" s="673">
        <v>56</v>
      </c>
      <c r="S11" s="675"/>
      <c r="T11" t="s" s="674">
        <v>3762</v>
      </c>
      <c r="U11" s="675"/>
      <c r="V11" t="s" s="670">
        <v>1189</v>
      </c>
      <c r="W11" s="662">
        <v>1</v>
      </c>
      <c r="X11" t="s" s="659">
        <v>1043</v>
      </c>
      <c r="Y11" s="657">
        <v>1</v>
      </c>
      <c r="Z11" s="675"/>
      <c r="AA11" s="675"/>
      <c r="AB11" s="664"/>
      <c r="AC11" s="665">
        <v>2015</v>
      </c>
      <c r="AD11" s="667"/>
      <c r="AE11" s="666">
        <v>0.25</v>
      </c>
      <c r="AF11" s="667"/>
      <c r="AG11" s="667"/>
      <c r="AH11" s="667"/>
      <c r="AI11" s="667"/>
      <c r="AJ11" s="140"/>
    </row>
    <row r="12" ht="16.5" customHeight="1">
      <c r="A12" s="650">
        <v>47</v>
      </c>
      <c r="B12" s="650">
        <v>70</v>
      </c>
      <c r="C12" s="650">
        <v>13</v>
      </c>
      <c r="D12" s="650">
        <v>1</v>
      </c>
      <c r="E12" s="651">
        <v>11</v>
      </c>
      <c r="F12" s="650">
        <v>38</v>
      </c>
      <c r="G12" s="652"/>
      <c r="H12" t="s" s="669">
        <v>3780</v>
      </c>
      <c r="I12" t="s" s="670">
        <v>3781</v>
      </c>
      <c r="J12" t="s" s="227">
        <v>3782</v>
      </c>
      <c r="K12" t="s" s="670">
        <v>3783</v>
      </c>
      <c r="L12" s="671">
        <v>2</v>
      </c>
      <c r="M12" t="s" s="685">
        <v>1955</v>
      </c>
      <c r="N12" t="s" s="679">
        <v>54</v>
      </c>
      <c r="O12" s="663">
        <v>3</v>
      </c>
      <c r="P12" t="s" s="672">
        <v>93</v>
      </c>
      <c r="Q12" t="s" s="670">
        <v>56</v>
      </c>
      <c r="R12" t="s" s="673">
        <v>56</v>
      </c>
      <c r="S12" s="675"/>
      <c r="T12" t="s" s="674">
        <v>3762</v>
      </c>
      <c r="U12" s="675"/>
      <c r="V12" t="s" s="670">
        <v>1189</v>
      </c>
      <c r="W12" s="662">
        <v>1</v>
      </c>
      <c r="X12" t="s" s="659">
        <v>1043</v>
      </c>
      <c r="Y12" s="657">
        <v>1</v>
      </c>
      <c r="Z12" s="675"/>
      <c r="AA12" s="675"/>
      <c r="AB12" s="664"/>
      <c r="AC12" s="665">
        <v>2015</v>
      </c>
      <c r="AD12" s="667"/>
      <c r="AE12" s="666">
        <v>0.46</v>
      </c>
      <c r="AF12" s="667"/>
      <c r="AG12" s="667"/>
      <c r="AH12" s="667"/>
      <c r="AI12" s="667"/>
      <c r="AJ12" s="140"/>
    </row>
    <row r="13" ht="16.5" customHeight="1">
      <c r="A13" s="650">
        <v>47</v>
      </c>
      <c r="B13" s="650">
        <v>71</v>
      </c>
      <c r="C13" s="650">
        <v>6</v>
      </c>
      <c r="D13" s="650">
        <v>1</v>
      </c>
      <c r="E13" s="668">
        <v>12</v>
      </c>
      <c r="F13" s="650">
        <v>38</v>
      </c>
      <c r="G13" s="652"/>
      <c r="H13" t="s" s="653">
        <v>3784</v>
      </c>
      <c r="I13" t="s" s="654">
        <v>3785</v>
      </c>
      <c r="J13" t="s" s="227">
        <v>3786</v>
      </c>
      <c r="K13" t="s" s="654">
        <v>3787</v>
      </c>
      <c r="L13" s="655">
        <v>2</v>
      </c>
      <c r="M13" t="s" s="683">
        <v>1955</v>
      </c>
      <c r="N13" t="s" s="679">
        <v>54</v>
      </c>
      <c r="O13" s="663">
        <v>3</v>
      </c>
      <c r="P13" t="s" s="658">
        <v>93</v>
      </c>
      <c r="Q13" t="s" s="654">
        <v>56</v>
      </c>
      <c r="R13" t="s" s="659">
        <v>56</v>
      </c>
      <c r="S13" s="661"/>
      <c r="T13" t="s" s="660">
        <v>3762</v>
      </c>
      <c r="U13" s="661"/>
      <c r="V13" t="s" s="654">
        <v>1189</v>
      </c>
      <c r="W13" s="662">
        <v>1</v>
      </c>
      <c r="X13" t="s" s="659">
        <v>1043</v>
      </c>
      <c r="Y13" s="663">
        <v>1</v>
      </c>
      <c r="Z13" s="661"/>
      <c r="AA13" s="661"/>
      <c r="AB13" s="664"/>
      <c r="AC13" s="665">
        <v>2017</v>
      </c>
      <c r="AD13" s="667"/>
      <c r="AE13" s="666">
        <v>0.73</v>
      </c>
      <c r="AF13" s="667"/>
      <c r="AG13" s="667"/>
      <c r="AH13" s="667"/>
      <c r="AI13" s="667"/>
      <c r="AJ13" s="140"/>
    </row>
    <row r="14" ht="16.5" customHeight="1">
      <c r="A14" s="650">
        <v>47</v>
      </c>
      <c r="B14" s="650">
        <v>74</v>
      </c>
      <c r="C14" s="650">
        <v>11</v>
      </c>
      <c r="D14" s="650">
        <v>1</v>
      </c>
      <c r="E14" s="651">
        <v>13</v>
      </c>
      <c r="F14" s="650">
        <v>38</v>
      </c>
      <c r="G14" s="652"/>
      <c r="H14" t="s" s="669">
        <v>3788</v>
      </c>
      <c r="I14" t="s" s="670">
        <v>3789</v>
      </c>
      <c r="J14" t="s" s="5">
        <v>3789</v>
      </c>
      <c r="K14" t="s" s="670">
        <v>3790</v>
      </c>
      <c r="L14" s="671">
        <v>2</v>
      </c>
      <c r="M14" t="s" s="685">
        <v>1955</v>
      </c>
      <c r="N14" t="s" s="679">
        <v>54</v>
      </c>
      <c r="O14" s="663">
        <v>3</v>
      </c>
      <c r="P14" t="s" s="672">
        <v>93</v>
      </c>
      <c r="Q14" t="s" s="670">
        <v>56</v>
      </c>
      <c r="R14" t="s" s="673">
        <v>56</v>
      </c>
      <c r="S14" s="675"/>
      <c r="T14" t="s" s="674">
        <v>3762</v>
      </c>
      <c r="U14" s="675"/>
      <c r="V14" t="s" s="670">
        <v>1189</v>
      </c>
      <c r="W14" s="662">
        <v>1</v>
      </c>
      <c r="X14" t="s" s="659">
        <v>1043</v>
      </c>
      <c r="Y14" s="657">
        <v>1</v>
      </c>
      <c r="Z14" s="675"/>
      <c r="AA14" s="675"/>
      <c r="AB14" s="664"/>
      <c r="AC14" s="665">
        <v>2023</v>
      </c>
      <c r="AD14" s="667"/>
      <c r="AE14" s="666">
        <v>0.03</v>
      </c>
      <c r="AF14" s="667"/>
      <c r="AG14" s="667"/>
      <c r="AH14" s="667"/>
      <c r="AI14" s="667"/>
      <c r="AJ14" s="140"/>
    </row>
    <row r="15" ht="16.5" customHeight="1">
      <c r="A15" s="686">
        <v>47</v>
      </c>
      <c r="B15" s="686">
        <v>24</v>
      </c>
      <c r="C15" s="686">
        <v>14</v>
      </c>
      <c r="D15" s="686">
        <v>2</v>
      </c>
      <c r="E15" s="668">
        <v>14</v>
      </c>
      <c r="F15" s="686">
        <v>36</v>
      </c>
      <c r="G15" s="687"/>
      <c r="H15" t="s" s="669">
        <v>1943</v>
      </c>
      <c r="I15" t="s" s="670">
        <v>3791</v>
      </c>
      <c r="J15" t="s" s="227">
        <v>1944</v>
      </c>
      <c r="K15" t="s" s="670">
        <v>3792</v>
      </c>
      <c r="L15" s="671">
        <v>1</v>
      </c>
      <c r="M15" t="s" s="670">
        <v>1955</v>
      </c>
      <c r="N15" t="s" s="679">
        <v>54</v>
      </c>
      <c r="O15" s="663">
        <v>3</v>
      </c>
      <c r="P15" t="s" s="672">
        <v>55</v>
      </c>
      <c r="Q15" t="s" s="670">
        <v>3793</v>
      </c>
      <c r="R15" t="s" s="673">
        <v>3754</v>
      </c>
      <c r="S15" t="s" s="670">
        <v>2562</v>
      </c>
      <c r="T15" t="s" s="674">
        <v>3755</v>
      </c>
      <c r="U15" s="675"/>
      <c r="V15" t="s" s="670">
        <v>1189</v>
      </c>
      <c r="W15" s="676">
        <v>3248</v>
      </c>
      <c r="X15" t="s" s="677">
        <v>1030</v>
      </c>
      <c r="Y15" s="676">
        <v>1</v>
      </c>
      <c r="Z15" s="678"/>
      <c r="AA15" s="676">
        <v>3248</v>
      </c>
      <c r="AB15" s="664"/>
      <c r="AC15" s="665">
        <v>2015</v>
      </c>
      <c r="AD15" s="666">
        <v>1.03</v>
      </c>
      <c r="AE15" s="666">
        <v>0.77</v>
      </c>
      <c r="AF15" s="666">
        <v>74641</v>
      </c>
      <c r="AG15" s="667"/>
      <c r="AH15" s="666">
        <v>11481</v>
      </c>
      <c r="AI15" s="667"/>
      <c r="AJ15" s="140"/>
    </row>
    <row r="16" ht="16.5" customHeight="1">
      <c r="A16" s="688">
        <v>47</v>
      </c>
      <c r="B16" s="689"/>
      <c r="C16" s="689"/>
      <c r="D16" s="689"/>
      <c r="E16" s="651">
        <v>15</v>
      </c>
      <c r="F16" s="688">
        <v>35</v>
      </c>
      <c r="G16" s="689"/>
      <c r="H16" t="s" s="101">
        <v>2964</v>
      </c>
      <c r="I16" t="s" s="430">
        <v>1724</v>
      </c>
      <c r="J16" t="s" s="5">
        <v>1724</v>
      </c>
      <c r="K16" s="140"/>
      <c r="L16" s="148">
        <v>1</v>
      </c>
      <c r="M16" s="140"/>
      <c r="N16" t="s" s="5">
        <v>54</v>
      </c>
      <c r="O16" s="142">
        <v>1</v>
      </c>
      <c r="P16" s="140"/>
      <c r="Q16" s="140"/>
      <c r="R16" s="140"/>
      <c r="S16" s="140"/>
      <c r="T16" s="140"/>
      <c r="U16" t="s" s="163">
        <v>147</v>
      </c>
      <c r="V16" t="s" s="5">
        <v>2978</v>
      </c>
      <c r="W16" s="140"/>
      <c r="X16" s="140"/>
      <c r="Y16" s="142">
        <v>1</v>
      </c>
      <c r="Z16" t="s" s="137">
        <v>196</v>
      </c>
      <c r="AA16" s="142">
        <v>214517</v>
      </c>
      <c r="AB16" s="142">
        <v>7075503</v>
      </c>
      <c r="AC16" s="140"/>
      <c r="AD16" s="140"/>
      <c r="AE16" s="140"/>
      <c r="AF16" s="140"/>
      <c r="AG16" s="140"/>
      <c r="AH16" s="140"/>
      <c r="AI16" s="140"/>
      <c r="AJ16" s="140"/>
    </row>
    <row r="17" ht="16.5" customHeight="1">
      <c r="A17" s="688">
        <v>47</v>
      </c>
      <c r="B17" s="688">
        <v>22</v>
      </c>
      <c r="C17" s="688">
        <v>17</v>
      </c>
      <c r="D17" s="688">
        <v>3</v>
      </c>
      <c r="E17" s="668">
        <v>16</v>
      </c>
      <c r="F17" s="688">
        <v>35</v>
      </c>
      <c r="G17" s="689"/>
      <c r="H17" t="s" s="669">
        <v>3794</v>
      </c>
      <c r="I17" t="s" s="670">
        <v>3795</v>
      </c>
      <c r="J17" t="s" s="5">
        <v>3795</v>
      </c>
      <c r="K17" t="s" s="670">
        <v>3796</v>
      </c>
      <c r="L17" s="671">
        <v>1</v>
      </c>
      <c r="M17" t="s" s="670">
        <v>3752</v>
      </c>
      <c r="N17" t="s" s="656">
        <v>64</v>
      </c>
      <c r="O17" s="657">
        <v>2</v>
      </c>
      <c r="P17" t="s" s="672">
        <v>55</v>
      </c>
      <c r="Q17" t="s" s="670">
        <v>3793</v>
      </c>
      <c r="R17" t="s" s="673">
        <v>3754</v>
      </c>
      <c r="S17" t="s" s="670">
        <v>2562</v>
      </c>
      <c r="T17" t="s" s="674">
        <v>3755</v>
      </c>
      <c r="U17" t="s" s="673">
        <v>3797</v>
      </c>
      <c r="V17" t="s" s="670">
        <v>1189</v>
      </c>
      <c r="W17" s="680">
        <v>15695.5</v>
      </c>
      <c r="X17" t="s" s="677">
        <v>1030</v>
      </c>
      <c r="Y17" s="662">
        <v>1</v>
      </c>
      <c r="Z17" s="690"/>
      <c r="AA17" s="662">
        <v>31392</v>
      </c>
      <c r="AB17" s="691">
        <v>23642527</v>
      </c>
      <c r="AC17" s="665">
        <v>2020</v>
      </c>
      <c r="AD17" s="667"/>
      <c r="AE17" s="667"/>
      <c r="AF17" s="667"/>
      <c r="AG17" s="667"/>
      <c r="AH17" s="667"/>
      <c r="AI17" s="666">
        <v>200000</v>
      </c>
      <c r="AJ17" s="140"/>
    </row>
    <row r="18" ht="16.5" customHeight="1">
      <c r="A18" s="688">
        <v>47</v>
      </c>
      <c r="B18" s="688">
        <v>23</v>
      </c>
      <c r="C18" s="688">
        <v>18</v>
      </c>
      <c r="D18" s="688">
        <v>3</v>
      </c>
      <c r="E18" s="651">
        <v>17</v>
      </c>
      <c r="F18" s="688">
        <v>35</v>
      </c>
      <c r="G18" s="689"/>
      <c r="H18" t="s" s="653">
        <v>3794</v>
      </c>
      <c r="I18" t="s" s="654">
        <v>3795</v>
      </c>
      <c r="J18" t="s" s="5">
        <v>3795</v>
      </c>
      <c r="K18" t="s" s="654">
        <v>3796</v>
      </c>
      <c r="L18" s="655">
        <v>1</v>
      </c>
      <c r="M18" t="s" s="654">
        <v>3752</v>
      </c>
      <c r="N18" t="s" s="656">
        <v>64</v>
      </c>
      <c r="O18" s="657">
        <v>2</v>
      </c>
      <c r="P18" t="s" s="658">
        <v>55</v>
      </c>
      <c r="Q18" t="s" s="654">
        <v>3793</v>
      </c>
      <c r="R18" t="s" s="659">
        <v>3754</v>
      </c>
      <c r="S18" t="s" s="654">
        <v>2562</v>
      </c>
      <c r="T18" t="s" s="660">
        <v>3755</v>
      </c>
      <c r="U18" t="s" s="659">
        <v>3797</v>
      </c>
      <c r="V18" t="s" s="654">
        <v>1189</v>
      </c>
      <c r="W18" s="680">
        <v>15695.5</v>
      </c>
      <c r="X18" t="s" s="677">
        <v>1030</v>
      </c>
      <c r="Y18" t="s" s="692">
        <v>68</v>
      </c>
      <c r="Z18" s="690"/>
      <c r="AA18" s="662">
        <v>31392</v>
      </c>
      <c r="AB18" s="691">
        <v>23642527</v>
      </c>
      <c r="AC18" s="665">
        <v>2015</v>
      </c>
      <c r="AD18" s="667"/>
      <c r="AE18" s="667"/>
      <c r="AF18" s="667"/>
      <c r="AG18" s="667"/>
      <c r="AH18" s="667"/>
      <c r="AI18" s="666">
        <v>330000</v>
      </c>
      <c r="AJ18" s="140"/>
    </row>
    <row r="19" ht="16.5" customHeight="1">
      <c r="A19" s="688">
        <v>47</v>
      </c>
      <c r="B19" s="688">
        <v>21</v>
      </c>
      <c r="C19" s="688">
        <v>16</v>
      </c>
      <c r="D19" s="688">
        <v>3</v>
      </c>
      <c r="E19" s="668">
        <v>18</v>
      </c>
      <c r="F19" s="688">
        <v>35</v>
      </c>
      <c r="G19" s="689"/>
      <c r="H19" t="s" s="653">
        <v>3798</v>
      </c>
      <c r="I19" t="s" s="654">
        <v>3799</v>
      </c>
      <c r="J19" t="s" s="5">
        <v>3799</v>
      </c>
      <c r="K19" t="s" s="654">
        <v>3800</v>
      </c>
      <c r="L19" s="655">
        <v>1</v>
      </c>
      <c r="M19" t="s" s="654">
        <v>3752</v>
      </c>
      <c r="N19" t="s" s="656">
        <v>64</v>
      </c>
      <c r="O19" s="657">
        <v>2</v>
      </c>
      <c r="P19" t="s" s="658">
        <v>55</v>
      </c>
      <c r="Q19" t="s" s="654">
        <v>56</v>
      </c>
      <c r="R19" t="s" s="659">
        <v>56</v>
      </c>
      <c r="S19" t="s" s="654">
        <v>2562</v>
      </c>
      <c r="T19" t="s" s="660">
        <v>3762</v>
      </c>
      <c r="U19" t="s" s="659">
        <v>147</v>
      </c>
      <c r="V19" t="s" s="654">
        <v>1189</v>
      </c>
      <c r="W19" s="680">
        <v>56563</v>
      </c>
      <c r="X19" t="s" s="677">
        <v>1030</v>
      </c>
      <c r="Y19" s="680">
        <v>1</v>
      </c>
      <c r="Z19" s="682"/>
      <c r="AA19" s="680">
        <v>56563</v>
      </c>
      <c r="AB19" s="664"/>
      <c r="AC19" s="665">
        <v>2020</v>
      </c>
      <c r="AD19" s="667"/>
      <c r="AE19" s="667"/>
      <c r="AF19" s="667"/>
      <c r="AG19" s="667"/>
      <c r="AH19" s="667"/>
      <c r="AI19" s="667"/>
      <c r="AJ19" s="140"/>
    </row>
    <row r="20" ht="16.5" customHeight="1">
      <c r="A20" s="688">
        <v>47</v>
      </c>
      <c r="B20" s="688">
        <v>20</v>
      </c>
      <c r="C20" s="688">
        <v>15</v>
      </c>
      <c r="D20" s="688">
        <v>3</v>
      </c>
      <c r="E20" s="668">
        <v>19</v>
      </c>
      <c r="F20" s="688">
        <v>35</v>
      </c>
      <c r="G20" s="689"/>
      <c r="H20" t="s" s="669">
        <v>2461</v>
      </c>
      <c r="I20" t="s" s="670">
        <v>2462</v>
      </c>
      <c r="J20" t="s" s="5">
        <v>2462</v>
      </c>
      <c r="K20" t="s" s="670">
        <v>3801</v>
      </c>
      <c r="L20" s="671">
        <v>1</v>
      </c>
      <c r="M20" t="s" s="670">
        <v>3752</v>
      </c>
      <c r="N20" t="s" s="656">
        <v>64</v>
      </c>
      <c r="O20" s="657">
        <v>2</v>
      </c>
      <c r="P20" t="s" s="672">
        <v>55</v>
      </c>
      <c r="Q20" t="s" s="670">
        <v>56</v>
      </c>
      <c r="R20" t="s" s="673">
        <v>56</v>
      </c>
      <c r="S20" t="s" s="670">
        <v>2562</v>
      </c>
      <c r="T20" t="s" s="674">
        <v>3755</v>
      </c>
      <c r="U20" t="s" s="673">
        <v>3797</v>
      </c>
      <c r="V20" t="s" s="670">
        <v>1189</v>
      </c>
      <c r="W20" s="693">
        <v>156199</v>
      </c>
      <c r="X20" t="s" s="677">
        <v>1030</v>
      </c>
      <c r="Y20" s="693">
        <v>1</v>
      </c>
      <c r="Z20" s="694"/>
      <c r="AA20" s="693">
        <v>156199</v>
      </c>
      <c r="AB20" s="664"/>
      <c r="AC20" s="665">
        <v>2020</v>
      </c>
      <c r="AD20" s="667"/>
      <c r="AE20" s="667"/>
      <c r="AF20" s="667"/>
      <c r="AG20" s="667"/>
      <c r="AH20" s="667"/>
      <c r="AI20" s="666">
        <v>798535</v>
      </c>
      <c r="AJ20" s="140"/>
    </row>
    <row r="21" ht="16.5" customHeight="1">
      <c r="A21" s="688">
        <v>47</v>
      </c>
      <c r="B21" s="688">
        <v>62</v>
      </c>
      <c r="C21" s="688">
        <v>19</v>
      </c>
      <c r="D21" s="688">
        <v>3</v>
      </c>
      <c r="E21" s="668">
        <v>20</v>
      </c>
      <c r="F21" s="688">
        <v>35</v>
      </c>
      <c r="G21" s="689"/>
      <c r="H21" t="s" s="669">
        <v>3794</v>
      </c>
      <c r="I21" t="s" s="670">
        <v>3795</v>
      </c>
      <c r="J21" t="s" s="5">
        <v>3795</v>
      </c>
      <c r="K21" t="s" s="685">
        <v>3802</v>
      </c>
      <c r="L21" s="671">
        <v>2</v>
      </c>
      <c r="M21" t="s" s="685">
        <v>1955</v>
      </c>
      <c r="N21" t="s" s="679">
        <v>54</v>
      </c>
      <c r="O21" s="663">
        <v>3</v>
      </c>
      <c r="P21" t="s" s="672">
        <v>55</v>
      </c>
      <c r="Q21" t="s" s="670">
        <v>56</v>
      </c>
      <c r="R21" t="s" s="673">
        <v>56</v>
      </c>
      <c r="S21" s="675"/>
      <c r="T21" t="s" s="674">
        <v>3755</v>
      </c>
      <c r="U21" t="s" s="673">
        <v>3797</v>
      </c>
      <c r="V21" t="s" s="670">
        <v>3803</v>
      </c>
      <c r="W21" s="662">
        <v>1</v>
      </c>
      <c r="X21" t="s" s="681">
        <v>1043</v>
      </c>
      <c r="Y21" t="s" s="692">
        <v>68</v>
      </c>
      <c r="Z21" s="690"/>
      <c r="AA21" s="662">
        <v>31392</v>
      </c>
      <c r="AB21" s="691">
        <v>23642527</v>
      </c>
      <c r="AC21" s="665">
        <v>2020</v>
      </c>
      <c r="AD21" s="667"/>
      <c r="AE21" s="667"/>
      <c r="AF21" s="667"/>
      <c r="AG21" s="667"/>
      <c r="AH21" s="667"/>
      <c r="AI21" s="667"/>
      <c r="AJ21" s="140"/>
    </row>
    <row r="22" ht="16.5" customHeight="1">
      <c r="A22" s="695">
        <v>47</v>
      </c>
      <c r="B22" s="695">
        <v>5</v>
      </c>
      <c r="C22" s="695">
        <v>22</v>
      </c>
      <c r="D22" s="695">
        <v>4</v>
      </c>
      <c r="E22" s="651">
        <v>21</v>
      </c>
      <c r="F22" s="695">
        <v>32</v>
      </c>
      <c r="G22" s="696"/>
      <c r="H22" t="s" s="653">
        <v>3804</v>
      </c>
      <c r="I22" t="s" s="659">
        <v>3805</v>
      </c>
      <c r="J22" t="s" s="5">
        <v>3805</v>
      </c>
      <c r="K22" t="s" s="654">
        <v>3806</v>
      </c>
      <c r="L22" s="655">
        <v>1</v>
      </c>
      <c r="M22" t="s" s="654">
        <v>2974</v>
      </c>
      <c r="N22" t="s" s="684">
        <v>77</v>
      </c>
      <c r="O22" s="657">
        <v>1</v>
      </c>
      <c r="P22" t="s" s="658">
        <v>55</v>
      </c>
      <c r="Q22" t="s" s="654">
        <v>56</v>
      </c>
      <c r="R22" t="s" s="659">
        <v>56</v>
      </c>
      <c r="S22" t="s" s="654">
        <v>2562</v>
      </c>
      <c r="T22" t="s" s="660">
        <v>3755</v>
      </c>
      <c r="U22" s="661"/>
      <c r="V22" t="s" s="654">
        <v>1189</v>
      </c>
      <c r="W22" s="680">
        <v>1130</v>
      </c>
      <c r="X22" t="s" s="677">
        <v>1030</v>
      </c>
      <c r="Y22" s="680">
        <v>1</v>
      </c>
      <c r="Z22" s="682"/>
      <c r="AA22" s="680">
        <v>1130</v>
      </c>
      <c r="AB22" s="664"/>
      <c r="AC22" s="665">
        <v>2022</v>
      </c>
      <c r="AD22" s="667"/>
      <c r="AE22" s="666">
        <v>1.67</v>
      </c>
      <c r="AF22" s="666">
        <v>55000</v>
      </c>
      <c r="AG22" s="667"/>
      <c r="AH22" s="666">
        <v>139000</v>
      </c>
      <c r="AI22" s="667"/>
      <c r="AJ22" s="140"/>
    </row>
    <row r="23" ht="16.5" customHeight="1">
      <c r="A23" s="695">
        <v>47</v>
      </c>
      <c r="B23" s="695">
        <v>3</v>
      </c>
      <c r="C23" s="695">
        <v>21</v>
      </c>
      <c r="D23" s="695">
        <v>4</v>
      </c>
      <c r="E23" s="668">
        <v>22</v>
      </c>
      <c r="F23" s="695">
        <v>32</v>
      </c>
      <c r="G23" s="696"/>
      <c r="H23" t="s" s="653">
        <v>3807</v>
      </c>
      <c r="I23" t="s" s="654">
        <v>3808</v>
      </c>
      <c r="J23" t="s" s="697">
        <v>3808</v>
      </c>
      <c r="K23" t="s" s="654">
        <v>3809</v>
      </c>
      <c r="L23" s="655">
        <v>1</v>
      </c>
      <c r="M23" t="s" s="654">
        <v>2974</v>
      </c>
      <c r="N23" t="s" s="684">
        <v>77</v>
      </c>
      <c r="O23" s="657">
        <v>1</v>
      </c>
      <c r="P23" t="s" s="658">
        <v>55</v>
      </c>
      <c r="Q23" t="s" s="654">
        <v>56</v>
      </c>
      <c r="R23" t="s" s="659">
        <v>56</v>
      </c>
      <c r="S23" t="s" s="654">
        <v>2562</v>
      </c>
      <c r="T23" t="s" s="660">
        <v>3755</v>
      </c>
      <c r="U23" s="661"/>
      <c r="V23" t="s" s="654">
        <v>1189</v>
      </c>
      <c r="W23" s="680">
        <v>21157</v>
      </c>
      <c r="X23" t="s" s="677">
        <v>1030</v>
      </c>
      <c r="Y23" s="680">
        <v>1</v>
      </c>
      <c r="Z23" s="682"/>
      <c r="AA23" s="680">
        <v>21157</v>
      </c>
      <c r="AB23" s="664"/>
      <c r="AC23" s="665">
        <v>2021</v>
      </c>
      <c r="AD23" s="667"/>
      <c r="AE23" s="666">
        <v>2.67</v>
      </c>
      <c r="AF23" s="666">
        <v>96000</v>
      </c>
      <c r="AG23" s="667"/>
      <c r="AH23" s="666">
        <v>79000</v>
      </c>
      <c r="AI23" s="667"/>
      <c r="AJ23" s="140"/>
    </row>
    <row r="24" ht="16.5" customHeight="1">
      <c r="A24" s="695">
        <v>47</v>
      </c>
      <c r="B24" s="695">
        <v>4</v>
      </c>
      <c r="C24" s="695">
        <v>20</v>
      </c>
      <c r="D24" s="695">
        <v>4</v>
      </c>
      <c r="E24" s="651">
        <v>23</v>
      </c>
      <c r="F24" s="695">
        <v>32</v>
      </c>
      <c r="G24" s="696"/>
      <c r="H24" t="s" s="669">
        <v>3810</v>
      </c>
      <c r="I24" t="s" s="698">
        <v>3811</v>
      </c>
      <c r="J24" t="s" s="699">
        <v>3812</v>
      </c>
      <c r="K24" t="s" s="670">
        <v>3813</v>
      </c>
      <c r="L24" s="671">
        <v>1</v>
      </c>
      <c r="M24" t="s" s="670">
        <v>1955</v>
      </c>
      <c r="N24" t="s" s="679">
        <v>54</v>
      </c>
      <c r="O24" s="663">
        <v>3</v>
      </c>
      <c r="P24" t="s" s="672">
        <v>55</v>
      </c>
      <c r="Q24" t="s" s="670">
        <v>56</v>
      </c>
      <c r="R24" t="s" s="673">
        <v>56</v>
      </c>
      <c r="S24" t="s" s="670">
        <v>2562</v>
      </c>
      <c r="T24" t="s" s="674">
        <v>3755</v>
      </c>
      <c r="U24" t="s" s="673">
        <v>147</v>
      </c>
      <c r="V24" t="s" s="670">
        <v>3803</v>
      </c>
      <c r="W24" s="676">
        <v>287081</v>
      </c>
      <c r="X24" t="s" s="677">
        <v>1030</v>
      </c>
      <c r="Y24" s="676">
        <v>1</v>
      </c>
      <c r="Z24" s="678"/>
      <c r="AA24" s="676">
        <v>287081</v>
      </c>
      <c r="AB24" s="664"/>
      <c r="AC24" s="665">
        <v>2021</v>
      </c>
      <c r="AD24" s="667"/>
      <c r="AE24" s="666">
        <v>0.7</v>
      </c>
      <c r="AF24" s="667"/>
      <c r="AG24" s="667"/>
      <c r="AH24" s="667"/>
      <c r="AI24" s="667"/>
      <c r="AJ24" s="140"/>
    </row>
    <row r="25" ht="16.5" customHeight="1">
      <c r="A25" s="695">
        <v>47</v>
      </c>
      <c r="B25" s="695">
        <v>41</v>
      </c>
      <c r="C25" s="695">
        <v>24</v>
      </c>
      <c r="D25" s="695">
        <v>4</v>
      </c>
      <c r="E25" s="668">
        <v>24</v>
      </c>
      <c r="F25" s="695">
        <v>32</v>
      </c>
      <c r="G25" s="696"/>
      <c r="H25" s="532"/>
      <c r="I25" t="s" s="659">
        <v>3814</v>
      </c>
      <c r="J25" t="s" s="700">
        <v>3814</v>
      </c>
      <c r="K25" t="s" s="654">
        <v>3815</v>
      </c>
      <c r="L25" s="655">
        <v>2</v>
      </c>
      <c r="M25" t="s" s="683">
        <v>2974</v>
      </c>
      <c r="N25" t="s" s="684">
        <v>77</v>
      </c>
      <c r="O25" s="657">
        <v>1</v>
      </c>
      <c r="P25" t="s" s="658">
        <v>93</v>
      </c>
      <c r="Q25" t="s" s="654">
        <v>56</v>
      </c>
      <c r="R25" t="s" s="659">
        <v>56</v>
      </c>
      <c r="S25" s="661"/>
      <c r="T25" t="s" s="660">
        <v>3762</v>
      </c>
      <c r="U25" s="661"/>
      <c r="V25" t="s" s="654">
        <v>1189</v>
      </c>
      <c r="W25" s="662">
        <v>1</v>
      </c>
      <c r="X25" t="s" s="659">
        <v>1043</v>
      </c>
      <c r="Y25" s="663">
        <v>1</v>
      </c>
      <c r="Z25" s="661"/>
      <c r="AA25" s="661"/>
      <c r="AB25" s="664"/>
      <c r="AC25" s="665">
        <v>2022</v>
      </c>
      <c r="AD25" s="667"/>
      <c r="AE25" s="666">
        <v>1.5</v>
      </c>
      <c r="AF25" s="667"/>
      <c r="AG25" s="667"/>
      <c r="AH25" s="667"/>
      <c r="AI25" s="667"/>
      <c r="AJ25" s="140"/>
    </row>
    <row r="26" ht="16.5" customHeight="1">
      <c r="A26" s="695">
        <v>47</v>
      </c>
      <c r="B26" s="695">
        <v>42</v>
      </c>
      <c r="C26" s="695">
        <v>23</v>
      </c>
      <c r="D26" s="695">
        <v>4</v>
      </c>
      <c r="E26" s="651">
        <v>25</v>
      </c>
      <c r="F26" s="695">
        <v>32</v>
      </c>
      <c r="G26" s="696"/>
      <c r="H26" t="s" s="669">
        <v>2971</v>
      </c>
      <c r="I26" t="s" s="670">
        <v>2972</v>
      </c>
      <c r="J26" t="s" s="5">
        <v>2972</v>
      </c>
      <c r="K26" t="s" s="670">
        <v>3816</v>
      </c>
      <c r="L26" s="671">
        <v>2</v>
      </c>
      <c r="M26" t="s" s="670">
        <v>1955</v>
      </c>
      <c r="N26" t="s" s="679">
        <v>54</v>
      </c>
      <c r="O26" s="663">
        <v>3</v>
      </c>
      <c r="P26" t="s" s="672">
        <v>93</v>
      </c>
      <c r="Q26" t="s" s="670">
        <v>56</v>
      </c>
      <c r="R26" t="s" s="673">
        <v>56</v>
      </c>
      <c r="S26" t="s" s="685">
        <v>2562</v>
      </c>
      <c r="T26" t="s" s="674">
        <v>3755</v>
      </c>
      <c r="U26" s="675"/>
      <c r="V26" t="s" s="670">
        <v>2978</v>
      </c>
      <c r="W26" s="676">
        <v>1091</v>
      </c>
      <c r="X26" t="s" s="677">
        <v>1030</v>
      </c>
      <c r="Y26" s="676">
        <v>1</v>
      </c>
      <c r="Z26" s="678"/>
      <c r="AA26" s="676">
        <v>1091</v>
      </c>
      <c r="AB26" s="664"/>
      <c r="AC26" s="665">
        <v>2020</v>
      </c>
      <c r="AD26" s="667"/>
      <c r="AE26" s="666">
        <v>0.5600000000000001</v>
      </c>
      <c r="AF26" s="667"/>
      <c r="AG26" s="667"/>
      <c r="AH26" s="667"/>
      <c r="AI26" s="667"/>
      <c r="AJ26" s="140"/>
    </row>
    <row r="27" ht="16.5" customHeight="1">
      <c r="A27" s="701">
        <v>47</v>
      </c>
      <c r="B27" s="701">
        <v>1</v>
      </c>
      <c r="C27" s="701">
        <v>25</v>
      </c>
      <c r="D27" s="701">
        <v>5</v>
      </c>
      <c r="E27" s="668">
        <v>26</v>
      </c>
      <c r="F27" s="701">
        <v>31</v>
      </c>
      <c r="G27" s="702"/>
      <c r="H27" t="s" s="653">
        <v>3817</v>
      </c>
      <c r="I27" t="s" s="654">
        <v>3818</v>
      </c>
      <c r="J27" t="s" s="5">
        <v>3818</v>
      </c>
      <c r="K27" t="s" s="654">
        <v>3819</v>
      </c>
      <c r="L27" s="655">
        <v>1</v>
      </c>
      <c r="M27" t="s" s="654">
        <v>2974</v>
      </c>
      <c r="N27" t="s" s="684">
        <v>77</v>
      </c>
      <c r="O27" s="657">
        <v>1</v>
      </c>
      <c r="P27" t="s" s="658">
        <v>55</v>
      </c>
      <c r="Q27" t="s" s="654">
        <v>56</v>
      </c>
      <c r="R27" t="s" s="659">
        <v>56</v>
      </c>
      <c r="S27" t="s" s="654">
        <v>2562</v>
      </c>
      <c r="T27" t="s" s="660">
        <v>3762</v>
      </c>
      <c r="U27" s="661"/>
      <c r="V27" t="s" s="654">
        <v>3803</v>
      </c>
      <c r="W27" s="662">
        <v>1</v>
      </c>
      <c r="X27" t="s" s="659">
        <v>1043</v>
      </c>
      <c r="Y27" s="663">
        <v>1</v>
      </c>
      <c r="Z27" s="661"/>
      <c r="AA27" s="661"/>
      <c r="AB27" s="664"/>
      <c r="AC27" s="665">
        <v>2020</v>
      </c>
      <c r="AD27" s="666">
        <v>0.03</v>
      </c>
      <c r="AE27" s="666">
        <v>2.21</v>
      </c>
      <c r="AF27" s="666">
        <v>6161.174</v>
      </c>
      <c r="AG27" s="667"/>
      <c r="AH27" s="666">
        <v>1212.078</v>
      </c>
      <c r="AI27" s="666">
        <v>12633</v>
      </c>
      <c r="AJ27" s="140"/>
    </row>
    <row r="28" ht="16.5" customHeight="1">
      <c r="A28" s="701">
        <v>47</v>
      </c>
      <c r="B28" s="701">
        <v>2</v>
      </c>
      <c r="C28" s="701">
        <v>26</v>
      </c>
      <c r="D28" s="701">
        <v>5</v>
      </c>
      <c r="E28" s="651">
        <v>27</v>
      </c>
      <c r="F28" s="701">
        <v>31</v>
      </c>
      <c r="G28" s="702"/>
      <c r="H28" t="s" s="669">
        <v>3820</v>
      </c>
      <c r="I28" t="s" s="673">
        <v>3821</v>
      </c>
      <c r="J28" t="s" s="5">
        <v>3821</v>
      </c>
      <c r="K28" t="s" s="670">
        <v>3822</v>
      </c>
      <c r="L28" s="671">
        <v>1</v>
      </c>
      <c r="M28" t="s" s="670">
        <v>3752</v>
      </c>
      <c r="N28" t="s" s="656">
        <v>64</v>
      </c>
      <c r="O28" s="657">
        <v>2</v>
      </c>
      <c r="P28" t="s" s="672">
        <v>55</v>
      </c>
      <c r="Q28" t="s" s="670">
        <v>56</v>
      </c>
      <c r="R28" t="s" s="673">
        <v>56</v>
      </c>
      <c r="S28" t="s" s="670">
        <v>2562</v>
      </c>
      <c r="T28" t="s" s="674">
        <v>3755</v>
      </c>
      <c r="U28" s="675"/>
      <c r="V28" t="s" s="670">
        <v>1189</v>
      </c>
      <c r="W28" s="676">
        <v>143</v>
      </c>
      <c r="X28" t="s" s="681">
        <v>1043</v>
      </c>
      <c r="Y28" s="676">
        <v>1</v>
      </c>
      <c r="Z28" s="678"/>
      <c r="AA28" s="676">
        <v>143</v>
      </c>
      <c r="AB28" s="664"/>
      <c r="AC28" s="665">
        <v>2015</v>
      </c>
      <c r="AD28" s="667"/>
      <c r="AE28" s="666">
        <v>0.58</v>
      </c>
      <c r="AF28" s="667"/>
      <c r="AG28" s="667"/>
      <c r="AH28" s="666">
        <v>226.1</v>
      </c>
      <c r="AI28" s="666">
        <v>13063.1</v>
      </c>
      <c r="AJ28" s="140"/>
    </row>
    <row r="29" ht="16.5" customHeight="1">
      <c r="A29" s="703">
        <v>47</v>
      </c>
      <c r="B29" s="703">
        <v>12</v>
      </c>
      <c r="C29" s="703">
        <v>35</v>
      </c>
      <c r="D29" s="703">
        <v>6</v>
      </c>
      <c r="E29" s="668">
        <v>28</v>
      </c>
      <c r="F29" s="703">
        <v>33</v>
      </c>
      <c r="G29" s="704"/>
      <c r="H29" t="s" s="669">
        <v>3003</v>
      </c>
      <c r="I29" t="s" s="670">
        <v>3004</v>
      </c>
      <c r="J29" t="s" s="5">
        <v>3004</v>
      </c>
      <c r="K29" t="s" s="670">
        <v>3823</v>
      </c>
      <c r="L29" s="671">
        <v>1</v>
      </c>
      <c r="M29" t="s" s="670">
        <v>2974</v>
      </c>
      <c r="N29" t="s" s="684">
        <v>77</v>
      </c>
      <c r="O29" s="657">
        <v>1</v>
      </c>
      <c r="P29" t="s" s="672">
        <v>55</v>
      </c>
      <c r="Q29" t="s" s="670">
        <v>56</v>
      </c>
      <c r="R29" t="s" s="673">
        <v>56</v>
      </c>
      <c r="S29" t="s" s="670">
        <v>2562</v>
      </c>
      <c r="T29" t="s" s="674">
        <v>3762</v>
      </c>
      <c r="U29" s="675"/>
      <c r="V29" t="s" s="670">
        <v>3803</v>
      </c>
      <c r="W29" s="676">
        <v>115</v>
      </c>
      <c r="X29" t="s" s="681">
        <v>1043</v>
      </c>
      <c r="Y29" s="662">
        <v>1</v>
      </c>
      <c r="Z29" s="690"/>
      <c r="AA29" s="662">
        <v>29626</v>
      </c>
      <c r="AB29" s="664"/>
      <c r="AC29" s="665">
        <v>2020</v>
      </c>
      <c r="AD29" s="666">
        <v>0.19</v>
      </c>
      <c r="AE29" s="666">
        <v>2.28</v>
      </c>
      <c r="AF29" s="666">
        <v>35223.38</v>
      </c>
      <c r="AG29" s="667"/>
      <c r="AH29" s="666">
        <v>2500</v>
      </c>
      <c r="AI29" s="666">
        <v>7442</v>
      </c>
      <c r="AJ29" s="140"/>
    </row>
    <row r="30" ht="16.5" customHeight="1">
      <c r="A30" s="703">
        <v>47</v>
      </c>
      <c r="B30" s="703">
        <v>7</v>
      </c>
      <c r="C30" s="703">
        <v>29</v>
      </c>
      <c r="D30" s="703">
        <v>6</v>
      </c>
      <c r="E30" s="651">
        <v>29</v>
      </c>
      <c r="F30" s="703">
        <v>33</v>
      </c>
      <c r="G30" s="704"/>
      <c r="H30" t="s" s="653">
        <v>3824</v>
      </c>
      <c r="I30" t="s" s="654">
        <v>3825</v>
      </c>
      <c r="J30" t="s" s="5">
        <v>3825</v>
      </c>
      <c r="K30" t="s" s="654">
        <v>3826</v>
      </c>
      <c r="L30" s="655">
        <v>1</v>
      </c>
      <c r="M30" t="s" s="654">
        <v>3752</v>
      </c>
      <c r="N30" t="s" s="656">
        <v>64</v>
      </c>
      <c r="O30" s="657">
        <v>2</v>
      </c>
      <c r="P30" t="s" s="658">
        <v>55</v>
      </c>
      <c r="Q30" t="s" s="654">
        <v>66</v>
      </c>
      <c r="R30" t="s" s="683">
        <v>66</v>
      </c>
      <c r="S30" t="s" s="654">
        <v>2562</v>
      </c>
      <c r="T30" t="s" s="660">
        <v>3755</v>
      </c>
      <c r="U30" s="661"/>
      <c r="V30" t="s" s="654">
        <v>1189</v>
      </c>
      <c r="W30" s="662">
        <v>1</v>
      </c>
      <c r="X30" t="s" s="659">
        <v>1043</v>
      </c>
      <c r="Y30" s="663">
        <v>1</v>
      </c>
      <c r="Z30" s="661"/>
      <c r="AA30" s="661"/>
      <c r="AB30" s="664"/>
      <c r="AC30" s="665">
        <v>2003</v>
      </c>
      <c r="AD30" s="666">
        <v>0.6899999999999999</v>
      </c>
      <c r="AE30" s="666">
        <v>0.96</v>
      </c>
      <c r="AF30" s="666">
        <v>13452</v>
      </c>
      <c r="AG30" s="667"/>
      <c r="AH30" s="666">
        <v>807.5</v>
      </c>
      <c r="AI30" s="667"/>
      <c r="AJ30" s="140"/>
    </row>
    <row r="31" ht="16.5" customHeight="1">
      <c r="A31" s="703">
        <v>47</v>
      </c>
      <c r="B31" s="703">
        <v>14</v>
      </c>
      <c r="C31" s="703">
        <v>36</v>
      </c>
      <c r="D31" s="703">
        <v>6</v>
      </c>
      <c r="E31" s="668">
        <v>30</v>
      </c>
      <c r="F31" s="703">
        <v>33</v>
      </c>
      <c r="G31" s="704"/>
      <c r="H31" t="s" s="669">
        <v>3827</v>
      </c>
      <c r="I31" t="s" s="670">
        <v>3828</v>
      </c>
      <c r="J31" t="s" s="5">
        <v>3828</v>
      </c>
      <c r="K31" t="s" s="670">
        <v>3829</v>
      </c>
      <c r="L31" s="671">
        <v>1</v>
      </c>
      <c r="M31" t="s" s="670">
        <v>3752</v>
      </c>
      <c r="N31" t="s" s="656">
        <v>64</v>
      </c>
      <c r="O31" s="657">
        <v>2</v>
      </c>
      <c r="P31" t="s" s="672">
        <v>55</v>
      </c>
      <c r="Q31" t="s" s="670">
        <v>66</v>
      </c>
      <c r="R31" t="s" s="685">
        <v>66</v>
      </c>
      <c r="S31" t="s" s="670">
        <v>2562</v>
      </c>
      <c r="T31" t="s" s="674">
        <v>3755</v>
      </c>
      <c r="U31" s="675"/>
      <c r="V31" t="s" s="670">
        <v>1189</v>
      </c>
      <c r="W31" s="662">
        <v>1</v>
      </c>
      <c r="X31" t="s" s="659">
        <v>1043</v>
      </c>
      <c r="Y31" s="657">
        <v>1</v>
      </c>
      <c r="Z31" s="675"/>
      <c r="AA31" s="675"/>
      <c r="AB31" s="664"/>
      <c r="AC31" s="665">
        <v>2020</v>
      </c>
      <c r="AD31" s="666">
        <v>0.42</v>
      </c>
      <c r="AE31" s="666">
        <v>1.07</v>
      </c>
      <c r="AF31" s="666">
        <v>6802</v>
      </c>
      <c r="AG31" s="667"/>
      <c r="AH31" s="666">
        <v>298.7</v>
      </c>
      <c r="AI31" s="667"/>
      <c r="AJ31" s="140"/>
    </row>
    <row r="32" ht="16.5" customHeight="1">
      <c r="A32" s="703">
        <v>47</v>
      </c>
      <c r="B32" s="703">
        <v>6</v>
      </c>
      <c r="C32" s="703">
        <v>28</v>
      </c>
      <c r="D32" s="703">
        <v>6</v>
      </c>
      <c r="E32" s="651">
        <v>31</v>
      </c>
      <c r="F32" s="703">
        <v>33</v>
      </c>
      <c r="G32" s="704"/>
      <c r="H32" s="532"/>
      <c r="I32" t="s" s="673">
        <v>3830</v>
      </c>
      <c r="J32" t="s" s="700">
        <v>3830</v>
      </c>
      <c r="K32" t="s" s="670">
        <v>3831</v>
      </c>
      <c r="L32" s="671">
        <v>1</v>
      </c>
      <c r="M32" t="s" s="670">
        <v>1955</v>
      </c>
      <c r="N32" t="s" s="455">
        <v>54</v>
      </c>
      <c r="O32" s="663">
        <v>3</v>
      </c>
      <c r="P32" t="s" s="672">
        <v>55</v>
      </c>
      <c r="Q32" t="s" s="670">
        <v>3753</v>
      </c>
      <c r="R32" t="s" s="673">
        <v>3754</v>
      </c>
      <c r="S32" t="s" s="670">
        <v>2562</v>
      </c>
      <c r="T32" t="s" s="674">
        <v>3755</v>
      </c>
      <c r="U32" s="675"/>
      <c r="V32" t="s" s="670">
        <v>1189</v>
      </c>
      <c r="W32" s="662">
        <v>1</v>
      </c>
      <c r="X32" t="s" s="659">
        <v>1043</v>
      </c>
      <c r="Y32" s="657">
        <v>1</v>
      </c>
      <c r="Z32" s="675"/>
      <c r="AA32" s="675"/>
      <c r="AB32" s="664"/>
      <c r="AC32" s="665">
        <v>2021</v>
      </c>
      <c r="AD32" s="666">
        <v>1.35</v>
      </c>
      <c r="AE32" s="666">
        <v>0.26</v>
      </c>
      <c r="AF32" s="666">
        <v>11310</v>
      </c>
      <c r="AG32" s="667"/>
      <c r="AH32" s="666">
        <v>784.7</v>
      </c>
      <c r="AI32" s="667"/>
      <c r="AJ32" s="140"/>
    </row>
    <row r="33" ht="16.5" customHeight="1">
      <c r="A33" s="703">
        <v>47</v>
      </c>
      <c r="B33" s="703">
        <v>8</v>
      </c>
      <c r="C33" s="703">
        <v>30</v>
      </c>
      <c r="D33" s="703">
        <v>6</v>
      </c>
      <c r="E33" s="668">
        <v>32</v>
      </c>
      <c r="F33" s="703">
        <v>33</v>
      </c>
      <c r="G33" s="704"/>
      <c r="H33" t="s" s="669">
        <v>3832</v>
      </c>
      <c r="I33" t="s" s="670">
        <v>3833</v>
      </c>
      <c r="J33" t="s" s="5">
        <v>3833</v>
      </c>
      <c r="K33" t="s" s="670">
        <v>3834</v>
      </c>
      <c r="L33" s="671">
        <v>1</v>
      </c>
      <c r="M33" t="s" s="670">
        <v>1955</v>
      </c>
      <c r="N33" t="s" s="679">
        <v>54</v>
      </c>
      <c r="O33" s="663">
        <v>3</v>
      </c>
      <c r="P33" t="s" s="672">
        <v>93</v>
      </c>
      <c r="Q33" t="s" s="670">
        <v>66</v>
      </c>
      <c r="R33" t="s" s="685">
        <v>66</v>
      </c>
      <c r="S33" t="s" s="670">
        <v>2562</v>
      </c>
      <c r="T33" t="s" s="674">
        <v>3755</v>
      </c>
      <c r="U33" t="s" s="673">
        <v>147</v>
      </c>
      <c r="V33" t="s" s="670">
        <v>1189</v>
      </c>
      <c r="W33" s="662">
        <v>1</v>
      </c>
      <c r="X33" t="s" s="659">
        <v>1043</v>
      </c>
      <c r="Y33" s="657">
        <v>1</v>
      </c>
      <c r="Z33" s="675"/>
      <c r="AA33" s="675"/>
      <c r="AB33" s="664"/>
      <c r="AC33" s="665">
        <v>2016</v>
      </c>
      <c r="AD33" s="667"/>
      <c r="AE33" s="666">
        <v>0.1</v>
      </c>
      <c r="AF33" s="667"/>
      <c r="AG33" s="667"/>
      <c r="AH33" s="667"/>
      <c r="AI33" s="667"/>
      <c r="AJ33" s="140"/>
    </row>
    <row r="34" ht="16.5" customHeight="1">
      <c r="A34" s="703">
        <v>47</v>
      </c>
      <c r="B34" s="703">
        <v>9</v>
      </c>
      <c r="C34" s="703">
        <v>31</v>
      </c>
      <c r="D34" s="703">
        <v>6</v>
      </c>
      <c r="E34" s="651">
        <v>33</v>
      </c>
      <c r="F34" s="703">
        <v>33</v>
      </c>
      <c r="G34" s="704"/>
      <c r="H34" t="s" s="653">
        <v>1197</v>
      </c>
      <c r="I34" t="s" s="654">
        <v>1198</v>
      </c>
      <c r="J34" t="s" s="5">
        <v>1198</v>
      </c>
      <c r="K34" t="s" s="654">
        <v>1209</v>
      </c>
      <c r="L34" s="655">
        <v>1</v>
      </c>
      <c r="M34" t="s" s="654">
        <v>1955</v>
      </c>
      <c r="N34" t="s" s="679">
        <v>54</v>
      </c>
      <c r="O34" s="663">
        <v>3</v>
      </c>
      <c r="P34" t="s" s="658">
        <v>55</v>
      </c>
      <c r="Q34" t="s" s="654">
        <v>66</v>
      </c>
      <c r="R34" t="s" s="683">
        <v>66</v>
      </c>
      <c r="S34" t="s" s="654">
        <v>2562</v>
      </c>
      <c r="T34" t="s" s="660">
        <v>3755</v>
      </c>
      <c r="U34" s="661"/>
      <c r="V34" t="s" s="654">
        <v>1189</v>
      </c>
      <c r="W34" s="662">
        <v>1</v>
      </c>
      <c r="X34" t="s" s="659">
        <v>1043</v>
      </c>
      <c r="Y34" s="663">
        <v>1</v>
      </c>
      <c r="Z34" s="661"/>
      <c r="AA34" s="661"/>
      <c r="AB34" s="664"/>
      <c r="AC34" s="665">
        <v>2015</v>
      </c>
      <c r="AD34" s="666">
        <v>0.74</v>
      </c>
      <c r="AE34" s="666">
        <v>0.75</v>
      </c>
      <c r="AF34" s="666">
        <v>1937</v>
      </c>
      <c r="AG34" s="667"/>
      <c r="AH34" s="666">
        <v>111.1</v>
      </c>
      <c r="AI34" s="667"/>
      <c r="AJ34" s="140"/>
    </row>
    <row r="35" ht="16.5" customHeight="1">
      <c r="A35" s="703">
        <v>47</v>
      </c>
      <c r="B35" s="703">
        <v>10</v>
      </c>
      <c r="C35" s="703">
        <v>32</v>
      </c>
      <c r="D35" s="703">
        <v>6</v>
      </c>
      <c r="E35" s="668">
        <v>34</v>
      </c>
      <c r="F35" s="703">
        <v>33</v>
      </c>
      <c r="G35" s="704"/>
      <c r="H35" s="532"/>
      <c r="I35" t="s" s="673">
        <v>3835</v>
      </c>
      <c r="J35" t="s" s="700">
        <v>3835</v>
      </c>
      <c r="K35" t="s" s="670">
        <v>3836</v>
      </c>
      <c r="L35" s="671">
        <v>1</v>
      </c>
      <c r="M35" t="s" s="670">
        <v>1955</v>
      </c>
      <c r="N35" t="s" s="679">
        <v>54</v>
      </c>
      <c r="O35" s="663">
        <v>3</v>
      </c>
      <c r="P35" t="s" s="672">
        <v>93</v>
      </c>
      <c r="Q35" t="s" s="670">
        <v>66</v>
      </c>
      <c r="R35" t="s" s="685">
        <v>66</v>
      </c>
      <c r="S35" t="s" s="670">
        <v>2562</v>
      </c>
      <c r="T35" t="s" s="674">
        <v>3755</v>
      </c>
      <c r="U35" s="675"/>
      <c r="V35" t="s" s="670">
        <v>1189</v>
      </c>
      <c r="W35" s="662">
        <v>1</v>
      </c>
      <c r="X35" t="s" s="659">
        <v>1043</v>
      </c>
      <c r="Y35" s="657">
        <v>1</v>
      </c>
      <c r="Z35" s="675"/>
      <c r="AA35" s="675"/>
      <c r="AB35" s="664"/>
      <c r="AC35" s="665">
        <v>2016</v>
      </c>
      <c r="AD35" s="667"/>
      <c r="AE35" s="666">
        <v>0.25</v>
      </c>
      <c r="AF35" s="667"/>
      <c r="AG35" s="667"/>
      <c r="AH35" s="667"/>
      <c r="AI35" s="667"/>
      <c r="AJ35" s="140"/>
    </row>
    <row r="36" ht="16.5" customHeight="1">
      <c r="A36" s="703">
        <v>47</v>
      </c>
      <c r="B36" s="703">
        <v>11</v>
      </c>
      <c r="C36" s="703">
        <v>34</v>
      </c>
      <c r="D36" s="703">
        <v>6</v>
      </c>
      <c r="E36" s="651">
        <v>35</v>
      </c>
      <c r="F36" s="703">
        <v>33</v>
      </c>
      <c r="G36" s="704"/>
      <c r="H36" t="s" s="653">
        <v>3003</v>
      </c>
      <c r="I36" t="s" s="654">
        <v>3004</v>
      </c>
      <c r="J36" t="s" s="5">
        <v>3004</v>
      </c>
      <c r="K36" t="s" s="654">
        <v>3837</v>
      </c>
      <c r="L36" s="655">
        <v>1</v>
      </c>
      <c r="M36" t="s" s="654">
        <v>1955</v>
      </c>
      <c r="N36" t="s" s="679">
        <v>54</v>
      </c>
      <c r="O36" s="663">
        <v>3</v>
      </c>
      <c r="P36" t="s" s="658">
        <v>55</v>
      </c>
      <c r="Q36" t="s" s="654">
        <v>56</v>
      </c>
      <c r="R36" t="s" s="659">
        <v>56</v>
      </c>
      <c r="S36" t="s" s="654">
        <v>2562</v>
      </c>
      <c r="T36" t="s" s="660">
        <v>3755</v>
      </c>
      <c r="U36" s="661"/>
      <c r="V36" t="s" s="654">
        <v>2978</v>
      </c>
      <c r="W36" s="680">
        <v>29508</v>
      </c>
      <c r="X36" t="s" s="677">
        <v>1030</v>
      </c>
      <c r="Y36" t="s" s="692">
        <v>68</v>
      </c>
      <c r="Z36" s="690"/>
      <c r="AA36" s="662">
        <v>29626</v>
      </c>
      <c r="AB36" s="664"/>
      <c r="AC36" s="665">
        <v>2021</v>
      </c>
      <c r="AD36" s="666">
        <v>2</v>
      </c>
      <c r="AE36" s="666">
        <v>0.38</v>
      </c>
      <c r="AF36" s="667"/>
      <c r="AG36" s="667"/>
      <c r="AH36" s="666">
        <v>5826</v>
      </c>
      <c r="AI36" s="667"/>
      <c r="AJ36" s="140"/>
    </row>
    <row r="37" ht="16.5" customHeight="1">
      <c r="A37" s="703">
        <v>47</v>
      </c>
      <c r="B37" s="703">
        <v>47</v>
      </c>
      <c r="C37" s="703">
        <v>40</v>
      </c>
      <c r="D37" s="703">
        <v>6</v>
      </c>
      <c r="E37" s="668">
        <v>36</v>
      </c>
      <c r="F37" s="703">
        <v>33</v>
      </c>
      <c r="G37" s="704"/>
      <c r="H37" t="s" s="653">
        <v>3033</v>
      </c>
      <c r="I37" t="s" s="654">
        <v>3034</v>
      </c>
      <c r="J37" t="s" s="5">
        <v>3034</v>
      </c>
      <c r="K37" t="s" s="654">
        <v>3838</v>
      </c>
      <c r="L37" s="655">
        <v>2</v>
      </c>
      <c r="M37" t="s" s="683">
        <v>2974</v>
      </c>
      <c r="N37" t="s" s="684">
        <v>77</v>
      </c>
      <c r="O37" s="657">
        <v>1</v>
      </c>
      <c r="P37" t="s" s="658">
        <v>93</v>
      </c>
      <c r="Q37" t="s" s="654">
        <v>56</v>
      </c>
      <c r="R37" t="s" s="659">
        <v>56</v>
      </c>
      <c r="S37" t="s" s="683">
        <v>2562</v>
      </c>
      <c r="T37" t="s" s="660">
        <v>3755</v>
      </c>
      <c r="U37" s="661"/>
      <c r="V37" t="s" s="654">
        <v>2978</v>
      </c>
      <c r="W37" s="662">
        <v>1</v>
      </c>
      <c r="X37" t="s" s="659">
        <v>1043</v>
      </c>
      <c r="Y37" s="663">
        <v>1</v>
      </c>
      <c r="Z37" s="661"/>
      <c r="AA37" s="661"/>
      <c r="AB37" s="664"/>
      <c r="AC37" s="665">
        <v>2017</v>
      </c>
      <c r="AD37" s="667"/>
      <c r="AE37" s="666">
        <v>1.72</v>
      </c>
      <c r="AF37" s="667"/>
      <c r="AG37" s="667"/>
      <c r="AH37" s="667"/>
      <c r="AI37" s="667"/>
      <c r="AJ37" s="140"/>
    </row>
    <row r="38" ht="16.5" customHeight="1">
      <c r="A38" s="703">
        <v>47</v>
      </c>
      <c r="B38" s="703">
        <v>48</v>
      </c>
      <c r="C38" s="703">
        <v>45</v>
      </c>
      <c r="D38" s="703">
        <v>6</v>
      </c>
      <c r="E38" s="651">
        <v>37</v>
      </c>
      <c r="F38" s="703">
        <v>33</v>
      </c>
      <c r="G38" s="704"/>
      <c r="H38" s="532"/>
      <c r="I38" t="s" s="670">
        <v>3055</v>
      </c>
      <c r="J38" t="s" s="227">
        <v>1678</v>
      </c>
      <c r="K38" t="s" s="670">
        <v>3839</v>
      </c>
      <c r="L38" s="671">
        <v>2</v>
      </c>
      <c r="M38" t="s" s="685">
        <v>2974</v>
      </c>
      <c r="N38" t="s" s="684">
        <v>77</v>
      </c>
      <c r="O38" s="657">
        <v>1</v>
      </c>
      <c r="P38" t="s" s="672">
        <v>93</v>
      </c>
      <c r="Q38" t="s" s="670">
        <v>56</v>
      </c>
      <c r="R38" t="s" s="673">
        <v>56</v>
      </c>
      <c r="S38" t="s" s="685">
        <v>2562</v>
      </c>
      <c r="T38" t="s" s="674">
        <v>3755</v>
      </c>
      <c r="U38" s="675"/>
      <c r="V38" t="s" s="670">
        <v>2978</v>
      </c>
      <c r="W38" s="662">
        <v>1</v>
      </c>
      <c r="X38" t="s" s="659">
        <v>1043</v>
      </c>
      <c r="Y38" s="657">
        <v>1</v>
      </c>
      <c r="Z38" t="s" s="673">
        <v>196</v>
      </c>
      <c r="AA38" s="675"/>
      <c r="AB38" s="664"/>
      <c r="AC38" s="665">
        <v>2020</v>
      </c>
      <c r="AD38" s="667"/>
      <c r="AE38" s="666">
        <v>1.92</v>
      </c>
      <c r="AF38" s="667"/>
      <c r="AG38" s="667"/>
      <c r="AH38" s="667"/>
      <c r="AI38" s="667"/>
      <c r="AJ38" s="140"/>
    </row>
    <row r="39" ht="16.5" customHeight="1">
      <c r="A39" s="703">
        <v>47</v>
      </c>
      <c r="B39" s="703">
        <v>44</v>
      </c>
      <c r="C39" s="703">
        <v>42</v>
      </c>
      <c r="D39" s="703">
        <v>6</v>
      </c>
      <c r="E39" s="668">
        <v>38</v>
      </c>
      <c r="F39" s="703">
        <v>33</v>
      </c>
      <c r="G39" s="704"/>
      <c r="H39" t="s" s="669">
        <v>3840</v>
      </c>
      <c r="I39" t="s" s="670">
        <v>3841</v>
      </c>
      <c r="J39" t="s" s="5">
        <v>3841</v>
      </c>
      <c r="K39" t="s" s="670">
        <v>3842</v>
      </c>
      <c r="L39" s="671">
        <v>2</v>
      </c>
      <c r="M39" t="s" s="685">
        <v>3752</v>
      </c>
      <c r="N39" t="s" s="656">
        <v>64</v>
      </c>
      <c r="O39" s="657">
        <v>2</v>
      </c>
      <c r="P39" t="s" s="672">
        <v>55</v>
      </c>
      <c r="Q39" t="s" s="670">
        <v>66</v>
      </c>
      <c r="R39" t="s" s="685">
        <v>66</v>
      </c>
      <c r="S39" s="675"/>
      <c r="T39" t="s" s="674">
        <v>3755</v>
      </c>
      <c r="U39" s="675"/>
      <c r="V39" t="s" s="670">
        <v>1189</v>
      </c>
      <c r="W39" s="662">
        <v>1</v>
      </c>
      <c r="X39" t="s" s="659">
        <v>1043</v>
      </c>
      <c r="Y39" s="657">
        <v>1</v>
      </c>
      <c r="Z39" s="675"/>
      <c r="AA39" s="675"/>
      <c r="AB39" s="664"/>
      <c r="AC39" s="665">
        <v>2021</v>
      </c>
      <c r="AD39" s="667"/>
      <c r="AE39" s="667"/>
      <c r="AF39" s="667"/>
      <c r="AG39" s="667"/>
      <c r="AH39" s="667"/>
      <c r="AI39" s="667"/>
      <c r="AJ39" s="140"/>
    </row>
    <row r="40" ht="16.5" customHeight="1">
      <c r="A40" s="703">
        <v>47</v>
      </c>
      <c r="B40" s="703">
        <v>52</v>
      </c>
      <c r="C40" s="703">
        <v>39</v>
      </c>
      <c r="D40" s="703">
        <v>6</v>
      </c>
      <c r="E40" s="651">
        <v>39</v>
      </c>
      <c r="F40" s="703">
        <v>33</v>
      </c>
      <c r="G40" s="704"/>
      <c r="H40" t="s" s="669">
        <v>3843</v>
      </c>
      <c r="I40" t="s" s="670">
        <v>3844</v>
      </c>
      <c r="J40" t="s" s="5">
        <v>3844</v>
      </c>
      <c r="K40" t="s" s="685">
        <v>3845</v>
      </c>
      <c r="L40" s="671">
        <v>2</v>
      </c>
      <c r="M40" t="s" s="685">
        <v>3752</v>
      </c>
      <c r="N40" t="s" s="656">
        <v>64</v>
      </c>
      <c r="O40" s="657">
        <v>2</v>
      </c>
      <c r="P40" t="s" s="672">
        <v>93</v>
      </c>
      <c r="Q40" t="s" s="670">
        <v>56</v>
      </c>
      <c r="R40" t="s" s="673">
        <v>56</v>
      </c>
      <c r="S40" t="s" s="685">
        <v>2562</v>
      </c>
      <c r="T40" t="s" s="674">
        <v>3755</v>
      </c>
      <c r="U40" s="675"/>
      <c r="V40" t="s" s="670">
        <v>2978</v>
      </c>
      <c r="W40" s="676">
        <v>15</v>
      </c>
      <c r="X40" t="s" s="681">
        <v>1043</v>
      </c>
      <c r="Y40" s="676">
        <v>1</v>
      </c>
      <c r="Z40" s="678"/>
      <c r="AA40" s="676">
        <v>15</v>
      </c>
      <c r="AB40" s="664"/>
      <c r="AC40" s="665">
        <v>2022</v>
      </c>
      <c r="AD40" s="667"/>
      <c r="AE40" s="666">
        <v>0.82</v>
      </c>
      <c r="AF40" s="667"/>
      <c r="AG40" s="667"/>
      <c r="AH40" s="667"/>
      <c r="AI40" s="667"/>
      <c r="AJ40" s="140"/>
    </row>
    <row r="41" ht="16.5" customHeight="1">
      <c r="A41" s="703">
        <v>47</v>
      </c>
      <c r="B41" s="703">
        <v>50</v>
      </c>
      <c r="C41" s="703">
        <v>38</v>
      </c>
      <c r="D41" s="703">
        <v>6</v>
      </c>
      <c r="E41" s="668">
        <v>40</v>
      </c>
      <c r="F41" s="703">
        <v>33</v>
      </c>
      <c r="G41" s="704"/>
      <c r="H41" t="s" s="669">
        <v>3846</v>
      </c>
      <c r="I41" t="s" s="670">
        <v>3847</v>
      </c>
      <c r="J41" t="s" s="227">
        <v>3848</v>
      </c>
      <c r="K41" t="s" s="685">
        <v>3849</v>
      </c>
      <c r="L41" s="671">
        <v>2</v>
      </c>
      <c r="M41" t="s" s="685">
        <v>3752</v>
      </c>
      <c r="N41" t="s" s="656">
        <v>64</v>
      </c>
      <c r="O41" s="657">
        <v>2</v>
      </c>
      <c r="P41" t="s" s="672">
        <v>93</v>
      </c>
      <c r="Q41" t="s" s="670">
        <v>3753</v>
      </c>
      <c r="R41" t="s" s="673">
        <v>3754</v>
      </c>
      <c r="S41" s="675"/>
      <c r="T41" t="s" s="674">
        <v>3755</v>
      </c>
      <c r="U41" t="s" s="673">
        <v>147</v>
      </c>
      <c r="V41" t="s" s="670">
        <v>1189</v>
      </c>
      <c r="W41" s="676">
        <v>3396</v>
      </c>
      <c r="X41" t="s" s="677">
        <v>1030</v>
      </c>
      <c r="Y41" s="676">
        <v>1</v>
      </c>
      <c r="Z41" s="678"/>
      <c r="AA41" s="676">
        <v>3396</v>
      </c>
      <c r="AB41" s="664"/>
      <c r="AC41" s="665">
        <v>2019</v>
      </c>
      <c r="AD41" s="667"/>
      <c r="AE41" s="144">
        <v>0.92</v>
      </c>
      <c r="AF41" s="667"/>
      <c r="AG41" s="667"/>
      <c r="AH41" s="667"/>
      <c r="AI41" s="667"/>
      <c r="AJ41" s="140"/>
    </row>
    <row r="42" ht="16.5" customHeight="1">
      <c r="A42" s="703">
        <v>47</v>
      </c>
      <c r="B42" s="703">
        <v>43</v>
      </c>
      <c r="C42" s="703">
        <v>41</v>
      </c>
      <c r="D42" s="703">
        <v>6</v>
      </c>
      <c r="E42" s="651">
        <v>41</v>
      </c>
      <c r="F42" s="703">
        <v>33</v>
      </c>
      <c r="G42" s="704"/>
      <c r="H42" s="532"/>
      <c r="I42" t="s" s="654">
        <v>3850</v>
      </c>
      <c r="J42" t="s" s="700">
        <v>3850</v>
      </c>
      <c r="K42" t="s" s="654">
        <v>3851</v>
      </c>
      <c r="L42" s="655">
        <v>2</v>
      </c>
      <c r="M42" t="s" s="683">
        <v>1955</v>
      </c>
      <c r="N42" t="s" s="679">
        <v>54</v>
      </c>
      <c r="O42" s="663">
        <v>3</v>
      </c>
      <c r="P42" t="s" s="658">
        <v>93</v>
      </c>
      <c r="Q42" t="s" s="654">
        <v>56</v>
      </c>
      <c r="R42" t="s" s="659">
        <v>56</v>
      </c>
      <c r="S42" t="s" s="683">
        <v>2562</v>
      </c>
      <c r="T42" t="s" s="660">
        <v>3755</v>
      </c>
      <c r="U42" s="661"/>
      <c r="V42" t="s" s="654">
        <v>2978</v>
      </c>
      <c r="W42" s="662">
        <v>1</v>
      </c>
      <c r="X42" t="s" s="659">
        <v>1043</v>
      </c>
      <c r="Y42" s="663">
        <v>1</v>
      </c>
      <c r="Z42" s="661"/>
      <c r="AA42" s="661"/>
      <c r="AB42" s="664"/>
      <c r="AC42" s="665">
        <v>2020</v>
      </c>
      <c r="AD42" s="667"/>
      <c r="AE42" s="667"/>
      <c r="AF42" s="667"/>
      <c r="AG42" s="667"/>
      <c r="AH42" s="667"/>
      <c r="AI42" s="667"/>
      <c r="AJ42" s="140"/>
    </row>
    <row r="43" ht="16.5" customHeight="1">
      <c r="A43" s="703">
        <v>47</v>
      </c>
      <c r="B43" s="703">
        <v>45</v>
      </c>
      <c r="C43" s="703">
        <v>43</v>
      </c>
      <c r="D43" s="703">
        <v>6</v>
      </c>
      <c r="E43" s="668">
        <v>42</v>
      </c>
      <c r="F43" s="703">
        <v>33</v>
      </c>
      <c r="G43" s="704"/>
      <c r="H43" t="s" s="653">
        <v>3852</v>
      </c>
      <c r="I43" t="s" s="654">
        <v>3853</v>
      </c>
      <c r="J43" t="s" s="5">
        <v>3853</v>
      </c>
      <c r="K43" t="s" s="654">
        <v>3854</v>
      </c>
      <c r="L43" s="655">
        <v>2</v>
      </c>
      <c r="M43" t="s" s="683">
        <v>1955</v>
      </c>
      <c r="N43" t="s" s="679">
        <v>54</v>
      </c>
      <c r="O43" s="663">
        <v>3</v>
      </c>
      <c r="P43" t="s" s="658">
        <v>93</v>
      </c>
      <c r="Q43" t="s" s="654">
        <v>56</v>
      </c>
      <c r="R43" t="s" s="659">
        <v>56</v>
      </c>
      <c r="S43" t="s" s="683">
        <v>2562</v>
      </c>
      <c r="T43" t="s" s="660">
        <v>3755</v>
      </c>
      <c r="U43" s="661"/>
      <c r="V43" t="s" s="654">
        <v>2978</v>
      </c>
      <c r="W43" s="662">
        <v>1</v>
      </c>
      <c r="X43" t="s" s="659">
        <v>1043</v>
      </c>
      <c r="Y43" s="663">
        <v>1</v>
      </c>
      <c r="Z43" s="661"/>
      <c r="AA43" s="661"/>
      <c r="AB43" s="664"/>
      <c r="AC43" s="665">
        <v>2021</v>
      </c>
      <c r="AD43" s="667"/>
      <c r="AE43" s="666">
        <v>0.72</v>
      </c>
      <c r="AF43" s="667"/>
      <c r="AG43" s="667"/>
      <c r="AH43" s="667"/>
      <c r="AI43" s="667"/>
      <c r="AJ43" s="140"/>
    </row>
    <row r="44" ht="16.5" customHeight="1">
      <c r="A44" s="703">
        <v>47</v>
      </c>
      <c r="B44" s="703">
        <v>46</v>
      </c>
      <c r="C44" s="703">
        <v>44</v>
      </c>
      <c r="D44" s="703">
        <v>6</v>
      </c>
      <c r="E44" s="651">
        <v>43</v>
      </c>
      <c r="F44" s="703">
        <v>33</v>
      </c>
      <c r="G44" s="704"/>
      <c r="H44" t="s" s="669">
        <v>3018</v>
      </c>
      <c r="I44" t="s" s="670">
        <v>3019</v>
      </c>
      <c r="J44" t="s" s="5">
        <v>3019</v>
      </c>
      <c r="K44" t="s" s="670">
        <v>3855</v>
      </c>
      <c r="L44" s="671">
        <v>2</v>
      </c>
      <c r="M44" t="s" s="685">
        <v>1955</v>
      </c>
      <c r="N44" t="s" s="679">
        <v>54</v>
      </c>
      <c r="O44" s="663">
        <v>3</v>
      </c>
      <c r="P44" t="s" s="672">
        <v>93</v>
      </c>
      <c r="Q44" t="s" s="670">
        <v>56</v>
      </c>
      <c r="R44" t="s" s="673">
        <v>56</v>
      </c>
      <c r="S44" t="s" s="685">
        <v>2562</v>
      </c>
      <c r="T44" t="s" s="674">
        <v>3755</v>
      </c>
      <c r="U44" s="675"/>
      <c r="V44" t="s" s="670">
        <v>2978</v>
      </c>
      <c r="W44" s="662">
        <v>1</v>
      </c>
      <c r="X44" t="s" s="659">
        <v>1043</v>
      </c>
      <c r="Y44" s="657">
        <v>1</v>
      </c>
      <c r="Z44" s="675"/>
      <c r="AA44" s="675"/>
      <c r="AB44" s="664"/>
      <c r="AC44" s="665">
        <v>2016</v>
      </c>
      <c r="AD44" s="667"/>
      <c r="AE44" s="666">
        <v>0.42</v>
      </c>
      <c r="AF44" s="667"/>
      <c r="AG44" s="667"/>
      <c r="AH44" s="667"/>
      <c r="AI44" s="667"/>
      <c r="AJ44" s="140"/>
    </row>
    <row r="45" ht="16.5" customHeight="1">
      <c r="A45" s="703">
        <v>47</v>
      </c>
      <c r="B45" s="703">
        <v>51</v>
      </c>
      <c r="C45" s="703">
        <v>46</v>
      </c>
      <c r="D45" s="703">
        <v>6</v>
      </c>
      <c r="E45" s="668">
        <v>44</v>
      </c>
      <c r="F45" s="703">
        <v>33</v>
      </c>
      <c r="G45" s="704"/>
      <c r="H45" t="s" s="653">
        <v>3856</v>
      </c>
      <c r="I45" t="s" s="654">
        <v>3857</v>
      </c>
      <c r="J45" t="s" s="5">
        <v>3857</v>
      </c>
      <c r="K45" t="s" s="654">
        <v>3858</v>
      </c>
      <c r="L45" s="655">
        <v>2</v>
      </c>
      <c r="M45" t="s" s="683">
        <v>1955</v>
      </c>
      <c r="N45" t="s" s="679">
        <v>54</v>
      </c>
      <c r="O45" s="663">
        <v>3</v>
      </c>
      <c r="P45" t="s" s="658">
        <v>55</v>
      </c>
      <c r="Q45" t="s" s="654">
        <v>66</v>
      </c>
      <c r="R45" t="s" s="683">
        <v>66</v>
      </c>
      <c r="S45" s="661"/>
      <c r="T45" t="s" s="660">
        <v>3755</v>
      </c>
      <c r="U45" s="661"/>
      <c r="V45" t="s" s="654">
        <v>1189</v>
      </c>
      <c r="W45" s="662">
        <v>1</v>
      </c>
      <c r="X45" t="s" s="659">
        <v>1043</v>
      </c>
      <c r="Y45" s="663">
        <v>1</v>
      </c>
      <c r="Z45" s="661"/>
      <c r="AA45" s="661"/>
      <c r="AB45" s="664"/>
      <c r="AC45" s="665">
        <v>2011</v>
      </c>
      <c r="AD45" s="667"/>
      <c r="AE45" s="667"/>
      <c r="AF45" s="667"/>
      <c r="AG45" s="667"/>
      <c r="AH45" s="667"/>
      <c r="AI45" s="667"/>
      <c r="AJ45" s="140"/>
    </row>
    <row r="46" ht="16.5" customHeight="1">
      <c r="A46" s="703">
        <v>47</v>
      </c>
      <c r="B46" s="703">
        <v>53</v>
      </c>
      <c r="C46" s="703">
        <v>54</v>
      </c>
      <c r="D46" s="703">
        <v>6</v>
      </c>
      <c r="E46" s="651">
        <v>45</v>
      </c>
      <c r="F46" s="703">
        <v>33</v>
      </c>
      <c r="G46" s="704"/>
      <c r="H46" t="s" s="653">
        <v>2993</v>
      </c>
      <c r="I46" t="s" s="654">
        <v>2994</v>
      </c>
      <c r="J46" t="s" s="5">
        <v>2994</v>
      </c>
      <c r="K46" t="s" s="683">
        <v>3859</v>
      </c>
      <c r="L46" s="655">
        <v>2</v>
      </c>
      <c r="M46" t="s" s="683">
        <v>1955</v>
      </c>
      <c r="N46" t="s" s="679">
        <v>54</v>
      </c>
      <c r="O46" s="663">
        <v>3</v>
      </c>
      <c r="P46" t="s" s="658">
        <v>93</v>
      </c>
      <c r="Q46" t="s" s="654">
        <v>56</v>
      </c>
      <c r="R46" t="s" s="659">
        <v>56</v>
      </c>
      <c r="S46" t="s" s="683">
        <v>2562</v>
      </c>
      <c r="T46" t="s" s="660">
        <v>3762</v>
      </c>
      <c r="U46" s="661"/>
      <c r="V46" t="s" s="654">
        <v>2978</v>
      </c>
      <c r="W46" s="680">
        <v>2432</v>
      </c>
      <c r="X46" t="s" s="677">
        <v>1030</v>
      </c>
      <c r="Y46" s="680">
        <v>1</v>
      </c>
      <c r="Z46" s="682"/>
      <c r="AA46" s="680">
        <v>2432</v>
      </c>
      <c r="AB46" s="664"/>
      <c r="AC46" s="665">
        <v>2019</v>
      </c>
      <c r="AD46" s="667"/>
      <c r="AE46" s="666">
        <v>0.53</v>
      </c>
      <c r="AF46" s="667"/>
      <c r="AG46" s="667"/>
      <c r="AH46" s="667"/>
      <c r="AI46" s="667"/>
      <c r="AJ46" s="140"/>
    </row>
    <row r="47" ht="16.5" customHeight="1">
      <c r="A47" s="703">
        <v>47</v>
      </c>
      <c r="B47" s="703">
        <v>49</v>
      </c>
      <c r="C47" s="703">
        <v>37</v>
      </c>
      <c r="D47" s="703">
        <v>6</v>
      </c>
      <c r="E47" s="668">
        <v>46</v>
      </c>
      <c r="F47" s="703">
        <v>33</v>
      </c>
      <c r="G47" s="704"/>
      <c r="H47" t="s" s="653">
        <v>3064</v>
      </c>
      <c r="I47" t="s" s="654">
        <v>3066</v>
      </c>
      <c r="J47" t="s" s="5">
        <v>3065</v>
      </c>
      <c r="K47" t="s" s="683">
        <v>3860</v>
      </c>
      <c r="L47" s="655">
        <v>2</v>
      </c>
      <c r="M47" t="s" s="683">
        <v>1955</v>
      </c>
      <c r="N47" t="s" s="679">
        <v>54</v>
      </c>
      <c r="O47" s="663">
        <v>3</v>
      </c>
      <c r="P47" t="s" s="658">
        <v>93</v>
      </c>
      <c r="Q47" t="s" s="654">
        <v>56</v>
      </c>
      <c r="R47" t="s" s="659">
        <v>56</v>
      </c>
      <c r="S47" t="s" s="683">
        <v>2562</v>
      </c>
      <c r="T47" t="s" s="660">
        <v>3755</v>
      </c>
      <c r="U47" s="661"/>
      <c r="V47" t="s" s="654">
        <v>2978</v>
      </c>
      <c r="W47" s="680">
        <v>9287</v>
      </c>
      <c r="X47" t="s" s="677">
        <v>1030</v>
      </c>
      <c r="Y47" s="680">
        <v>1</v>
      </c>
      <c r="Z47" t="s" s="681">
        <v>196</v>
      </c>
      <c r="AA47" s="680">
        <v>9287</v>
      </c>
      <c r="AB47" s="691">
        <v>429326</v>
      </c>
      <c r="AC47" s="665">
        <v>2023</v>
      </c>
      <c r="AD47" s="667"/>
      <c r="AE47" s="666">
        <v>0.49</v>
      </c>
      <c r="AF47" s="667"/>
      <c r="AG47" s="667"/>
      <c r="AH47" s="667"/>
      <c r="AI47" s="667"/>
      <c r="AJ47" s="140"/>
    </row>
    <row r="48" ht="16.5" customHeight="1">
      <c r="A48" s="703">
        <v>47</v>
      </c>
      <c r="B48" s="703">
        <v>13</v>
      </c>
      <c r="C48" s="703">
        <v>60</v>
      </c>
      <c r="D48" s="703">
        <v>7</v>
      </c>
      <c r="E48" s="651">
        <v>47</v>
      </c>
      <c r="F48" s="703">
        <v>34</v>
      </c>
      <c r="G48" s="704"/>
      <c r="H48" t="s" s="653">
        <v>3861</v>
      </c>
      <c r="I48" t="s" s="654">
        <v>3862</v>
      </c>
      <c r="J48" t="s" s="227">
        <v>3863</v>
      </c>
      <c r="K48" t="s" s="654">
        <v>3864</v>
      </c>
      <c r="L48" s="655">
        <v>1</v>
      </c>
      <c r="M48" t="s" s="654">
        <v>2974</v>
      </c>
      <c r="N48" t="s" s="684">
        <v>77</v>
      </c>
      <c r="O48" s="657">
        <v>1</v>
      </c>
      <c r="P48" t="s" s="658">
        <v>55</v>
      </c>
      <c r="Q48" t="s" s="654">
        <v>56</v>
      </c>
      <c r="R48" t="s" s="659">
        <v>56</v>
      </c>
      <c r="S48" t="s" s="654">
        <v>2562</v>
      </c>
      <c r="T48" t="s" s="660">
        <v>3755</v>
      </c>
      <c r="U48" t="s" s="659">
        <v>147</v>
      </c>
      <c r="V48" t="s" s="654">
        <v>3803</v>
      </c>
      <c r="W48" s="680">
        <v>750</v>
      </c>
      <c r="X48" t="s" s="677">
        <v>1030</v>
      </c>
      <c r="Y48" s="662">
        <v>1</v>
      </c>
      <c r="Z48" s="690"/>
      <c r="AA48" s="662">
        <v>9285</v>
      </c>
      <c r="AB48" s="691">
        <v>675782</v>
      </c>
      <c r="AC48" s="665">
        <v>2021</v>
      </c>
      <c r="AD48" s="667"/>
      <c r="AE48" s="666">
        <v>1.6</v>
      </c>
      <c r="AF48" s="667"/>
      <c r="AG48" s="667"/>
      <c r="AH48" s="667"/>
      <c r="AI48" s="667"/>
      <c r="AJ48" s="140"/>
    </row>
    <row r="49" ht="16.5" customHeight="1">
      <c r="A49" s="703">
        <v>47</v>
      </c>
      <c r="B49" s="703">
        <v>17</v>
      </c>
      <c r="C49" s="703">
        <v>53</v>
      </c>
      <c r="D49" s="703">
        <v>7</v>
      </c>
      <c r="E49" s="668">
        <v>48</v>
      </c>
      <c r="F49" s="703">
        <v>34</v>
      </c>
      <c r="G49" s="704"/>
      <c r="H49" t="s" s="653">
        <v>3653</v>
      </c>
      <c r="I49" t="s" s="654">
        <v>3654</v>
      </c>
      <c r="J49" t="s" s="5">
        <v>3654</v>
      </c>
      <c r="K49" t="s" s="654">
        <v>3865</v>
      </c>
      <c r="L49" s="655">
        <v>1</v>
      </c>
      <c r="M49" t="s" s="654">
        <v>2974</v>
      </c>
      <c r="N49" t="s" s="684">
        <v>77</v>
      </c>
      <c r="O49" s="657">
        <v>1</v>
      </c>
      <c r="P49" t="s" s="658">
        <v>55</v>
      </c>
      <c r="Q49" t="s" s="654">
        <v>56</v>
      </c>
      <c r="R49" t="s" s="659">
        <v>56</v>
      </c>
      <c r="S49" t="s" s="654">
        <v>2562</v>
      </c>
      <c r="T49" t="s" s="660">
        <v>3762</v>
      </c>
      <c r="U49" s="661"/>
      <c r="V49" t="s" s="654">
        <v>3803</v>
      </c>
      <c r="W49" s="680">
        <v>1243</v>
      </c>
      <c r="X49" t="s" s="677">
        <v>1030</v>
      </c>
      <c r="Y49" s="680">
        <v>1</v>
      </c>
      <c r="Z49" s="682"/>
      <c r="AA49" s="680">
        <v>1243</v>
      </c>
      <c r="AB49" s="664"/>
      <c r="AC49" s="665">
        <v>2021</v>
      </c>
      <c r="AD49" s="666">
        <v>0.22</v>
      </c>
      <c r="AE49" s="666">
        <v>2.11</v>
      </c>
      <c r="AF49" s="666">
        <v>25409.15</v>
      </c>
      <c r="AG49" s="667"/>
      <c r="AH49" s="666">
        <v>844</v>
      </c>
      <c r="AI49" s="667"/>
      <c r="AJ49" s="140"/>
    </row>
    <row r="50" ht="16.5" customHeight="1">
      <c r="A50" s="703">
        <v>47</v>
      </c>
      <c r="B50" s="703">
        <v>16</v>
      </c>
      <c r="C50" s="703">
        <v>49</v>
      </c>
      <c r="D50" s="703">
        <v>7</v>
      </c>
      <c r="E50" s="651">
        <v>49</v>
      </c>
      <c r="F50" s="703">
        <v>34</v>
      </c>
      <c r="G50" s="704"/>
      <c r="H50" t="s" s="669">
        <v>3866</v>
      </c>
      <c r="I50" t="s" s="670">
        <v>3867</v>
      </c>
      <c r="J50" t="s" s="5">
        <v>3867</v>
      </c>
      <c r="K50" t="s" s="670">
        <v>3868</v>
      </c>
      <c r="L50" s="671">
        <v>1</v>
      </c>
      <c r="M50" t="s" s="670">
        <v>2974</v>
      </c>
      <c r="N50" t="s" s="684">
        <v>77</v>
      </c>
      <c r="O50" s="657">
        <v>1</v>
      </c>
      <c r="P50" t="s" s="672">
        <v>55</v>
      </c>
      <c r="Q50" t="s" s="670">
        <v>56</v>
      </c>
      <c r="R50" t="s" s="673">
        <v>56</v>
      </c>
      <c r="S50" t="s" s="670">
        <v>2562</v>
      </c>
      <c r="T50" t="s" s="674">
        <v>3762</v>
      </c>
      <c r="U50" t="s" s="673">
        <v>147</v>
      </c>
      <c r="V50" t="s" s="670">
        <v>3803</v>
      </c>
      <c r="W50" s="676">
        <v>2300</v>
      </c>
      <c r="X50" t="s" s="677">
        <v>1030</v>
      </c>
      <c r="Y50" s="662">
        <v>1</v>
      </c>
      <c r="Z50" s="690"/>
      <c r="AA50" s="662">
        <v>6295</v>
      </c>
      <c r="AB50" s="691">
        <v>496387</v>
      </c>
      <c r="AC50" s="665">
        <v>2021</v>
      </c>
      <c r="AD50" s="666">
        <v>0.23</v>
      </c>
      <c r="AE50" s="666">
        <v>1.83</v>
      </c>
      <c r="AF50" s="666">
        <v>40095.26</v>
      </c>
      <c r="AG50" s="667"/>
      <c r="AH50" s="666">
        <v>3127.5</v>
      </c>
      <c r="AI50" s="667"/>
      <c r="AJ50" s="140"/>
    </row>
    <row r="51" ht="16.5" customHeight="1">
      <c r="A51" s="703">
        <v>47</v>
      </c>
      <c r="B51" s="703">
        <v>19</v>
      </c>
      <c r="C51" s="703">
        <v>48</v>
      </c>
      <c r="D51" s="703">
        <v>7</v>
      </c>
      <c r="E51" s="668">
        <v>50</v>
      </c>
      <c r="F51" s="703">
        <v>34</v>
      </c>
      <c r="G51" s="704"/>
      <c r="H51" t="s" s="653">
        <v>3869</v>
      </c>
      <c r="I51" t="s" s="654">
        <v>3870</v>
      </c>
      <c r="J51" t="s" s="5">
        <v>3870</v>
      </c>
      <c r="K51" t="s" s="654">
        <v>3871</v>
      </c>
      <c r="L51" s="655">
        <v>1</v>
      </c>
      <c r="M51" t="s" s="654">
        <v>2974</v>
      </c>
      <c r="N51" t="s" s="684">
        <v>77</v>
      </c>
      <c r="O51" s="657">
        <v>1</v>
      </c>
      <c r="P51" t="s" s="658">
        <v>55</v>
      </c>
      <c r="Q51" t="s" s="654">
        <v>56</v>
      </c>
      <c r="R51" t="s" s="659">
        <v>56</v>
      </c>
      <c r="S51" t="s" s="654">
        <v>2562</v>
      </c>
      <c r="T51" t="s" s="660">
        <v>3755</v>
      </c>
      <c r="U51" t="s" s="659">
        <v>147</v>
      </c>
      <c r="V51" t="s" s="654">
        <v>3803</v>
      </c>
      <c r="W51" s="680">
        <v>3500</v>
      </c>
      <c r="X51" t="s" s="677">
        <v>1030</v>
      </c>
      <c r="Y51" s="662">
        <v>1</v>
      </c>
      <c r="Z51" s="690"/>
      <c r="AA51" s="662">
        <v>9961</v>
      </c>
      <c r="AB51" s="691">
        <v>971900.5</v>
      </c>
      <c r="AC51" s="665">
        <v>2022</v>
      </c>
      <c r="AD51" s="666">
        <v>0.75</v>
      </c>
      <c r="AE51" s="666">
        <v>1.16</v>
      </c>
      <c r="AF51" s="666">
        <v>8589.332</v>
      </c>
      <c r="AG51" s="667"/>
      <c r="AH51" s="666">
        <v>2267.5</v>
      </c>
      <c r="AI51" s="666">
        <v>10000</v>
      </c>
      <c r="AJ51" s="140"/>
    </row>
    <row r="52" ht="16.5" customHeight="1">
      <c r="A52" s="703">
        <v>47</v>
      </c>
      <c r="B52" s="703">
        <v>18</v>
      </c>
      <c r="C52" s="703">
        <v>47</v>
      </c>
      <c r="D52" s="703">
        <v>7</v>
      </c>
      <c r="E52" s="651">
        <v>51</v>
      </c>
      <c r="F52" s="703">
        <v>34</v>
      </c>
      <c r="G52" s="704"/>
      <c r="H52" t="s" s="669">
        <v>3869</v>
      </c>
      <c r="I52" t="s" s="670">
        <v>3870</v>
      </c>
      <c r="J52" t="s" s="5">
        <v>3870</v>
      </c>
      <c r="K52" t="s" s="670">
        <v>3872</v>
      </c>
      <c r="L52" s="671">
        <v>1</v>
      </c>
      <c r="M52" t="s" s="670">
        <v>2974</v>
      </c>
      <c r="N52" t="s" s="684">
        <v>77</v>
      </c>
      <c r="O52" s="657">
        <v>1</v>
      </c>
      <c r="P52" t="s" s="672">
        <v>55</v>
      </c>
      <c r="Q52" t="s" s="670">
        <v>3753</v>
      </c>
      <c r="R52" t="s" s="673">
        <v>3754</v>
      </c>
      <c r="S52" t="s" s="670">
        <v>2562</v>
      </c>
      <c r="T52" t="s" s="674">
        <v>3755</v>
      </c>
      <c r="U52" t="s" s="673">
        <v>147</v>
      </c>
      <c r="V52" t="s" s="670">
        <v>1189</v>
      </c>
      <c r="W52" s="676">
        <v>6451</v>
      </c>
      <c r="X52" t="s" s="677">
        <v>1030</v>
      </c>
      <c r="Y52" t="s" s="692">
        <v>68</v>
      </c>
      <c r="Z52" s="690"/>
      <c r="AA52" s="662">
        <v>9961</v>
      </c>
      <c r="AB52" s="691">
        <v>971900.5</v>
      </c>
      <c r="AC52" s="665">
        <v>2023</v>
      </c>
      <c r="AD52" s="666">
        <v>0.15</v>
      </c>
      <c r="AE52" s="666">
        <v>1.87</v>
      </c>
      <c r="AF52" s="666">
        <v>59149</v>
      </c>
      <c r="AG52" s="667"/>
      <c r="AH52" s="666">
        <v>16060</v>
      </c>
      <c r="AI52" s="667"/>
      <c r="AJ52" s="140"/>
    </row>
    <row r="53" ht="16.5" customHeight="1">
      <c r="A53" s="703">
        <v>47</v>
      </c>
      <c r="B53" s="703">
        <v>15</v>
      </c>
      <c r="C53" s="703">
        <v>52</v>
      </c>
      <c r="D53" s="703">
        <v>7</v>
      </c>
      <c r="E53" s="668">
        <v>52</v>
      </c>
      <c r="F53" s="703">
        <v>34</v>
      </c>
      <c r="G53" s="704"/>
      <c r="H53" t="s" s="653">
        <v>3873</v>
      </c>
      <c r="I53" t="s" s="659">
        <v>3874</v>
      </c>
      <c r="J53" t="s" s="227">
        <v>3875</v>
      </c>
      <c r="K53" t="s" s="654">
        <v>3876</v>
      </c>
      <c r="L53" s="655">
        <v>1</v>
      </c>
      <c r="M53" t="s" s="654">
        <v>3752</v>
      </c>
      <c r="N53" t="s" s="656">
        <v>64</v>
      </c>
      <c r="O53" s="657">
        <v>2</v>
      </c>
      <c r="P53" t="s" s="658">
        <v>55</v>
      </c>
      <c r="Q53" t="s" s="654">
        <v>56</v>
      </c>
      <c r="R53" t="s" s="659">
        <v>56</v>
      </c>
      <c r="S53" t="s" s="654">
        <v>2562</v>
      </c>
      <c r="T53" t="s" s="660">
        <v>3762</v>
      </c>
      <c r="U53" s="661"/>
      <c r="V53" t="s" s="654">
        <v>3803</v>
      </c>
      <c r="W53" s="662">
        <v>1</v>
      </c>
      <c r="X53" t="s" s="659">
        <v>1043</v>
      </c>
      <c r="Y53" s="668">
        <v>1</v>
      </c>
      <c r="Z53" s="682"/>
      <c r="AA53" s="682"/>
      <c r="AB53" s="664"/>
      <c r="AC53" s="665">
        <v>2019</v>
      </c>
      <c r="AD53" s="666">
        <v>0.98</v>
      </c>
      <c r="AE53" s="666">
        <v>0.86</v>
      </c>
      <c r="AF53" s="666">
        <v>2583.8</v>
      </c>
      <c r="AG53" s="667"/>
      <c r="AH53" s="666">
        <v>155.35</v>
      </c>
      <c r="AI53" s="666">
        <v>1300</v>
      </c>
      <c r="AJ53" s="140"/>
    </row>
    <row r="54" ht="16.5" customHeight="1">
      <c r="A54" s="703">
        <v>47</v>
      </c>
      <c r="B54" s="703">
        <v>54</v>
      </c>
      <c r="C54" s="703">
        <v>55</v>
      </c>
      <c r="D54" s="703">
        <v>7</v>
      </c>
      <c r="E54" s="651">
        <v>53</v>
      </c>
      <c r="F54" s="703">
        <v>34</v>
      </c>
      <c r="G54" s="704"/>
      <c r="H54" t="s" s="669">
        <v>3877</v>
      </c>
      <c r="I54" t="s" s="670">
        <v>3878</v>
      </c>
      <c r="J54" t="s" s="5">
        <v>3878</v>
      </c>
      <c r="K54" t="s" s="670">
        <v>3879</v>
      </c>
      <c r="L54" s="671">
        <v>2</v>
      </c>
      <c r="M54" t="s" s="685">
        <v>2974</v>
      </c>
      <c r="N54" t="s" s="684">
        <v>77</v>
      </c>
      <c r="O54" s="657">
        <v>1</v>
      </c>
      <c r="P54" t="s" s="672">
        <v>93</v>
      </c>
      <c r="Q54" t="s" s="670">
        <v>56</v>
      </c>
      <c r="R54" t="s" s="673">
        <v>56</v>
      </c>
      <c r="S54" s="675"/>
      <c r="T54" t="s" s="674">
        <v>3762</v>
      </c>
      <c r="U54" s="675"/>
      <c r="V54" t="s" s="670">
        <v>1189</v>
      </c>
      <c r="W54" s="662">
        <v>1</v>
      </c>
      <c r="X54" t="s" s="659">
        <v>1043</v>
      </c>
      <c r="Y54" s="651">
        <v>1</v>
      </c>
      <c r="Z54" s="678"/>
      <c r="AA54" s="678"/>
      <c r="AB54" s="664"/>
      <c r="AC54" s="665">
        <v>2019</v>
      </c>
      <c r="AD54" s="667"/>
      <c r="AE54" s="666">
        <v>1.24</v>
      </c>
      <c r="AF54" s="667"/>
      <c r="AG54" s="667"/>
      <c r="AH54" s="667"/>
      <c r="AI54" s="667"/>
      <c r="AJ54" s="140"/>
    </row>
    <row r="55" ht="16.5" customHeight="1">
      <c r="A55" s="703">
        <v>47</v>
      </c>
      <c r="B55" s="703">
        <v>55</v>
      </c>
      <c r="C55" s="703">
        <v>56</v>
      </c>
      <c r="D55" s="703">
        <v>7</v>
      </c>
      <c r="E55" s="668">
        <v>54</v>
      </c>
      <c r="F55" s="703">
        <v>34</v>
      </c>
      <c r="G55" s="704"/>
      <c r="H55" t="s" s="653">
        <v>3880</v>
      </c>
      <c r="I55" t="s" s="654">
        <v>3881</v>
      </c>
      <c r="J55" t="s" s="5">
        <v>3881</v>
      </c>
      <c r="K55" t="s" s="654">
        <v>3882</v>
      </c>
      <c r="L55" s="655">
        <v>2</v>
      </c>
      <c r="M55" t="s" s="683">
        <v>2974</v>
      </c>
      <c r="N55" t="s" s="684">
        <v>77</v>
      </c>
      <c r="O55" s="657">
        <v>1</v>
      </c>
      <c r="P55" t="s" s="658">
        <v>93</v>
      </c>
      <c r="Q55" t="s" s="654">
        <v>56</v>
      </c>
      <c r="R55" t="s" s="659">
        <v>56</v>
      </c>
      <c r="S55" s="661"/>
      <c r="T55" t="s" s="660">
        <v>3762</v>
      </c>
      <c r="U55" s="661"/>
      <c r="V55" t="s" s="654">
        <v>1189</v>
      </c>
      <c r="W55" s="662">
        <v>1</v>
      </c>
      <c r="X55" t="s" s="659">
        <v>1043</v>
      </c>
      <c r="Y55" s="663">
        <v>1</v>
      </c>
      <c r="Z55" s="661"/>
      <c r="AA55" s="661"/>
      <c r="AB55" s="664"/>
      <c r="AC55" s="665">
        <v>2019</v>
      </c>
      <c r="AD55" s="667"/>
      <c r="AE55" s="666">
        <v>1.78</v>
      </c>
      <c r="AF55" s="667"/>
      <c r="AG55" s="667"/>
      <c r="AH55" s="667"/>
      <c r="AI55" s="667"/>
      <c r="AJ55" s="140"/>
    </row>
    <row r="56" ht="16.5" customHeight="1">
      <c r="A56" s="703">
        <v>47</v>
      </c>
      <c r="B56" s="703">
        <v>56</v>
      </c>
      <c r="C56" s="703">
        <v>57</v>
      </c>
      <c r="D56" s="703">
        <v>7</v>
      </c>
      <c r="E56" s="651">
        <v>55</v>
      </c>
      <c r="F56" s="703">
        <v>34</v>
      </c>
      <c r="G56" s="704"/>
      <c r="H56" t="s" s="669">
        <v>3883</v>
      </c>
      <c r="I56" t="s" s="670">
        <v>3884</v>
      </c>
      <c r="J56" t="s" s="5">
        <v>3884</v>
      </c>
      <c r="K56" t="s" s="670">
        <v>3885</v>
      </c>
      <c r="L56" s="671">
        <v>2</v>
      </c>
      <c r="M56" t="s" s="685">
        <v>2974</v>
      </c>
      <c r="N56" t="s" s="684">
        <v>77</v>
      </c>
      <c r="O56" s="657">
        <v>1</v>
      </c>
      <c r="P56" t="s" s="672">
        <v>93</v>
      </c>
      <c r="Q56" t="s" s="670">
        <v>56</v>
      </c>
      <c r="R56" t="s" s="673">
        <v>56</v>
      </c>
      <c r="S56" s="675"/>
      <c r="T56" t="s" s="674">
        <v>3762</v>
      </c>
      <c r="U56" s="675"/>
      <c r="V56" t="s" s="670">
        <v>1189</v>
      </c>
      <c r="W56" s="662">
        <v>1</v>
      </c>
      <c r="X56" t="s" s="659">
        <v>1043</v>
      </c>
      <c r="Y56" s="657">
        <v>1</v>
      </c>
      <c r="Z56" s="675"/>
      <c r="AA56" s="675"/>
      <c r="AB56" s="664"/>
      <c r="AC56" s="665">
        <v>2023</v>
      </c>
      <c r="AD56" s="667"/>
      <c r="AE56" s="666">
        <v>1.48</v>
      </c>
      <c r="AF56" s="667"/>
      <c r="AG56" s="667"/>
      <c r="AH56" s="667"/>
      <c r="AI56" s="667"/>
      <c r="AJ56" s="140"/>
    </row>
    <row r="57" ht="16.5" customHeight="1">
      <c r="A57" s="703">
        <v>47</v>
      </c>
      <c r="B57" s="703">
        <v>61</v>
      </c>
      <c r="C57" s="703">
        <v>61</v>
      </c>
      <c r="D57" s="703">
        <v>7</v>
      </c>
      <c r="E57" s="668">
        <v>56</v>
      </c>
      <c r="F57" s="703">
        <v>34</v>
      </c>
      <c r="G57" s="704"/>
      <c r="H57" t="s" s="653">
        <v>3886</v>
      </c>
      <c r="I57" t="s" s="654">
        <v>3887</v>
      </c>
      <c r="J57" t="s" s="5">
        <v>3887</v>
      </c>
      <c r="K57" t="s" s="683">
        <v>3888</v>
      </c>
      <c r="L57" s="655">
        <v>2</v>
      </c>
      <c r="M57" t="s" s="683">
        <v>2974</v>
      </c>
      <c r="N57" t="s" s="684">
        <v>77</v>
      </c>
      <c r="O57" s="657">
        <v>1</v>
      </c>
      <c r="P57" t="s" s="658">
        <v>93</v>
      </c>
      <c r="Q57" t="s" s="654">
        <v>56</v>
      </c>
      <c r="R57" t="s" s="659">
        <v>56</v>
      </c>
      <c r="S57" s="661"/>
      <c r="T57" t="s" s="660">
        <v>3762</v>
      </c>
      <c r="U57" s="661"/>
      <c r="V57" t="s" s="654">
        <v>1189</v>
      </c>
      <c r="W57" s="680">
        <v>2677</v>
      </c>
      <c r="X57" t="s" s="677">
        <v>1030</v>
      </c>
      <c r="Y57" s="680">
        <v>1</v>
      </c>
      <c r="Z57" s="682"/>
      <c r="AA57" s="680">
        <v>2677</v>
      </c>
      <c r="AB57" s="664"/>
      <c r="AC57" s="665">
        <v>2023</v>
      </c>
      <c r="AD57" s="667"/>
      <c r="AE57" s="666">
        <v>1.57</v>
      </c>
      <c r="AF57" s="667"/>
      <c r="AG57" s="667"/>
      <c r="AH57" s="667"/>
      <c r="AI57" s="667"/>
      <c r="AJ57" s="140"/>
    </row>
    <row r="58" ht="16.5" customHeight="1">
      <c r="A58" s="703">
        <v>47</v>
      </c>
      <c r="B58" s="703">
        <v>57</v>
      </c>
      <c r="C58" s="703">
        <v>50</v>
      </c>
      <c r="D58" s="703">
        <v>7</v>
      </c>
      <c r="E58" s="651">
        <v>57</v>
      </c>
      <c r="F58" s="703">
        <v>34</v>
      </c>
      <c r="G58" s="704"/>
      <c r="H58" t="s" s="653">
        <v>3866</v>
      </c>
      <c r="I58" t="s" s="654">
        <v>3867</v>
      </c>
      <c r="J58" t="s" s="5">
        <v>3867</v>
      </c>
      <c r="K58" t="s" s="683">
        <v>3889</v>
      </c>
      <c r="L58" s="655">
        <v>2</v>
      </c>
      <c r="M58" t="s" s="683">
        <v>2974</v>
      </c>
      <c r="N58" t="s" s="684">
        <v>77</v>
      </c>
      <c r="O58" s="657">
        <v>1</v>
      </c>
      <c r="P58" t="s" s="658">
        <v>55</v>
      </c>
      <c r="Q58" t="s" s="654">
        <v>56</v>
      </c>
      <c r="R58" t="s" s="659">
        <v>56</v>
      </c>
      <c r="S58" s="661"/>
      <c r="T58" t="s" s="660">
        <v>3762</v>
      </c>
      <c r="U58" t="s" s="659">
        <v>147</v>
      </c>
      <c r="V58" t="s" s="654">
        <v>1189</v>
      </c>
      <c r="W58" s="680">
        <v>3918</v>
      </c>
      <c r="X58" t="s" s="677">
        <v>1030</v>
      </c>
      <c r="Y58" t="s" s="692">
        <v>68</v>
      </c>
      <c r="Z58" s="690"/>
      <c r="AA58" s="662">
        <v>6295</v>
      </c>
      <c r="AB58" s="691">
        <v>496387</v>
      </c>
      <c r="AC58" s="665">
        <v>2023</v>
      </c>
      <c r="AD58" s="666">
        <v>0.33</v>
      </c>
      <c r="AE58" s="666">
        <v>1.62</v>
      </c>
      <c r="AF58" s="666">
        <v>17986</v>
      </c>
      <c r="AG58" s="667"/>
      <c r="AH58" s="666">
        <v>5986</v>
      </c>
      <c r="AI58" s="667"/>
      <c r="AJ58" s="140"/>
    </row>
    <row r="59" ht="16.5" customHeight="1">
      <c r="A59" s="703">
        <v>47</v>
      </c>
      <c r="B59" s="703">
        <v>59</v>
      </c>
      <c r="C59" s="703">
        <v>59</v>
      </c>
      <c r="D59" s="703">
        <v>7</v>
      </c>
      <c r="E59" s="668">
        <v>58</v>
      </c>
      <c r="F59" s="703">
        <v>34</v>
      </c>
      <c r="G59" s="704"/>
      <c r="H59" t="s" s="653">
        <v>3890</v>
      </c>
      <c r="I59" t="s" s="654">
        <v>3891</v>
      </c>
      <c r="J59" t="s" s="5">
        <v>3891</v>
      </c>
      <c r="K59" t="s" s="683">
        <v>3892</v>
      </c>
      <c r="L59" s="655">
        <v>2</v>
      </c>
      <c r="M59" t="s" s="683">
        <v>2974</v>
      </c>
      <c r="N59" t="s" s="684">
        <v>77</v>
      </c>
      <c r="O59" s="657">
        <v>1</v>
      </c>
      <c r="P59" t="s" s="658">
        <v>55</v>
      </c>
      <c r="Q59" t="s" s="654">
        <v>56</v>
      </c>
      <c r="R59" t="s" s="659">
        <v>56</v>
      </c>
      <c r="S59" s="661"/>
      <c r="T59" t="s" s="660">
        <v>3762</v>
      </c>
      <c r="U59" s="661"/>
      <c r="V59" t="s" s="654">
        <v>1189</v>
      </c>
      <c r="W59" s="680">
        <v>4201</v>
      </c>
      <c r="X59" t="s" s="677">
        <v>1030</v>
      </c>
      <c r="Y59" s="680">
        <v>1</v>
      </c>
      <c r="Z59" s="682"/>
      <c r="AA59" s="680">
        <v>4201</v>
      </c>
      <c r="AB59" s="664"/>
      <c r="AC59" s="665">
        <v>2022</v>
      </c>
      <c r="AD59" s="666">
        <v>0.3</v>
      </c>
      <c r="AE59" s="666">
        <v>1.73</v>
      </c>
      <c r="AF59" s="666">
        <v>33611</v>
      </c>
      <c r="AG59" s="667"/>
      <c r="AH59" s="666">
        <v>8160</v>
      </c>
      <c r="AI59" s="667"/>
      <c r="AJ59" s="140"/>
    </row>
    <row r="60" ht="16.5" customHeight="1">
      <c r="A60" s="703">
        <v>47</v>
      </c>
      <c r="B60" s="703">
        <v>60</v>
      </c>
      <c r="C60" s="703">
        <v>60</v>
      </c>
      <c r="D60" s="703">
        <v>7</v>
      </c>
      <c r="E60" s="651">
        <v>59</v>
      </c>
      <c r="F60" s="703">
        <v>34</v>
      </c>
      <c r="G60" s="704"/>
      <c r="H60" t="s" s="669">
        <v>3861</v>
      </c>
      <c r="I60" t="s" s="670">
        <v>3862</v>
      </c>
      <c r="J60" t="s" s="5">
        <v>3862</v>
      </c>
      <c r="K60" t="s" s="685">
        <v>3893</v>
      </c>
      <c r="L60" s="671">
        <v>2</v>
      </c>
      <c r="M60" t="s" s="685">
        <v>2974</v>
      </c>
      <c r="N60" t="s" s="684">
        <v>77</v>
      </c>
      <c r="O60" s="657">
        <v>1</v>
      </c>
      <c r="P60" t="s" s="672">
        <v>55</v>
      </c>
      <c r="Q60" t="s" s="670">
        <v>56</v>
      </c>
      <c r="R60" t="s" s="673">
        <v>56</v>
      </c>
      <c r="S60" s="675"/>
      <c r="T60" t="s" s="674">
        <v>3762</v>
      </c>
      <c r="U60" t="s" s="673">
        <v>147</v>
      </c>
      <c r="V60" t="s" s="670">
        <v>1189</v>
      </c>
      <c r="W60" s="676">
        <v>8285</v>
      </c>
      <c r="X60" t="s" s="677">
        <v>1030</v>
      </c>
      <c r="Y60" t="s" s="692">
        <v>68</v>
      </c>
      <c r="Z60" s="690"/>
      <c r="AA60" s="662">
        <v>9285</v>
      </c>
      <c r="AB60" s="691">
        <v>675782</v>
      </c>
      <c r="AC60" s="665">
        <v>2009</v>
      </c>
      <c r="AD60" s="666">
        <v>0.48</v>
      </c>
      <c r="AE60" s="666">
        <v>1.33</v>
      </c>
      <c r="AF60" s="666">
        <v>41234</v>
      </c>
      <c r="AG60" s="667"/>
      <c r="AH60" s="666">
        <v>10315</v>
      </c>
      <c r="AI60" s="667"/>
      <c r="AJ60" s="140"/>
    </row>
    <row r="61" ht="16.5" customHeight="1">
      <c r="A61" s="703">
        <v>47</v>
      </c>
      <c r="B61" s="703">
        <v>58</v>
      </c>
      <c r="C61" s="703">
        <v>58</v>
      </c>
      <c r="D61" s="703">
        <v>7</v>
      </c>
      <c r="E61" s="651">
        <v>59</v>
      </c>
      <c r="F61" s="703">
        <v>34</v>
      </c>
      <c r="G61" s="704"/>
      <c r="H61" t="s" s="669">
        <v>1375</v>
      </c>
      <c r="I61" t="s" s="670">
        <v>1376</v>
      </c>
      <c r="J61" t="s" s="5">
        <v>1376</v>
      </c>
      <c r="K61" t="s" s="685">
        <v>3894</v>
      </c>
      <c r="L61" s="671">
        <v>2</v>
      </c>
      <c r="M61" t="s" s="685">
        <v>1955</v>
      </c>
      <c r="N61" t="s" s="679">
        <v>54</v>
      </c>
      <c r="O61" s="663">
        <v>3</v>
      </c>
      <c r="P61" t="s" s="672">
        <v>93</v>
      </c>
      <c r="Q61" t="s" s="670">
        <v>56</v>
      </c>
      <c r="R61" t="s" s="673">
        <v>56</v>
      </c>
      <c r="S61" s="675"/>
      <c r="T61" t="s" s="674">
        <v>3755</v>
      </c>
      <c r="U61" s="675"/>
      <c r="V61" t="s" s="670">
        <v>3803</v>
      </c>
      <c r="W61" s="676">
        <v>225</v>
      </c>
      <c r="X61" t="s" s="681">
        <v>1043</v>
      </c>
      <c r="Y61" s="676">
        <v>1</v>
      </c>
      <c r="Z61" s="678"/>
      <c r="AA61" s="676">
        <v>225</v>
      </c>
      <c r="AB61" s="664"/>
      <c r="AC61" s="665">
        <v>2023</v>
      </c>
      <c r="AD61" s="667"/>
      <c r="AE61" s="667"/>
      <c r="AF61" s="667"/>
      <c r="AG61" s="667"/>
      <c r="AH61" s="667"/>
      <c r="AI61" s="667"/>
      <c r="AJ61" s="140"/>
    </row>
    <row r="62" ht="16.5" customHeight="1">
      <c r="A62" s="703">
        <v>47</v>
      </c>
      <c r="B62" s="704"/>
      <c r="C62" s="704"/>
      <c r="D62" s="704"/>
      <c r="E62" s="668">
        <v>61</v>
      </c>
      <c r="F62" s="703">
        <v>37</v>
      </c>
      <c r="G62" s="704"/>
      <c r="H62" t="s" s="101">
        <v>3102</v>
      </c>
      <c r="I62" t="s" s="430">
        <v>3103</v>
      </c>
      <c r="J62" t="s" s="5">
        <v>3103</v>
      </c>
      <c r="K62" s="140"/>
      <c r="L62" s="148">
        <v>1</v>
      </c>
      <c r="M62" s="140"/>
      <c r="N62" t="s" s="5">
        <v>54</v>
      </c>
      <c r="O62" s="142">
        <v>1</v>
      </c>
      <c r="P62" s="140"/>
      <c r="Q62" s="140"/>
      <c r="R62" s="140"/>
      <c r="S62" s="140"/>
      <c r="T62" s="140"/>
      <c r="U62" t="s" s="163">
        <v>147</v>
      </c>
      <c r="V62" t="s" s="5">
        <v>2978</v>
      </c>
      <c r="W62" s="140"/>
      <c r="X62" s="140"/>
      <c r="Y62" s="142">
        <v>1</v>
      </c>
      <c r="Z62" s="140"/>
      <c r="AA62" s="142">
        <v>121799</v>
      </c>
      <c r="AB62" s="140"/>
      <c r="AC62" s="140"/>
      <c r="AD62" s="140"/>
      <c r="AE62" s="140"/>
      <c r="AF62" s="140"/>
      <c r="AG62" s="140"/>
      <c r="AH62" s="140"/>
      <c r="AI62" s="140"/>
      <c r="AJ62" s="140"/>
    </row>
    <row r="63" ht="16.5" customHeight="1">
      <c r="A63" s="703">
        <v>47</v>
      </c>
      <c r="B63" s="703">
        <v>25</v>
      </c>
      <c r="C63" s="703">
        <v>62</v>
      </c>
      <c r="D63" s="703">
        <v>8</v>
      </c>
      <c r="E63" s="651">
        <v>62</v>
      </c>
      <c r="F63" s="703">
        <v>37</v>
      </c>
      <c r="G63" s="704"/>
      <c r="H63" t="s" s="653">
        <v>3083</v>
      </c>
      <c r="I63" t="s" s="654">
        <v>3084</v>
      </c>
      <c r="J63" t="s" s="5">
        <v>3084</v>
      </c>
      <c r="K63" t="s" s="654">
        <v>3895</v>
      </c>
      <c r="L63" s="655">
        <v>1</v>
      </c>
      <c r="M63" t="s" s="654">
        <v>2974</v>
      </c>
      <c r="N63" t="s" s="684">
        <v>77</v>
      </c>
      <c r="O63" s="657">
        <v>1</v>
      </c>
      <c r="P63" t="s" s="658">
        <v>55</v>
      </c>
      <c r="Q63" t="s" s="654">
        <v>56</v>
      </c>
      <c r="R63" t="s" s="659">
        <v>56</v>
      </c>
      <c r="S63" t="s" s="654">
        <v>2562</v>
      </c>
      <c r="T63" t="s" s="660">
        <v>3762</v>
      </c>
      <c r="U63" s="661"/>
      <c r="V63" t="s" s="654">
        <v>3803</v>
      </c>
      <c r="W63" s="211">
        <v>1</v>
      </c>
      <c r="X63" t="s" s="681">
        <v>1043</v>
      </c>
      <c r="Y63" s="211">
        <v>1</v>
      </c>
      <c r="Z63" s="213"/>
      <c r="AA63" s="211">
        <v>910.9</v>
      </c>
      <c r="AB63" s="691">
        <v>84553.399999999994</v>
      </c>
      <c r="AC63" s="665">
        <v>2022</v>
      </c>
      <c r="AD63" s="666">
        <v>0.01</v>
      </c>
      <c r="AE63" s="666">
        <v>1.7</v>
      </c>
      <c r="AF63" s="666">
        <v>30455.59</v>
      </c>
      <c r="AG63" s="667"/>
      <c r="AH63" s="666">
        <v>1207</v>
      </c>
      <c r="AI63" s="667"/>
      <c r="AJ63" s="140"/>
    </row>
    <row r="64" ht="16.5" customHeight="1">
      <c r="A64" s="703">
        <v>47</v>
      </c>
      <c r="B64" s="703">
        <v>26</v>
      </c>
      <c r="C64" s="703">
        <v>63</v>
      </c>
      <c r="D64" s="703">
        <v>8</v>
      </c>
      <c r="E64" s="668">
        <v>63</v>
      </c>
      <c r="F64" s="703">
        <v>37</v>
      </c>
      <c r="G64" s="704"/>
      <c r="H64" t="s" s="669">
        <v>3896</v>
      </c>
      <c r="I64" t="s" s="670">
        <v>3897</v>
      </c>
      <c r="J64" t="s" s="5">
        <v>3897</v>
      </c>
      <c r="K64" t="s" s="670">
        <v>3898</v>
      </c>
      <c r="L64" s="671">
        <v>1</v>
      </c>
      <c r="M64" t="s" s="670">
        <v>2974</v>
      </c>
      <c r="N64" t="s" s="684">
        <v>77</v>
      </c>
      <c r="O64" s="657">
        <v>1</v>
      </c>
      <c r="P64" t="s" s="672">
        <v>55</v>
      </c>
      <c r="Q64" t="s" s="670">
        <v>3753</v>
      </c>
      <c r="R64" t="s" s="673">
        <v>3754</v>
      </c>
      <c r="S64" t="s" s="670">
        <v>2562</v>
      </c>
      <c r="T64" t="s" s="674">
        <v>3755</v>
      </c>
      <c r="U64" s="675"/>
      <c r="V64" t="s" s="670">
        <v>1189</v>
      </c>
      <c r="W64" s="676">
        <v>285</v>
      </c>
      <c r="X64" t="s" s="681">
        <v>1043</v>
      </c>
      <c r="Y64" s="676">
        <v>1</v>
      </c>
      <c r="Z64" s="678"/>
      <c r="AA64" s="676">
        <v>285</v>
      </c>
      <c r="AB64" s="664"/>
      <c r="AC64" s="665">
        <v>2023</v>
      </c>
      <c r="AD64" s="666">
        <v>0.55</v>
      </c>
      <c r="AE64" s="666">
        <v>1.44</v>
      </c>
      <c r="AF64" s="666">
        <v>3191</v>
      </c>
      <c r="AG64" s="667"/>
      <c r="AH64" s="666">
        <v>757.2</v>
      </c>
      <c r="AI64" s="667"/>
      <c r="AJ64" s="140"/>
    </row>
    <row r="65" ht="16.5" customHeight="1">
      <c r="A65" s="703">
        <v>47</v>
      </c>
      <c r="B65" s="703">
        <v>28</v>
      </c>
      <c r="C65" s="703">
        <v>65</v>
      </c>
      <c r="D65" s="703">
        <v>8</v>
      </c>
      <c r="E65" s="651">
        <v>64</v>
      </c>
      <c r="F65" s="703">
        <v>37</v>
      </c>
      <c r="G65" s="704"/>
      <c r="H65" t="s" s="669">
        <v>3899</v>
      </c>
      <c r="I65" t="s" s="670">
        <v>3900</v>
      </c>
      <c r="J65" t="s" s="5">
        <v>3900</v>
      </c>
      <c r="K65" t="s" s="670">
        <v>3901</v>
      </c>
      <c r="L65" s="671">
        <v>1</v>
      </c>
      <c r="M65" t="s" s="670">
        <v>3752</v>
      </c>
      <c r="N65" t="s" s="656">
        <v>64</v>
      </c>
      <c r="O65" s="657">
        <v>2</v>
      </c>
      <c r="P65" t="s" s="672">
        <v>93</v>
      </c>
      <c r="Q65" t="s" s="670">
        <v>56</v>
      </c>
      <c r="R65" t="s" s="673">
        <v>56</v>
      </c>
      <c r="S65" t="s" s="670">
        <v>2562</v>
      </c>
      <c r="T65" t="s" s="674">
        <v>3755</v>
      </c>
      <c r="U65" t="s" s="673">
        <v>147</v>
      </c>
      <c r="V65" t="s" s="670">
        <v>3803</v>
      </c>
      <c r="W65" s="676">
        <v>250000</v>
      </c>
      <c r="X65" t="s" s="677">
        <v>1030</v>
      </c>
      <c r="Y65" s="662">
        <v>1</v>
      </c>
      <c r="Z65" s="690"/>
      <c r="AA65" s="662">
        <v>289343</v>
      </c>
      <c r="AB65" s="691">
        <v>23541561.6</v>
      </c>
      <c r="AC65" s="665">
        <v>2023</v>
      </c>
      <c r="AD65" s="667"/>
      <c r="AE65" s="666">
        <v>1.05</v>
      </c>
      <c r="AF65" s="667"/>
      <c r="AG65" s="667"/>
      <c r="AH65" s="666">
        <v>357000</v>
      </c>
      <c r="AI65" s="666">
        <v>1220000</v>
      </c>
      <c r="AJ65" s="140"/>
    </row>
    <row r="66" ht="16.5" customHeight="1">
      <c r="A66" s="703">
        <v>47</v>
      </c>
      <c r="B66" s="703">
        <v>27</v>
      </c>
      <c r="C66" s="703">
        <v>64</v>
      </c>
      <c r="D66" s="703">
        <v>8</v>
      </c>
      <c r="E66" s="668">
        <v>65</v>
      </c>
      <c r="F66" s="703">
        <v>37</v>
      </c>
      <c r="G66" s="704"/>
      <c r="H66" t="s" s="653">
        <v>3899</v>
      </c>
      <c r="I66" t="s" s="654">
        <v>3900</v>
      </c>
      <c r="J66" t="s" s="5">
        <v>3900</v>
      </c>
      <c r="K66" t="s" s="654">
        <v>3902</v>
      </c>
      <c r="L66" s="655">
        <v>1</v>
      </c>
      <c r="M66" t="s" s="654">
        <v>1955</v>
      </c>
      <c r="N66" t="s" s="679">
        <v>54</v>
      </c>
      <c r="O66" s="663">
        <v>3</v>
      </c>
      <c r="P66" t="s" s="658">
        <v>55</v>
      </c>
      <c r="Q66" t="s" s="654">
        <v>56</v>
      </c>
      <c r="R66" t="s" s="659">
        <v>56</v>
      </c>
      <c r="S66" t="s" s="654">
        <v>2562</v>
      </c>
      <c r="T66" t="s" s="660">
        <v>3755</v>
      </c>
      <c r="U66" t="s" s="659">
        <v>147</v>
      </c>
      <c r="V66" t="s" s="654">
        <v>1189</v>
      </c>
      <c r="W66" s="680">
        <v>32751</v>
      </c>
      <c r="X66" t="s" s="677">
        <v>1030</v>
      </c>
      <c r="Y66" t="s" s="692">
        <v>68</v>
      </c>
      <c r="Z66" s="690"/>
      <c r="AA66" s="662">
        <v>289343</v>
      </c>
      <c r="AB66" s="691">
        <v>23541561.6</v>
      </c>
      <c r="AC66" s="665">
        <v>2018</v>
      </c>
      <c r="AD66" s="667"/>
      <c r="AE66" s="666">
        <v>0.6899999999999999</v>
      </c>
      <c r="AF66" s="667"/>
      <c r="AG66" s="667"/>
      <c r="AH66" s="666">
        <v>56000</v>
      </c>
      <c r="AI66" s="666">
        <v>539000</v>
      </c>
      <c r="AJ66" s="140"/>
    </row>
    <row r="67" ht="16.5" customHeight="1">
      <c r="A67" s="703">
        <v>47</v>
      </c>
      <c r="B67" s="703">
        <v>63</v>
      </c>
      <c r="C67" s="703">
        <v>66</v>
      </c>
      <c r="D67" s="703">
        <v>8</v>
      </c>
      <c r="E67" s="651">
        <v>66</v>
      </c>
      <c r="F67" s="703">
        <v>37</v>
      </c>
      <c r="G67" s="704"/>
      <c r="H67" t="s" s="653">
        <v>3083</v>
      </c>
      <c r="I67" t="s" s="654">
        <v>3084</v>
      </c>
      <c r="J67" t="s" s="5">
        <v>3084</v>
      </c>
      <c r="K67" t="s" s="683">
        <v>3903</v>
      </c>
      <c r="L67" s="655">
        <v>2</v>
      </c>
      <c r="M67" t="s" s="683">
        <v>2974</v>
      </c>
      <c r="N67" t="s" s="684">
        <v>77</v>
      </c>
      <c r="O67" s="657">
        <v>1</v>
      </c>
      <c r="P67" t="s" s="658">
        <v>55</v>
      </c>
      <c r="Q67" t="s" s="654">
        <v>56</v>
      </c>
      <c r="R67" t="s" s="659">
        <v>56</v>
      </c>
      <c r="S67" s="661"/>
      <c r="T67" t="s" s="660">
        <v>3762</v>
      </c>
      <c r="U67" s="661"/>
      <c r="V67" t="s" s="654">
        <v>1189</v>
      </c>
      <c r="W67" s="663">
        <v>907.1</v>
      </c>
      <c r="X67" t="s" s="677">
        <v>1030</v>
      </c>
      <c r="Y67" t="s" s="208">
        <v>68</v>
      </c>
      <c r="Z67" s="213"/>
      <c r="AA67" s="211">
        <v>910.9</v>
      </c>
      <c r="AB67" s="691">
        <v>84553.399999999994</v>
      </c>
      <c r="AC67" s="665">
        <v>2011</v>
      </c>
      <c r="AD67" s="666">
        <v>0.23</v>
      </c>
      <c r="AE67" s="666">
        <v>1.42</v>
      </c>
      <c r="AF67" s="666">
        <v>23545</v>
      </c>
      <c r="AG67" s="667"/>
      <c r="AH67" s="666">
        <v>2873</v>
      </c>
      <c r="AI67" s="667"/>
      <c r="AJ67" s="140"/>
    </row>
    <row r="68" ht="16.5" customHeight="1">
      <c r="A68" s="703">
        <v>47</v>
      </c>
      <c r="B68" s="703">
        <v>65</v>
      </c>
      <c r="C68" s="703">
        <v>68</v>
      </c>
      <c r="D68" s="703">
        <v>8</v>
      </c>
      <c r="E68" s="668">
        <v>67</v>
      </c>
      <c r="F68" s="703">
        <v>37</v>
      </c>
      <c r="G68" s="704"/>
      <c r="H68" t="s" s="653">
        <v>3904</v>
      </c>
      <c r="I68" t="s" s="654">
        <v>3905</v>
      </c>
      <c r="J68" t="s" s="5">
        <v>3905</v>
      </c>
      <c r="K68" t="s" s="683">
        <v>3906</v>
      </c>
      <c r="L68" s="655">
        <v>2</v>
      </c>
      <c r="M68" t="s" s="683">
        <v>2974</v>
      </c>
      <c r="N68" t="s" s="684">
        <v>77</v>
      </c>
      <c r="O68" s="657">
        <v>1</v>
      </c>
      <c r="P68" t="s" s="658">
        <v>55</v>
      </c>
      <c r="Q68" t="s" s="654">
        <v>66</v>
      </c>
      <c r="R68" t="s" s="683">
        <v>66</v>
      </c>
      <c r="S68" s="661"/>
      <c r="T68" t="s" s="660">
        <v>3762</v>
      </c>
      <c r="U68" s="661"/>
      <c r="V68" t="s" s="654">
        <v>1189</v>
      </c>
      <c r="W68" s="161">
        <v>3619</v>
      </c>
      <c r="X68" t="s" s="677">
        <v>1030</v>
      </c>
      <c r="Y68" s="162">
        <v>1</v>
      </c>
      <c r="Z68" s="159"/>
      <c r="AA68" s="161">
        <v>3619</v>
      </c>
      <c r="AB68" s="664"/>
      <c r="AC68" s="665">
        <v>2023</v>
      </c>
      <c r="AD68" s="666">
        <v>0.26</v>
      </c>
      <c r="AE68" s="666">
        <v>1.86</v>
      </c>
      <c r="AF68" s="666">
        <v>30202</v>
      </c>
      <c r="AG68" s="667"/>
      <c r="AH68" s="666">
        <v>8335</v>
      </c>
      <c r="AI68" s="667"/>
      <c r="AJ68" s="140"/>
    </row>
    <row r="69" ht="16.5" customHeight="1">
      <c r="A69" s="703">
        <v>47</v>
      </c>
      <c r="B69" s="703">
        <v>64</v>
      </c>
      <c r="C69" s="703">
        <v>67</v>
      </c>
      <c r="D69" s="703">
        <v>8</v>
      </c>
      <c r="E69" s="668">
        <v>68</v>
      </c>
      <c r="F69" s="703">
        <v>37</v>
      </c>
      <c r="G69" s="704"/>
      <c r="H69" t="s" s="669">
        <v>3907</v>
      </c>
      <c r="I69" t="s" s="670">
        <v>3908</v>
      </c>
      <c r="J69" t="s" s="5">
        <v>3908</v>
      </c>
      <c r="K69" t="s" s="685">
        <v>3909</v>
      </c>
      <c r="L69" s="671">
        <v>2</v>
      </c>
      <c r="M69" t="s" s="685">
        <v>1955</v>
      </c>
      <c r="N69" t="s" s="679">
        <v>54</v>
      </c>
      <c r="O69" s="663">
        <v>3</v>
      </c>
      <c r="P69" t="s" s="672">
        <v>93</v>
      </c>
      <c r="Q69" t="s" s="670">
        <v>56</v>
      </c>
      <c r="R69" t="s" s="673">
        <v>56</v>
      </c>
      <c r="S69" t="s" s="685">
        <v>2562</v>
      </c>
      <c r="T69" t="s" s="674">
        <v>3755</v>
      </c>
      <c r="U69" s="675"/>
      <c r="V69" t="s" s="670">
        <v>2978</v>
      </c>
      <c r="W69" s="211">
        <v>1</v>
      </c>
      <c r="X69" t="s" s="681">
        <v>1043</v>
      </c>
      <c r="Y69" s="657">
        <v>1</v>
      </c>
      <c r="Z69" s="675"/>
      <c r="AA69" s="657">
        <v>0</v>
      </c>
      <c r="AB69" s="664"/>
      <c r="AC69" s="665">
        <v>2023</v>
      </c>
      <c r="AD69" s="667"/>
      <c r="AE69" s="667"/>
      <c r="AF69" s="667"/>
      <c r="AG69" s="667"/>
      <c r="AH69" s="667"/>
      <c r="AI69" s="667"/>
      <c r="AJ69" s="140"/>
    </row>
    <row r="70" ht="16.5" customHeight="1">
      <c r="A70" s="705">
        <v>47</v>
      </c>
      <c r="B70" s="705">
        <v>34</v>
      </c>
      <c r="C70" s="705">
        <v>71</v>
      </c>
      <c r="D70" s="705">
        <v>9</v>
      </c>
      <c r="E70" s="651">
        <v>69</v>
      </c>
      <c r="F70" s="705">
        <v>42</v>
      </c>
      <c r="G70" s="706"/>
      <c r="H70" t="s" s="669">
        <v>3910</v>
      </c>
      <c r="I70" t="s" s="670">
        <v>3911</v>
      </c>
      <c r="J70" t="s" s="5">
        <v>3911</v>
      </c>
      <c r="K70" t="s" s="670">
        <v>3912</v>
      </c>
      <c r="L70" s="671">
        <v>1</v>
      </c>
      <c r="M70" t="s" s="670">
        <v>2974</v>
      </c>
      <c r="N70" t="s" s="684">
        <v>77</v>
      </c>
      <c r="O70" s="657">
        <v>1</v>
      </c>
      <c r="P70" t="s" s="672">
        <v>55</v>
      </c>
      <c r="Q70" t="s" s="670">
        <v>56</v>
      </c>
      <c r="R70" t="s" s="673">
        <v>56</v>
      </c>
      <c r="S70" t="s" s="670">
        <v>2562</v>
      </c>
      <c r="T70" t="s" s="674">
        <v>3755</v>
      </c>
      <c r="U70" t="s" s="673">
        <v>147</v>
      </c>
      <c r="V70" t="s" s="670">
        <v>3803</v>
      </c>
      <c r="W70" s="676">
        <v>3564</v>
      </c>
      <c r="X70" t="s" s="677">
        <v>1030</v>
      </c>
      <c r="Y70" s="676">
        <v>1</v>
      </c>
      <c r="Z70" s="678"/>
      <c r="AA70" s="676">
        <v>3564</v>
      </c>
      <c r="AB70" s="664"/>
      <c r="AC70" s="665">
        <v>2023</v>
      </c>
      <c r="AD70" s="666">
        <v>0.63</v>
      </c>
      <c r="AE70" s="666">
        <v>1.54</v>
      </c>
      <c r="AF70" s="666">
        <v>37378.34</v>
      </c>
      <c r="AG70" s="667"/>
      <c r="AH70" s="666">
        <v>3860.57</v>
      </c>
      <c r="AI70" s="667"/>
      <c r="AJ70" s="140"/>
    </row>
    <row r="71" ht="16.5" customHeight="1">
      <c r="A71" s="705">
        <v>47</v>
      </c>
      <c r="B71" s="705">
        <v>33</v>
      </c>
      <c r="C71" s="705">
        <v>70</v>
      </c>
      <c r="D71" s="705">
        <v>9</v>
      </c>
      <c r="E71" s="668">
        <v>70</v>
      </c>
      <c r="F71" s="705">
        <v>42</v>
      </c>
      <c r="G71" s="706"/>
      <c r="H71" t="s" s="653">
        <v>3910</v>
      </c>
      <c r="I71" t="s" s="654">
        <v>3911</v>
      </c>
      <c r="J71" t="s" s="5">
        <v>3911</v>
      </c>
      <c r="K71" t="s" s="654">
        <v>3913</v>
      </c>
      <c r="L71" s="655">
        <v>1</v>
      </c>
      <c r="M71" t="s" s="654">
        <v>1955</v>
      </c>
      <c r="N71" t="s" s="679">
        <v>54</v>
      </c>
      <c r="O71" s="663">
        <v>3</v>
      </c>
      <c r="P71" t="s" s="658">
        <v>93</v>
      </c>
      <c r="Q71" t="s" s="654">
        <v>56</v>
      </c>
      <c r="R71" t="s" s="659">
        <v>56</v>
      </c>
      <c r="S71" t="s" s="654">
        <v>2562</v>
      </c>
      <c r="T71" t="s" s="660">
        <v>3755</v>
      </c>
      <c r="U71" t="s" s="659">
        <v>147</v>
      </c>
      <c r="V71" t="s" s="654">
        <v>2978</v>
      </c>
      <c r="W71" s="680">
        <v>3564</v>
      </c>
      <c r="X71" t="s" s="677">
        <v>1030</v>
      </c>
      <c r="Y71" t="s" s="681">
        <v>68</v>
      </c>
      <c r="Z71" s="682"/>
      <c r="AA71" s="680">
        <v>3564</v>
      </c>
      <c r="AB71" s="664"/>
      <c r="AC71" s="665">
        <v>2023</v>
      </c>
      <c r="AD71" s="666">
        <v>10</v>
      </c>
      <c r="AE71" s="666">
        <v>0.25</v>
      </c>
      <c r="AF71" s="666">
        <v>19000</v>
      </c>
      <c r="AG71" s="667"/>
      <c r="AH71" s="666">
        <v>1000</v>
      </c>
      <c r="AI71" s="667"/>
      <c r="AJ71" s="140"/>
    </row>
    <row r="72" ht="16.5" customHeight="1">
      <c r="A72" s="705">
        <v>47</v>
      </c>
      <c r="B72" s="705">
        <v>37</v>
      </c>
      <c r="C72" s="705">
        <v>74</v>
      </c>
      <c r="D72" s="705">
        <v>10</v>
      </c>
      <c r="E72" s="651">
        <v>71</v>
      </c>
      <c r="F72" s="705">
        <v>43</v>
      </c>
      <c r="G72" s="706"/>
      <c r="H72" t="s" s="653">
        <v>3914</v>
      </c>
      <c r="I72" t="s" s="654">
        <v>3915</v>
      </c>
      <c r="J72" t="s" s="5">
        <v>3915</v>
      </c>
      <c r="K72" t="s" s="654">
        <v>3916</v>
      </c>
      <c r="L72" s="655">
        <v>1</v>
      </c>
      <c r="M72" t="s" s="654">
        <v>3752</v>
      </c>
      <c r="N72" t="s" s="656">
        <v>64</v>
      </c>
      <c r="O72" s="657">
        <v>2</v>
      </c>
      <c r="P72" t="s" s="658">
        <v>55</v>
      </c>
      <c r="Q72" t="s" s="654">
        <v>56</v>
      </c>
      <c r="R72" t="s" s="659">
        <v>56</v>
      </c>
      <c r="S72" t="s" s="654">
        <v>2562</v>
      </c>
      <c r="T72" t="s" s="660">
        <v>3755</v>
      </c>
      <c r="U72" t="s" s="659">
        <v>147</v>
      </c>
      <c r="V72" t="s" s="654">
        <v>1189</v>
      </c>
      <c r="W72" s="680">
        <v>329</v>
      </c>
      <c r="X72" t="s" s="681">
        <v>1043</v>
      </c>
      <c r="Y72" s="680">
        <v>1</v>
      </c>
      <c r="Z72" s="682"/>
      <c r="AA72" s="680">
        <v>329</v>
      </c>
      <c r="AB72" s="664"/>
      <c r="AC72" s="665">
        <v>2023</v>
      </c>
      <c r="AD72" s="667"/>
      <c r="AE72" s="666">
        <v>0.47</v>
      </c>
      <c r="AF72" s="667"/>
      <c r="AG72" s="667"/>
      <c r="AH72" s="667"/>
      <c r="AI72" s="667"/>
      <c r="AJ72" s="140"/>
    </row>
    <row r="73" ht="16.5" customHeight="1">
      <c r="A73" s="705">
        <v>47</v>
      </c>
      <c r="B73" s="705">
        <v>35</v>
      </c>
      <c r="C73" s="705">
        <v>72</v>
      </c>
      <c r="D73" s="705">
        <v>10</v>
      </c>
      <c r="E73" s="668">
        <v>72</v>
      </c>
      <c r="F73" s="705">
        <v>43</v>
      </c>
      <c r="G73" s="706"/>
      <c r="H73" t="s" s="653">
        <v>3917</v>
      </c>
      <c r="I73" t="s" s="654">
        <v>3918</v>
      </c>
      <c r="J73" t="s" s="5">
        <v>3918</v>
      </c>
      <c r="K73" t="s" s="654">
        <v>3919</v>
      </c>
      <c r="L73" s="655">
        <v>1</v>
      </c>
      <c r="M73" t="s" s="654">
        <v>1955</v>
      </c>
      <c r="N73" t="s" s="679">
        <v>54</v>
      </c>
      <c r="O73" s="663">
        <v>3</v>
      </c>
      <c r="P73" t="s" s="658">
        <v>55</v>
      </c>
      <c r="Q73" t="s" s="654">
        <v>56</v>
      </c>
      <c r="R73" t="s" s="659">
        <v>56</v>
      </c>
      <c r="S73" t="s" s="654">
        <v>2562</v>
      </c>
      <c r="T73" t="s" s="660">
        <v>3755</v>
      </c>
      <c r="U73" t="s" s="659">
        <v>147</v>
      </c>
      <c r="V73" t="s" s="654">
        <v>3803</v>
      </c>
      <c r="W73" s="680">
        <v>100</v>
      </c>
      <c r="X73" t="s" s="681">
        <v>1043</v>
      </c>
      <c r="Y73" s="662">
        <v>1</v>
      </c>
      <c r="Z73" s="690"/>
      <c r="AA73" s="662">
        <v>625</v>
      </c>
      <c r="AB73" s="691">
        <v>587406</v>
      </c>
      <c r="AC73" s="665">
        <v>2023</v>
      </c>
      <c r="AD73" s="666">
        <v>1.76</v>
      </c>
      <c r="AE73" s="666">
        <v>0.11</v>
      </c>
      <c r="AF73" s="666">
        <v>28590.624</v>
      </c>
      <c r="AG73" s="667"/>
      <c r="AH73" s="666">
        <v>774</v>
      </c>
      <c r="AI73" s="667"/>
      <c r="AJ73" s="140"/>
    </row>
    <row r="74" ht="16.5" customHeight="1">
      <c r="A74" s="705">
        <v>47</v>
      </c>
      <c r="B74" s="705">
        <v>36</v>
      </c>
      <c r="C74" s="705">
        <v>73</v>
      </c>
      <c r="D74" s="705">
        <v>10</v>
      </c>
      <c r="E74" s="651">
        <v>73</v>
      </c>
      <c r="F74" s="705">
        <v>43</v>
      </c>
      <c r="G74" s="706"/>
      <c r="H74" t="s" s="669">
        <v>3917</v>
      </c>
      <c r="I74" t="s" s="670">
        <v>3918</v>
      </c>
      <c r="J74" t="s" s="5">
        <v>3918</v>
      </c>
      <c r="K74" t="s" s="670">
        <v>3920</v>
      </c>
      <c r="L74" s="671">
        <v>1</v>
      </c>
      <c r="M74" t="s" s="670">
        <v>1955</v>
      </c>
      <c r="N74" t="s" s="679">
        <v>54</v>
      </c>
      <c r="O74" s="663">
        <v>3</v>
      </c>
      <c r="P74" t="s" s="672">
        <v>55</v>
      </c>
      <c r="Q74" t="s" s="670">
        <v>3793</v>
      </c>
      <c r="R74" t="s" s="673">
        <v>3754</v>
      </c>
      <c r="S74" t="s" s="670">
        <v>2562</v>
      </c>
      <c r="T74" t="s" s="674">
        <v>3755</v>
      </c>
      <c r="U74" t="s" s="673">
        <v>147</v>
      </c>
      <c r="V74" t="s" s="670">
        <v>1189</v>
      </c>
      <c r="W74" s="676">
        <v>525</v>
      </c>
      <c r="X74" t="s" s="677">
        <v>1030</v>
      </c>
      <c r="Y74" t="s" s="692">
        <v>68</v>
      </c>
      <c r="Z74" s="690"/>
      <c r="AA74" s="662">
        <v>625</v>
      </c>
      <c r="AB74" s="691">
        <v>587406</v>
      </c>
      <c r="AC74" s="665">
        <v>2023</v>
      </c>
      <c r="AD74" s="667"/>
      <c r="AE74" s="666">
        <v>0.01</v>
      </c>
      <c r="AF74" s="667"/>
      <c r="AG74" s="667"/>
      <c r="AH74" s="667"/>
      <c r="AI74" s="667"/>
      <c r="AJ74" s="140"/>
    </row>
    <row r="75" ht="16.5" customHeight="1">
      <c r="A75" s="705">
        <v>47</v>
      </c>
      <c r="B75" s="705">
        <v>76</v>
      </c>
      <c r="C75" s="705">
        <v>77</v>
      </c>
      <c r="D75" s="705">
        <v>11</v>
      </c>
      <c r="E75" s="668">
        <v>74</v>
      </c>
      <c r="F75" s="705">
        <v>45</v>
      </c>
      <c r="G75" s="706"/>
      <c r="H75" t="s" s="669">
        <v>3921</v>
      </c>
      <c r="I75" t="s" s="670">
        <v>3922</v>
      </c>
      <c r="J75" t="s" s="227">
        <v>3923</v>
      </c>
      <c r="K75" t="s" s="670">
        <v>3924</v>
      </c>
      <c r="L75" s="671">
        <v>2</v>
      </c>
      <c r="M75" t="s" s="685">
        <v>3752</v>
      </c>
      <c r="N75" t="s" s="656">
        <v>64</v>
      </c>
      <c r="O75" s="657">
        <v>2</v>
      </c>
      <c r="P75" t="s" s="672">
        <v>93</v>
      </c>
      <c r="Q75" t="s" s="670">
        <v>56</v>
      </c>
      <c r="R75" t="s" s="673">
        <v>56</v>
      </c>
      <c r="S75" t="s" s="685">
        <v>2562</v>
      </c>
      <c r="T75" t="s" s="674">
        <v>3755</v>
      </c>
      <c r="U75" s="675"/>
      <c r="V75" t="s" s="670">
        <v>2978</v>
      </c>
      <c r="W75" s="662">
        <v>1</v>
      </c>
      <c r="X75" t="s" s="659">
        <v>1043</v>
      </c>
      <c r="Y75" s="657">
        <v>1</v>
      </c>
      <c r="Z75" s="675"/>
      <c r="AA75" s="675"/>
      <c r="AB75" s="664"/>
      <c r="AC75" s="665">
        <v>2023</v>
      </c>
      <c r="AD75" s="667"/>
      <c r="AE75" s="666">
        <v>0.83</v>
      </c>
      <c r="AF75" s="667"/>
      <c r="AG75" s="667"/>
      <c r="AH75" s="667"/>
      <c r="AI75" s="667"/>
      <c r="AJ75" s="140"/>
    </row>
    <row r="76" ht="16.5" customHeight="1">
      <c r="A76" s="705">
        <v>47</v>
      </c>
      <c r="B76" s="705">
        <v>77</v>
      </c>
      <c r="C76" s="705">
        <v>78</v>
      </c>
      <c r="D76" s="705">
        <v>11</v>
      </c>
      <c r="E76" s="651">
        <v>75</v>
      </c>
      <c r="F76" s="705">
        <v>45</v>
      </c>
      <c r="G76" s="706"/>
      <c r="H76" t="s" s="653">
        <v>3114</v>
      </c>
      <c r="I76" t="s" s="654">
        <v>3115</v>
      </c>
      <c r="J76" t="s" s="5">
        <v>3115</v>
      </c>
      <c r="K76" t="s" s="654">
        <v>3925</v>
      </c>
      <c r="L76" s="655">
        <v>2</v>
      </c>
      <c r="M76" t="s" s="683">
        <v>3752</v>
      </c>
      <c r="N76" t="s" s="656">
        <v>64</v>
      </c>
      <c r="O76" s="657">
        <v>2</v>
      </c>
      <c r="P76" t="s" s="658">
        <v>93</v>
      </c>
      <c r="Q76" t="s" s="654">
        <v>56</v>
      </c>
      <c r="R76" t="s" s="659">
        <v>56</v>
      </c>
      <c r="S76" t="s" s="683">
        <v>2562</v>
      </c>
      <c r="T76" t="s" s="660">
        <v>3755</v>
      </c>
      <c r="U76" s="661"/>
      <c r="V76" t="s" s="654">
        <v>2978</v>
      </c>
      <c r="W76" s="662">
        <v>1</v>
      </c>
      <c r="X76" t="s" s="659">
        <v>1043</v>
      </c>
      <c r="Y76" s="663">
        <v>1</v>
      </c>
      <c r="Z76" s="661"/>
      <c r="AA76" s="661"/>
      <c r="AB76" s="664"/>
      <c r="AC76" s="665">
        <v>2023</v>
      </c>
      <c r="AD76" s="667"/>
      <c r="AE76" s="666">
        <v>0.99</v>
      </c>
      <c r="AF76" s="667"/>
      <c r="AG76" s="667"/>
      <c r="AH76" s="667"/>
      <c r="AI76" s="667"/>
      <c r="AJ76" s="140"/>
    </row>
    <row r="77" ht="16.5" customHeight="1">
      <c r="A77" s="705">
        <v>47</v>
      </c>
      <c r="B77" s="705">
        <v>75</v>
      </c>
      <c r="C77" s="705">
        <v>76</v>
      </c>
      <c r="D77" s="705">
        <v>11</v>
      </c>
      <c r="E77" s="668">
        <v>76</v>
      </c>
      <c r="F77" s="705">
        <v>45</v>
      </c>
      <c r="G77" s="706"/>
      <c r="H77" t="s" s="653">
        <v>3109</v>
      </c>
      <c r="I77" t="s" s="654">
        <v>3110</v>
      </c>
      <c r="J77" t="s" s="5">
        <v>3110</v>
      </c>
      <c r="K77" t="s" s="683">
        <v>3926</v>
      </c>
      <c r="L77" s="655">
        <v>2</v>
      </c>
      <c r="M77" t="s" s="683">
        <v>1955</v>
      </c>
      <c r="N77" t="s" s="679">
        <v>54</v>
      </c>
      <c r="O77" s="663">
        <v>3</v>
      </c>
      <c r="P77" t="s" s="658">
        <v>93</v>
      </c>
      <c r="Q77" t="s" s="654">
        <v>56</v>
      </c>
      <c r="R77" t="s" s="659">
        <v>56</v>
      </c>
      <c r="S77" t="s" s="683">
        <v>2562</v>
      </c>
      <c r="T77" t="s" s="660">
        <v>3755</v>
      </c>
      <c r="U77" s="661"/>
      <c r="V77" t="s" s="654">
        <v>2978</v>
      </c>
      <c r="W77" s="680">
        <v>1514</v>
      </c>
      <c r="X77" t="s" s="677">
        <v>1030</v>
      </c>
      <c r="Y77" s="680">
        <v>1</v>
      </c>
      <c r="Z77" s="682"/>
      <c r="AA77" s="680">
        <v>1514</v>
      </c>
      <c r="AB77" s="664"/>
      <c r="AC77" s="665">
        <v>2023</v>
      </c>
      <c r="AD77" s="667"/>
      <c r="AE77" s="666">
        <v>0.49</v>
      </c>
      <c r="AF77" s="667"/>
      <c r="AG77" s="667"/>
      <c r="AH77" s="667"/>
      <c r="AI77" s="667"/>
      <c r="AJ77" s="140"/>
    </row>
    <row r="78" ht="16.5" customHeight="1">
      <c r="A78" s="705">
        <v>47</v>
      </c>
      <c r="B78" s="705">
        <v>38</v>
      </c>
      <c r="C78" s="705">
        <v>75</v>
      </c>
      <c r="D78" s="705">
        <v>12</v>
      </c>
      <c r="E78" s="651">
        <v>77</v>
      </c>
      <c r="F78" s="705">
        <v>52</v>
      </c>
      <c r="G78" s="706"/>
      <c r="H78" t="s" s="669">
        <v>3927</v>
      </c>
      <c r="I78" t="s" s="707">
        <v>3928</v>
      </c>
      <c r="J78" t="s" s="5">
        <v>3928</v>
      </c>
      <c r="K78" t="s" s="670">
        <v>3929</v>
      </c>
      <c r="L78" s="671">
        <v>1</v>
      </c>
      <c r="M78" t="s" s="670">
        <v>1955</v>
      </c>
      <c r="N78" t="s" s="679">
        <v>54</v>
      </c>
      <c r="O78" s="663">
        <v>3</v>
      </c>
      <c r="P78" t="s" s="672">
        <v>55</v>
      </c>
      <c r="Q78" t="s" s="670">
        <v>66</v>
      </c>
      <c r="R78" t="s" s="685">
        <v>66</v>
      </c>
      <c r="S78" t="s" s="670">
        <v>2562</v>
      </c>
      <c r="T78" t="s" s="674">
        <v>3755</v>
      </c>
      <c r="U78" t="s" s="673">
        <v>147</v>
      </c>
      <c r="V78" t="s" s="670">
        <v>1189</v>
      </c>
      <c r="W78" s="676">
        <v>70</v>
      </c>
      <c r="X78" t="s" s="681">
        <v>1043</v>
      </c>
      <c r="Y78" s="676">
        <v>1</v>
      </c>
      <c r="Z78" s="678"/>
      <c r="AA78" s="676">
        <v>70</v>
      </c>
      <c r="AB78" s="664"/>
      <c r="AC78" s="665">
        <v>2019</v>
      </c>
      <c r="AD78" s="667"/>
      <c r="AE78" s="667"/>
      <c r="AF78" s="667"/>
      <c r="AG78" s="667"/>
      <c r="AH78" s="667"/>
      <c r="AI78" s="667"/>
      <c r="AJ78" s="140"/>
    </row>
    <row r="79" ht="16.5" customHeight="1">
      <c r="A79" s="705">
        <v>47</v>
      </c>
      <c r="B79" s="705">
        <v>40</v>
      </c>
      <c r="C79" s="705">
        <v>81</v>
      </c>
      <c r="D79" s="705">
        <v>13</v>
      </c>
      <c r="E79" s="668">
        <v>78</v>
      </c>
      <c r="F79" s="705">
        <v>57</v>
      </c>
      <c r="G79" s="706"/>
      <c r="H79" t="s" s="669">
        <v>3930</v>
      </c>
      <c r="I79" t="s" s="670">
        <v>3931</v>
      </c>
      <c r="J79" t="s" s="5">
        <v>3931</v>
      </c>
      <c r="K79" t="s" s="670">
        <v>3932</v>
      </c>
      <c r="L79" s="671">
        <v>1</v>
      </c>
      <c r="M79" t="s" s="670">
        <v>2974</v>
      </c>
      <c r="N79" t="s" s="684">
        <v>77</v>
      </c>
      <c r="O79" s="657">
        <v>1</v>
      </c>
      <c r="P79" t="s" s="672">
        <v>55</v>
      </c>
      <c r="Q79" t="s" s="670">
        <v>56</v>
      </c>
      <c r="R79" t="s" s="673">
        <v>56</v>
      </c>
      <c r="S79" t="s" s="670">
        <v>2562</v>
      </c>
      <c r="T79" t="s" s="674">
        <v>3762</v>
      </c>
      <c r="U79" s="675"/>
      <c r="V79" t="s" s="670">
        <v>3803</v>
      </c>
      <c r="W79" s="676">
        <v>45</v>
      </c>
      <c r="X79" t="s" s="681">
        <v>1043</v>
      </c>
      <c r="Y79" s="676">
        <v>1</v>
      </c>
      <c r="Z79" s="678"/>
      <c r="AA79" s="676">
        <v>45</v>
      </c>
      <c r="AB79" s="664"/>
      <c r="AC79" s="665">
        <v>2019</v>
      </c>
      <c r="AD79" s="666">
        <v>0.51</v>
      </c>
      <c r="AE79" s="666">
        <v>1.13</v>
      </c>
      <c r="AF79" s="666">
        <v>2682.951</v>
      </c>
      <c r="AG79" s="667"/>
      <c r="AH79" s="666">
        <v>443</v>
      </c>
      <c r="AI79" s="667"/>
      <c r="AJ79" s="140"/>
    </row>
    <row r="80" ht="16.5" customHeight="1">
      <c r="A80" s="705">
        <v>47</v>
      </c>
      <c r="B80" s="705">
        <v>39</v>
      </c>
      <c r="C80" s="705">
        <v>80</v>
      </c>
      <c r="D80" s="705">
        <v>13</v>
      </c>
      <c r="E80" s="651">
        <v>79</v>
      </c>
      <c r="F80" s="705">
        <v>57</v>
      </c>
      <c r="G80" s="706"/>
      <c r="H80" t="s" s="653">
        <v>3933</v>
      </c>
      <c r="I80" t="s" s="654">
        <v>3934</v>
      </c>
      <c r="J80" t="s" s="5">
        <v>3934</v>
      </c>
      <c r="K80" t="s" s="654">
        <v>3935</v>
      </c>
      <c r="L80" s="655">
        <v>1</v>
      </c>
      <c r="M80" t="s" s="654">
        <v>3752</v>
      </c>
      <c r="N80" t="s" s="656">
        <v>64</v>
      </c>
      <c r="O80" s="657">
        <v>2</v>
      </c>
      <c r="P80" t="s" s="658">
        <v>55</v>
      </c>
      <c r="Q80" t="s" s="654">
        <v>3793</v>
      </c>
      <c r="R80" t="s" s="659">
        <v>3754</v>
      </c>
      <c r="S80" t="s" s="654">
        <v>2562</v>
      </c>
      <c r="T80" t="s" s="660">
        <v>3755</v>
      </c>
      <c r="U80" t="s" s="659">
        <v>147</v>
      </c>
      <c r="V80" t="s" s="654">
        <v>1189</v>
      </c>
      <c r="W80" s="680">
        <v>3603</v>
      </c>
      <c r="X80" t="s" s="677">
        <v>1030</v>
      </c>
      <c r="Y80" s="680">
        <v>1</v>
      </c>
      <c r="Z80" s="682"/>
      <c r="AA80" s="680">
        <v>3603</v>
      </c>
      <c r="AB80" s="664"/>
      <c r="AC80" s="665">
        <v>2019</v>
      </c>
      <c r="AD80" s="667"/>
      <c r="AE80" s="666">
        <v>0.6</v>
      </c>
      <c r="AF80" s="667"/>
      <c r="AG80" s="667"/>
      <c r="AH80" s="667"/>
      <c r="AI80" s="666">
        <v>57325.9</v>
      </c>
      <c r="AJ80" s="140"/>
    </row>
    <row r="81" ht="16.5" customHeight="1">
      <c r="A81" s="140"/>
      <c r="B81" s="140"/>
      <c r="C81" s="140"/>
      <c r="D81" s="140"/>
      <c r="E81" s="140"/>
      <c r="F81" s="142">
        <v>33</v>
      </c>
      <c r="G81" s="140"/>
      <c r="H81" t="s" s="101">
        <v>3936</v>
      </c>
      <c r="I81" t="s" s="101">
        <v>3937</v>
      </c>
      <c r="J81" t="s" s="5">
        <v>97</v>
      </c>
      <c r="K81" s="140"/>
      <c r="L81" s="140"/>
      <c r="M81" s="140"/>
      <c r="N81" s="140"/>
      <c r="O81" s="140"/>
      <c r="P81" s="140"/>
      <c r="Q81" s="140"/>
      <c r="R81" s="140"/>
      <c r="S81" s="140"/>
      <c r="T81" s="140"/>
      <c r="U81" t="s" s="163">
        <v>147</v>
      </c>
      <c r="V81" s="140"/>
      <c r="W81" s="140"/>
      <c r="X81" s="140"/>
      <c r="Y81" s="142">
        <v>1</v>
      </c>
      <c r="Z81" s="140"/>
      <c r="AA81" s="142">
        <v>0</v>
      </c>
      <c r="AB81" s="142">
        <v>881</v>
      </c>
      <c r="AC81" s="140"/>
      <c r="AD81" s="140"/>
      <c r="AE81" s="140"/>
      <c r="AF81" s="140"/>
      <c r="AG81" s="140"/>
      <c r="AH81" s="140"/>
      <c r="AI81" s="140"/>
      <c r="AJ81" s="140"/>
    </row>
    <row r="82" ht="16.5" customHeight="1">
      <c r="A82" s="140"/>
      <c r="B82" s="140"/>
      <c r="C82" s="140"/>
      <c r="D82" s="140"/>
      <c r="E82" s="140"/>
      <c r="F82" s="142">
        <v>36</v>
      </c>
      <c r="G82" s="140"/>
      <c r="H82" t="s" s="708">
        <v>108</v>
      </c>
      <c r="I82" t="s" s="708">
        <v>109</v>
      </c>
      <c r="J82" t="s" s="5">
        <v>97</v>
      </c>
      <c r="K82" s="213"/>
      <c r="L82" s="213"/>
      <c r="M82" s="213"/>
      <c r="N82" s="213"/>
      <c r="O82" s="213"/>
      <c r="P82" s="213"/>
      <c r="Q82" s="213"/>
      <c r="R82" s="213"/>
      <c r="S82" s="213"/>
      <c r="T82" s="213"/>
      <c r="U82" t="s" s="709">
        <v>147</v>
      </c>
      <c r="V82" s="213"/>
      <c r="W82" s="213"/>
      <c r="X82" s="213"/>
      <c r="Y82" s="211">
        <v>1</v>
      </c>
      <c r="Z82" t="s" s="208">
        <v>102</v>
      </c>
      <c r="AA82" s="211">
        <v>18218.5</v>
      </c>
      <c r="AB82" s="140"/>
      <c r="AC82" s="140"/>
      <c r="AD82" s="140"/>
      <c r="AE82" s="140"/>
      <c r="AF82" s="140"/>
      <c r="AG82" s="140"/>
      <c r="AH82" s="140"/>
      <c r="AI82" s="140"/>
      <c r="AJ82" s="140"/>
    </row>
    <row r="83" ht="16.5" customHeight="1">
      <c r="A83" s="140"/>
      <c r="B83" s="140"/>
      <c r="C83" s="140"/>
      <c r="D83" s="140"/>
      <c r="E83" s="140"/>
      <c r="F83" s="142">
        <v>36</v>
      </c>
      <c r="G83" s="140"/>
      <c r="H83" t="s" s="708">
        <v>1896</v>
      </c>
      <c r="I83" t="s" s="708">
        <v>1897</v>
      </c>
      <c r="J83" t="s" s="5">
        <v>97</v>
      </c>
      <c r="K83" s="213"/>
      <c r="L83" s="213"/>
      <c r="M83" s="213"/>
      <c r="N83" s="213"/>
      <c r="O83" s="213"/>
      <c r="P83" s="213"/>
      <c r="Q83" s="213"/>
      <c r="R83" s="213"/>
      <c r="S83" s="213"/>
      <c r="T83" s="213"/>
      <c r="U83" t="s" s="709">
        <v>147</v>
      </c>
      <c r="V83" s="213"/>
      <c r="W83" s="213"/>
      <c r="X83" s="213"/>
      <c r="Y83" s="211">
        <v>1</v>
      </c>
      <c r="Z83" t="s" s="208">
        <v>102</v>
      </c>
      <c r="AA83" s="211">
        <v>8363.700000000001</v>
      </c>
      <c r="AB83" s="140"/>
      <c r="AC83" s="140"/>
      <c r="AD83" s="140"/>
      <c r="AE83" s="140"/>
      <c r="AF83" s="140"/>
      <c r="AG83" s="140"/>
      <c r="AH83" s="140"/>
      <c r="AI83" s="140"/>
      <c r="AJ83" s="140"/>
    </row>
    <row r="84" ht="16.5" customHeight="1">
      <c r="A84" s="140"/>
      <c r="B84" s="140"/>
      <c r="C84" s="140"/>
      <c r="D84" s="140"/>
      <c r="E84" s="140"/>
      <c r="F84" s="142">
        <v>36</v>
      </c>
      <c r="G84" s="140"/>
      <c r="H84" t="s" s="708">
        <v>112</v>
      </c>
      <c r="I84" t="s" s="708">
        <v>113</v>
      </c>
      <c r="J84" t="s" s="697">
        <v>97</v>
      </c>
      <c r="K84" s="213"/>
      <c r="L84" s="213"/>
      <c r="M84" s="213"/>
      <c r="N84" s="213"/>
      <c r="O84" s="213"/>
      <c r="P84" s="213"/>
      <c r="Q84" s="213"/>
      <c r="R84" s="213"/>
      <c r="S84" s="213"/>
      <c r="T84" s="213"/>
      <c r="U84" t="s" s="709">
        <v>147</v>
      </c>
      <c r="V84" s="213"/>
      <c r="W84" s="213"/>
      <c r="X84" s="213"/>
      <c r="Y84" s="211">
        <v>1</v>
      </c>
      <c r="Z84" t="s" s="208">
        <v>102</v>
      </c>
      <c r="AA84" s="211">
        <v>7153.1</v>
      </c>
      <c r="AB84" s="140"/>
      <c r="AC84" s="140"/>
      <c r="AD84" s="140"/>
      <c r="AE84" s="140"/>
      <c r="AF84" s="140"/>
      <c r="AG84" s="140"/>
      <c r="AH84" s="140"/>
      <c r="AI84" s="140"/>
      <c r="AJ84" s="140"/>
    </row>
    <row r="85" ht="16.5" customHeight="1">
      <c r="A85" s="140"/>
      <c r="B85" s="140"/>
      <c r="C85" s="140"/>
      <c r="D85" s="140"/>
      <c r="E85" s="140"/>
      <c r="F85" s="140"/>
      <c r="G85" s="140"/>
      <c r="H85" s="140"/>
      <c r="I85" s="140"/>
      <c r="J85" s="710"/>
      <c r="K85" s="140"/>
      <c r="L85" s="140"/>
      <c r="M85" s="140"/>
      <c r="N85" s="140"/>
      <c r="O85" s="140"/>
      <c r="P85" s="140"/>
      <c r="Q85" s="140"/>
      <c r="R85" s="140"/>
      <c r="S85" s="140"/>
      <c r="T85" s="140"/>
      <c r="U85" s="140"/>
      <c r="V85" s="140"/>
      <c r="W85" s="140"/>
      <c r="X85" s="140"/>
      <c r="Y85" s="140"/>
      <c r="Z85" s="140"/>
      <c r="AA85" s="140"/>
      <c r="AB85" s="140"/>
      <c r="AC85" s="140"/>
      <c r="AD85" s="140"/>
      <c r="AE85" s="140"/>
      <c r="AF85" s="140"/>
      <c r="AG85" s="140"/>
      <c r="AH85" s="140"/>
      <c r="AI85" s="140"/>
      <c r="AJ85" s="140"/>
    </row>
    <row r="86" ht="15" customHeight="1">
      <c r="A86" s="106"/>
      <c r="B86" s="106"/>
      <c r="C86" s="106"/>
      <c r="D86" s="106"/>
      <c r="E86" s="106"/>
      <c r="F86" s="106"/>
      <c r="G86" s="106"/>
      <c r="H86" s="711"/>
      <c r="I86" s="106"/>
      <c r="J86" s="107"/>
      <c r="K86" s="106"/>
      <c r="L86" s="106"/>
      <c r="M86" s="106"/>
      <c r="N86" s="106"/>
      <c r="O86" s="106"/>
      <c r="P86" s="106"/>
      <c r="Q86" s="106"/>
      <c r="R86" s="106"/>
      <c r="S86" s="106"/>
      <c r="T86" s="106"/>
      <c r="U86" s="106"/>
      <c r="V86" s="106"/>
      <c r="W86" s="106"/>
      <c r="X86" s="106"/>
      <c r="Y86" s="106"/>
      <c r="Z86" s="106"/>
      <c r="AA86" s="106"/>
      <c r="AB86" s="106"/>
      <c r="AC86" s="106"/>
      <c r="AD86" s="106"/>
      <c r="AE86" s="106"/>
      <c r="AF86" s="106"/>
      <c r="AG86" s="106"/>
      <c r="AH86" s="106"/>
      <c r="AI86" s="106"/>
      <c r="AJ86" s="106"/>
    </row>
    <row r="87" ht="15" customHeight="1">
      <c r="A87" s="107"/>
      <c r="B87" s="107"/>
      <c r="C87" s="107"/>
      <c r="D87" s="107"/>
      <c r="E87" t="s" s="108">
        <v>1955</v>
      </c>
      <c r="F87" t="s" s="712">
        <v>988</v>
      </c>
      <c r="G87" t="s" s="535">
        <v>2974</v>
      </c>
      <c r="H87" t="s" s="713">
        <v>990</v>
      </c>
      <c r="I87" s="442"/>
      <c r="J87" s="107"/>
      <c r="K87" s="107"/>
      <c r="L87" s="107"/>
      <c r="M87" s="107"/>
      <c r="N87" s="107"/>
      <c r="O87" s="107"/>
      <c r="P87" s="107"/>
      <c r="Q87" s="107"/>
      <c r="R87" s="107"/>
      <c r="S87" s="107"/>
      <c r="T87" s="107"/>
      <c r="U87" s="107"/>
      <c r="V87" s="107"/>
      <c r="W87" s="107"/>
      <c r="X87" s="107"/>
      <c r="Y87" s="107"/>
      <c r="Z87" s="107"/>
      <c r="AA87" s="107"/>
      <c r="AB87" s="107"/>
      <c r="AC87" s="107"/>
      <c r="AD87" s="107"/>
      <c r="AE87" s="107"/>
      <c r="AF87" s="107"/>
      <c r="AG87" s="107"/>
      <c r="AH87" s="107"/>
      <c r="AI87" s="107"/>
      <c r="AJ87" s="107"/>
    </row>
    <row r="88" ht="15" customHeight="1">
      <c r="A88" s="107"/>
      <c r="B88" s="107"/>
      <c r="C88" s="107"/>
      <c r="D88" s="107"/>
      <c r="E88" s="714">
        <v>30</v>
      </c>
      <c r="F88" s="715">
        <v>21</v>
      </c>
      <c r="G88" s="716">
        <v>28</v>
      </c>
      <c r="H88" s="717">
        <v>4</v>
      </c>
      <c r="I88" s="107"/>
      <c r="J88" s="107"/>
      <c r="K88" s="107"/>
      <c r="L88" s="107"/>
      <c r="M88" s="107"/>
      <c r="N88" s="107"/>
      <c r="O88" s="107"/>
      <c r="P88" s="107"/>
      <c r="Q88" s="107"/>
      <c r="R88" s="107"/>
      <c r="S88" s="107"/>
      <c r="T88" s="107"/>
      <c r="U88" s="107"/>
      <c r="V88" s="107"/>
      <c r="W88" s="107"/>
      <c r="X88" s="107"/>
      <c r="Y88" s="107"/>
      <c r="Z88" s="107"/>
      <c r="AA88" s="107"/>
      <c r="AB88" s="107"/>
      <c r="AC88" s="107"/>
      <c r="AD88" s="107"/>
      <c r="AE88" s="107"/>
      <c r="AF88" s="107"/>
      <c r="AG88" s="107"/>
      <c r="AH88" s="107"/>
      <c r="AI88" s="107"/>
      <c r="AJ88" s="107"/>
    </row>
    <row r="89" ht="15" customHeight="1">
      <c r="A89" s="107"/>
      <c r="B89" s="107"/>
      <c r="C89" s="107"/>
      <c r="D89" s="107"/>
      <c r="E89" s="112">
        <f>E88/SUM($E$88:$G$88)</f>
        <v>0.379746835443038</v>
      </c>
      <c r="F89" s="718">
        <f>F88/SUM($E$88:$G$88)</f>
        <v>0.265822784810127</v>
      </c>
      <c r="G89" s="112">
        <f>G88/SUM($E$88:$G$88)</f>
        <v>0.354430379746835</v>
      </c>
      <c r="H89" s="107"/>
      <c r="I89" s="107"/>
      <c r="J89" s="107"/>
      <c r="K89" s="107"/>
      <c r="L89" s="107"/>
      <c r="M89" s="107"/>
      <c r="N89" s="107"/>
      <c r="O89" s="107"/>
      <c r="P89" s="107"/>
      <c r="Q89" s="107"/>
      <c r="R89" s="107"/>
      <c r="S89" s="107"/>
      <c r="T89" s="107"/>
      <c r="U89" s="107"/>
      <c r="V89" s="107"/>
      <c r="W89" s="107"/>
      <c r="X89" s="107"/>
      <c r="Y89" s="107"/>
      <c r="Z89" s="107"/>
      <c r="AA89" s="107"/>
      <c r="AB89" s="107"/>
      <c r="AC89" s="107"/>
      <c r="AD89" s="107"/>
      <c r="AE89" s="107"/>
      <c r="AF89" s="107"/>
      <c r="AG89" s="107"/>
      <c r="AH89" s="107"/>
      <c r="AI89" s="107"/>
      <c r="AJ89" s="107"/>
    </row>
    <row r="90" ht="15" customHeight="1">
      <c r="A90" s="107"/>
      <c r="B90" s="107"/>
      <c r="C90" s="107"/>
      <c r="D90" s="107"/>
      <c r="E90" s="107"/>
      <c r="F90" s="107"/>
      <c r="G90" s="107"/>
      <c r="H90" s="107"/>
      <c r="I90" s="107"/>
      <c r="J90" s="107"/>
      <c r="K90" s="107"/>
      <c r="L90" s="107"/>
      <c r="M90" s="107"/>
      <c r="N90" s="107"/>
      <c r="O90" s="107"/>
      <c r="P90" s="107"/>
      <c r="Q90" s="107"/>
      <c r="R90" s="107"/>
      <c r="S90" s="107"/>
      <c r="T90" s="107"/>
      <c r="U90" s="107"/>
      <c r="V90" s="107"/>
      <c r="W90" s="107"/>
      <c r="X90" s="107"/>
      <c r="Y90" s="107"/>
      <c r="Z90" s="107"/>
      <c r="AA90" s="107"/>
      <c r="AB90" s="107"/>
      <c r="AC90" s="107"/>
      <c r="AD90" s="107"/>
      <c r="AE90" s="107"/>
      <c r="AF90" s="107"/>
      <c r="AG90" s="107"/>
      <c r="AH90" s="107"/>
      <c r="AI90" s="107"/>
      <c r="AJ90" s="107"/>
    </row>
    <row r="91" ht="15" customHeight="1">
      <c r="A91" s="107"/>
      <c r="B91" s="107"/>
      <c r="C91" s="107"/>
      <c r="D91" t="s" s="108">
        <v>992</v>
      </c>
      <c r="E91" s="111">
        <v>15</v>
      </c>
      <c r="F91" s="111">
        <v>14</v>
      </c>
      <c r="G91" s="111">
        <v>13</v>
      </c>
      <c r="H91" s="107"/>
      <c r="I91" s="107"/>
      <c r="J91" s="107"/>
      <c r="K91" s="107"/>
      <c r="L91" s="107"/>
      <c r="M91" s="107"/>
      <c r="N91" s="107"/>
      <c r="O91" s="107"/>
      <c r="P91" s="107"/>
      <c r="Q91" s="107"/>
      <c r="R91" s="107"/>
      <c r="S91" s="107"/>
      <c r="T91" s="107"/>
      <c r="U91" s="107"/>
      <c r="V91" s="107"/>
      <c r="W91" s="107"/>
      <c r="X91" s="107"/>
      <c r="Y91" s="107"/>
      <c r="Z91" s="107"/>
      <c r="AA91" s="107"/>
      <c r="AB91" s="107"/>
      <c r="AC91" s="107"/>
      <c r="AD91" s="107"/>
      <c r="AE91" s="107"/>
      <c r="AF91" s="107"/>
      <c r="AG91" s="107"/>
      <c r="AH91" s="107"/>
      <c r="AI91" s="107"/>
      <c r="AJ91" s="107"/>
    </row>
    <row r="92" ht="15" customHeight="1">
      <c r="A92" s="107"/>
      <c r="B92" s="107"/>
      <c r="C92" s="107"/>
      <c r="D92" s="107"/>
      <c r="E92" s="112">
        <f>E91/SUM($E91:$G91)</f>
        <v>0.357142857142857</v>
      </c>
      <c r="F92" s="112">
        <f>F91/SUM($E91:$G91)</f>
        <v>0.333333333333333</v>
      </c>
      <c r="G92" s="112">
        <f>G91/SUM($E91:$G91)</f>
        <v>0.30952380952381</v>
      </c>
      <c r="H92" s="107"/>
      <c r="I92" s="107"/>
      <c r="J92" s="107"/>
      <c r="K92" s="107"/>
      <c r="L92" s="107"/>
      <c r="M92" s="107"/>
      <c r="N92" s="107"/>
      <c r="O92" s="107"/>
      <c r="P92" s="107"/>
      <c r="Q92" s="107"/>
      <c r="R92" s="107"/>
      <c r="S92" s="107"/>
      <c r="T92" s="107"/>
      <c r="U92" s="107"/>
      <c r="V92" s="107"/>
      <c r="W92" s="107"/>
      <c r="X92" s="107"/>
      <c r="Y92" s="107"/>
      <c r="Z92" s="107"/>
      <c r="AA92" s="107"/>
      <c r="AB92" s="107"/>
      <c r="AC92" s="107"/>
      <c r="AD92" s="107"/>
      <c r="AE92" s="107"/>
      <c r="AF92" s="107"/>
      <c r="AG92" s="107"/>
      <c r="AH92" s="107"/>
      <c r="AI92" s="107"/>
      <c r="AJ92" s="107"/>
    </row>
    <row r="93" ht="15" customHeight="1">
      <c r="A93" s="107"/>
      <c r="B93" s="107"/>
      <c r="C93" s="107"/>
      <c r="D93" t="s" s="108">
        <v>993</v>
      </c>
      <c r="E93" s="111">
        <v>15</v>
      </c>
      <c r="F93" s="111">
        <v>7</v>
      </c>
      <c r="G93" s="111">
        <v>15</v>
      </c>
      <c r="H93" s="107"/>
      <c r="I93" s="107"/>
      <c r="J93" s="107"/>
      <c r="K93" s="107"/>
      <c r="L93" s="107"/>
      <c r="M93" s="107"/>
      <c r="N93" s="107"/>
      <c r="O93" s="107"/>
      <c r="P93" s="107"/>
      <c r="Q93" s="107"/>
      <c r="R93" s="107"/>
      <c r="S93" s="107"/>
      <c r="T93" s="107"/>
      <c r="U93" s="107"/>
      <c r="V93" s="107"/>
      <c r="W93" s="107"/>
      <c r="X93" s="107"/>
      <c r="Y93" s="107"/>
      <c r="Z93" s="107"/>
      <c r="AA93" s="107"/>
      <c r="AB93" s="107"/>
      <c r="AC93" s="107"/>
      <c r="AD93" s="107"/>
      <c r="AE93" s="107"/>
      <c r="AF93" s="107"/>
      <c r="AG93" s="107"/>
      <c r="AH93" s="107"/>
      <c r="AI93" s="107"/>
      <c r="AJ93" s="107"/>
    </row>
    <row r="94" ht="15" customHeight="1">
      <c r="A94" s="107"/>
      <c r="B94" s="107"/>
      <c r="C94" s="107"/>
      <c r="D94" s="107"/>
      <c r="E94" s="112">
        <f>E93/SUM($E93:$G93)</f>
        <v>0.405405405405405</v>
      </c>
      <c r="F94" s="112">
        <f>F93/SUM($E93:$G93)</f>
        <v>0.189189189189189</v>
      </c>
      <c r="G94" s="112">
        <f>G93/SUM($E93:$G93)</f>
        <v>0.405405405405405</v>
      </c>
      <c r="H94" s="107"/>
      <c r="I94" s="107"/>
      <c r="J94" s="107"/>
      <c r="K94" s="107"/>
      <c r="L94" s="107"/>
      <c r="M94" s="107"/>
      <c r="N94" s="107"/>
      <c r="O94" s="107"/>
      <c r="P94" s="107"/>
      <c r="Q94" s="107"/>
      <c r="R94" s="107"/>
      <c r="S94" s="107"/>
      <c r="T94" s="107"/>
      <c r="U94" s="107"/>
      <c r="V94" s="107"/>
      <c r="W94" s="107"/>
      <c r="X94" s="107"/>
      <c r="Y94" s="107"/>
      <c r="Z94" s="107"/>
      <c r="AA94" s="107"/>
      <c r="AB94" s="107"/>
      <c r="AC94" s="107"/>
      <c r="AD94" s="107"/>
      <c r="AE94" s="107"/>
      <c r="AF94" s="107"/>
      <c r="AG94" s="107"/>
      <c r="AH94" s="107"/>
      <c r="AI94" s="107"/>
      <c r="AJ94" s="107"/>
    </row>
    <row r="95" ht="15" customHeight="1">
      <c r="A95" s="107"/>
      <c r="B95" s="107"/>
      <c r="C95" s="107"/>
      <c r="D95" t="s" s="108">
        <v>994</v>
      </c>
      <c r="E95" s="111">
        <v>0</v>
      </c>
      <c r="F95" s="111">
        <v>0</v>
      </c>
      <c r="G95" s="111">
        <v>0</v>
      </c>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row>
    <row r="96" ht="15.75" customHeight="1">
      <c r="A96" s="113"/>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4"/>
      <c r="AE96" s="114"/>
      <c r="AF96" s="114"/>
      <c r="AG96" s="114"/>
      <c r="AH96" s="114"/>
      <c r="AI96" s="114"/>
      <c r="AJ96" s="115"/>
    </row>
    <row r="97" ht="15.75" customHeight="1">
      <c r="A97" s="116"/>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8"/>
    </row>
    <row r="98" ht="15.75" customHeight="1">
      <c r="A98" s="116"/>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8"/>
    </row>
    <row r="99" ht="15.75" customHeight="1">
      <c r="A99" s="116"/>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8"/>
    </row>
    <row r="100" ht="15.75" customHeight="1">
      <c r="A100" s="116"/>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8"/>
    </row>
    <row r="101" ht="15.75" customHeight="1">
      <c r="A101" s="116"/>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8"/>
    </row>
    <row r="102" ht="15.75" customHeight="1">
      <c r="A102" s="116"/>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8"/>
    </row>
    <row r="103" ht="15.75" customHeight="1">
      <c r="A103" s="116"/>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8"/>
    </row>
    <row r="104" ht="15.75" customHeight="1">
      <c r="A104" s="116"/>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8"/>
    </row>
    <row r="105" ht="15.75" customHeight="1">
      <c r="A105" s="116"/>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8"/>
    </row>
    <row r="106" ht="15.75" customHeight="1">
      <c r="A106" s="116"/>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8"/>
    </row>
    <row r="107" ht="15.75" customHeight="1">
      <c r="A107" s="116"/>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8"/>
    </row>
    <row r="108" ht="15.75" customHeight="1">
      <c r="A108" s="116"/>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8"/>
    </row>
    <row r="109" ht="15.75" customHeight="1">
      <c r="A109" s="116"/>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8"/>
    </row>
    <row r="110" ht="15.75" customHeight="1">
      <c r="A110" s="116"/>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8"/>
    </row>
    <row r="111" ht="15.75" customHeight="1">
      <c r="A111" s="116"/>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8"/>
    </row>
    <row r="112" ht="15.75" customHeight="1">
      <c r="A112" s="116"/>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8"/>
    </row>
    <row r="113" ht="15.75" customHeight="1">
      <c r="A113" s="116"/>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8"/>
    </row>
    <row r="114" ht="15.75" customHeight="1">
      <c r="A114" s="116"/>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8"/>
    </row>
    <row r="115" ht="15.75" customHeight="1">
      <c r="A115" s="116"/>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8"/>
    </row>
    <row r="116" ht="15.75" customHeight="1">
      <c r="A116" s="116"/>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8"/>
    </row>
    <row r="117" ht="15.75" customHeight="1">
      <c r="A117" s="116"/>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8"/>
    </row>
    <row r="118" ht="15.75" customHeight="1">
      <c r="A118" s="116"/>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8"/>
    </row>
    <row r="119" ht="15.75" customHeight="1">
      <c r="A119" s="116"/>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8"/>
    </row>
    <row r="120" ht="15.75" customHeight="1">
      <c r="A120" s="116"/>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8"/>
    </row>
    <row r="121" ht="15.75" customHeight="1">
      <c r="A121" s="116"/>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8"/>
    </row>
    <row r="122" ht="15.75" customHeight="1">
      <c r="A122" s="116"/>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8"/>
    </row>
    <row r="123" ht="15.75" customHeight="1">
      <c r="A123" s="116"/>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8"/>
    </row>
    <row r="124" ht="15.75" customHeight="1">
      <c r="A124" s="116"/>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8"/>
    </row>
    <row r="125" ht="15.75" customHeight="1">
      <c r="A125" s="116"/>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8"/>
    </row>
    <row r="126" ht="15.75" customHeight="1">
      <c r="A126" s="116"/>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8"/>
    </row>
    <row r="127" ht="15.75" customHeight="1">
      <c r="A127" s="116"/>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8"/>
    </row>
    <row r="128" ht="15.75" customHeight="1">
      <c r="A128" s="116"/>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8"/>
    </row>
    <row r="129" ht="15.75" customHeight="1">
      <c r="A129" s="116"/>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8"/>
    </row>
    <row r="130" ht="15.75" customHeight="1">
      <c r="A130" s="116"/>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8"/>
    </row>
    <row r="131" ht="15.75" customHeight="1">
      <c r="A131" s="116"/>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8"/>
    </row>
    <row r="132" ht="15.75" customHeight="1">
      <c r="A132" s="116"/>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8"/>
    </row>
    <row r="133" ht="15.75" customHeight="1">
      <c r="A133" s="116"/>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8"/>
    </row>
    <row r="134" ht="15.75" customHeight="1">
      <c r="A134" s="116"/>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8"/>
    </row>
    <row r="135" ht="15.75" customHeight="1">
      <c r="A135" s="116"/>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8"/>
    </row>
    <row r="136" ht="15.75" customHeight="1">
      <c r="A136" s="116"/>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8"/>
    </row>
    <row r="137" ht="15.75" customHeight="1">
      <c r="A137" s="116"/>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8"/>
    </row>
    <row r="138" ht="15.75" customHeight="1">
      <c r="A138" s="116"/>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8"/>
    </row>
    <row r="139" ht="15.75" customHeight="1">
      <c r="A139" s="116"/>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8"/>
    </row>
    <row r="140" ht="15.75" customHeight="1">
      <c r="A140" s="116"/>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8"/>
    </row>
    <row r="141" ht="15.75" customHeight="1">
      <c r="A141" s="116"/>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8"/>
    </row>
    <row r="142" ht="15.75" customHeight="1">
      <c r="A142" s="116"/>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8"/>
    </row>
    <row r="143" ht="15.75" customHeight="1">
      <c r="A143" s="116"/>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8"/>
    </row>
    <row r="144" ht="15.75" customHeight="1">
      <c r="A144" s="116"/>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8"/>
    </row>
    <row r="145" ht="15.75" customHeight="1">
      <c r="A145" s="116"/>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8"/>
    </row>
    <row r="146" ht="15.75" customHeight="1">
      <c r="A146" s="116"/>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8"/>
    </row>
    <row r="147" ht="15.75" customHeight="1">
      <c r="A147" s="116"/>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8"/>
    </row>
    <row r="148" ht="15.75" customHeight="1">
      <c r="A148" s="116"/>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8"/>
    </row>
    <row r="149" ht="15.75" customHeight="1">
      <c r="A149" s="116"/>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8"/>
    </row>
    <row r="150" ht="15.75" customHeight="1">
      <c r="A150" s="116"/>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8"/>
    </row>
    <row r="151" ht="15.75" customHeight="1">
      <c r="A151" s="116"/>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8"/>
    </row>
    <row r="152" ht="15.75" customHeight="1">
      <c r="A152" s="116"/>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8"/>
    </row>
    <row r="153" ht="15.75" customHeight="1">
      <c r="A153" s="116"/>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8"/>
    </row>
    <row r="154" ht="15.75" customHeight="1">
      <c r="A154" s="116"/>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8"/>
    </row>
    <row r="155" ht="15.75" customHeight="1">
      <c r="A155" s="116"/>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8"/>
    </row>
    <row r="156" ht="15.75" customHeight="1">
      <c r="A156" s="116"/>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8"/>
    </row>
    <row r="157" ht="15.75" customHeight="1">
      <c r="A157" s="116"/>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8"/>
    </row>
    <row r="158" ht="15.75" customHeight="1">
      <c r="A158" s="116"/>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8"/>
    </row>
    <row r="159" ht="15.75" customHeight="1">
      <c r="A159" s="116"/>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8"/>
    </row>
    <row r="160" ht="15.75" customHeight="1">
      <c r="A160" s="116"/>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8"/>
    </row>
    <row r="161" ht="15.75" customHeight="1">
      <c r="A161" s="116"/>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8"/>
    </row>
    <row r="162" ht="15.75" customHeight="1">
      <c r="A162" s="116"/>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8"/>
    </row>
    <row r="163" ht="15.75" customHeight="1">
      <c r="A163" s="116"/>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8"/>
    </row>
    <row r="164" ht="15.75" customHeight="1">
      <c r="A164" s="116"/>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8"/>
    </row>
    <row r="165" ht="15.75" customHeight="1">
      <c r="A165" s="116"/>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8"/>
    </row>
    <row r="166" ht="15.75" customHeight="1">
      <c r="A166" s="116"/>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8"/>
    </row>
    <row r="167" ht="15.75" customHeight="1">
      <c r="A167" s="116"/>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8"/>
    </row>
    <row r="168" ht="15.75" customHeight="1">
      <c r="A168" s="116"/>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8"/>
    </row>
    <row r="169" ht="15.75" customHeight="1">
      <c r="A169" s="116"/>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8"/>
    </row>
    <row r="170" ht="15.75" customHeight="1">
      <c r="A170" s="116"/>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8"/>
    </row>
    <row r="171" ht="15.75" customHeight="1">
      <c r="A171" s="116"/>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8"/>
    </row>
    <row r="172" ht="15.75" customHeight="1">
      <c r="A172" s="116"/>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8"/>
    </row>
    <row r="173" ht="15.75" customHeight="1">
      <c r="A173" s="116"/>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8"/>
    </row>
    <row r="174" ht="15.75" customHeight="1">
      <c r="A174" s="116"/>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8"/>
    </row>
    <row r="175" ht="15.75" customHeight="1">
      <c r="A175" s="116"/>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8"/>
    </row>
    <row r="176" ht="15.75" customHeight="1">
      <c r="A176" s="116"/>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8"/>
    </row>
    <row r="177" ht="15.75" customHeight="1">
      <c r="A177" s="116"/>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8"/>
    </row>
    <row r="178" ht="15.75" customHeight="1">
      <c r="A178" s="116"/>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8"/>
    </row>
    <row r="179" ht="15.75" customHeight="1">
      <c r="A179" s="116"/>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8"/>
    </row>
    <row r="180" ht="15.75" customHeight="1">
      <c r="A180" s="116"/>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8"/>
    </row>
    <row r="181" ht="15.75" customHeight="1">
      <c r="A181" s="116"/>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8"/>
    </row>
    <row r="182" ht="15.75" customHeight="1">
      <c r="A182" s="116"/>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8"/>
    </row>
    <row r="183" ht="15.75" customHeight="1">
      <c r="A183" s="116"/>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8"/>
    </row>
    <row r="184" ht="15.75" customHeight="1">
      <c r="A184" s="116"/>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8"/>
    </row>
    <row r="185" ht="15.75" customHeight="1">
      <c r="A185" s="116"/>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8"/>
    </row>
    <row r="186" ht="15.75" customHeight="1">
      <c r="A186" s="116"/>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8"/>
    </row>
    <row r="187" ht="15.75" customHeight="1">
      <c r="A187" s="116"/>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8"/>
    </row>
    <row r="188" ht="15.75" customHeight="1">
      <c r="A188" s="116"/>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8"/>
    </row>
    <row r="189" ht="15.75" customHeight="1">
      <c r="A189" s="116"/>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8"/>
    </row>
    <row r="190" ht="15.75" customHeight="1">
      <c r="A190" s="116"/>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8"/>
    </row>
    <row r="191" ht="15.75" customHeight="1">
      <c r="A191" s="116"/>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8"/>
    </row>
    <row r="192" ht="15.75" customHeight="1">
      <c r="A192" s="116"/>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8"/>
    </row>
    <row r="193" ht="15.75" customHeight="1">
      <c r="A193" s="116"/>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8"/>
    </row>
    <row r="194" ht="15.75" customHeight="1">
      <c r="A194" s="116"/>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8"/>
    </row>
    <row r="195" ht="15.75" customHeight="1">
      <c r="A195" s="116"/>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8"/>
    </row>
    <row r="196" ht="15.75" customHeight="1">
      <c r="A196" s="116"/>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8"/>
    </row>
    <row r="197" ht="15.75" customHeight="1">
      <c r="A197" s="116"/>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8"/>
    </row>
    <row r="198" ht="15.75" customHeight="1">
      <c r="A198" s="116"/>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8"/>
    </row>
    <row r="199" ht="15.75" customHeight="1">
      <c r="A199" s="116"/>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8"/>
    </row>
    <row r="200" ht="15.75" customHeight="1">
      <c r="A200" s="116"/>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8"/>
    </row>
    <row r="201" ht="15.75" customHeight="1">
      <c r="A201" s="116"/>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8"/>
    </row>
    <row r="202" ht="15.75" customHeight="1">
      <c r="A202" s="116"/>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8"/>
    </row>
    <row r="203" ht="15.75" customHeight="1">
      <c r="A203" s="116"/>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8"/>
    </row>
    <row r="204" ht="15.75" customHeight="1">
      <c r="A204" s="116"/>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8"/>
    </row>
    <row r="205" ht="15.75" customHeight="1">
      <c r="A205" s="116"/>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8"/>
    </row>
    <row r="206" ht="15.75" customHeight="1">
      <c r="A206" s="116"/>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8"/>
    </row>
    <row r="207" ht="15.75" customHeight="1">
      <c r="A207" s="116"/>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8"/>
    </row>
    <row r="208" ht="15.75" customHeight="1">
      <c r="A208" s="116"/>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8"/>
    </row>
    <row r="209" ht="15.75" customHeight="1">
      <c r="A209" s="116"/>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8"/>
    </row>
    <row r="210" ht="15.75" customHeight="1">
      <c r="A210" s="116"/>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8"/>
    </row>
    <row r="211" ht="15.75" customHeight="1">
      <c r="A211" s="116"/>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8"/>
    </row>
    <row r="212" ht="15.75" customHeight="1">
      <c r="A212" s="116"/>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8"/>
    </row>
    <row r="213" ht="15.75" customHeight="1">
      <c r="A213" s="116"/>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8"/>
    </row>
    <row r="214" ht="15.75" customHeight="1">
      <c r="A214" s="116"/>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8"/>
    </row>
    <row r="215" ht="15.75" customHeight="1">
      <c r="A215" s="116"/>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8"/>
    </row>
    <row r="216" ht="15.75" customHeight="1">
      <c r="A216" s="116"/>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8"/>
    </row>
    <row r="217" ht="15.75" customHeight="1">
      <c r="A217" s="116"/>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8"/>
    </row>
    <row r="218" ht="15.75" customHeight="1">
      <c r="A218" s="116"/>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8"/>
    </row>
    <row r="219" ht="15.75" customHeight="1">
      <c r="A219" s="116"/>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8"/>
    </row>
    <row r="220" ht="15.75" customHeight="1">
      <c r="A220" s="116"/>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8"/>
    </row>
    <row r="235" ht="15.75" customHeight="1">
      <c r="A235" s="116"/>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8"/>
    </row>
    <row r="236" ht="15.75" customHeight="1">
      <c r="A236" s="116"/>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8"/>
    </row>
    <row r="237" ht="15.75" customHeight="1">
      <c r="A237" s="116"/>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8"/>
    </row>
    <row r="238" ht="15.75" customHeight="1">
      <c r="A238" s="116"/>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8"/>
    </row>
    <row r="239" ht="15.75" customHeight="1">
      <c r="A239" s="116"/>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8"/>
    </row>
    <row r="240" ht="15.75" customHeight="1">
      <c r="A240" s="116"/>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8"/>
    </row>
    <row r="241" ht="15.75" customHeight="1">
      <c r="A241" s="116"/>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8"/>
    </row>
    <row r="242" ht="15.75" customHeight="1">
      <c r="A242" s="116"/>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8"/>
    </row>
    <row r="243" ht="15.75" customHeight="1">
      <c r="A243" s="116"/>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8"/>
    </row>
    <row r="244" ht="15.75" customHeight="1">
      <c r="A244" s="116"/>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8"/>
    </row>
    <row r="245" ht="15.75" customHeight="1">
      <c r="A245" s="116"/>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8"/>
    </row>
    <row r="246" ht="15.75" customHeight="1">
      <c r="A246" s="116"/>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8"/>
    </row>
    <row r="247" ht="15.75" customHeight="1">
      <c r="A247" s="116"/>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8"/>
    </row>
    <row r="248" ht="15.75" customHeight="1">
      <c r="A248" s="116"/>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8"/>
    </row>
    <row r="249" ht="15.75" customHeight="1">
      <c r="A249" s="116"/>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8"/>
    </row>
    <row r="250" ht="15.75" customHeight="1">
      <c r="A250" s="116"/>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8"/>
    </row>
    <row r="251" ht="15.75" customHeight="1">
      <c r="A251" s="116"/>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8"/>
    </row>
    <row r="252" ht="15.75" customHeight="1">
      <c r="A252" s="116"/>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8"/>
    </row>
    <row r="253" ht="15.75" customHeight="1">
      <c r="A253" s="116"/>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8"/>
    </row>
    <row r="254" ht="15.75" customHeight="1">
      <c r="A254" s="116"/>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8"/>
    </row>
    <row r="255" ht="15.75" customHeight="1">
      <c r="A255" s="116"/>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8"/>
    </row>
    <row r="256" ht="15.75" customHeight="1">
      <c r="A256" s="116"/>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8"/>
    </row>
    <row r="257" ht="15.75" customHeight="1">
      <c r="A257" s="116"/>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8"/>
    </row>
    <row r="258" ht="15.75" customHeight="1">
      <c r="A258" s="116"/>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8"/>
    </row>
    <row r="259" ht="15.75" customHeight="1">
      <c r="A259" s="116"/>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8"/>
    </row>
    <row r="260" ht="15.75" customHeight="1">
      <c r="A260" s="116"/>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8"/>
    </row>
    <row r="261" ht="15.75" customHeight="1">
      <c r="A261" s="116"/>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8"/>
    </row>
    <row r="262" ht="15.75" customHeight="1">
      <c r="A262" s="116"/>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8"/>
    </row>
    <row r="263" ht="15.75" customHeight="1">
      <c r="A263" s="116"/>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8"/>
    </row>
    <row r="264" ht="15.75" customHeight="1">
      <c r="A264" s="116"/>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8"/>
    </row>
    <row r="265" ht="15.75" customHeight="1">
      <c r="A265" s="116"/>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8"/>
    </row>
    <row r="266" ht="15.75" customHeight="1">
      <c r="A266" s="116"/>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8"/>
    </row>
    <row r="267" ht="15.75" customHeight="1">
      <c r="A267" s="116"/>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8"/>
    </row>
    <row r="268" ht="15.75" customHeight="1">
      <c r="A268" s="116"/>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8"/>
    </row>
    <row r="269" ht="15.75" customHeight="1">
      <c r="A269" s="116"/>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8"/>
    </row>
    <row r="270" ht="15.75" customHeight="1">
      <c r="A270" s="116"/>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8"/>
    </row>
    <row r="271" ht="15.75" customHeight="1">
      <c r="A271" s="116"/>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8"/>
    </row>
    <row r="272" ht="15.75" customHeight="1">
      <c r="A272" s="116"/>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8"/>
    </row>
    <row r="273" ht="15.75" customHeight="1">
      <c r="A273" s="116"/>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8"/>
    </row>
    <row r="274" ht="15.75" customHeight="1">
      <c r="A274" s="116"/>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8"/>
    </row>
    <row r="275" ht="15.75" customHeight="1">
      <c r="A275" s="116"/>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8"/>
    </row>
    <row r="276" ht="15.75" customHeight="1">
      <c r="A276" s="116"/>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8"/>
    </row>
    <row r="277" ht="15.75" customHeight="1">
      <c r="A277" s="116"/>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8"/>
    </row>
    <row r="278" ht="15.75" customHeight="1">
      <c r="A278" s="116"/>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8"/>
    </row>
    <row r="279" ht="15.75" customHeight="1">
      <c r="A279" s="116"/>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8"/>
    </row>
    <row r="280" ht="15.75" customHeight="1">
      <c r="A280" s="116"/>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8"/>
    </row>
    <row r="281" ht="15.75" customHeight="1">
      <c r="A281" s="116"/>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8"/>
    </row>
    <row r="282" ht="15.75" customHeight="1">
      <c r="A282" s="116"/>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8"/>
    </row>
    <row r="283" ht="15.75" customHeight="1">
      <c r="A283" s="116"/>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8"/>
    </row>
    <row r="284" ht="15.75" customHeight="1">
      <c r="A284" s="116"/>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8"/>
    </row>
    <row r="285" ht="15.75" customHeight="1">
      <c r="A285" s="116"/>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8"/>
    </row>
    <row r="286" ht="15.75" customHeight="1">
      <c r="A286" s="116"/>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8"/>
    </row>
    <row r="287" ht="15.75" customHeight="1">
      <c r="A287" s="116"/>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8"/>
    </row>
    <row r="288" ht="15.75" customHeight="1">
      <c r="A288" s="116"/>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8"/>
    </row>
    <row r="289" ht="15.75" customHeight="1">
      <c r="A289" s="116"/>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8"/>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8"/>
    </row>
    <row r="291" ht="15.75" customHeight="1">
      <c r="A291" s="116"/>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8"/>
    </row>
    <row r="292" ht="15.75" customHeight="1">
      <c r="A292" s="116"/>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8"/>
    </row>
    <row r="293" ht="15.75" customHeight="1">
      <c r="A293" s="116"/>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8"/>
    </row>
    <row r="294" ht="15.75" customHeight="1">
      <c r="A294" s="116"/>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8"/>
    </row>
    <row r="295" ht="15.75" customHeight="1">
      <c r="A295" s="119"/>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Z295" s="120"/>
      <c r="AA295" s="120"/>
      <c r="AB295" s="120"/>
      <c r="AC295" s="120"/>
      <c r="AD295" s="120"/>
      <c r="AE295" s="120"/>
      <c r="AF295" s="120"/>
      <c r="AG295" s="120"/>
      <c r="AH295" s="120"/>
      <c r="AI295" s="120"/>
      <c r="AJ295"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13.xml><?xml version="1.0" encoding="utf-8"?>
<worksheet xmlns:r="http://schemas.openxmlformats.org/officeDocument/2006/relationships" xmlns="http://schemas.openxmlformats.org/spreadsheetml/2006/main">
  <dimension ref="A1:Z331"/>
  <sheetViews>
    <sheetView workbookViewId="0" showGridLines="0" defaultGridColor="1"/>
  </sheetViews>
  <sheetFormatPr defaultColWidth="12.6667" defaultRowHeight="15" customHeight="1" outlineLevelRow="0" outlineLevelCol="0"/>
  <cols>
    <col min="1" max="3" width="8.85156" style="719" customWidth="1"/>
    <col min="4" max="6" width="9.17188" style="719" customWidth="1"/>
    <col min="7" max="7" width="27.5" style="719" customWidth="1"/>
    <col min="8" max="8" width="27.8516" style="719" customWidth="1"/>
    <col min="9" max="11" width="9.17188" style="719" customWidth="1"/>
    <col min="12" max="26" width="8.85156" style="719" customWidth="1"/>
    <col min="27" max="16384" width="12.6719" style="719" customWidth="1"/>
  </cols>
  <sheetData>
    <row r="1" ht="15.75" customHeight="1">
      <c r="A1" s="437"/>
      <c r="B1" s="720"/>
      <c r="C1" t="s" s="721">
        <v>1959</v>
      </c>
      <c r="D1" t="s" s="722">
        <v>1960</v>
      </c>
      <c r="E1" t="s" s="723">
        <v>2225</v>
      </c>
      <c r="F1" t="s" s="724">
        <v>1002</v>
      </c>
      <c r="G1" t="s" s="725">
        <v>1961</v>
      </c>
      <c r="H1" t="s" s="726">
        <v>7</v>
      </c>
      <c r="I1" t="s" s="724">
        <v>11</v>
      </c>
      <c r="J1" t="s" s="724">
        <v>14</v>
      </c>
      <c r="K1" t="s" s="722">
        <v>15</v>
      </c>
      <c r="L1" t="s" s="727">
        <v>3938</v>
      </c>
      <c r="M1" s="107"/>
      <c r="N1" s="113"/>
      <c r="O1" s="114"/>
      <c r="P1" s="114"/>
      <c r="Q1" s="114"/>
      <c r="R1" s="114"/>
      <c r="S1" s="114"/>
      <c r="T1" s="114"/>
      <c r="U1" s="114"/>
      <c r="V1" s="114"/>
      <c r="W1" s="114"/>
      <c r="X1" s="114"/>
      <c r="Y1" s="114"/>
      <c r="Z1" s="115"/>
    </row>
    <row r="2" ht="15.75" customHeight="1">
      <c r="A2" s="144">
        <v>86</v>
      </c>
      <c r="B2" s="144">
        <v>86</v>
      </c>
      <c r="C2" s="144">
        <v>31</v>
      </c>
      <c r="D2" t="s" s="23">
        <v>1135</v>
      </c>
      <c r="E2" t="s" s="23">
        <v>3939</v>
      </c>
      <c r="F2" t="s" s="23">
        <v>3940</v>
      </c>
      <c r="G2" t="s" s="23">
        <v>3941</v>
      </c>
      <c r="H2" t="s" s="23">
        <v>3941</v>
      </c>
      <c r="I2" t="s" s="233">
        <v>3942</v>
      </c>
      <c r="J2" s="728">
        <v>1</v>
      </c>
      <c r="K2" t="s" s="729">
        <v>77</v>
      </c>
      <c r="L2" s="730"/>
      <c r="M2" s="107"/>
      <c r="N2" s="116"/>
      <c r="O2" s="117"/>
      <c r="P2" s="117"/>
      <c r="Q2" s="117"/>
      <c r="R2" s="117"/>
      <c r="S2" s="117"/>
      <c r="T2" s="117"/>
      <c r="U2" s="117"/>
      <c r="V2" s="117"/>
      <c r="W2" s="117"/>
      <c r="X2" s="117"/>
      <c r="Y2" s="117"/>
      <c r="Z2" s="118"/>
    </row>
    <row r="3" ht="15.75" customHeight="1">
      <c r="A3" s="144">
        <v>87</v>
      </c>
      <c r="B3" s="144">
        <v>87</v>
      </c>
      <c r="C3" s="144">
        <v>31</v>
      </c>
      <c r="D3" t="s" s="23">
        <v>1135</v>
      </c>
      <c r="E3" t="s" s="23">
        <v>3943</v>
      </c>
      <c r="F3" t="s" s="5">
        <v>3944</v>
      </c>
      <c r="G3" t="s" s="23">
        <v>3945</v>
      </c>
      <c r="H3" t="s" s="146">
        <v>3946</v>
      </c>
      <c r="I3" t="s" s="233">
        <v>3942</v>
      </c>
      <c r="J3" s="728">
        <v>1</v>
      </c>
      <c r="K3" t="s" s="729">
        <v>77</v>
      </c>
      <c r="L3" s="730"/>
      <c r="M3" s="107"/>
      <c r="N3" s="116"/>
      <c r="O3" s="117"/>
      <c r="P3" s="117"/>
      <c r="Q3" s="117"/>
      <c r="R3" s="117"/>
      <c r="S3" s="117"/>
      <c r="T3" s="117"/>
      <c r="U3" s="117"/>
      <c r="V3" s="117"/>
      <c r="W3" s="117"/>
      <c r="X3" s="117"/>
      <c r="Y3" s="117"/>
      <c r="Z3" s="118"/>
    </row>
    <row r="4" ht="15.75" customHeight="1">
      <c r="A4" s="144">
        <v>88</v>
      </c>
      <c r="B4" s="144">
        <v>88</v>
      </c>
      <c r="C4" s="144">
        <v>31</v>
      </c>
      <c r="D4" t="s" s="23">
        <v>1135</v>
      </c>
      <c r="E4" t="s" s="23">
        <v>3943</v>
      </c>
      <c r="F4" t="s" s="5">
        <v>3944</v>
      </c>
      <c r="G4" t="s" s="23">
        <v>3945</v>
      </c>
      <c r="H4" t="s" s="146">
        <v>3946</v>
      </c>
      <c r="I4" t="s" s="233">
        <v>3947</v>
      </c>
      <c r="J4" s="728">
        <v>1</v>
      </c>
      <c r="K4" t="s" s="729">
        <v>77</v>
      </c>
      <c r="L4" s="730"/>
      <c r="M4" s="107"/>
      <c r="N4" s="116"/>
      <c r="O4" s="117"/>
      <c r="P4" s="117"/>
      <c r="Q4" s="117"/>
      <c r="R4" s="117"/>
      <c r="S4" s="117"/>
      <c r="T4" s="117"/>
      <c r="U4" s="117"/>
      <c r="V4" s="117"/>
      <c r="W4" s="117"/>
      <c r="X4" s="117"/>
      <c r="Y4" s="117"/>
      <c r="Z4" s="118"/>
    </row>
    <row r="5" ht="15.75" customHeight="1">
      <c r="A5" s="144">
        <v>89</v>
      </c>
      <c r="B5" s="144">
        <v>89</v>
      </c>
      <c r="C5" s="144">
        <v>31</v>
      </c>
      <c r="D5" t="s" s="23">
        <v>1135</v>
      </c>
      <c r="E5" t="s" s="23">
        <v>3943</v>
      </c>
      <c r="F5" t="s" s="5">
        <v>3944</v>
      </c>
      <c r="G5" t="s" s="23">
        <v>3945</v>
      </c>
      <c r="H5" t="s" s="146">
        <v>3946</v>
      </c>
      <c r="I5" t="s" s="233">
        <v>3948</v>
      </c>
      <c r="J5" s="728">
        <v>1</v>
      </c>
      <c r="K5" t="s" s="729">
        <v>77</v>
      </c>
      <c r="L5" s="730"/>
      <c r="M5" s="107"/>
      <c r="N5" s="116"/>
      <c r="O5" s="117"/>
      <c r="P5" s="117"/>
      <c r="Q5" s="117"/>
      <c r="R5" s="117"/>
      <c r="S5" s="117"/>
      <c r="T5" s="117"/>
      <c r="U5" s="117"/>
      <c r="V5" s="117"/>
      <c r="W5" s="117"/>
      <c r="X5" s="117"/>
      <c r="Y5" s="117"/>
      <c r="Z5" s="118"/>
    </row>
    <row r="6" ht="15.75" customHeight="1">
      <c r="A6" s="144">
        <v>90</v>
      </c>
      <c r="B6" s="144">
        <v>90</v>
      </c>
      <c r="C6" s="144">
        <v>31</v>
      </c>
      <c r="D6" t="s" s="23">
        <v>1135</v>
      </c>
      <c r="E6" t="s" s="23">
        <v>3949</v>
      </c>
      <c r="F6" t="s" s="5">
        <v>3944</v>
      </c>
      <c r="G6" t="s" s="23">
        <v>3945</v>
      </c>
      <c r="H6" t="s" s="146">
        <v>3946</v>
      </c>
      <c r="I6" t="s" s="233">
        <v>2011</v>
      </c>
      <c r="J6" s="728">
        <v>1</v>
      </c>
      <c r="K6" t="s" s="729">
        <v>64</v>
      </c>
      <c r="L6" s="730"/>
      <c r="M6" s="107"/>
      <c r="N6" s="116"/>
      <c r="O6" s="117"/>
      <c r="P6" s="117"/>
      <c r="Q6" s="117"/>
      <c r="R6" s="117"/>
      <c r="S6" s="117"/>
      <c r="T6" s="117"/>
      <c r="U6" s="117"/>
      <c r="V6" s="117"/>
      <c r="W6" s="117"/>
      <c r="X6" s="117"/>
      <c r="Y6" s="117"/>
      <c r="Z6" s="118"/>
    </row>
    <row r="7" ht="15.75" customHeight="1">
      <c r="A7" s="144">
        <v>91</v>
      </c>
      <c r="B7" s="144">
        <v>92</v>
      </c>
      <c r="C7" s="144">
        <v>31</v>
      </c>
      <c r="D7" t="s" s="23">
        <v>1135</v>
      </c>
      <c r="E7" t="s" s="23">
        <v>3950</v>
      </c>
      <c r="F7" t="s" s="23">
        <v>3951</v>
      </c>
      <c r="G7" t="s" s="23">
        <v>3952</v>
      </c>
      <c r="H7" t="s" s="23">
        <v>3952</v>
      </c>
      <c r="I7" t="s" s="233">
        <v>3948</v>
      </c>
      <c r="J7" s="728">
        <v>1</v>
      </c>
      <c r="K7" t="s" s="729">
        <v>77</v>
      </c>
      <c r="L7" s="730"/>
      <c r="M7" s="107"/>
      <c r="N7" s="116"/>
      <c r="O7" s="117"/>
      <c r="P7" s="117"/>
      <c r="Q7" s="117"/>
      <c r="R7" s="117"/>
      <c r="S7" s="117"/>
      <c r="T7" s="117"/>
      <c r="U7" s="117"/>
      <c r="V7" s="117"/>
      <c r="W7" s="117"/>
      <c r="X7" s="117"/>
      <c r="Y7" s="117"/>
      <c r="Z7" s="118"/>
    </row>
    <row r="8" ht="15.75" customHeight="1">
      <c r="A8" s="144">
        <v>92</v>
      </c>
      <c r="B8" s="144">
        <v>93</v>
      </c>
      <c r="C8" s="144">
        <v>31</v>
      </c>
      <c r="D8" t="s" s="23">
        <v>1135</v>
      </c>
      <c r="E8" t="s" s="23">
        <v>3950</v>
      </c>
      <c r="F8" t="s" s="23">
        <v>3951</v>
      </c>
      <c r="G8" t="s" s="23">
        <v>3952</v>
      </c>
      <c r="H8" t="s" s="23">
        <v>3952</v>
      </c>
      <c r="I8" t="s" s="233">
        <v>3947</v>
      </c>
      <c r="J8" s="728">
        <v>1</v>
      </c>
      <c r="K8" t="s" s="729">
        <v>77</v>
      </c>
      <c r="L8" s="730"/>
      <c r="M8" s="107"/>
      <c r="N8" s="116"/>
      <c r="O8" s="117"/>
      <c r="P8" s="117"/>
      <c r="Q8" s="117"/>
      <c r="R8" s="117"/>
      <c r="S8" s="117"/>
      <c r="T8" s="117"/>
      <c r="U8" s="117"/>
      <c r="V8" s="117"/>
      <c r="W8" s="117"/>
      <c r="X8" s="117"/>
      <c r="Y8" s="117"/>
      <c r="Z8" s="118"/>
    </row>
    <row r="9" ht="15.75" customHeight="1">
      <c r="A9" s="144">
        <v>93</v>
      </c>
      <c r="B9" s="144">
        <v>94</v>
      </c>
      <c r="C9" s="144">
        <v>31</v>
      </c>
      <c r="D9" t="s" s="23">
        <v>1135</v>
      </c>
      <c r="E9" t="s" s="23">
        <v>3953</v>
      </c>
      <c r="F9" t="s" s="23">
        <v>3954</v>
      </c>
      <c r="G9" t="s" s="23">
        <v>3955</v>
      </c>
      <c r="H9" t="s" s="23">
        <v>3955</v>
      </c>
      <c r="I9" t="s" s="233">
        <v>3942</v>
      </c>
      <c r="J9" s="728">
        <v>1</v>
      </c>
      <c r="K9" t="s" s="729">
        <v>77</v>
      </c>
      <c r="L9" s="730"/>
      <c r="M9" s="107"/>
      <c r="N9" s="116"/>
      <c r="O9" s="117"/>
      <c r="P9" s="117"/>
      <c r="Q9" s="117"/>
      <c r="R9" s="117"/>
      <c r="S9" s="117"/>
      <c r="T9" s="117"/>
      <c r="U9" s="117"/>
      <c r="V9" s="117"/>
      <c r="W9" s="117"/>
      <c r="X9" s="117"/>
      <c r="Y9" s="117"/>
      <c r="Z9" s="118"/>
    </row>
    <row r="10" ht="15.75" customHeight="1">
      <c r="A10" s="144">
        <v>94</v>
      </c>
      <c r="B10" s="144">
        <v>95</v>
      </c>
      <c r="C10" s="144">
        <v>31</v>
      </c>
      <c r="D10" t="s" s="23">
        <v>1135</v>
      </c>
      <c r="E10" t="s" s="23">
        <v>3953</v>
      </c>
      <c r="F10" t="s" s="23">
        <v>3954</v>
      </c>
      <c r="G10" t="s" s="23">
        <v>3955</v>
      </c>
      <c r="H10" t="s" s="23">
        <v>3955</v>
      </c>
      <c r="I10" t="s" s="233">
        <v>3947</v>
      </c>
      <c r="J10" s="728">
        <v>1</v>
      </c>
      <c r="K10" t="s" s="729">
        <v>77</v>
      </c>
      <c r="L10" s="730"/>
      <c r="M10" s="107"/>
      <c r="N10" s="116"/>
      <c r="O10" s="117"/>
      <c r="P10" s="117"/>
      <c r="Q10" s="117"/>
      <c r="R10" s="117"/>
      <c r="S10" s="117"/>
      <c r="T10" s="117"/>
      <c r="U10" s="117"/>
      <c r="V10" s="117"/>
      <c r="W10" s="117"/>
      <c r="X10" s="117"/>
      <c r="Y10" s="117"/>
      <c r="Z10" s="118"/>
    </row>
    <row r="11" ht="15.75" customHeight="1">
      <c r="A11" s="144">
        <v>95</v>
      </c>
      <c r="B11" s="144">
        <v>96</v>
      </c>
      <c r="C11" s="144">
        <v>31</v>
      </c>
      <c r="D11" t="s" s="23">
        <v>1135</v>
      </c>
      <c r="E11" t="s" s="23">
        <v>2292</v>
      </c>
      <c r="F11" t="s" s="5">
        <v>2007</v>
      </c>
      <c r="G11" t="s" s="23">
        <v>2008</v>
      </c>
      <c r="H11" t="s" s="23">
        <v>2008</v>
      </c>
      <c r="I11" t="s" s="233">
        <v>3942</v>
      </c>
      <c r="J11" s="728">
        <v>1</v>
      </c>
      <c r="K11" t="s" s="729">
        <v>77</v>
      </c>
      <c r="L11" s="730"/>
      <c r="M11" s="107"/>
      <c r="N11" s="116"/>
      <c r="O11" s="117"/>
      <c r="P11" s="117"/>
      <c r="Q11" s="117"/>
      <c r="R11" s="117"/>
      <c r="S11" s="117"/>
      <c r="T11" s="117"/>
      <c r="U11" s="117"/>
      <c r="V11" s="117"/>
      <c r="W11" s="117"/>
      <c r="X11" s="117"/>
      <c r="Y11" s="117"/>
      <c r="Z11" s="118"/>
    </row>
    <row r="12" ht="15.75" customHeight="1">
      <c r="A12" s="144">
        <v>96</v>
      </c>
      <c r="B12" s="144">
        <v>97</v>
      </c>
      <c r="C12" s="144">
        <v>31</v>
      </c>
      <c r="D12" t="s" s="23">
        <v>1135</v>
      </c>
      <c r="E12" t="s" s="23">
        <v>3956</v>
      </c>
      <c r="F12" t="s" s="5">
        <v>3957</v>
      </c>
      <c r="G12" t="s" s="23">
        <v>3958</v>
      </c>
      <c r="H12" t="s" s="146">
        <v>3959</v>
      </c>
      <c r="I12" t="s" s="233">
        <v>3942</v>
      </c>
      <c r="J12" s="728">
        <v>1</v>
      </c>
      <c r="K12" t="s" s="729">
        <v>77</v>
      </c>
      <c r="L12" s="730"/>
      <c r="M12" s="107"/>
      <c r="N12" s="116"/>
      <c r="O12" s="117"/>
      <c r="P12" s="117"/>
      <c r="Q12" s="117"/>
      <c r="R12" s="117"/>
      <c r="S12" s="117"/>
      <c r="T12" s="117"/>
      <c r="U12" s="117"/>
      <c r="V12" s="117"/>
      <c r="W12" s="117"/>
      <c r="X12" s="117"/>
      <c r="Y12" s="117"/>
      <c r="Z12" s="118"/>
    </row>
    <row r="13" ht="15.75" customHeight="1">
      <c r="A13" s="144">
        <v>97</v>
      </c>
      <c r="B13" s="144">
        <v>98</v>
      </c>
      <c r="C13" s="144">
        <v>31</v>
      </c>
      <c r="D13" t="s" s="23">
        <v>1135</v>
      </c>
      <c r="E13" t="s" s="23">
        <v>3960</v>
      </c>
      <c r="F13" t="s" s="5">
        <v>3961</v>
      </c>
      <c r="G13" t="s" s="23">
        <v>3962</v>
      </c>
      <c r="H13" t="s" s="23">
        <v>3962</v>
      </c>
      <c r="I13" t="s" s="233">
        <v>3942</v>
      </c>
      <c r="J13" s="728">
        <v>1</v>
      </c>
      <c r="K13" t="s" s="729">
        <v>77</v>
      </c>
      <c r="L13" s="730"/>
      <c r="M13" s="107"/>
      <c r="N13" s="116"/>
      <c r="O13" s="117"/>
      <c r="P13" s="117"/>
      <c r="Q13" s="117"/>
      <c r="R13" s="117"/>
      <c r="S13" s="117"/>
      <c r="T13" s="117"/>
      <c r="U13" s="117"/>
      <c r="V13" s="117"/>
      <c r="W13" s="117"/>
      <c r="X13" s="117"/>
      <c r="Y13" s="117"/>
      <c r="Z13" s="118"/>
    </row>
    <row r="14" ht="15.75" customHeight="1">
      <c r="A14" s="144">
        <v>98</v>
      </c>
      <c r="B14" s="144">
        <v>99</v>
      </c>
      <c r="C14" s="144">
        <v>31</v>
      </c>
      <c r="D14" t="s" s="23">
        <v>1135</v>
      </c>
      <c r="E14" t="s" s="23">
        <v>3960</v>
      </c>
      <c r="F14" t="s" s="5">
        <v>3961</v>
      </c>
      <c r="G14" t="s" s="23">
        <v>3962</v>
      </c>
      <c r="H14" t="s" s="23">
        <v>3962</v>
      </c>
      <c r="I14" t="s" s="233">
        <v>3963</v>
      </c>
      <c r="J14" s="728">
        <v>1</v>
      </c>
      <c r="K14" t="s" s="729">
        <v>77</v>
      </c>
      <c r="L14" s="730"/>
      <c r="M14" s="107"/>
      <c r="N14" s="116"/>
      <c r="O14" s="117"/>
      <c r="P14" s="117"/>
      <c r="Q14" s="117"/>
      <c r="R14" s="117"/>
      <c r="S14" s="117"/>
      <c r="T14" s="117"/>
      <c r="U14" s="117"/>
      <c r="V14" s="117"/>
      <c r="W14" s="117"/>
      <c r="X14" s="117"/>
      <c r="Y14" s="117"/>
      <c r="Z14" s="118"/>
    </row>
    <row r="15" ht="15.75" customHeight="1">
      <c r="A15" s="144">
        <v>99</v>
      </c>
      <c r="B15" s="144">
        <v>100</v>
      </c>
      <c r="C15" s="144">
        <v>31</v>
      </c>
      <c r="D15" t="s" s="23">
        <v>1135</v>
      </c>
      <c r="E15" t="s" s="23">
        <v>3960</v>
      </c>
      <c r="F15" t="s" s="5">
        <v>3961</v>
      </c>
      <c r="G15" t="s" s="23">
        <v>3962</v>
      </c>
      <c r="H15" t="s" s="23">
        <v>3962</v>
      </c>
      <c r="I15" t="s" s="233">
        <v>3964</v>
      </c>
      <c r="J15" s="728">
        <v>1</v>
      </c>
      <c r="K15" t="s" s="729">
        <v>77</v>
      </c>
      <c r="L15" s="730"/>
      <c r="M15" s="107"/>
      <c r="N15" s="116"/>
      <c r="O15" s="117"/>
      <c r="P15" s="117"/>
      <c r="Q15" s="117"/>
      <c r="R15" s="117"/>
      <c r="S15" s="117"/>
      <c r="T15" s="117"/>
      <c r="U15" s="117"/>
      <c r="V15" s="117"/>
      <c r="W15" s="117"/>
      <c r="X15" s="117"/>
      <c r="Y15" s="117"/>
      <c r="Z15" s="118"/>
    </row>
    <row r="16" ht="15.75" customHeight="1">
      <c r="A16" s="144">
        <v>100</v>
      </c>
      <c r="B16" s="144">
        <v>101</v>
      </c>
      <c r="C16" s="144">
        <v>31</v>
      </c>
      <c r="D16" t="s" s="23">
        <v>1135</v>
      </c>
      <c r="E16" t="s" s="23">
        <v>3960</v>
      </c>
      <c r="F16" t="s" s="5">
        <v>3961</v>
      </c>
      <c r="G16" t="s" s="23">
        <v>3962</v>
      </c>
      <c r="H16" t="s" s="23">
        <v>3962</v>
      </c>
      <c r="I16" t="s" s="233">
        <v>3947</v>
      </c>
      <c r="J16" s="728">
        <v>1</v>
      </c>
      <c r="K16" t="s" s="729">
        <v>77</v>
      </c>
      <c r="L16" s="730"/>
      <c r="M16" s="107"/>
      <c r="N16" s="116"/>
      <c r="O16" s="117"/>
      <c r="P16" s="117"/>
      <c r="Q16" s="117"/>
      <c r="R16" s="117"/>
      <c r="S16" s="117"/>
      <c r="T16" s="117"/>
      <c r="U16" s="117"/>
      <c r="V16" s="117"/>
      <c r="W16" s="117"/>
      <c r="X16" s="117"/>
      <c r="Y16" s="117"/>
      <c r="Z16" s="118"/>
    </row>
    <row r="17" ht="15.75" customHeight="1">
      <c r="A17" s="144">
        <v>101</v>
      </c>
      <c r="B17" s="144">
        <v>102</v>
      </c>
      <c r="C17" s="144">
        <v>31</v>
      </c>
      <c r="D17" t="s" s="23">
        <v>1135</v>
      </c>
      <c r="E17" t="s" s="23">
        <v>3965</v>
      </c>
      <c r="F17" t="s" s="731">
        <v>3155</v>
      </c>
      <c r="G17" t="s" s="732">
        <v>1236</v>
      </c>
      <c r="H17" t="s" s="732">
        <v>1236</v>
      </c>
      <c r="I17" t="s" s="233">
        <v>3947</v>
      </c>
      <c r="J17" s="728">
        <v>2</v>
      </c>
      <c r="K17" t="s" s="729">
        <v>77</v>
      </c>
      <c r="L17" s="730"/>
      <c r="M17" s="107"/>
      <c r="N17" s="116"/>
      <c r="O17" s="117"/>
      <c r="P17" s="117"/>
      <c r="Q17" s="117"/>
      <c r="R17" s="117"/>
      <c r="S17" s="117"/>
      <c r="T17" s="117"/>
      <c r="U17" s="117"/>
      <c r="V17" s="117"/>
      <c r="W17" s="117"/>
      <c r="X17" s="117"/>
      <c r="Y17" s="117"/>
      <c r="Z17" s="118"/>
    </row>
    <row r="18" ht="15.75" customHeight="1">
      <c r="A18" s="144">
        <v>102</v>
      </c>
      <c r="B18" s="144">
        <v>103</v>
      </c>
      <c r="C18" s="144">
        <v>31</v>
      </c>
      <c r="D18" t="s" s="23">
        <v>1135</v>
      </c>
      <c r="E18" t="s" s="23">
        <v>3966</v>
      </c>
      <c r="F18" t="s" s="23">
        <v>3967</v>
      </c>
      <c r="G18" t="s" s="23">
        <v>3968</v>
      </c>
      <c r="H18" t="s" s="23">
        <v>3968</v>
      </c>
      <c r="I18" t="s" s="233">
        <v>3969</v>
      </c>
      <c r="J18" s="728">
        <v>1</v>
      </c>
      <c r="K18" t="s" s="729">
        <v>64</v>
      </c>
      <c r="L18" s="730"/>
      <c r="M18" s="107"/>
      <c r="N18" s="116"/>
      <c r="O18" s="117"/>
      <c r="P18" s="117"/>
      <c r="Q18" s="117"/>
      <c r="R18" s="117"/>
      <c r="S18" s="117"/>
      <c r="T18" s="117"/>
      <c r="U18" s="117"/>
      <c r="V18" s="117"/>
      <c r="W18" s="117"/>
      <c r="X18" s="117"/>
      <c r="Y18" s="117"/>
      <c r="Z18" s="118"/>
    </row>
    <row r="19" ht="15.75" customHeight="1">
      <c r="A19" s="144">
        <v>103</v>
      </c>
      <c r="B19" s="144">
        <v>104</v>
      </c>
      <c r="C19" s="144">
        <v>31</v>
      </c>
      <c r="D19" t="s" s="23">
        <v>1135</v>
      </c>
      <c r="E19" t="s" s="23">
        <v>3970</v>
      </c>
      <c r="F19" t="s" s="23">
        <v>3971</v>
      </c>
      <c r="G19" t="s" s="23">
        <v>3972</v>
      </c>
      <c r="H19" t="s" s="23">
        <v>3972</v>
      </c>
      <c r="I19" t="s" s="233">
        <v>3948</v>
      </c>
      <c r="J19" s="728">
        <v>1</v>
      </c>
      <c r="K19" t="s" s="729">
        <v>77</v>
      </c>
      <c r="L19" s="730"/>
      <c r="M19" s="107"/>
      <c r="N19" s="116"/>
      <c r="O19" s="117"/>
      <c r="P19" s="117"/>
      <c r="Q19" s="117"/>
      <c r="R19" s="117"/>
      <c r="S19" s="117"/>
      <c r="T19" s="117"/>
      <c r="U19" s="117"/>
      <c r="V19" s="117"/>
      <c r="W19" s="117"/>
      <c r="X19" s="117"/>
      <c r="Y19" s="117"/>
      <c r="Z19" s="118"/>
    </row>
    <row r="20" ht="15.75" customHeight="1">
      <c r="A20" s="144">
        <v>104</v>
      </c>
      <c r="B20" s="144">
        <v>105</v>
      </c>
      <c r="C20" s="144">
        <v>31</v>
      </c>
      <c r="D20" t="s" s="23">
        <v>1135</v>
      </c>
      <c r="E20" t="s" s="23">
        <v>3973</v>
      </c>
      <c r="F20" t="s" s="23">
        <v>3974</v>
      </c>
      <c r="G20" t="s" s="23">
        <v>3975</v>
      </c>
      <c r="H20" t="s" s="23">
        <v>3975</v>
      </c>
      <c r="I20" t="s" s="233">
        <v>3976</v>
      </c>
      <c r="J20" s="728">
        <v>1</v>
      </c>
      <c r="K20" t="s" s="729">
        <v>77</v>
      </c>
      <c r="L20" s="730"/>
      <c r="M20" s="107"/>
      <c r="N20" s="116"/>
      <c r="O20" s="117"/>
      <c r="P20" s="117"/>
      <c r="Q20" s="117"/>
      <c r="R20" s="117"/>
      <c r="S20" s="117"/>
      <c r="T20" s="117"/>
      <c r="U20" s="117"/>
      <c r="V20" s="117"/>
      <c r="W20" s="117"/>
      <c r="X20" s="117"/>
      <c r="Y20" s="117"/>
      <c r="Z20" s="118"/>
    </row>
    <row r="21" ht="15.75" customHeight="1">
      <c r="A21" s="144">
        <v>105</v>
      </c>
      <c r="B21" s="144">
        <v>106</v>
      </c>
      <c r="C21" s="144">
        <v>31</v>
      </c>
      <c r="D21" t="s" s="23">
        <v>1135</v>
      </c>
      <c r="E21" t="s" s="23">
        <v>3973</v>
      </c>
      <c r="F21" t="s" s="23">
        <v>3974</v>
      </c>
      <c r="G21" t="s" s="23">
        <v>3975</v>
      </c>
      <c r="H21" t="s" s="23">
        <v>3975</v>
      </c>
      <c r="I21" t="s" s="233">
        <v>3977</v>
      </c>
      <c r="J21" s="728">
        <v>1</v>
      </c>
      <c r="K21" t="s" s="729">
        <v>77</v>
      </c>
      <c r="L21" s="730"/>
      <c r="M21" s="107"/>
      <c r="N21" s="116"/>
      <c r="O21" s="117"/>
      <c r="P21" s="117"/>
      <c r="Q21" s="117"/>
      <c r="R21" s="117"/>
      <c r="S21" s="117"/>
      <c r="T21" s="117"/>
      <c r="U21" s="117"/>
      <c r="V21" s="117"/>
      <c r="W21" s="117"/>
      <c r="X21" s="117"/>
      <c r="Y21" s="117"/>
      <c r="Z21" s="118"/>
    </row>
    <row r="22" ht="15.75" customHeight="1">
      <c r="A22" s="144">
        <v>106</v>
      </c>
      <c r="B22" s="144">
        <v>107</v>
      </c>
      <c r="C22" s="144">
        <v>31</v>
      </c>
      <c r="D22" t="s" s="23">
        <v>1135</v>
      </c>
      <c r="E22" t="s" s="23">
        <v>3978</v>
      </c>
      <c r="F22" t="s" s="23">
        <v>3979</v>
      </c>
      <c r="G22" t="s" s="23">
        <v>3980</v>
      </c>
      <c r="H22" t="s" s="23">
        <v>3980</v>
      </c>
      <c r="I22" t="s" s="233">
        <v>3963</v>
      </c>
      <c r="J22" s="728">
        <v>1</v>
      </c>
      <c r="K22" t="s" s="729">
        <v>77</v>
      </c>
      <c r="L22" s="730"/>
      <c r="M22" s="107"/>
      <c r="N22" s="116"/>
      <c r="O22" s="117"/>
      <c r="P22" s="117"/>
      <c r="Q22" s="117"/>
      <c r="R22" s="117"/>
      <c r="S22" s="117"/>
      <c r="T22" s="117"/>
      <c r="U22" s="117"/>
      <c r="V22" s="117"/>
      <c r="W22" s="117"/>
      <c r="X22" s="117"/>
      <c r="Y22" s="117"/>
      <c r="Z22" s="118"/>
    </row>
    <row r="23" ht="15.75" customHeight="1">
      <c r="A23" s="144">
        <v>107</v>
      </c>
      <c r="B23" s="144">
        <v>108</v>
      </c>
      <c r="C23" s="144">
        <v>31</v>
      </c>
      <c r="D23" t="s" s="23">
        <v>1135</v>
      </c>
      <c r="E23" t="s" s="23">
        <v>3978</v>
      </c>
      <c r="F23" t="s" s="23">
        <v>3979</v>
      </c>
      <c r="G23" t="s" s="23">
        <v>3980</v>
      </c>
      <c r="H23" t="s" s="23">
        <v>3980</v>
      </c>
      <c r="I23" t="s" s="233">
        <v>3964</v>
      </c>
      <c r="J23" s="728">
        <v>1</v>
      </c>
      <c r="K23" t="s" s="729">
        <v>77</v>
      </c>
      <c r="L23" s="730"/>
      <c r="M23" s="107"/>
      <c r="N23" s="116"/>
      <c r="O23" s="117"/>
      <c r="P23" s="117"/>
      <c r="Q23" s="117"/>
      <c r="R23" s="117"/>
      <c r="S23" s="117"/>
      <c r="T23" s="117"/>
      <c r="U23" s="117"/>
      <c r="V23" s="117"/>
      <c r="W23" s="117"/>
      <c r="X23" s="117"/>
      <c r="Y23" s="117"/>
      <c r="Z23" s="118"/>
    </row>
    <row r="24" ht="15.75" customHeight="1">
      <c r="A24" s="144">
        <v>108</v>
      </c>
      <c r="B24" s="144">
        <v>109</v>
      </c>
      <c r="C24" s="144">
        <v>31</v>
      </c>
      <c r="D24" t="s" s="23">
        <v>1135</v>
      </c>
      <c r="E24" t="s" s="23">
        <v>3978</v>
      </c>
      <c r="F24" t="s" s="23">
        <v>3979</v>
      </c>
      <c r="G24" t="s" s="23">
        <v>3980</v>
      </c>
      <c r="H24" t="s" s="23">
        <v>3980</v>
      </c>
      <c r="I24" t="s" s="233">
        <v>3947</v>
      </c>
      <c r="J24" s="728">
        <v>1</v>
      </c>
      <c r="K24" t="s" s="729">
        <v>77</v>
      </c>
      <c r="L24" s="730"/>
      <c r="M24" s="107"/>
      <c r="N24" s="116"/>
      <c r="O24" s="117"/>
      <c r="P24" s="117"/>
      <c r="Q24" s="117"/>
      <c r="R24" s="117"/>
      <c r="S24" s="117"/>
      <c r="T24" s="117"/>
      <c r="U24" s="117"/>
      <c r="V24" s="117"/>
      <c r="W24" s="117"/>
      <c r="X24" s="117"/>
      <c r="Y24" s="117"/>
      <c r="Z24" s="118"/>
    </row>
    <row r="25" ht="15.75" customHeight="1">
      <c r="A25" s="144">
        <v>109</v>
      </c>
      <c r="B25" s="144">
        <v>110</v>
      </c>
      <c r="C25" s="144">
        <v>31</v>
      </c>
      <c r="D25" t="s" s="23">
        <v>1135</v>
      </c>
      <c r="E25" t="s" s="23">
        <v>3981</v>
      </c>
      <c r="F25" t="s" s="23">
        <v>3982</v>
      </c>
      <c r="G25" t="s" s="23">
        <v>3983</v>
      </c>
      <c r="H25" t="s" s="23">
        <v>3983</v>
      </c>
      <c r="I25" t="s" s="233">
        <v>3942</v>
      </c>
      <c r="J25" s="728">
        <v>1</v>
      </c>
      <c r="K25" t="s" s="729">
        <v>77</v>
      </c>
      <c r="L25" s="730"/>
      <c r="M25" s="107"/>
      <c r="N25" s="116"/>
      <c r="O25" s="117"/>
      <c r="P25" s="117"/>
      <c r="Q25" s="117"/>
      <c r="R25" s="117"/>
      <c r="S25" s="117"/>
      <c r="T25" s="117"/>
      <c r="U25" s="117"/>
      <c r="V25" s="117"/>
      <c r="W25" s="117"/>
      <c r="X25" s="117"/>
      <c r="Y25" s="117"/>
      <c r="Z25" s="118"/>
    </row>
    <row r="26" ht="15.75" customHeight="1">
      <c r="A26" s="144">
        <v>110</v>
      </c>
      <c r="B26" s="144">
        <v>111</v>
      </c>
      <c r="C26" s="144">
        <v>32</v>
      </c>
      <c r="D26" t="s" s="23">
        <v>2032</v>
      </c>
      <c r="E26" t="s" s="23">
        <v>3984</v>
      </c>
      <c r="F26" t="s" s="5">
        <v>3985</v>
      </c>
      <c r="G26" t="s" s="23">
        <v>3986</v>
      </c>
      <c r="H26" t="s" s="23">
        <v>3986</v>
      </c>
      <c r="I26" t="s" s="233">
        <v>3987</v>
      </c>
      <c r="J26" s="728">
        <v>1</v>
      </c>
      <c r="K26" t="s" s="729">
        <v>77</v>
      </c>
      <c r="L26" s="730"/>
      <c r="M26" s="107"/>
      <c r="N26" s="116"/>
      <c r="O26" s="117"/>
      <c r="P26" s="117"/>
      <c r="Q26" s="117"/>
      <c r="R26" s="117"/>
      <c r="S26" s="117"/>
      <c r="T26" s="117"/>
      <c r="U26" s="117"/>
      <c r="V26" s="117"/>
      <c r="W26" s="117"/>
      <c r="X26" s="117"/>
      <c r="Y26" s="117"/>
      <c r="Z26" s="118"/>
    </row>
    <row r="27" ht="15.75" customHeight="1">
      <c r="A27" s="144">
        <v>111</v>
      </c>
      <c r="B27" s="144">
        <v>112</v>
      </c>
      <c r="C27" s="144">
        <v>32</v>
      </c>
      <c r="D27" t="s" s="23">
        <v>2032</v>
      </c>
      <c r="E27" t="s" s="23">
        <v>3984</v>
      </c>
      <c r="F27" t="s" s="5">
        <v>3985</v>
      </c>
      <c r="G27" t="s" s="23">
        <v>3986</v>
      </c>
      <c r="H27" t="s" s="23">
        <v>97</v>
      </c>
      <c r="I27" t="s" s="233">
        <v>3988</v>
      </c>
      <c r="J27" s="728">
        <v>2</v>
      </c>
      <c r="K27" t="s" s="729">
        <v>1984</v>
      </c>
      <c r="L27" s="730"/>
      <c r="M27" s="107"/>
      <c r="N27" s="116"/>
      <c r="O27" s="117"/>
      <c r="P27" s="117"/>
      <c r="Q27" s="117"/>
      <c r="R27" s="117"/>
      <c r="S27" s="117"/>
      <c r="T27" s="117"/>
      <c r="U27" s="117"/>
      <c r="V27" s="117"/>
      <c r="W27" s="117"/>
      <c r="X27" s="117"/>
      <c r="Y27" s="117"/>
      <c r="Z27" s="118"/>
    </row>
    <row r="28" ht="15.75" customHeight="1">
      <c r="A28" s="144">
        <v>112</v>
      </c>
      <c r="B28" s="144">
        <v>113</v>
      </c>
      <c r="C28" s="144">
        <v>32</v>
      </c>
      <c r="D28" t="s" s="23">
        <v>2032</v>
      </c>
      <c r="E28" t="s" s="23">
        <v>3984</v>
      </c>
      <c r="F28" t="s" s="5">
        <v>3985</v>
      </c>
      <c r="G28" t="s" s="23">
        <v>3986</v>
      </c>
      <c r="H28" t="s" s="23">
        <v>3986</v>
      </c>
      <c r="I28" t="s" s="233">
        <v>3989</v>
      </c>
      <c r="J28" s="728">
        <v>1</v>
      </c>
      <c r="K28" t="s" s="729">
        <v>77</v>
      </c>
      <c r="L28" s="730"/>
      <c r="M28" s="107"/>
      <c r="N28" s="116"/>
      <c r="O28" s="117"/>
      <c r="P28" s="117"/>
      <c r="Q28" s="117"/>
      <c r="R28" s="117"/>
      <c r="S28" s="117"/>
      <c r="T28" s="117"/>
      <c r="U28" s="117"/>
      <c r="V28" s="117"/>
      <c r="W28" s="117"/>
      <c r="X28" s="117"/>
      <c r="Y28" s="117"/>
      <c r="Z28" s="118"/>
    </row>
    <row r="29" ht="15.75" customHeight="1">
      <c r="A29" s="144">
        <v>113</v>
      </c>
      <c r="B29" s="144">
        <v>114</v>
      </c>
      <c r="C29" s="144">
        <v>32</v>
      </c>
      <c r="D29" t="s" s="23">
        <v>2032</v>
      </c>
      <c r="E29" t="s" s="23">
        <v>3984</v>
      </c>
      <c r="F29" t="s" s="5">
        <v>3985</v>
      </c>
      <c r="G29" t="s" s="23">
        <v>3986</v>
      </c>
      <c r="H29" t="s" s="23">
        <v>97</v>
      </c>
      <c r="I29" t="s" s="233">
        <v>3990</v>
      </c>
      <c r="J29" s="728">
        <v>2</v>
      </c>
      <c r="K29" t="s" s="729">
        <v>1984</v>
      </c>
      <c r="L29" s="730"/>
      <c r="M29" s="107"/>
      <c r="N29" s="116"/>
      <c r="O29" s="117"/>
      <c r="P29" s="117"/>
      <c r="Q29" s="117"/>
      <c r="R29" s="117"/>
      <c r="S29" s="117"/>
      <c r="T29" s="117"/>
      <c r="U29" s="117"/>
      <c r="V29" s="117"/>
      <c r="W29" s="117"/>
      <c r="X29" s="117"/>
      <c r="Y29" s="117"/>
      <c r="Z29" s="118"/>
    </row>
    <row r="30" ht="15.75" customHeight="1">
      <c r="A30" s="144">
        <v>114</v>
      </c>
      <c r="B30" s="144">
        <v>115</v>
      </c>
      <c r="C30" s="144">
        <v>32</v>
      </c>
      <c r="D30" t="s" s="23">
        <v>2032</v>
      </c>
      <c r="E30" t="s" s="23">
        <v>3984</v>
      </c>
      <c r="F30" t="s" s="5">
        <v>3985</v>
      </c>
      <c r="G30" t="s" s="23">
        <v>3986</v>
      </c>
      <c r="H30" t="s" s="23">
        <v>3986</v>
      </c>
      <c r="I30" t="s" s="233">
        <v>3991</v>
      </c>
      <c r="J30" s="728">
        <v>1</v>
      </c>
      <c r="K30" t="s" s="729">
        <v>64</v>
      </c>
      <c r="L30" t="s" s="733">
        <v>3992</v>
      </c>
      <c r="M30" s="107"/>
      <c r="N30" s="116"/>
      <c r="O30" s="117"/>
      <c r="P30" s="117"/>
      <c r="Q30" s="117"/>
      <c r="R30" s="117"/>
      <c r="S30" s="117"/>
      <c r="T30" s="117"/>
      <c r="U30" s="117"/>
      <c r="V30" s="117"/>
      <c r="W30" s="117"/>
      <c r="X30" s="117"/>
      <c r="Y30" s="117"/>
      <c r="Z30" s="118"/>
    </row>
    <row r="31" ht="15.75" customHeight="1">
      <c r="A31" s="144">
        <v>115</v>
      </c>
      <c r="B31" s="144">
        <v>116</v>
      </c>
      <c r="C31" s="144">
        <v>32</v>
      </c>
      <c r="D31" t="s" s="23">
        <v>2032</v>
      </c>
      <c r="E31" t="s" s="23">
        <v>3984</v>
      </c>
      <c r="F31" t="s" s="5">
        <v>3985</v>
      </c>
      <c r="G31" t="s" s="23">
        <v>3986</v>
      </c>
      <c r="H31" t="s" s="23">
        <v>3986</v>
      </c>
      <c r="I31" t="s" s="233">
        <v>3993</v>
      </c>
      <c r="J31" s="728">
        <v>1</v>
      </c>
      <c r="K31" t="s" s="729">
        <v>64</v>
      </c>
      <c r="L31" s="730"/>
      <c r="M31" s="107"/>
      <c r="N31" s="116"/>
      <c r="O31" s="117"/>
      <c r="P31" s="117"/>
      <c r="Q31" s="117"/>
      <c r="R31" s="117"/>
      <c r="S31" s="117"/>
      <c r="T31" s="117"/>
      <c r="U31" s="117"/>
      <c r="V31" s="117"/>
      <c r="W31" s="117"/>
      <c r="X31" s="117"/>
      <c r="Y31" s="117"/>
      <c r="Z31" s="118"/>
    </row>
    <row r="32" ht="15.75" customHeight="1">
      <c r="A32" s="144">
        <v>116</v>
      </c>
      <c r="B32" s="144">
        <v>117</v>
      </c>
      <c r="C32" s="144">
        <v>32</v>
      </c>
      <c r="D32" t="s" s="23">
        <v>2032</v>
      </c>
      <c r="E32" t="s" s="23">
        <v>3994</v>
      </c>
      <c r="F32" t="s" s="5">
        <v>3995</v>
      </c>
      <c r="G32" t="s" s="23">
        <v>3996</v>
      </c>
      <c r="H32" t="s" s="23">
        <v>3996</v>
      </c>
      <c r="I32" t="s" s="233">
        <v>3948</v>
      </c>
      <c r="J32" s="728">
        <v>1</v>
      </c>
      <c r="K32" t="s" s="729">
        <v>77</v>
      </c>
      <c r="L32" s="730"/>
      <c r="M32" s="107"/>
      <c r="N32" s="116"/>
      <c r="O32" s="117"/>
      <c r="P32" s="117"/>
      <c r="Q32" s="117"/>
      <c r="R32" s="117"/>
      <c r="S32" s="117"/>
      <c r="T32" s="117"/>
      <c r="U32" s="117"/>
      <c r="V32" s="117"/>
      <c r="W32" s="117"/>
      <c r="X32" s="117"/>
      <c r="Y32" s="117"/>
      <c r="Z32" s="118"/>
    </row>
    <row r="33" ht="15.75" customHeight="1">
      <c r="A33" s="144">
        <v>117</v>
      </c>
      <c r="B33" s="144">
        <v>118</v>
      </c>
      <c r="C33" s="144">
        <v>32</v>
      </c>
      <c r="D33" t="s" s="23">
        <v>2032</v>
      </c>
      <c r="E33" t="s" s="23">
        <v>3994</v>
      </c>
      <c r="F33" t="s" s="5">
        <v>3995</v>
      </c>
      <c r="G33" t="s" s="23">
        <v>3996</v>
      </c>
      <c r="H33" t="s" s="23">
        <v>3996</v>
      </c>
      <c r="I33" t="s" s="233">
        <v>3997</v>
      </c>
      <c r="J33" s="728">
        <v>1</v>
      </c>
      <c r="K33" t="s" s="729">
        <v>64</v>
      </c>
      <c r="L33" s="730"/>
      <c r="M33" s="107"/>
      <c r="N33" s="116"/>
      <c r="O33" s="117"/>
      <c r="P33" s="117"/>
      <c r="Q33" s="117"/>
      <c r="R33" s="117"/>
      <c r="S33" s="117"/>
      <c r="T33" s="117"/>
      <c r="U33" s="117"/>
      <c r="V33" s="117"/>
      <c r="W33" s="117"/>
      <c r="X33" s="117"/>
      <c r="Y33" s="117"/>
      <c r="Z33" s="118"/>
    </row>
    <row r="34" ht="15.75" customHeight="1">
      <c r="A34" s="144">
        <v>118</v>
      </c>
      <c r="B34" s="144">
        <v>119</v>
      </c>
      <c r="C34" s="144">
        <v>32</v>
      </c>
      <c r="D34" t="s" s="23">
        <v>2032</v>
      </c>
      <c r="E34" t="s" s="23">
        <v>3998</v>
      </c>
      <c r="F34" t="s" s="23">
        <v>3999</v>
      </c>
      <c r="G34" t="s" s="23">
        <v>4000</v>
      </c>
      <c r="H34" t="s" s="23">
        <v>4000</v>
      </c>
      <c r="I34" t="s" s="233">
        <v>3947</v>
      </c>
      <c r="J34" s="728">
        <v>1</v>
      </c>
      <c r="K34" t="s" s="729">
        <v>64</v>
      </c>
      <c r="L34" s="730"/>
      <c r="M34" s="107"/>
      <c r="N34" s="116"/>
      <c r="O34" s="117"/>
      <c r="P34" s="117"/>
      <c r="Q34" s="117"/>
      <c r="R34" s="117"/>
      <c r="S34" s="117"/>
      <c r="T34" s="117"/>
      <c r="U34" s="117"/>
      <c r="V34" s="117"/>
      <c r="W34" s="117"/>
      <c r="X34" s="117"/>
      <c r="Y34" s="117"/>
      <c r="Z34" s="118"/>
    </row>
    <row r="35" ht="15.75" customHeight="1">
      <c r="A35" s="144">
        <v>119</v>
      </c>
      <c r="B35" s="144">
        <v>120</v>
      </c>
      <c r="C35" s="144">
        <v>32</v>
      </c>
      <c r="D35" t="s" s="23">
        <v>2032</v>
      </c>
      <c r="E35" t="s" s="23">
        <v>3998</v>
      </c>
      <c r="F35" t="s" s="23">
        <v>3999</v>
      </c>
      <c r="G35" t="s" s="23">
        <v>4000</v>
      </c>
      <c r="H35" t="s" s="23">
        <v>4000</v>
      </c>
      <c r="I35" t="s" s="233">
        <v>3987</v>
      </c>
      <c r="J35" s="728">
        <v>2</v>
      </c>
      <c r="K35" t="s" s="729">
        <v>64</v>
      </c>
      <c r="L35" s="730"/>
      <c r="M35" s="107"/>
      <c r="N35" s="116"/>
      <c r="O35" s="117"/>
      <c r="P35" s="117"/>
      <c r="Q35" s="117"/>
      <c r="R35" s="117"/>
      <c r="S35" s="117"/>
      <c r="T35" s="117"/>
      <c r="U35" s="117"/>
      <c r="V35" s="117"/>
      <c r="W35" s="117"/>
      <c r="X35" s="117"/>
      <c r="Y35" s="117"/>
      <c r="Z35" s="118"/>
    </row>
    <row r="36" ht="15.75" customHeight="1">
      <c r="A36" s="144">
        <v>120</v>
      </c>
      <c r="B36" s="144">
        <v>121</v>
      </c>
      <c r="C36" s="144">
        <v>32</v>
      </c>
      <c r="D36" t="s" s="23">
        <v>2032</v>
      </c>
      <c r="E36" t="s" s="23">
        <v>3998</v>
      </c>
      <c r="F36" t="s" s="23">
        <v>3999</v>
      </c>
      <c r="G36" t="s" s="23">
        <v>4000</v>
      </c>
      <c r="H36" t="s" s="23">
        <v>4000</v>
      </c>
      <c r="I36" t="s" s="233">
        <v>4001</v>
      </c>
      <c r="J36" s="728">
        <v>1</v>
      </c>
      <c r="K36" t="s" s="729">
        <v>64</v>
      </c>
      <c r="L36" s="730"/>
      <c r="M36" s="107"/>
      <c r="N36" s="116"/>
      <c r="O36" s="117"/>
      <c r="P36" s="117"/>
      <c r="Q36" s="117"/>
      <c r="R36" s="117"/>
      <c r="S36" s="117"/>
      <c r="T36" s="117"/>
      <c r="U36" s="117"/>
      <c r="V36" s="117"/>
      <c r="W36" s="117"/>
      <c r="X36" s="117"/>
      <c r="Y36" s="117"/>
      <c r="Z36" s="118"/>
    </row>
    <row r="37" ht="15.75" customHeight="1">
      <c r="A37" s="144">
        <v>121</v>
      </c>
      <c r="B37" s="144">
        <v>122</v>
      </c>
      <c r="C37" s="144">
        <v>32</v>
      </c>
      <c r="D37" t="s" s="23">
        <v>2032</v>
      </c>
      <c r="E37" t="s" s="23">
        <v>3998</v>
      </c>
      <c r="F37" t="s" s="23">
        <v>3999</v>
      </c>
      <c r="G37" t="s" s="23">
        <v>4000</v>
      </c>
      <c r="H37" t="s" s="23">
        <v>4000</v>
      </c>
      <c r="I37" t="s" s="233">
        <v>4002</v>
      </c>
      <c r="J37" s="728">
        <v>1</v>
      </c>
      <c r="K37" t="s" s="729">
        <v>64</v>
      </c>
      <c r="L37" s="730"/>
      <c r="M37" s="107"/>
      <c r="N37" s="116"/>
      <c r="O37" s="117"/>
      <c r="P37" s="117"/>
      <c r="Q37" s="117"/>
      <c r="R37" s="117"/>
      <c r="S37" s="117"/>
      <c r="T37" s="117"/>
      <c r="U37" s="117"/>
      <c r="V37" s="117"/>
      <c r="W37" s="117"/>
      <c r="X37" s="117"/>
      <c r="Y37" s="117"/>
      <c r="Z37" s="118"/>
    </row>
    <row r="38" ht="15.75" customHeight="1">
      <c r="A38" s="144">
        <v>122</v>
      </c>
      <c r="B38" s="144">
        <v>123</v>
      </c>
      <c r="C38" s="144">
        <v>33</v>
      </c>
      <c r="D38" t="s" s="23">
        <v>212</v>
      </c>
      <c r="E38" t="s" s="23">
        <v>4003</v>
      </c>
      <c r="F38" t="s" s="23">
        <v>4004</v>
      </c>
      <c r="G38" t="s" s="23">
        <v>4005</v>
      </c>
      <c r="H38" t="s" s="23">
        <v>4005</v>
      </c>
      <c r="I38" t="s" s="233">
        <v>3942</v>
      </c>
      <c r="J38" s="728">
        <v>1</v>
      </c>
      <c r="K38" t="s" s="729">
        <v>64</v>
      </c>
      <c r="L38" s="730"/>
      <c r="M38" s="107"/>
      <c r="N38" s="116"/>
      <c r="O38" s="117"/>
      <c r="P38" s="117"/>
      <c r="Q38" s="117"/>
      <c r="R38" s="117"/>
      <c r="S38" s="117"/>
      <c r="T38" s="117"/>
      <c r="U38" s="117"/>
      <c r="V38" s="117"/>
      <c r="W38" s="117"/>
      <c r="X38" s="117"/>
      <c r="Y38" s="117"/>
      <c r="Z38" s="118"/>
    </row>
    <row r="39" ht="15.75" customHeight="1">
      <c r="A39" s="144">
        <v>123</v>
      </c>
      <c r="B39" s="144">
        <v>124</v>
      </c>
      <c r="C39" s="144">
        <v>33</v>
      </c>
      <c r="D39" t="s" s="23">
        <v>212</v>
      </c>
      <c r="E39" t="s" s="23">
        <v>4006</v>
      </c>
      <c r="F39" t="s" s="23">
        <v>4007</v>
      </c>
      <c r="G39" t="s" s="23">
        <v>4008</v>
      </c>
      <c r="H39" t="s" s="23">
        <v>4008</v>
      </c>
      <c r="I39" t="s" s="233">
        <v>4009</v>
      </c>
      <c r="J39" s="728">
        <v>1</v>
      </c>
      <c r="K39" t="s" s="729">
        <v>77</v>
      </c>
      <c r="L39" s="730"/>
      <c r="M39" s="107"/>
      <c r="N39" s="116"/>
      <c r="O39" s="117"/>
      <c r="P39" s="117"/>
      <c r="Q39" s="117"/>
      <c r="R39" s="117"/>
      <c r="S39" s="117"/>
      <c r="T39" s="117"/>
      <c r="U39" s="117"/>
      <c r="V39" s="117"/>
      <c r="W39" s="117"/>
      <c r="X39" s="117"/>
      <c r="Y39" s="117"/>
      <c r="Z39" s="118"/>
    </row>
    <row r="40" ht="15.75" customHeight="1">
      <c r="A40" s="144">
        <v>124</v>
      </c>
      <c r="B40" s="144">
        <v>125</v>
      </c>
      <c r="C40" s="144">
        <v>33</v>
      </c>
      <c r="D40" t="s" s="23">
        <v>212</v>
      </c>
      <c r="E40" t="s" s="23">
        <v>4006</v>
      </c>
      <c r="F40" t="s" s="23">
        <v>4007</v>
      </c>
      <c r="G40" t="s" s="23">
        <v>4008</v>
      </c>
      <c r="H40" t="s" s="23">
        <v>4008</v>
      </c>
      <c r="I40" t="s" s="233">
        <v>4010</v>
      </c>
      <c r="J40" s="728">
        <v>2</v>
      </c>
      <c r="K40" t="s" s="729">
        <v>64</v>
      </c>
      <c r="L40" s="734"/>
      <c r="M40" s="107"/>
      <c r="N40" s="116"/>
      <c r="O40" s="117"/>
      <c r="P40" s="117"/>
      <c r="Q40" s="117"/>
      <c r="R40" s="117"/>
      <c r="S40" s="117"/>
      <c r="T40" s="117"/>
      <c r="U40" s="117"/>
      <c r="V40" s="117"/>
      <c r="W40" s="117"/>
      <c r="X40" s="117"/>
      <c r="Y40" s="117"/>
      <c r="Z40" s="118"/>
    </row>
    <row r="41" ht="15.75" customHeight="1">
      <c r="A41" s="144">
        <v>125</v>
      </c>
      <c r="B41" s="144">
        <v>91</v>
      </c>
      <c r="C41" s="144">
        <v>34</v>
      </c>
      <c r="D41" t="s" s="23">
        <v>1135</v>
      </c>
      <c r="E41" t="s" s="23">
        <v>4011</v>
      </c>
      <c r="F41" t="s" s="5">
        <v>4012</v>
      </c>
      <c r="G41" t="s" s="79">
        <v>4011</v>
      </c>
      <c r="H41" t="s" s="79">
        <v>4011</v>
      </c>
      <c r="I41" s="230"/>
      <c r="J41" s="728">
        <v>2</v>
      </c>
      <c r="K41" t="s" s="233">
        <v>77</v>
      </c>
      <c r="L41" t="s" s="735">
        <v>4013</v>
      </c>
      <c r="M41" t="s" s="736">
        <v>4014</v>
      </c>
      <c r="N41" s="116"/>
      <c r="O41" s="117"/>
      <c r="P41" s="117"/>
      <c r="Q41" s="117"/>
      <c r="R41" s="117"/>
      <c r="S41" s="117"/>
      <c r="T41" s="117"/>
      <c r="U41" s="117"/>
      <c r="V41" s="117"/>
      <c r="W41" s="117"/>
      <c r="X41" s="117"/>
      <c r="Y41" s="117"/>
      <c r="Z41" s="118"/>
    </row>
    <row r="42" ht="15.75" customHeight="1">
      <c r="A42" s="144">
        <v>126</v>
      </c>
      <c r="B42" s="144">
        <v>126</v>
      </c>
      <c r="C42" s="144">
        <v>34</v>
      </c>
      <c r="D42" t="s" s="23">
        <v>603</v>
      </c>
      <c r="E42" t="s" s="23">
        <v>4015</v>
      </c>
      <c r="F42" t="s" s="23">
        <v>4016</v>
      </c>
      <c r="G42" t="s" s="23">
        <v>4017</v>
      </c>
      <c r="H42" t="s" s="23">
        <v>4017</v>
      </c>
      <c r="I42" t="s" s="233">
        <v>4018</v>
      </c>
      <c r="J42" s="728">
        <v>1</v>
      </c>
      <c r="K42" t="s" s="729">
        <v>77</v>
      </c>
      <c r="L42" s="737"/>
      <c r="M42" s="107"/>
      <c r="N42" s="116"/>
      <c r="O42" s="117"/>
      <c r="P42" s="117"/>
      <c r="Q42" s="117"/>
      <c r="R42" s="117"/>
      <c r="S42" s="117"/>
      <c r="T42" s="117"/>
      <c r="U42" s="117"/>
      <c r="V42" s="117"/>
      <c r="W42" s="117"/>
      <c r="X42" s="117"/>
      <c r="Y42" s="117"/>
      <c r="Z42" s="118"/>
    </row>
    <row r="43" ht="15.75" customHeight="1">
      <c r="A43" s="144">
        <v>127</v>
      </c>
      <c r="B43" s="144">
        <v>127</v>
      </c>
      <c r="C43" s="144">
        <v>34</v>
      </c>
      <c r="D43" t="s" s="23">
        <v>603</v>
      </c>
      <c r="E43" t="s" s="23">
        <v>4011</v>
      </c>
      <c r="F43" t="s" s="23">
        <v>4011</v>
      </c>
      <c r="G43" t="s" s="23">
        <v>4011</v>
      </c>
      <c r="H43" t="s" s="79">
        <v>4011</v>
      </c>
      <c r="I43" t="s" s="233">
        <v>3947</v>
      </c>
      <c r="J43" s="728">
        <v>1</v>
      </c>
      <c r="K43" t="s" s="233">
        <v>77</v>
      </c>
      <c r="L43" t="s" s="735">
        <v>4013</v>
      </c>
      <c r="M43" t="s" s="736">
        <v>4014</v>
      </c>
      <c r="N43" s="116"/>
      <c r="O43" s="117"/>
      <c r="P43" s="117"/>
      <c r="Q43" s="117"/>
      <c r="R43" s="117"/>
      <c r="S43" s="117"/>
      <c r="T43" s="117"/>
      <c r="U43" s="117"/>
      <c r="V43" s="117"/>
      <c r="W43" s="117"/>
      <c r="X43" s="117"/>
      <c r="Y43" s="117"/>
      <c r="Z43" s="118"/>
    </row>
    <row r="44" ht="15.75" customHeight="1">
      <c r="A44" s="144">
        <v>128</v>
      </c>
      <c r="B44" s="144">
        <v>128</v>
      </c>
      <c r="C44" s="144">
        <v>34</v>
      </c>
      <c r="D44" t="s" s="23">
        <v>603</v>
      </c>
      <c r="E44" t="s" s="23">
        <v>4011</v>
      </c>
      <c r="F44" t="s" s="23">
        <v>4011</v>
      </c>
      <c r="G44" t="s" s="23">
        <v>4011</v>
      </c>
      <c r="H44" t="s" s="79">
        <v>4011</v>
      </c>
      <c r="I44" t="s" s="233">
        <v>3942</v>
      </c>
      <c r="J44" s="728">
        <v>1</v>
      </c>
      <c r="K44" t="s" s="233">
        <v>64</v>
      </c>
      <c r="L44" t="s" s="735">
        <v>4013</v>
      </c>
      <c r="M44" t="s" s="736">
        <v>4014</v>
      </c>
      <c r="N44" s="116"/>
      <c r="O44" s="117"/>
      <c r="P44" s="117"/>
      <c r="Q44" s="117"/>
      <c r="R44" s="117"/>
      <c r="S44" s="117"/>
      <c r="T44" s="117"/>
      <c r="U44" s="117"/>
      <c r="V44" s="117"/>
      <c r="W44" s="117"/>
      <c r="X44" s="117"/>
      <c r="Y44" s="117"/>
      <c r="Z44" s="118"/>
    </row>
    <row r="45" ht="15.75" customHeight="1">
      <c r="A45" s="144">
        <v>129</v>
      </c>
      <c r="B45" s="144">
        <v>129</v>
      </c>
      <c r="C45" s="144">
        <v>34</v>
      </c>
      <c r="D45" t="s" s="23">
        <v>603</v>
      </c>
      <c r="E45" t="s" s="23">
        <v>4019</v>
      </c>
      <c r="F45" t="s" s="5">
        <v>4020</v>
      </c>
      <c r="G45" t="s" s="23">
        <v>4021</v>
      </c>
      <c r="H45" t="s" s="23">
        <v>4021</v>
      </c>
      <c r="I45" t="s" s="233">
        <v>2011</v>
      </c>
      <c r="J45" s="728">
        <v>1</v>
      </c>
      <c r="K45" t="s" s="729">
        <v>64</v>
      </c>
      <c r="L45" s="738"/>
      <c r="M45" s="107"/>
      <c r="N45" s="116"/>
      <c r="O45" s="117"/>
      <c r="P45" s="117"/>
      <c r="Q45" s="117"/>
      <c r="R45" s="117"/>
      <c r="S45" s="117"/>
      <c r="T45" s="117"/>
      <c r="U45" s="117"/>
      <c r="V45" s="117"/>
      <c r="W45" s="117"/>
      <c r="X45" s="117"/>
      <c r="Y45" s="117"/>
      <c r="Z45" s="118"/>
    </row>
    <row r="46" ht="15.75" customHeight="1">
      <c r="A46" s="144">
        <v>130</v>
      </c>
      <c r="B46" s="144">
        <v>130</v>
      </c>
      <c r="C46" s="144">
        <v>34</v>
      </c>
      <c r="D46" t="s" s="23">
        <v>603</v>
      </c>
      <c r="E46" t="s" s="23">
        <v>4022</v>
      </c>
      <c r="F46" t="s" s="5">
        <v>4023</v>
      </c>
      <c r="G46" t="s" s="23">
        <v>4024</v>
      </c>
      <c r="H46" t="s" s="23">
        <v>4024</v>
      </c>
      <c r="I46" t="s" s="233">
        <v>3948</v>
      </c>
      <c r="J46" s="728">
        <v>1</v>
      </c>
      <c r="K46" t="s" s="729">
        <v>77</v>
      </c>
      <c r="L46" s="730"/>
      <c r="M46" s="107"/>
      <c r="N46" s="116"/>
      <c r="O46" s="117"/>
      <c r="P46" s="117"/>
      <c r="Q46" s="117"/>
      <c r="R46" s="117"/>
      <c r="S46" s="117"/>
      <c r="T46" s="117"/>
      <c r="U46" s="117"/>
      <c r="V46" s="117"/>
      <c r="W46" s="117"/>
      <c r="X46" s="117"/>
      <c r="Y46" s="117"/>
      <c r="Z46" s="118"/>
    </row>
    <row r="47" ht="15.75" customHeight="1">
      <c r="A47" s="144">
        <v>131</v>
      </c>
      <c r="B47" s="144">
        <v>131</v>
      </c>
      <c r="C47" s="144">
        <v>34</v>
      </c>
      <c r="D47" t="s" s="23">
        <v>603</v>
      </c>
      <c r="E47" t="s" s="23">
        <v>4022</v>
      </c>
      <c r="F47" t="s" s="5">
        <v>4023</v>
      </c>
      <c r="G47" t="s" s="23">
        <v>4024</v>
      </c>
      <c r="H47" t="s" s="23">
        <v>4024</v>
      </c>
      <c r="I47" t="s" s="233">
        <v>2011</v>
      </c>
      <c r="J47" s="728">
        <v>1</v>
      </c>
      <c r="K47" t="s" s="729">
        <v>64</v>
      </c>
      <c r="L47" s="730"/>
      <c r="M47" s="107"/>
      <c r="N47" s="116"/>
      <c r="O47" s="117"/>
      <c r="P47" s="117"/>
      <c r="Q47" s="117"/>
      <c r="R47" s="117"/>
      <c r="S47" s="117"/>
      <c r="T47" s="117"/>
      <c r="U47" s="117"/>
      <c r="V47" s="117"/>
      <c r="W47" s="117"/>
      <c r="X47" s="117"/>
      <c r="Y47" s="117"/>
      <c r="Z47" s="118"/>
    </row>
    <row r="48" ht="15.75" customHeight="1">
      <c r="A48" s="144">
        <v>132</v>
      </c>
      <c r="B48" s="144">
        <v>132</v>
      </c>
      <c r="C48" s="144">
        <v>34</v>
      </c>
      <c r="D48" t="s" s="23">
        <v>603</v>
      </c>
      <c r="E48" t="s" s="23">
        <v>4025</v>
      </c>
      <c r="F48" t="s" s="5">
        <v>4026</v>
      </c>
      <c r="G48" t="s" s="23">
        <v>4027</v>
      </c>
      <c r="H48" t="s" s="23">
        <v>4027</v>
      </c>
      <c r="I48" t="s" s="233">
        <v>4028</v>
      </c>
      <c r="J48" s="728">
        <v>1</v>
      </c>
      <c r="K48" t="s" s="729">
        <v>64</v>
      </c>
      <c r="L48" s="730"/>
      <c r="M48" s="107"/>
      <c r="N48" s="116"/>
      <c r="O48" s="117"/>
      <c r="P48" s="117"/>
      <c r="Q48" s="117"/>
      <c r="R48" s="117"/>
      <c r="S48" s="117"/>
      <c r="T48" s="117"/>
      <c r="U48" s="117"/>
      <c r="V48" s="117"/>
      <c r="W48" s="117"/>
      <c r="X48" s="117"/>
      <c r="Y48" s="117"/>
      <c r="Z48" s="118"/>
    </row>
    <row r="49" ht="15.75" customHeight="1">
      <c r="A49" s="144">
        <v>133</v>
      </c>
      <c r="B49" s="144">
        <v>133</v>
      </c>
      <c r="C49" s="144">
        <v>34</v>
      </c>
      <c r="D49" t="s" s="23">
        <v>603</v>
      </c>
      <c r="E49" t="s" s="23">
        <v>4025</v>
      </c>
      <c r="F49" t="s" s="5">
        <v>4026</v>
      </c>
      <c r="G49" t="s" s="23">
        <v>4027</v>
      </c>
      <c r="H49" t="s" s="23">
        <v>4027</v>
      </c>
      <c r="I49" t="s" s="233">
        <v>4029</v>
      </c>
      <c r="J49" s="728">
        <v>1</v>
      </c>
      <c r="K49" t="s" s="729">
        <v>64</v>
      </c>
      <c r="L49" s="730"/>
      <c r="M49" s="107"/>
      <c r="N49" s="116"/>
      <c r="O49" s="117"/>
      <c r="P49" s="117"/>
      <c r="Q49" s="117"/>
      <c r="R49" s="117"/>
      <c r="S49" s="117"/>
      <c r="T49" s="117"/>
      <c r="U49" s="117"/>
      <c r="V49" s="117"/>
      <c r="W49" s="117"/>
      <c r="X49" s="117"/>
      <c r="Y49" s="117"/>
      <c r="Z49" s="118"/>
    </row>
    <row r="50" ht="15.75" customHeight="1">
      <c r="A50" s="144">
        <v>134</v>
      </c>
      <c r="B50" s="144">
        <v>134</v>
      </c>
      <c r="C50" s="144">
        <v>34</v>
      </c>
      <c r="D50" t="s" s="23">
        <v>603</v>
      </c>
      <c r="E50" t="s" s="23">
        <v>4025</v>
      </c>
      <c r="F50" t="s" s="5">
        <v>4026</v>
      </c>
      <c r="G50" t="s" s="23">
        <v>4027</v>
      </c>
      <c r="H50" t="s" s="23">
        <v>4027</v>
      </c>
      <c r="I50" t="s" s="233">
        <v>4018</v>
      </c>
      <c r="J50" s="728">
        <v>1</v>
      </c>
      <c r="K50" t="s" s="729">
        <v>77</v>
      </c>
      <c r="L50" s="730"/>
      <c r="M50" s="107"/>
      <c r="N50" s="116"/>
      <c r="O50" s="117"/>
      <c r="P50" s="117"/>
      <c r="Q50" s="117"/>
      <c r="R50" s="117"/>
      <c r="S50" s="117"/>
      <c r="T50" s="117"/>
      <c r="U50" s="117"/>
      <c r="V50" s="117"/>
      <c r="W50" s="117"/>
      <c r="X50" s="117"/>
      <c r="Y50" s="117"/>
      <c r="Z50" s="118"/>
    </row>
    <row r="51" ht="15.75" customHeight="1">
      <c r="A51" s="144">
        <v>135</v>
      </c>
      <c r="B51" s="144">
        <v>135</v>
      </c>
      <c r="C51" s="144">
        <v>34</v>
      </c>
      <c r="D51" t="s" s="23">
        <v>603</v>
      </c>
      <c r="E51" t="s" s="23">
        <v>4030</v>
      </c>
      <c r="F51" t="s" s="5">
        <v>4031</v>
      </c>
      <c r="G51" t="s" s="23">
        <v>4032</v>
      </c>
      <c r="H51" t="s" s="23">
        <v>4032</v>
      </c>
      <c r="I51" t="s" s="233">
        <v>3948</v>
      </c>
      <c r="J51" s="728">
        <v>1</v>
      </c>
      <c r="K51" t="s" s="729">
        <v>77</v>
      </c>
      <c r="L51" s="730"/>
      <c r="M51" s="107"/>
      <c r="N51" s="116"/>
      <c r="O51" s="117"/>
      <c r="P51" s="117"/>
      <c r="Q51" s="117"/>
      <c r="R51" s="117"/>
      <c r="S51" s="117"/>
      <c r="T51" s="117"/>
      <c r="U51" s="117"/>
      <c r="V51" s="117"/>
      <c r="W51" s="117"/>
      <c r="X51" s="117"/>
      <c r="Y51" s="117"/>
      <c r="Z51" s="118"/>
    </row>
    <row r="52" ht="15.75" customHeight="1">
      <c r="A52" s="144">
        <v>136</v>
      </c>
      <c r="B52" s="144">
        <v>136</v>
      </c>
      <c r="C52" s="144">
        <v>34</v>
      </c>
      <c r="D52" t="s" s="23">
        <v>603</v>
      </c>
      <c r="E52" t="s" s="23">
        <v>4033</v>
      </c>
      <c r="F52" t="s" s="23">
        <v>4034</v>
      </c>
      <c r="G52" t="s" s="23">
        <v>4035</v>
      </c>
      <c r="H52" t="s" s="146">
        <v>4036</v>
      </c>
      <c r="I52" t="s" s="233">
        <v>3947</v>
      </c>
      <c r="J52" s="728">
        <v>1</v>
      </c>
      <c r="K52" t="s" s="729">
        <v>77</v>
      </c>
      <c r="L52" s="730"/>
      <c r="M52" s="107"/>
      <c r="N52" s="116"/>
      <c r="O52" s="117"/>
      <c r="P52" s="117"/>
      <c r="Q52" s="117"/>
      <c r="R52" s="117"/>
      <c r="S52" s="117"/>
      <c r="T52" s="117"/>
      <c r="U52" s="117"/>
      <c r="V52" s="117"/>
      <c r="W52" s="117"/>
      <c r="X52" s="117"/>
      <c r="Y52" s="117"/>
      <c r="Z52" s="118"/>
    </row>
    <row r="53" ht="15.75" customHeight="1">
      <c r="A53" s="144">
        <v>137</v>
      </c>
      <c r="B53" s="144">
        <v>137</v>
      </c>
      <c r="C53" s="144">
        <v>34</v>
      </c>
      <c r="D53" t="s" s="23">
        <v>603</v>
      </c>
      <c r="E53" t="s" s="23">
        <v>4037</v>
      </c>
      <c r="F53" t="s" s="5">
        <v>4038</v>
      </c>
      <c r="G53" t="s" s="23">
        <v>4039</v>
      </c>
      <c r="H53" t="s" s="23">
        <v>4039</v>
      </c>
      <c r="I53" t="s" s="233">
        <v>3942</v>
      </c>
      <c r="J53" s="728">
        <v>1</v>
      </c>
      <c r="K53" t="s" s="729">
        <v>77</v>
      </c>
      <c r="L53" s="730"/>
      <c r="M53" s="107"/>
      <c r="N53" s="116"/>
      <c r="O53" s="117"/>
      <c r="P53" s="117"/>
      <c r="Q53" s="117"/>
      <c r="R53" s="117"/>
      <c r="S53" s="117"/>
      <c r="T53" s="117"/>
      <c r="U53" s="117"/>
      <c r="V53" s="117"/>
      <c r="W53" s="117"/>
      <c r="X53" s="117"/>
      <c r="Y53" s="117"/>
      <c r="Z53" s="118"/>
    </row>
    <row r="54" ht="15.75" customHeight="1">
      <c r="A54" s="144">
        <v>138</v>
      </c>
      <c r="B54" s="144">
        <v>138</v>
      </c>
      <c r="C54" s="144">
        <v>34</v>
      </c>
      <c r="D54" t="s" s="23">
        <v>603</v>
      </c>
      <c r="E54" t="s" s="23">
        <v>4037</v>
      </c>
      <c r="F54" t="s" s="5">
        <v>4038</v>
      </c>
      <c r="G54" t="s" s="23">
        <v>4039</v>
      </c>
      <c r="H54" t="s" s="23">
        <v>4039</v>
      </c>
      <c r="I54" t="s" s="233">
        <v>3977</v>
      </c>
      <c r="J54" s="728">
        <v>1</v>
      </c>
      <c r="K54" t="s" s="729">
        <v>77</v>
      </c>
      <c r="L54" s="730"/>
      <c r="M54" s="107"/>
      <c r="N54" s="116"/>
      <c r="O54" s="117"/>
      <c r="P54" s="117"/>
      <c r="Q54" s="117"/>
      <c r="R54" s="117"/>
      <c r="S54" s="117"/>
      <c r="T54" s="117"/>
      <c r="U54" s="117"/>
      <c r="V54" s="117"/>
      <c r="W54" s="117"/>
      <c r="X54" s="117"/>
      <c r="Y54" s="117"/>
      <c r="Z54" s="118"/>
    </row>
    <row r="55" ht="15.75" customHeight="1">
      <c r="A55" s="144">
        <v>139</v>
      </c>
      <c r="B55" s="144">
        <v>139</v>
      </c>
      <c r="C55" s="144">
        <v>34</v>
      </c>
      <c r="D55" t="s" s="23">
        <v>603</v>
      </c>
      <c r="E55" t="s" s="23">
        <v>4040</v>
      </c>
      <c r="F55" t="s" s="5">
        <v>4040</v>
      </c>
      <c r="G55" t="s" s="23">
        <v>4040</v>
      </c>
      <c r="H55" t="s" s="23">
        <v>4040</v>
      </c>
      <c r="I55" t="s" s="233">
        <v>3942</v>
      </c>
      <c r="J55" s="728">
        <v>2</v>
      </c>
      <c r="K55" t="s" s="729">
        <v>77</v>
      </c>
      <c r="L55" s="730"/>
      <c r="M55" s="107"/>
      <c r="N55" s="116"/>
      <c r="O55" s="117"/>
      <c r="P55" s="117"/>
      <c r="Q55" s="117"/>
      <c r="R55" s="117"/>
      <c r="S55" s="117"/>
      <c r="T55" s="117"/>
      <c r="U55" s="117"/>
      <c r="V55" s="117"/>
      <c r="W55" s="117"/>
      <c r="X55" s="117"/>
      <c r="Y55" s="117"/>
      <c r="Z55" s="118"/>
    </row>
    <row r="56" ht="15.75" customHeight="1">
      <c r="A56" s="144">
        <v>140</v>
      </c>
      <c r="B56" s="144">
        <v>140</v>
      </c>
      <c r="C56" s="144">
        <v>34</v>
      </c>
      <c r="D56" t="s" s="23">
        <v>603</v>
      </c>
      <c r="E56" t="s" s="23">
        <v>4041</v>
      </c>
      <c r="F56" t="s" s="5">
        <v>4042</v>
      </c>
      <c r="G56" t="s" s="23">
        <v>4043</v>
      </c>
      <c r="H56" t="s" s="23">
        <v>97</v>
      </c>
      <c r="I56" t="s" s="233">
        <v>2011</v>
      </c>
      <c r="J56" s="728">
        <v>2</v>
      </c>
      <c r="K56" t="s" s="729">
        <v>1984</v>
      </c>
      <c r="L56" s="730"/>
      <c r="M56" s="107"/>
      <c r="N56" s="116"/>
      <c r="O56" s="117"/>
      <c r="P56" s="117"/>
      <c r="Q56" s="117"/>
      <c r="R56" s="117"/>
      <c r="S56" s="117"/>
      <c r="T56" s="117"/>
      <c r="U56" s="117"/>
      <c r="V56" s="117"/>
      <c r="W56" s="117"/>
      <c r="X56" s="117"/>
      <c r="Y56" s="117"/>
      <c r="Z56" s="118"/>
    </row>
    <row r="57" ht="15.75" customHeight="1">
      <c r="A57" s="144">
        <v>141</v>
      </c>
      <c r="B57" s="144">
        <v>141</v>
      </c>
      <c r="C57" s="144">
        <v>34</v>
      </c>
      <c r="D57" t="s" s="23">
        <v>603</v>
      </c>
      <c r="E57" t="s" s="23">
        <v>3965</v>
      </c>
      <c r="F57" t="s" s="149">
        <v>3965</v>
      </c>
      <c r="G57" t="s" s="23">
        <v>3965</v>
      </c>
      <c r="H57" t="s" s="23">
        <v>3965</v>
      </c>
      <c r="I57" t="s" s="233">
        <v>3947</v>
      </c>
      <c r="J57" s="728">
        <v>2</v>
      </c>
      <c r="K57" t="s" s="729">
        <v>77</v>
      </c>
      <c r="L57" s="730"/>
      <c r="M57" s="107"/>
      <c r="N57" s="116"/>
      <c r="O57" s="117"/>
      <c r="P57" s="117"/>
      <c r="Q57" s="117"/>
      <c r="R57" s="117"/>
      <c r="S57" s="117"/>
      <c r="T57" s="117"/>
      <c r="U57" s="117"/>
      <c r="V57" s="117"/>
      <c r="W57" s="117"/>
      <c r="X57" s="117"/>
      <c r="Y57" s="117"/>
      <c r="Z57" s="118"/>
    </row>
    <row r="58" ht="15.75" customHeight="1">
      <c r="A58" s="144">
        <v>142</v>
      </c>
      <c r="B58" s="144">
        <v>142</v>
      </c>
      <c r="C58" s="144">
        <v>34</v>
      </c>
      <c r="D58" t="s" s="23">
        <v>603</v>
      </c>
      <c r="E58" t="s" s="23">
        <v>4044</v>
      </c>
      <c r="F58" t="s" s="5">
        <v>4045</v>
      </c>
      <c r="G58" t="s" s="23">
        <v>4046</v>
      </c>
      <c r="H58" t="s" s="23">
        <v>4046</v>
      </c>
      <c r="I58" t="s" s="233">
        <v>3942</v>
      </c>
      <c r="J58" s="728">
        <v>1</v>
      </c>
      <c r="K58" t="s" s="729">
        <v>77</v>
      </c>
      <c r="L58" s="730"/>
      <c r="M58" s="107"/>
      <c r="N58" s="116"/>
      <c r="O58" s="117"/>
      <c r="P58" s="117"/>
      <c r="Q58" s="117"/>
      <c r="R58" s="117"/>
      <c r="S58" s="117"/>
      <c r="T58" s="117"/>
      <c r="U58" s="117"/>
      <c r="V58" s="117"/>
      <c r="W58" s="117"/>
      <c r="X58" s="117"/>
      <c r="Y58" s="117"/>
      <c r="Z58" s="118"/>
    </row>
    <row r="59" ht="15.75" customHeight="1">
      <c r="A59" s="144">
        <v>143</v>
      </c>
      <c r="B59" s="144">
        <v>143</v>
      </c>
      <c r="C59" s="144">
        <v>34</v>
      </c>
      <c r="D59" t="s" s="23">
        <v>603</v>
      </c>
      <c r="E59" t="s" s="23">
        <v>4044</v>
      </c>
      <c r="F59" t="s" s="5">
        <v>4045</v>
      </c>
      <c r="G59" t="s" s="23">
        <v>4046</v>
      </c>
      <c r="H59" t="s" s="23">
        <v>4046</v>
      </c>
      <c r="I59" t="s" s="233">
        <v>3947</v>
      </c>
      <c r="J59" s="728">
        <v>1</v>
      </c>
      <c r="K59" t="s" s="729">
        <v>77</v>
      </c>
      <c r="L59" s="730"/>
      <c r="M59" s="107"/>
      <c r="N59" s="116"/>
      <c r="O59" s="117"/>
      <c r="P59" s="117"/>
      <c r="Q59" s="117"/>
      <c r="R59" s="117"/>
      <c r="S59" s="117"/>
      <c r="T59" s="117"/>
      <c r="U59" s="117"/>
      <c r="V59" s="117"/>
      <c r="W59" s="117"/>
      <c r="X59" s="117"/>
      <c r="Y59" s="117"/>
      <c r="Z59" s="118"/>
    </row>
    <row r="60" ht="15.75" customHeight="1">
      <c r="A60" s="144">
        <v>144</v>
      </c>
      <c r="B60" s="144">
        <v>144</v>
      </c>
      <c r="C60" s="144">
        <v>34</v>
      </c>
      <c r="D60" t="s" s="23">
        <v>603</v>
      </c>
      <c r="E60" t="s" s="23">
        <v>4044</v>
      </c>
      <c r="F60" t="s" s="5">
        <v>4045</v>
      </c>
      <c r="G60" t="s" s="23">
        <v>4046</v>
      </c>
      <c r="H60" t="s" s="23">
        <v>4046</v>
      </c>
      <c r="I60" t="s" s="233">
        <v>4047</v>
      </c>
      <c r="J60" s="728">
        <v>1</v>
      </c>
      <c r="K60" t="s" s="729">
        <v>64</v>
      </c>
      <c r="L60" s="730"/>
      <c r="M60" s="107"/>
      <c r="N60" s="116"/>
      <c r="O60" s="117"/>
      <c r="P60" s="117"/>
      <c r="Q60" s="117"/>
      <c r="R60" s="117"/>
      <c r="S60" s="117"/>
      <c r="T60" s="117"/>
      <c r="U60" s="117"/>
      <c r="V60" s="117"/>
      <c r="W60" s="117"/>
      <c r="X60" s="117"/>
      <c r="Y60" s="117"/>
      <c r="Z60" s="118"/>
    </row>
    <row r="61" ht="15.75" customHeight="1">
      <c r="A61" s="144">
        <v>145</v>
      </c>
      <c r="B61" s="144">
        <v>145</v>
      </c>
      <c r="C61" s="144">
        <v>34</v>
      </c>
      <c r="D61" t="s" s="23">
        <v>603</v>
      </c>
      <c r="E61" t="s" s="23">
        <v>4044</v>
      </c>
      <c r="F61" t="s" s="5">
        <v>4045</v>
      </c>
      <c r="G61" t="s" s="23">
        <v>4046</v>
      </c>
      <c r="H61" t="s" s="23">
        <v>4046</v>
      </c>
      <c r="I61" t="s" s="233">
        <v>4048</v>
      </c>
      <c r="J61" s="728">
        <v>1</v>
      </c>
      <c r="K61" t="s" s="729">
        <v>64</v>
      </c>
      <c r="L61" s="730"/>
      <c r="M61" s="107"/>
      <c r="N61" s="116"/>
      <c r="O61" s="117"/>
      <c r="P61" s="117"/>
      <c r="Q61" s="117"/>
      <c r="R61" s="117"/>
      <c r="S61" s="117"/>
      <c r="T61" s="117"/>
      <c r="U61" s="117"/>
      <c r="V61" s="117"/>
      <c r="W61" s="117"/>
      <c r="X61" s="117"/>
      <c r="Y61" s="117"/>
      <c r="Z61" s="118"/>
    </row>
    <row r="62" ht="15.75" customHeight="1">
      <c r="A62" s="144">
        <v>146</v>
      </c>
      <c r="B62" s="144">
        <v>146</v>
      </c>
      <c r="C62" s="144">
        <v>34</v>
      </c>
      <c r="D62" t="s" s="23">
        <v>603</v>
      </c>
      <c r="E62" t="s" s="23">
        <v>4044</v>
      </c>
      <c r="F62" t="s" s="5">
        <v>4045</v>
      </c>
      <c r="G62" t="s" s="23">
        <v>4046</v>
      </c>
      <c r="H62" t="s" s="23">
        <v>4046</v>
      </c>
      <c r="I62" t="s" s="233">
        <v>4049</v>
      </c>
      <c r="J62" s="728">
        <v>1</v>
      </c>
      <c r="K62" t="s" s="729">
        <v>64</v>
      </c>
      <c r="L62" s="730"/>
      <c r="M62" s="107"/>
      <c r="N62" s="116"/>
      <c r="O62" s="117"/>
      <c r="P62" s="117"/>
      <c r="Q62" s="117"/>
      <c r="R62" s="117"/>
      <c r="S62" s="117"/>
      <c r="T62" s="117"/>
      <c r="U62" s="117"/>
      <c r="V62" s="117"/>
      <c r="W62" s="117"/>
      <c r="X62" s="117"/>
      <c r="Y62" s="117"/>
      <c r="Z62" s="118"/>
    </row>
    <row r="63" ht="15.75" customHeight="1">
      <c r="A63" s="144">
        <v>147</v>
      </c>
      <c r="B63" s="144">
        <v>147</v>
      </c>
      <c r="C63" s="144">
        <v>34</v>
      </c>
      <c r="D63" t="s" s="23">
        <v>603</v>
      </c>
      <c r="E63" t="s" s="23">
        <v>4050</v>
      </c>
      <c r="F63" t="s" s="5">
        <v>4051</v>
      </c>
      <c r="G63" t="s" s="23">
        <v>4052</v>
      </c>
      <c r="H63" t="s" s="23">
        <v>4052</v>
      </c>
      <c r="I63" t="s" s="233">
        <v>4018</v>
      </c>
      <c r="J63" s="728">
        <v>1</v>
      </c>
      <c r="K63" t="s" s="729">
        <v>64</v>
      </c>
      <c r="L63" s="730"/>
      <c r="M63" s="107"/>
      <c r="N63" s="116"/>
      <c r="O63" s="117"/>
      <c r="P63" s="117"/>
      <c r="Q63" s="117"/>
      <c r="R63" s="117"/>
      <c r="S63" s="117"/>
      <c r="T63" s="117"/>
      <c r="U63" s="117"/>
      <c r="V63" s="117"/>
      <c r="W63" s="117"/>
      <c r="X63" s="117"/>
      <c r="Y63" s="117"/>
      <c r="Z63" s="118"/>
    </row>
    <row r="64" ht="15.75" customHeight="1">
      <c r="A64" s="144">
        <v>148</v>
      </c>
      <c r="B64" s="144">
        <v>148</v>
      </c>
      <c r="C64" s="144">
        <v>34</v>
      </c>
      <c r="D64" t="s" s="23">
        <v>603</v>
      </c>
      <c r="E64" t="s" s="23">
        <v>4050</v>
      </c>
      <c r="F64" t="s" s="5">
        <v>4051</v>
      </c>
      <c r="G64" t="s" s="23">
        <v>4052</v>
      </c>
      <c r="H64" t="s" s="23">
        <v>4052</v>
      </c>
      <c r="I64" t="s" s="233">
        <v>4029</v>
      </c>
      <c r="J64" s="728">
        <v>1</v>
      </c>
      <c r="K64" t="s" s="729">
        <v>64</v>
      </c>
      <c r="L64" s="730"/>
      <c r="M64" s="107"/>
      <c r="N64" s="116"/>
      <c r="O64" s="117"/>
      <c r="P64" s="117"/>
      <c r="Q64" s="117"/>
      <c r="R64" s="117"/>
      <c r="S64" s="117"/>
      <c r="T64" s="117"/>
      <c r="U64" s="117"/>
      <c r="V64" s="117"/>
      <c r="W64" s="117"/>
      <c r="X64" s="117"/>
      <c r="Y64" s="117"/>
      <c r="Z64" s="118"/>
    </row>
    <row r="65" ht="15.75" customHeight="1">
      <c r="A65" s="144">
        <v>149</v>
      </c>
      <c r="B65" s="144">
        <v>149</v>
      </c>
      <c r="C65" s="144">
        <v>34</v>
      </c>
      <c r="D65" t="s" s="23">
        <v>603</v>
      </c>
      <c r="E65" t="s" s="23">
        <v>4050</v>
      </c>
      <c r="F65" t="s" s="5">
        <v>4051</v>
      </c>
      <c r="G65" t="s" s="23">
        <v>4052</v>
      </c>
      <c r="H65" t="s" s="23">
        <v>4052</v>
      </c>
      <c r="I65" t="s" s="233">
        <v>4053</v>
      </c>
      <c r="J65" s="728">
        <v>2</v>
      </c>
      <c r="K65" t="s" s="729">
        <v>64</v>
      </c>
      <c r="L65" s="730"/>
      <c r="M65" s="107"/>
      <c r="N65" s="116"/>
      <c r="O65" s="117"/>
      <c r="P65" s="117"/>
      <c r="Q65" s="117"/>
      <c r="R65" s="117"/>
      <c r="S65" s="117"/>
      <c r="T65" s="117"/>
      <c r="U65" s="117"/>
      <c r="V65" s="117"/>
      <c r="W65" s="117"/>
      <c r="X65" s="117"/>
      <c r="Y65" s="117"/>
      <c r="Z65" s="118"/>
    </row>
    <row r="66" ht="15.75" customHeight="1">
      <c r="A66" s="144">
        <v>150</v>
      </c>
      <c r="B66" s="144">
        <v>150</v>
      </c>
      <c r="C66" s="144">
        <v>34</v>
      </c>
      <c r="D66" t="s" s="23">
        <v>603</v>
      </c>
      <c r="E66" t="s" s="23">
        <v>4050</v>
      </c>
      <c r="F66" t="s" s="5">
        <v>4051</v>
      </c>
      <c r="G66" t="s" s="23">
        <v>4052</v>
      </c>
      <c r="H66" t="s" s="23">
        <v>4052</v>
      </c>
      <c r="I66" t="s" s="233">
        <v>4010</v>
      </c>
      <c r="J66" s="728">
        <v>2</v>
      </c>
      <c r="K66" t="s" s="729">
        <v>64</v>
      </c>
      <c r="L66" s="730"/>
      <c r="M66" s="107"/>
      <c r="N66" s="116"/>
      <c r="O66" s="117"/>
      <c r="P66" s="117"/>
      <c r="Q66" s="117"/>
      <c r="R66" s="117"/>
      <c r="S66" s="117"/>
      <c r="T66" s="117"/>
      <c r="U66" s="117"/>
      <c r="V66" s="117"/>
      <c r="W66" s="117"/>
      <c r="X66" s="117"/>
      <c r="Y66" s="117"/>
      <c r="Z66" s="118"/>
    </row>
    <row r="67" ht="15.75" customHeight="1">
      <c r="A67" s="144">
        <v>151</v>
      </c>
      <c r="B67" s="144">
        <v>151</v>
      </c>
      <c r="C67" s="144">
        <v>34</v>
      </c>
      <c r="D67" t="s" s="23">
        <v>603</v>
      </c>
      <c r="E67" t="s" s="23">
        <v>4054</v>
      </c>
      <c r="F67" t="s" s="5">
        <v>4013</v>
      </c>
      <c r="G67" t="s" s="23">
        <v>4055</v>
      </c>
      <c r="H67" t="s" s="146">
        <v>4014</v>
      </c>
      <c r="I67" t="s" s="233">
        <v>2011</v>
      </c>
      <c r="J67" s="728">
        <v>1</v>
      </c>
      <c r="K67" t="s" s="729">
        <v>64</v>
      </c>
      <c r="L67" s="730"/>
      <c r="M67" s="107"/>
      <c r="N67" s="116"/>
      <c r="O67" s="117"/>
      <c r="P67" s="117"/>
      <c r="Q67" s="117"/>
      <c r="R67" s="117"/>
      <c r="S67" s="117"/>
      <c r="T67" s="117"/>
      <c r="U67" s="117"/>
      <c r="V67" s="117"/>
      <c r="W67" s="117"/>
      <c r="X67" s="117"/>
      <c r="Y67" s="117"/>
      <c r="Z67" s="118"/>
    </row>
    <row r="68" ht="15.75" customHeight="1">
      <c r="A68" s="144">
        <v>152</v>
      </c>
      <c r="B68" s="144">
        <v>152</v>
      </c>
      <c r="C68" s="144">
        <v>34</v>
      </c>
      <c r="D68" t="s" s="23">
        <v>603</v>
      </c>
      <c r="E68" t="s" s="23">
        <v>4056</v>
      </c>
      <c r="F68" t="s" s="23">
        <v>4057</v>
      </c>
      <c r="G68" t="s" s="23">
        <v>4058</v>
      </c>
      <c r="H68" t="s" s="23">
        <v>4058</v>
      </c>
      <c r="I68" t="s" s="233">
        <v>3948</v>
      </c>
      <c r="J68" s="728">
        <v>1</v>
      </c>
      <c r="K68" t="s" s="729">
        <v>77</v>
      </c>
      <c r="L68" s="730"/>
      <c r="M68" s="107"/>
      <c r="N68" s="116"/>
      <c r="O68" s="117"/>
      <c r="P68" s="117"/>
      <c r="Q68" s="117"/>
      <c r="R68" s="117"/>
      <c r="S68" s="117"/>
      <c r="T68" s="117"/>
      <c r="U68" s="117"/>
      <c r="V68" s="117"/>
      <c r="W68" s="117"/>
      <c r="X68" s="117"/>
      <c r="Y68" s="117"/>
      <c r="Z68" s="118"/>
    </row>
    <row r="69" ht="15.75" customHeight="1">
      <c r="A69" s="144">
        <v>153</v>
      </c>
      <c r="B69" s="144">
        <v>153</v>
      </c>
      <c r="C69" s="144">
        <v>34</v>
      </c>
      <c r="D69" t="s" s="23">
        <v>603</v>
      </c>
      <c r="E69" t="s" s="23">
        <v>4056</v>
      </c>
      <c r="F69" t="s" s="23">
        <v>4057</v>
      </c>
      <c r="G69" t="s" s="23">
        <v>4058</v>
      </c>
      <c r="H69" t="s" s="23">
        <v>4058</v>
      </c>
      <c r="I69" t="s" s="233">
        <v>4059</v>
      </c>
      <c r="J69" s="728">
        <v>1</v>
      </c>
      <c r="K69" t="s" s="729">
        <v>77</v>
      </c>
      <c r="L69" s="730"/>
      <c r="M69" s="107"/>
      <c r="N69" s="116"/>
      <c r="O69" s="117"/>
      <c r="P69" s="117"/>
      <c r="Q69" s="117"/>
      <c r="R69" s="117"/>
      <c r="S69" s="117"/>
      <c r="T69" s="117"/>
      <c r="U69" s="117"/>
      <c r="V69" s="117"/>
      <c r="W69" s="117"/>
      <c r="X69" s="117"/>
      <c r="Y69" s="117"/>
      <c r="Z69" s="118"/>
    </row>
    <row r="70" ht="15.75" customHeight="1">
      <c r="A70" s="144">
        <v>154</v>
      </c>
      <c r="B70" s="144">
        <v>154</v>
      </c>
      <c r="C70" s="144">
        <v>34</v>
      </c>
      <c r="D70" t="s" s="23">
        <v>603</v>
      </c>
      <c r="E70" t="s" s="23">
        <v>4056</v>
      </c>
      <c r="F70" t="s" s="23">
        <v>4057</v>
      </c>
      <c r="G70" t="s" s="23">
        <v>4058</v>
      </c>
      <c r="H70" t="s" s="23">
        <v>4058</v>
      </c>
      <c r="I70" t="s" s="233">
        <v>2011</v>
      </c>
      <c r="J70" s="728">
        <v>1</v>
      </c>
      <c r="K70" t="s" s="729">
        <v>64</v>
      </c>
      <c r="L70" s="730"/>
      <c r="M70" s="107"/>
      <c r="N70" s="116"/>
      <c r="O70" s="117"/>
      <c r="P70" s="117"/>
      <c r="Q70" s="117"/>
      <c r="R70" s="117"/>
      <c r="S70" s="117"/>
      <c r="T70" s="117"/>
      <c r="U70" s="117"/>
      <c r="V70" s="117"/>
      <c r="W70" s="117"/>
      <c r="X70" s="117"/>
      <c r="Y70" s="117"/>
      <c r="Z70" s="118"/>
    </row>
    <row r="71" ht="15.75" customHeight="1">
      <c r="A71" s="144">
        <v>155</v>
      </c>
      <c r="B71" s="144">
        <v>155</v>
      </c>
      <c r="C71" s="144">
        <v>34</v>
      </c>
      <c r="D71" t="s" s="23">
        <v>603</v>
      </c>
      <c r="E71" t="s" s="23">
        <v>4060</v>
      </c>
      <c r="F71" t="s" s="5">
        <v>4061</v>
      </c>
      <c r="G71" t="s" s="23">
        <v>4062</v>
      </c>
      <c r="H71" t="s" s="23">
        <v>4062</v>
      </c>
      <c r="I71" t="s" s="233">
        <v>3942</v>
      </c>
      <c r="J71" s="728">
        <v>2</v>
      </c>
      <c r="K71" t="s" s="729">
        <v>64</v>
      </c>
      <c r="L71" s="730"/>
      <c r="M71" s="107"/>
      <c r="N71" s="116"/>
      <c r="O71" s="117"/>
      <c r="P71" s="117"/>
      <c r="Q71" s="117"/>
      <c r="R71" s="117"/>
      <c r="S71" s="117"/>
      <c r="T71" s="117"/>
      <c r="U71" s="117"/>
      <c r="V71" s="117"/>
      <c r="W71" s="117"/>
      <c r="X71" s="117"/>
      <c r="Y71" s="117"/>
      <c r="Z71" s="118"/>
    </row>
    <row r="72" ht="15.75" customHeight="1">
      <c r="A72" s="144">
        <v>156</v>
      </c>
      <c r="B72" s="144">
        <v>156</v>
      </c>
      <c r="C72" s="144">
        <v>34</v>
      </c>
      <c r="D72" t="s" s="23">
        <v>603</v>
      </c>
      <c r="E72" t="s" s="23">
        <v>4060</v>
      </c>
      <c r="F72" t="s" s="5">
        <v>4061</v>
      </c>
      <c r="G72" t="s" s="23">
        <v>4062</v>
      </c>
      <c r="H72" t="s" s="23">
        <v>4062</v>
      </c>
      <c r="I72" t="s" s="233">
        <v>3947</v>
      </c>
      <c r="J72" s="728">
        <v>2</v>
      </c>
      <c r="K72" t="s" s="729">
        <v>64</v>
      </c>
      <c r="L72" s="730"/>
      <c r="M72" s="107"/>
      <c r="N72" s="116"/>
      <c r="O72" s="117"/>
      <c r="P72" s="117"/>
      <c r="Q72" s="117"/>
      <c r="R72" s="117"/>
      <c r="S72" s="117"/>
      <c r="T72" s="117"/>
      <c r="U72" s="117"/>
      <c r="V72" s="117"/>
      <c r="W72" s="117"/>
      <c r="X72" s="117"/>
      <c r="Y72" s="117"/>
      <c r="Z72" s="118"/>
    </row>
    <row r="73" ht="15.75" customHeight="1">
      <c r="A73" s="144">
        <v>157</v>
      </c>
      <c r="B73" s="144">
        <v>157</v>
      </c>
      <c r="C73" s="144">
        <v>34</v>
      </c>
      <c r="D73" t="s" s="23">
        <v>603</v>
      </c>
      <c r="E73" t="s" s="23">
        <v>4063</v>
      </c>
      <c r="F73" t="s" s="5">
        <v>4064</v>
      </c>
      <c r="G73" t="s" s="23">
        <v>4065</v>
      </c>
      <c r="H73" t="s" s="23">
        <v>4065</v>
      </c>
      <c r="I73" t="s" s="233">
        <v>3947</v>
      </c>
      <c r="J73" s="728">
        <v>2</v>
      </c>
      <c r="K73" t="s" s="729">
        <v>77</v>
      </c>
      <c r="L73" s="730"/>
      <c r="M73" s="107"/>
      <c r="N73" s="116"/>
      <c r="O73" s="117"/>
      <c r="P73" s="117"/>
      <c r="Q73" s="117"/>
      <c r="R73" s="117"/>
      <c r="S73" s="117"/>
      <c r="T73" s="117"/>
      <c r="U73" s="117"/>
      <c r="V73" s="117"/>
      <c r="W73" s="117"/>
      <c r="X73" s="117"/>
      <c r="Y73" s="117"/>
      <c r="Z73" s="118"/>
    </row>
    <row r="74" ht="15.75" customHeight="1">
      <c r="A74" s="144">
        <v>158</v>
      </c>
      <c r="B74" s="144">
        <v>158</v>
      </c>
      <c r="C74" s="144">
        <v>34</v>
      </c>
      <c r="D74" t="s" s="23">
        <v>603</v>
      </c>
      <c r="E74" t="s" s="23">
        <v>4066</v>
      </c>
      <c r="F74" t="s" s="5">
        <v>4066</v>
      </c>
      <c r="G74" t="s" s="23">
        <v>4066</v>
      </c>
      <c r="H74" t="s" s="23">
        <v>4066</v>
      </c>
      <c r="I74" t="s" s="233">
        <v>4028</v>
      </c>
      <c r="J74" s="728">
        <v>1</v>
      </c>
      <c r="K74" t="s" s="729">
        <v>64</v>
      </c>
      <c r="L74" s="730"/>
      <c r="M74" s="107"/>
      <c r="N74" s="116"/>
      <c r="O74" s="117"/>
      <c r="P74" s="117"/>
      <c r="Q74" s="117"/>
      <c r="R74" s="117"/>
      <c r="S74" s="117"/>
      <c r="T74" s="117"/>
      <c r="U74" s="117"/>
      <c r="V74" s="117"/>
      <c r="W74" s="117"/>
      <c r="X74" s="117"/>
      <c r="Y74" s="117"/>
      <c r="Z74" s="118"/>
    </row>
    <row r="75" ht="15.75" customHeight="1">
      <c r="A75" s="144">
        <v>159</v>
      </c>
      <c r="B75" s="144">
        <v>159</v>
      </c>
      <c r="C75" s="144">
        <v>34</v>
      </c>
      <c r="D75" t="s" s="23">
        <v>603</v>
      </c>
      <c r="E75" t="s" s="23">
        <v>4067</v>
      </c>
      <c r="F75" t="s" s="5">
        <v>4068</v>
      </c>
      <c r="G75" t="s" s="23">
        <v>4069</v>
      </c>
      <c r="H75" t="s" s="23">
        <v>4069</v>
      </c>
      <c r="I75" t="s" s="233">
        <v>4018</v>
      </c>
      <c r="J75" s="728">
        <v>1</v>
      </c>
      <c r="K75" t="s" s="729">
        <v>77</v>
      </c>
      <c r="L75" s="730"/>
      <c r="M75" s="107"/>
      <c r="N75" s="116"/>
      <c r="O75" s="117"/>
      <c r="P75" s="117"/>
      <c r="Q75" s="117"/>
      <c r="R75" s="117"/>
      <c r="S75" s="117"/>
      <c r="T75" s="117"/>
      <c r="U75" s="117"/>
      <c r="V75" s="117"/>
      <c r="W75" s="117"/>
      <c r="X75" s="117"/>
      <c r="Y75" s="117"/>
      <c r="Z75" s="118"/>
    </row>
    <row r="76" ht="15.75" customHeight="1">
      <c r="A76" s="144">
        <v>160</v>
      </c>
      <c r="B76" s="144">
        <v>160</v>
      </c>
      <c r="C76" s="144">
        <v>34</v>
      </c>
      <c r="D76" t="s" s="23">
        <v>603</v>
      </c>
      <c r="E76" t="s" s="23">
        <v>4067</v>
      </c>
      <c r="F76" t="s" s="5">
        <v>4068</v>
      </c>
      <c r="G76" t="s" s="23">
        <v>4069</v>
      </c>
      <c r="H76" t="s" s="23">
        <v>4069</v>
      </c>
      <c r="I76" t="s" s="233">
        <v>4029</v>
      </c>
      <c r="J76" s="728">
        <v>1</v>
      </c>
      <c r="K76" t="s" s="729">
        <v>77</v>
      </c>
      <c r="L76" s="730"/>
      <c r="M76" s="107"/>
      <c r="N76" s="116"/>
      <c r="O76" s="117"/>
      <c r="P76" s="117"/>
      <c r="Q76" s="117"/>
      <c r="R76" s="117"/>
      <c r="S76" s="117"/>
      <c r="T76" s="117"/>
      <c r="U76" s="117"/>
      <c r="V76" s="117"/>
      <c r="W76" s="117"/>
      <c r="X76" s="117"/>
      <c r="Y76" s="117"/>
      <c r="Z76" s="118"/>
    </row>
    <row r="77" ht="15.75" customHeight="1">
      <c r="A77" s="144">
        <v>161</v>
      </c>
      <c r="B77" s="144">
        <v>161</v>
      </c>
      <c r="C77" s="144">
        <v>34</v>
      </c>
      <c r="D77" t="s" s="23">
        <v>603</v>
      </c>
      <c r="E77" t="s" s="23">
        <v>4070</v>
      </c>
      <c r="F77" t="s" s="5">
        <v>4071</v>
      </c>
      <c r="G77" t="s" s="23">
        <v>4072</v>
      </c>
      <c r="H77" t="s" s="23">
        <v>4072</v>
      </c>
      <c r="I77" t="s" s="233">
        <v>2011</v>
      </c>
      <c r="J77" s="728">
        <v>1</v>
      </c>
      <c r="K77" t="s" s="729">
        <v>64</v>
      </c>
      <c r="L77" s="730"/>
      <c r="M77" s="107"/>
      <c r="N77" s="116"/>
      <c r="O77" s="117"/>
      <c r="P77" s="117"/>
      <c r="Q77" s="117"/>
      <c r="R77" s="117"/>
      <c r="S77" s="117"/>
      <c r="T77" s="117"/>
      <c r="U77" s="117"/>
      <c r="V77" s="117"/>
      <c r="W77" s="117"/>
      <c r="X77" s="117"/>
      <c r="Y77" s="117"/>
      <c r="Z77" s="118"/>
    </row>
    <row r="78" ht="15.75" customHeight="1">
      <c r="A78" s="144">
        <v>162</v>
      </c>
      <c r="B78" s="144">
        <v>162</v>
      </c>
      <c r="C78" s="144">
        <v>34</v>
      </c>
      <c r="D78" t="s" s="23">
        <v>603</v>
      </c>
      <c r="E78" t="s" s="23">
        <v>4073</v>
      </c>
      <c r="F78" t="s" s="5">
        <v>4074</v>
      </c>
      <c r="G78" t="s" s="23">
        <v>4075</v>
      </c>
      <c r="H78" t="s" s="23">
        <v>4075</v>
      </c>
      <c r="I78" t="s" s="233">
        <v>3947</v>
      </c>
      <c r="J78" s="728">
        <v>2</v>
      </c>
      <c r="K78" t="s" s="729">
        <v>64</v>
      </c>
      <c r="L78" s="730"/>
      <c r="M78" s="107"/>
      <c r="N78" s="116"/>
      <c r="O78" s="117"/>
      <c r="P78" s="117"/>
      <c r="Q78" s="117"/>
      <c r="R78" s="117"/>
      <c r="S78" s="117"/>
      <c r="T78" s="117"/>
      <c r="U78" s="117"/>
      <c r="V78" s="117"/>
      <c r="W78" s="117"/>
      <c r="X78" s="117"/>
      <c r="Y78" s="117"/>
      <c r="Z78" s="118"/>
    </row>
    <row r="79" ht="15.75" customHeight="1">
      <c r="A79" s="144">
        <v>163</v>
      </c>
      <c r="B79" s="144">
        <v>163</v>
      </c>
      <c r="C79" s="144">
        <v>34</v>
      </c>
      <c r="D79" t="s" s="23">
        <v>603</v>
      </c>
      <c r="E79" t="s" s="23">
        <v>4073</v>
      </c>
      <c r="F79" t="s" s="5">
        <v>4074</v>
      </c>
      <c r="G79" t="s" s="23">
        <v>4075</v>
      </c>
      <c r="H79" t="s" s="23">
        <v>4075</v>
      </c>
      <c r="I79" t="s" s="233">
        <v>4053</v>
      </c>
      <c r="J79" s="728">
        <v>1</v>
      </c>
      <c r="K79" t="s" s="729">
        <v>54</v>
      </c>
      <c r="L79" s="730"/>
      <c r="M79" s="107"/>
      <c r="N79" s="116"/>
      <c r="O79" s="117"/>
      <c r="P79" s="117"/>
      <c r="Q79" s="117"/>
      <c r="R79" s="117"/>
      <c r="S79" s="117"/>
      <c r="T79" s="117"/>
      <c r="U79" s="117"/>
      <c r="V79" s="117"/>
      <c r="W79" s="117"/>
      <c r="X79" s="117"/>
      <c r="Y79" s="117"/>
      <c r="Z79" s="118"/>
    </row>
    <row r="80" ht="15.75" customHeight="1">
      <c r="A80" s="144">
        <v>164</v>
      </c>
      <c r="B80" s="144">
        <v>164</v>
      </c>
      <c r="C80" s="144">
        <v>34</v>
      </c>
      <c r="D80" t="s" s="23">
        <v>603</v>
      </c>
      <c r="E80" t="s" s="23">
        <v>4073</v>
      </c>
      <c r="F80" t="s" s="5">
        <v>4074</v>
      </c>
      <c r="G80" t="s" s="23">
        <v>4075</v>
      </c>
      <c r="H80" t="s" s="23">
        <v>4075</v>
      </c>
      <c r="I80" t="s" s="233">
        <v>4010</v>
      </c>
      <c r="J80" s="728">
        <v>1</v>
      </c>
      <c r="K80" t="s" s="729">
        <v>54</v>
      </c>
      <c r="L80" s="730"/>
      <c r="M80" s="107"/>
      <c r="N80" s="116"/>
      <c r="O80" s="117"/>
      <c r="P80" s="117"/>
      <c r="Q80" s="117"/>
      <c r="R80" s="117"/>
      <c r="S80" s="117"/>
      <c r="T80" s="117"/>
      <c r="U80" s="117"/>
      <c r="V80" s="117"/>
      <c r="W80" s="117"/>
      <c r="X80" s="117"/>
      <c r="Y80" s="117"/>
      <c r="Z80" s="118"/>
    </row>
    <row r="81" ht="15.75" customHeight="1">
      <c r="A81" s="144">
        <v>165</v>
      </c>
      <c r="B81" s="144">
        <v>165</v>
      </c>
      <c r="C81" s="144">
        <v>34</v>
      </c>
      <c r="D81" t="s" s="23">
        <v>603</v>
      </c>
      <c r="E81" t="s" s="23">
        <v>4076</v>
      </c>
      <c r="F81" t="s" s="5">
        <v>4077</v>
      </c>
      <c r="G81" t="s" s="23">
        <v>4078</v>
      </c>
      <c r="H81" t="s" s="23">
        <v>4078</v>
      </c>
      <c r="I81" t="s" s="233">
        <v>2011</v>
      </c>
      <c r="J81" s="728">
        <v>1</v>
      </c>
      <c r="K81" t="s" s="729">
        <v>77</v>
      </c>
      <c r="L81" s="730"/>
      <c r="M81" s="107"/>
      <c r="N81" s="116"/>
      <c r="O81" s="117"/>
      <c r="P81" s="117"/>
      <c r="Q81" s="117"/>
      <c r="R81" s="117"/>
      <c r="S81" s="117"/>
      <c r="T81" s="117"/>
      <c r="U81" s="117"/>
      <c r="V81" s="117"/>
      <c r="W81" s="117"/>
      <c r="X81" s="117"/>
      <c r="Y81" s="117"/>
      <c r="Z81" s="118"/>
    </row>
    <row r="82" ht="15.75" customHeight="1">
      <c r="A82" s="144">
        <v>166</v>
      </c>
      <c r="B82" s="144">
        <v>166</v>
      </c>
      <c r="C82" s="144">
        <v>34</v>
      </c>
      <c r="D82" t="s" s="23">
        <v>603</v>
      </c>
      <c r="E82" t="s" s="23">
        <v>4079</v>
      </c>
      <c r="F82" t="s" s="5">
        <v>4080</v>
      </c>
      <c r="G82" t="s" s="23">
        <v>4081</v>
      </c>
      <c r="H82" t="s" s="23">
        <v>4081</v>
      </c>
      <c r="I82" t="s" s="233">
        <v>2011</v>
      </c>
      <c r="J82" s="728">
        <v>1</v>
      </c>
      <c r="K82" t="s" s="729">
        <v>64</v>
      </c>
      <c r="L82" s="730"/>
      <c r="M82" s="107"/>
      <c r="N82" s="116"/>
      <c r="O82" s="117"/>
      <c r="P82" s="117"/>
      <c r="Q82" s="117"/>
      <c r="R82" s="117"/>
      <c r="S82" s="117"/>
      <c r="T82" s="117"/>
      <c r="U82" s="117"/>
      <c r="V82" s="117"/>
      <c r="W82" s="117"/>
      <c r="X82" s="117"/>
      <c r="Y82" s="117"/>
      <c r="Z82" s="118"/>
    </row>
    <row r="83" ht="15.75" customHeight="1">
      <c r="A83" s="144">
        <v>167</v>
      </c>
      <c r="B83" s="144">
        <v>167</v>
      </c>
      <c r="C83" s="144">
        <v>35</v>
      </c>
      <c r="D83" t="s" s="23">
        <v>157</v>
      </c>
      <c r="E83" t="s" s="23">
        <v>4082</v>
      </c>
      <c r="F83" t="s" s="23">
        <v>4083</v>
      </c>
      <c r="G83" t="s" s="23">
        <v>4084</v>
      </c>
      <c r="H83" t="s" s="23">
        <v>4084</v>
      </c>
      <c r="I83" t="s" s="233">
        <v>4085</v>
      </c>
      <c r="J83" s="728">
        <v>1</v>
      </c>
      <c r="K83" t="s" s="729">
        <v>64</v>
      </c>
      <c r="L83" s="730"/>
      <c r="M83" s="107"/>
      <c r="N83" s="116"/>
      <c r="O83" s="117"/>
      <c r="P83" s="117"/>
      <c r="Q83" s="117"/>
      <c r="R83" s="117"/>
      <c r="S83" s="117"/>
      <c r="T83" s="117"/>
      <c r="U83" s="117"/>
      <c r="V83" s="117"/>
      <c r="W83" s="117"/>
      <c r="X83" s="117"/>
      <c r="Y83" s="117"/>
      <c r="Z83" s="118"/>
    </row>
    <row r="84" ht="15.75" customHeight="1">
      <c r="A84" s="144">
        <v>168</v>
      </c>
      <c r="B84" s="144">
        <v>168</v>
      </c>
      <c r="C84" s="144">
        <v>35</v>
      </c>
      <c r="D84" t="s" s="23">
        <v>157</v>
      </c>
      <c r="E84" t="s" s="23">
        <v>4082</v>
      </c>
      <c r="F84" t="s" s="23">
        <v>4083</v>
      </c>
      <c r="G84" t="s" s="23">
        <v>4084</v>
      </c>
      <c r="H84" t="s" s="23">
        <v>4084</v>
      </c>
      <c r="I84" t="s" s="233">
        <v>4086</v>
      </c>
      <c r="J84" s="728">
        <v>1</v>
      </c>
      <c r="K84" t="s" s="729">
        <v>64</v>
      </c>
      <c r="L84" s="730"/>
      <c r="M84" s="107"/>
      <c r="N84" s="116"/>
      <c r="O84" s="117"/>
      <c r="P84" s="117"/>
      <c r="Q84" s="117"/>
      <c r="R84" s="117"/>
      <c r="S84" s="117"/>
      <c r="T84" s="117"/>
      <c r="U84" s="117"/>
      <c r="V84" s="117"/>
      <c r="W84" s="117"/>
      <c r="X84" s="117"/>
      <c r="Y84" s="117"/>
      <c r="Z84" s="118"/>
    </row>
    <row r="85" ht="15.75" customHeight="1">
      <c r="A85" s="144">
        <v>169</v>
      </c>
      <c r="B85" s="144">
        <v>169</v>
      </c>
      <c r="C85" s="144">
        <v>35</v>
      </c>
      <c r="D85" t="s" s="23">
        <v>157</v>
      </c>
      <c r="E85" t="s" s="23">
        <v>4082</v>
      </c>
      <c r="F85" t="s" s="23">
        <v>4083</v>
      </c>
      <c r="G85" t="s" s="23">
        <v>4084</v>
      </c>
      <c r="H85" t="s" s="23">
        <v>4084</v>
      </c>
      <c r="I85" t="s" s="233">
        <v>4087</v>
      </c>
      <c r="J85" s="728">
        <v>1</v>
      </c>
      <c r="K85" t="s" s="729">
        <v>64</v>
      </c>
      <c r="L85" s="730"/>
      <c r="M85" s="107"/>
      <c r="N85" s="116"/>
      <c r="O85" s="117"/>
      <c r="P85" s="117"/>
      <c r="Q85" s="117"/>
      <c r="R85" s="117"/>
      <c r="S85" s="117"/>
      <c r="T85" s="117"/>
      <c r="U85" s="117"/>
      <c r="V85" s="117"/>
      <c r="W85" s="117"/>
      <c r="X85" s="117"/>
      <c r="Y85" s="117"/>
      <c r="Z85" s="118"/>
    </row>
    <row r="86" ht="15.75" customHeight="1">
      <c r="A86" s="144">
        <v>170</v>
      </c>
      <c r="B86" s="144">
        <v>170</v>
      </c>
      <c r="C86" s="144">
        <v>35</v>
      </c>
      <c r="D86" t="s" s="23">
        <v>157</v>
      </c>
      <c r="E86" t="s" s="23">
        <v>4082</v>
      </c>
      <c r="F86" t="s" s="23">
        <v>4083</v>
      </c>
      <c r="G86" t="s" s="23">
        <v>4084</v>
      </c>
      <c r="H86" t="s" s="23">
        <v>4084</v>
      </c>
      <c r="I86" t="s" s="233">
        <v>4088</v>
      </c>
      <c r="J86" s="728">
        <v>1</v>
      </c>
      <c r="K86" t="s" s="729">
        <v>64</v>
      </c>
      <c r="L86" s="730"/>
      <c r="M86" s="107"/>
      <c r="N86" s="116"/>
      <c r="O86" s="117"/>
      <c r="P86" s="117"/>
      <c r="Q86" s="117"/>
      <c r="R86" s="117"/>
      <c r="S86" s="117"/>
      <c r="T86" s="117"/>
      <c r="U86" s="117"/>
      <c r="V86" s="117"/>
      <c r="W86" s="117"/>
      <c r="X86" s="117"/>
      <c r="Y86" s="117"/>
      <c r="Z86" s="118"/>
    </row>
    <row r="87" ht="15.75" customHeight="1">
      <c r="A87" s="144">
        <v>171</v>
      </c>
      <c r="B87" s="144">
        <v>171</v>
      </c>
      <c r="C87" s="144">
        <v>35</v>
      </c>
      <c r="D87" t="s" s="23">
        <v>157</v>
      </c>
      <c r="E87" t="s" s="23">
        <v>4082</v>
      </c>
      <c r="F87" t="s" s="23">
        <v>4083</v>
      </c>
      <c r="G87" t="s" s="23">
        <v>4084</v>
      </c>
      <c r="H87" t="s" s="23">
        <v>4084</v>
      </c>
      <c r="I87" t="s" s="233">
        <v>4089</v>
      </c>
      <c r="J87" s="728">
        <v>1</v>
      </c>
      <c r="K87" t="s" s="729">
        <v>64</v>
      </c>
      <c r="L87" s="730"/>
      <c r="M87" s="107"/>
      <c r="N87" s="116"/>
      <c r="O87" s="117"/>
      <c r="P87" s="117"/>
      <c r="Q87" s="117"/>
      <c r="R87" s="117"/>
      <c r="S87" s="117"/>
      <c r="T87" s="117"/>
      <c r="U87" s="117"/>
      <c r="V87" s="117"/>
      <c r="W87" s="117"/>
      <c r="X87" s="117"/>
      <c r="Y87" s="117"/>
      <c r="Z87" s="118"/>
    </row>
    <row r="88" ht="15.75" customHeight="1">
      <c r="A88" s="144">
        <v>172</v>
      </c>
      <c r="B88" s="144">
        <v>172</v>
      </c>
      <c r="C88" s="144">
        <v>35</v>
      </c>
      <c r="D88" t="s" s="23">
        <v>157</v>
      </c>
      <c r="E88" t="s" s="23">
        <v>4090</v>
      </c>
      <c r="F88" t="s" s="23">
        <v>3794</v>
      </c>
      <c r="G88" t="s" s="23">
        <v>3795</v>
      </c>
      <c r="H88" t="s" s="23">
        <v>3795</v>
      </c>
      <c r="I88" t="s" s="233">
        <v>2011</v>
      </c>
      <c r="J88" s="728">
        <v>2</v>
      </c>
      <c r="K88" t="s" s="729">
        <v>54</v>
      </c>
      <c r="L88" s="730"/>
      <c r="M88" s="107"/>
      <c r="N88" s="116"/>
      <c r="O88" s="117"/>
      <c r="P88" s="117"/>
      <c r="Q88" s="117"/>
      <c r="R88" s="117"/>
      <c r="S88" s="117"/>
      <c r="T88" s="117"/>
      <c r="U88" s="117"/>
      <c r="V88" s="117"/>
      <c r="W88" s="117"/>
      <c r="X88" s="117"/>
      <c r="Y88" s="117"/>
      <c r="Z88" s="118"/>
    </row>
    <row r="89" ht="15.75" customHeight="1">
      <c r="A89" s="144">
        <v>173</v>
      </c>
      <c r="B89" s="144">
        <v>173</v>
      </c>
      <c r="C89" s="144">
        <v>38</v>
      </c>
      <c r="D89" t="s" s="23">
        <v>48</v>
      </c>
      <c r="E89" t="s" s="23">
        <v>4091</v>
      </c>
      <c r="F89" t="s" s="23">
        <v>4092</v>
      </c>
      <c r="G89" t="s" s="23">
        <v>4093</v>
      </c>
      <c r="H89" t="s" s="146">
        <v>4094</v>
      </c>
      <c r="I89" t="s" s="233">
        <v>3942</v>
      </c>
      <c r="J89" s="728">
        <v>1</v>
      </c>
      <c r="K89" t="s" s="729">
        <v>77</v>
      </c>
      <c r="L89" s="730"/>
      <c r="M89" s="107"/>
      <c r="N89" s="116"/>
      <c r="O89" s="117"/>
      <c r="P89" s="117"/>
      <c r="Q89" s="117"/>
      <c r="R89" s="117"/>
      <c r="S89" s="117"/>
      <c r="T89" s="117"/>
      <c r="U89" s="117"/>
      <c r="V89" s="117"/>
      <c r="W89" s="117"/>
      <c r="X89" s="117"/>
      <c r="Y89" s="117"/>
      <c r="Z89" s="118"/>
    </row>
    <row r="90" ht="15.75" customHeight="1">
      <c r="A90" s="144">
        <v>174</v>
      </c>
      <c r="B90" s="144">
        <v>174</v>
      </c>
      <c r="C90" s="144">
        <v>38</v>
      </c>
      <c r="D90" t="s" s="23">
        <v>48</v>
      </c>
      <c r="E90" t="s" s="23">
        <v>4095</v>
      </c>
      <c r="F90" t="s" s="23">
        <v>4096</v>
      </c>
      <c r="G90" t="s" s="23">
        <v>4097</v>
      </c>
      <c r="H90" t="s" s="146">
        <v>4098</v>
      </c>
      <c r="I90" t="s" s="233">
        <v>3947</v>
      </c>
      <c r="J90" s="728">
        <v>2</v>
      </c>
      <c r="K90" t="s" s="729">
        <v>77</v>
      </c>
      <c r="L90" s="739"/>
      <c r="M90" s="107"/>
      <c r="N90" s="116"/>
      <c r="O90" s="117"/>
      <c r="P90" s="117"/>
      <c r="Q90" s="117"/>
      <c r="R90" s="117"/>
      <c r="S90" s="117"/>
      <c r="T90" s="117"/>
      <c r="U90" s="117"/>
      <c r="V90" s="117"/>
      <c r="W90" s="117"/>
      <c r="X90" s="117"/>
      <c r="Y90" s="117"/>
      <c r="Z90" s="118"/>
    </row>
    <row r="91" ht="15.75" customHeight="1">
      <c r="A91" s="144">
        <v>175</v>
      </c>
      <c r="B91" s="144">
        <v>175</v>
      </c>
      <c r="C91" s="144">
        <v>38</v>
      </c>
      <c r="D91" t="s" s="23">
        <v>48</v>
      </c>
      <c r="E91" t="s" s="23">
        <v>4099</v>
      </c>
      <c r="F91" t="s" s="5">
        <v>4100</v>
      </c>
      <c r="G91" t="s" s="23">
        <v>4101</v>
      </c>
      <c r="H91" t="s" s="146">
        <v>4102</v>
      </c>
      <c r="I91" t="s" s="233">
        <v>2011</v>
      </c>
      <c r="J91" s="728">
        <v>1</v>
      </c>
      <c r="K91" t="s" s="729">
        <v>1984</v>
      </c>
      <c r="L91" t="s" s="740">
        <v>97</v>
      </c>
      <c r="M91" s="730"/>
      <c r="N91" s="116"/>
      <c r="O91" s="117"/>
      <c r="P91" s="117"/>
      <c r="Q91" s="117"/>
      <c r="R91" s="117"/>
      <c r="S91" s="117"/>
      <c r="T91" s="117"/>
      <c r="U91" s="117"/>
      <c r="V91" s="117"/>
      <c r="W91" s="117"/>
      <c r="X91" s="117"/>
      <c r="Y91" s="117"/>
      <c r="Z91" s="118"/>
    </row>
    <row r="92" ht="15.75" customHeight="1">
      <c r="A92" s="144">
        <v>176</v>
      </c>
      <c r="B92" s="144">
        <v>176</v>
      </c>
      <c r="C92" s="144">
        <v>38</v>
      </c>
      <c r="D92" t="s" s="23">
        <v>48</v>
      </c>
      <c r="E92" t="s" s="23">
        <v>4103</v>
      </c>
      <c r="F92" t="s" s="5">
        <v>3502</v>
      </c>
      <c r="G92" t="s" s="23">
        <v>4104</v>
      </c>
      <c r="H92" t="s" s="146">
        <v>3503</v>
      </c>
      <c r="I92" t="s" s="233">
        <v>3947</v>
      </c>
      <c r="J92" s="728">
        <v>2</v>
      </c>
      <c r="K92" t="s" s="729">
        <v>77</v>
      </c>
      <c r="L92" s="741"/>
      <c r="M92" s="107"/>
      <c r="N92" s="116"/>
      <c r="O92" s="117"/>
      <c r="P92" s="117"/>
      <c r="Q92" s="117"/>
      <c r="R92" s="117"/>
      <c r="S92" s="117"/>
      <c r="T92" s="117"/>
      <c r="U92" s="117"/>
      <c r="V92" s="117"/>
      <c r="W92" s="117"/>
      <c r="X92" s="117"/>
      <c r="Y92" s="117"/>
      <c r="Z92" s="118"/>
    </row>
    <row r="93" ht="15.75" customHeight="1">
      <c r="A93" s="144">
        <v>177</v>
      </c>
      <c r="B93" s="144">
        <v>177</v>
      </c>
      <c r="C93" s="144">
        <v>38</v>
      </c>
      <c r="D93" t="s" s="23">
        <v>48</v>
      </c>
      <c r="E93" t="s" s="23">
        <v>4105</v>
      </c>
      <c r="F93" t="s" s="5">
        <v>4105</v>
      </c>
      <c r="G93" t="s" s="23">
        <v>4105</v>
      </c>
      <c r="H93" t="s" s="23">
        <v>4105</v>
      </c>
      <c r="I93" t="s" s="233">
        <v>3942</v>
      </c>
      <c r="J93" s="728">
        <v>2</v>
      </c>
      <c r="K93" t="s" s="729">
        <v>77</v>
      </c>
      <c r="L93" s="730"/>
      <c r="M93" s="107"/>
      <c r="N93" s="116"/>
      <c r="O93" s="117"/>
      <c r="P93" s="117"/>
      <c r="Q93" s="117"/>
      <c r="R93" s="117"/>
      <c r="S93" s="117"/>
      <c r="T93" s="117"/>
      <c r="U93" s="117"/>
      <c r="V93" s="117"/>
      <c r="W93" s="117"/>
      <c r="X93" s="117"/>
      <c r="Y93" s="117"/>
      <c r="Z93" s="118"/>
    </row>
    <row r="94" ht="15.75" customHeight="1">
      <c r="A94" s="144">
        <v>178</v>
      </c>
      <c r="B94" s="144">
        <v>178</v>
      </c>
      <c r="C94" s="144">
        <v>38</v>
      </c>
      <c r="D94" t="s" s="23">
        <v>48</v>
      </c>
      <c r="E94" t="s" s="23">
        <v>4106</v>
      </c>
      <c r="F94" t="s" s="23">
        <v>3289</v>
      </c>
      <c r="G94" t="s" s="23">
        <v>3290</v>
      </c>
      <c r="H94" t="s" s="23">
        <v>3290</v>
      </c>
      <c r="I94" t="s" s="233">
        <v>3948</v>
      </c>
      <c r="J94" s="728">
        <v>1</v>
      </c>
      <c r="K94" t="s" s="729">
        <v>64</v>
      </c>
      <c r="L94" s="730"/>
      <c r="M94" s="107"/>
      <c r="N94" s="116"/>
      <c r="O94" s="117"/>
      <c r="P94" s="117"/>
      <c r="Q94" s="117"/>
      <c r="R94" s="117"/>
      <c r="S94" s="117"/>
      <c r="T94" s="117"/>
      <c r="U94" s="117"/>
      <c r="V94" s="117"/>
      <c r="W94" s="117"/>
      <c r="X94" s="117"/>
      <c r="Y94" s="117"/>
      <c r="Z94" s="118"/>
    </row>
    <row r="95" ht="15.75" customHeight="1">
      <c r="A95" s="144">
        <v>179</v>
      </c>
      <c r="B95" s="144">
        <v>179</v>
      </c>
      <c r="C95" s="144">
        <v>38</v>
      </c>
      <c r="D95" t="s" s="23">
        <v>48</v>
      </c>
      <c r="E95" t="s" s="23">
        <v>4106</v>
      </c>
      <c r="F95" t="s" s="23">
        <v>3289</v>
      </c>
      <c r="G95" t="s" s="23">
        <v>3290</v>
      </c>
      <c r="H95" t="s" s="23">
        <v>97</v>
      </c>
      <c r="I95" t="s" s="233">
        <v>4053</v>
      </c>
      <c r="J95" s="728">
        <v>3</v>
      </c>
      <c r="K95" t="s" s="729">
        <v>1984</v>
      </c>
      <c r="L95" s="730"/>
      <c r="M95" s="107"/>
      <c r="N95" s="116"/>
      <c r="O95" s="117"/>
      <c r="P95" s="117"/>
      <c r="Q95" s="117"/>
      <c r="R95" s="117"/>
      <c r="S95" s="117"/>
      <c r="T95" s="117"/>
      <c r="U95" s="117"/>
      <c r="V95" s="117"/>
      <c r="W95" s="117"/>
      <c r="X95" s="117"/>
      <c r="Y95" s="117"/>
      <c r="Z95" s="118"/>
    </row>
    <row r="96" ht="15.75" customHeight="1">
      <c r="A96" s="144">
        <v>180</v>
      </c>
      <c r="B96" s="144">
        <v>180</v>
      </c>
      <c r="C96" s="144">
        <v>38</v>
      </c>
      <c r="D96" t="s" s="23">
        <v>48</v>
      </c>
      <c r="E96" t="s" s="23">
        <v>4106</v>
      </c>
      <c r="F96" t="s" s="23">
        <v>3289</v>
      </c>
      <c r="G96" t="s" s="23">
        <v>3290</v>
      </c>
      <c r="H96" t="s" s="23">
        <v>97</v>
      </c>
      <c r="I96" t="s" s="233">
        <v>4010</v>
      </c>
      <c r="J96" s="728">
        <v>3</v>
      </c>
      <c r="K96" t="s" s="729">
        <v>1984</v>
      </c>
      <c r="L96" s="730"/>
      <c r="M96" s="107"/>
      <c r="N96" s="116"/>
      <c r="O96" s="117"/>
      <c r="P96" s="117"/>
      <c r="Q96" s="117"/>
      <c r="R96" s="117"/>
      <c r="S96" s="117"/>
      <c r="T96" s="117"/>
      <c r="U96" s="117"/>
      <c r="V96" s="117"/>
      <c r="W96" s="117"/>
      <c r="X96" s="117"/>
      <c r="Y96" s="117"/>
      <c r="Z96" s="118"/>
    </row>
    <row r="97" ht="15.75" customHeight="1">
      <c r="A97" s="144">
        <v>181</v>
      </c>
      <c r="B97" s="144">
        <v>181</v>
      </c>
      <c r="C97" s="144">
        <v>38</v>
      </c>
      <c r="D97" t="s" s="23">
        <v>48</v>
      </c>
      <c r="E97" t="s" s="23">
        <v>4107</v>
      </c>
      <c r="F97" t="s" s="5">
        <v>4107</v>
      </c>
      <c r="G97" t="s" s="23">
        <v>4107</v>
      </c>
      <c r="H97" t="s" s="23">
        <v>4107</v>
      </c>
      <c r="I97" t="s" s="233">
        <v>3947</v>
      </c>
      <c r="J97" s="728">
        <v>2</v>
      </c>
      <c r="K97" t="s" s="729">
        <v>77</v>
      </c>
      <c r="L97" t="s" s="742">
        <v>949</v>
      </c>
      <c r="M97" t="s" s="108">
        <v>73</v>
      </c>
      <c r="N97" s="116"/>
      <c r="O97" s="117"/>
      <c r="P97" s="117"/>
      <c r="Q97" s="117"/>
      <c r="R97" s="117"/>
      <c r="S97" s="117"/>
      <c r="T97" s="117"/>
      <c r="U97" s="117"/>
      <c r="V97" s="117"/>
      <c r="W97" s="117"/>
      <c r="X97" s="117"/>
      <c r="Y97" s="117"/>
      <c r="Z97" s="118"/>
    </row>
    <row r="98" ht="15.75" customHeight="1">
      <c r="A98" s="144">
        <v>182</v>
      </c>
      <c r="B98" s="144">
        <v>182</v>
      </c>
      <c r="C98" s="144">
        <v>38</v>
      </c>
      <c r="D98" t="s" s="23">
        <v>48</v>
      </c>
      <c r="E98" t="s" s="23">
        <v>4108</v>
      </c>
      <c r="F98" t="s" s="5">
        <v>4108</v>
      </c>
      <c r="G98" t="s" s="23">
        <v>4108</v>
      </c>
      <c r="H98" t="s" s="23">
        <v>4108</v>
      </c>
      <c r="I98" t="s" s="233">
        <v>3947</v>
      </c>
      <c r="J98" s="728">
        <v>2</v>
      </c>
      <c r="K98" t="s" s="729">
        <v>77</v>
      </c>
      <c r="L98" t="s" s="742">
        <v>974</v>
      </c>
      <c r="M98" t="s" s="108">
        <v>975</v>
      </c>
      <c r="N98" s="116"/>
      <c r="O98" s="117"/>
      <c r="P98" s="117"/>
      <c r="Q98" s="117"/>
      <c r="R98" s="117"/>
      <c r="S98" s="117"/>
      <c r="T98" s="117"/>
      <c r="U98" s="117"/>
      <c r="V98" s="117"/>
      <c r="W98" s="117"/>
      <c r="X98" s="117"/>
      <c r="Y98" s="117"/>
      <c r="Z98" s="118"/>
    </row>
    <row r="99" ht="15.75" customHeight="1">
      <c r="A99" s="144">
        <v>183</v>
      </c>
      <c r="B99" s="144">
        <v>183</v>
      </c>
      <c r="C99" s="144">
        <v>38</v>
      </c>
      <c r="D99" t="s" s="23">
        <v>48</v>
      </c>
      <c r="E99" t="s" s="23">
        <v>4109</v>
      </c>
      <c r="F99" t="s" s="5">
        <v>3524</v>
      </c>
      <c r="G99" t="s" s="23">
        <v>3525</v>
      </c>
      <c r="H99" t="s" s="23">
        <v>3525</v>
      </c>
      <c r="I99" t="s" s="233">
        <v>3947</v>
      </c>
      <c r="J99" s="728">
        <v>2</v>
      </c>
      <c r="K99" t="s" s="729">
        <v>77</v>
      </c>
      <c r="L99" s="730"/>
      <c r="M99" s="107"/>
      <c r="N99" s="116"/>
      <c r="O99" s="117"/>
      <c r="P99" s="117"/>
      <c r="Q99" s="117"/>
      <c r="R99" s="117"/>
      <c r="S99" s="117"/>
      <c r="T99" s="117"/>
      <c r="U99" s="117"/>
      <c r="V99" s="117"/>
      <c r="W99" s="117"/>
      <c r="X99" s="117"/>
      <c r="Y99" s="117"/>
      <c r="Z99" s="118"/>
    </row>
    <row r="100" ht="15.75" customHeight="1">
      <c r="A100" s="144">
        <v>184</v>
      </c>
      <c r="B100" s="144">
        <v>184</v>
      </c>
      <c r="C100" s="144">
        <v>42</v>
      </c>
      <c r="D100" t="s" s="23">
        <v>801</v>
      </c>
      <c r="E100" t="s" s="23">
        <v>4110</v>
      </c>
      <c r="F100" t="s" s="5">
        <v>4111</v>
      </c>
      <c r="G100" t="s" s="23">
        <v>4112</v>
      </c>
      <c r="H100" t="s" s="23">
        <v>4112</v>
      </c>
      <c r="I100" t="s" s="233">
        <v>2011</v>
      </c>
      <c r="J100" s="728">
        <v>2</v>
      </c>
      <c r="K100" t="s" s="729">
        <v>64</v>
      </c>
      <c r="L100" s="730"/>
      <c r="M100" s="107"/>
      <c r="N100" s="116"/>
      <c r="O100" s="117"/>
      <c r="P100" s="117"/>
      <c r="Q100" s="117"/>
      <c r="R100" s="117"/>
      <c r="S100" s="117"/>
      <c r="T100" s="117"/>
      <c r="U100" s="117"/>
      <c r="V100" s="117"/>
      <c r="W100" s="117"/>
      <c r="X100" s="117"/>
      <c r="Y100" s="117"/>
      <c r="Z100" s="118"/>
    </row>
    <row r="101" ht="15.75" customHeight="1">
      <c r="A101" s="144">
        <v>185</v>
      </c>
      <c r="B101" s="144">
        <v>185</v>
      </c>
      <c r="C101" s="144">
        <v>42</v>
      </c>
      <c r="D101" t="s" s="23">
        <v>801</v>
      </c>
      <c r="E101" t="s" s="23">
        <v>4113</v>
      </c>
      <c r="F101" t="s" s="23">
        <v>2141</v>
      </c>
      <c r="G101" t="s" s="23">
        <v>2142</v>
      </c>
      <c r="H101" t="s" s="23">
        <v>2142</v>
      </c>
      <c r="I101" t="s" s="233">
        <v>4001</v>
      </c>
      <c r="J101" s="728">
        <v>1</v>
      </c>
      <c r="K101" t="s" s="729">
        <v>54</v>
      </c>
      <c r="L101" s="730"/>
      <c r="M101" s="107"/>
      <c r="N101" s="116"/>
      <c r="O101" s="117"/>
      <c r="P101" s="117"/>
      <c r="Q101" s="117"/>
      <c r="R101" s="117"/>
      <c r="S101" s="117"/>
      <c r="T101" s="117"/>
      <c r="U101" s="117"/>
      <c r="V101" s="117"/>
      <c r="W101" s="117"/>
      <c r="X101" s="117"/>
      <c r="Y101" s="117"/>
      <c r="Z101" s="118"/>
    </row>
    <row r="102" ht="15.75" customHeight="1">
      <c r="A102" s="144">
        <v>186</v>
      </c>
      <c r="B102" s="144">
        <v>186</v>
      </c>
      <c r="C102" s="144">
        <v>42</v>
      </c>
      <c r="D102" t="s" s="23">
        <v>801</v>
      </c>
      <c r="E102" t="s" s="23">
        <v>4114</v>
      </c>
      <c r="F102" t="s" s="23">
        <v>4115</v>
      </c>
      <c r="G102" t="s" s="23">
        <v>4116</v>
      </c>
      <c r="H102" t="s" s="23">
        <v>4116</v>
      </c>
      <c r="I102" t="s" s="233">
        <v>4001</v>
      </c>
      <c r="J102" s="728">
        <v>1</v>
      </c>
      <c r="K102" t="s" s="729">
        <v>64</v>
      </c>
      <c r="L102" s="730"/>
      <c r="M102" s="107"/>
      <c r="N102" s="116"/>
      <c r="O102" s="117"/>
      <c r="P102" s="117"/>
      <c r="Q102" s="117"/>
      <c r="R102" s="117"/>
      <c r="S102" s="117"/>
      <c r="T102" s="117"/>
      <c r="U102" s="117"/>
      <c r="V102" s="117"/>
      <c r="W102" s="117"/>
      <c r="X102" s="117"/>
      <c r="Y102" s="117"/>
      <c r="Z102" s="118"/>
    </row>
    <row r="103" ht="15.75" customHeight="1">
      <c r="A103" s="144">
        <v>187</v>
      </c>
      <c r="B103" s="144">
        <v>187</v>
      </c>
      <c r="C103" s="144">
        <v>44</v>
      </c>
      <c r="D103" t="s" s="23">
        <v>826</v>
      </c>
      <c r="E103" t="s" s="23">
        <v>4117</v>
      </c>
      <c r="F103" t="s" s="23">
        <v>4118</v>
      </c>
      <c r="G103" t="s" s="23">
        <v>4119</v>
      </c>
      <c r="H103" t="s" s="23">
        <v>4119</v>
      </c>
      <c r="I103" t="s" s="233">
        <v>4120</v>
      </c>
      <c r="J103" s="728">
        <v>1</v>
      </c>
      <c r="K103" t="s" s="729">
        <v>54</v>
      </c>
      <c r="L103" t="s" s="742">
        <v>4121</v>
      </c>
      <c r="M103" t="s" s="108">
        <v>4122</v>
      </c>
      <c r="N103" s="116"/>
      <c r="O103" s="117"/>
      <c r="P103" s="117"/>
      <c r="Q103" s="117"/>
      <c r="R103" s="117"/>
      <c r="S103" s="117"/>
      <c r="T103" s="117"/>
      <c r="U103" s="117"/>
      <c r="V103" s="117"/>
      <c r="W103" s="117"/>
      <c r="X103" s="117"/>
      <c r="Y103" s="117"/>
      <c r="Z103" s="118"/>
    </row>
    <row r="104" ht="15.75" customHeight="1">
      <c r="A104" s="144">
        <v>188</v>
      </c>
      <c r="B104" s="144">
        <v>188</v>
      </c>
      <c r="C104" s="144">
        <v>44</v>
      </c>
      <c r="D104" t="s" s="23">
        <v>826</v>
      </c>
      <c r="E104" t="s" s="23">
        <v>4117</v>
      </c>
      <c r="F104" t="s" s="23">
        <v>4118</v>
      </c>
      <c r="G104" t="s" s="23">
        <v>4119</v>
      </c>
      <c r="H104" t="s" s="23">
        <v>4119</v>
      </c>
      <c r="I104" t="s" s="233">
        <v>4123</v>
      </c>
      <c r="J104" s="728">
        <v>2</v>
      </c>
      <c r="K104" t="s" s="729">
        <v>54</v>
      </c>
      <c r="L104" t="s" s="742">
        <v>4121</v>
      </c>
      <c r="M104" t="s" s="108">
        <v>4122</v>
      </c>
      <c r="N104" s="116"/>
      <c r="O104" s="117"/>
      <c r="P104" s="117"/>
      <c r="Q104" s="117"/>
      <c r="R104" s="117"/>
      <c r="S104" s="117"/>
      <c r="T104" s="117"/>
      <c r="U104" s="117"/>
      <c r="V104" s="117"/>
      <c r="W104" s="117"/>
      <c r="X104" s="117"/>
      <c r="Y104" s="117"/>
      <c r="Z104" s="118"/>
    </row>
    <row r="105" ht="15.75" customHeight="1">
      <c r="A105" s="144">
        <v>189</v>
      </c>
      <c r="B105" s="144">
        <v>189</v>
      </c>
      <c r="C105" s="144">
        <v>44</v>
      </c>
      <c r="D105" t="s" s="23">
        <v>826</v>
      </c>
      <c r="E105" t="s" s="23">
        <v>4124</v>
      </c>
      <c r="F105" t="s" s="5">
        <v>4125</v>
      </c>
      <c r="G105" t="s" s="23">
        <v>4126</v>
      </c>
      <c r="H105" t="s" s="23">
        <v>4126</v>
      </c>
      <c r="I105" t="s" s="233">
        <v>4127</v>
      </c>
      <c r="J105" s="728">
        <v>1</v>
      </c>
      <c r="K105" t="s" s="729">
        <v>64</v>
      </c>
      <c r="L105" s="730"/>
      <c r="M105" s="107"/>
      <c r="N105" s="116"/>
      <c r="O105" s="117"/>
      <c r="P105" s="117"/>
      <c r="Q105" s="117"/>
      <c r="R105" s="117"/>
      <c r="S105" s="117"/>
      <c r="T105" s="117"/>
      <c r="U105" s="117"/>
      <c r="V105" s="117"/>
      <c r="W105" s="117"/>
      <c r="X105" s="117"/>
      <c r="Y105" s="117"/>
      <c r="Z105" s="118"/>
    </row>
    <row r="106" ht="15.75" customHeight="1">
      <c r="A106" s="144">
        <v>190</v>
      </c>
      <c r="B106" s="144">
        <v>190</v>
      </c>
      <c r="C106" s="144">
        <v>44</v>
      </c>
      <c r="D106" t="s" s="23">
        <v>826</v>
      </c>
      <c r="E106" t="s" s="23">
        <v>4124</v>
      </c>
      <c r="F106" t="s" s="5">
        <v>4125</v>
      </c>
      <c r="G106" t="s" s="23">
        <v>4126</v>
      </c>
      <c r="H106" t="s" s="23">
        <v>4126</v>
      </c>
      <c r="I106" t="s" s="233">
        <v>4128</v>
      </c>
      <c r="J106" s="728">
        <v>1</v>
      </c>
      <c r="K106" t="s" s="729">
        <v>64</v>
      </c>
      <c r="L106" s="730"/>
      <c r="M106" s="107"/>
      <c r="N106" s="116"/>
      <c r="O106" s="117"/>
      <c r="P106" s="117"/>
      <c r="Q106" s="117"/>
      <c r="R106" s="117"/>
      <c r="S106" s="117"/>
      <c r="T106" s="117"/>
      <c r="U106" s="117"/>
      <c r="V106" s="117"/>
      <c r="W106" s="117"/>
      <c r="X106" s="117"/>
      <c r="Y106" s="117"/>
      <c r="Z106" s="118"/>
    </row>
    <row r="107" ht="15.75" customHeight="1">
      <c r="A107" s="144">
        <v>191</v>
      </c>
      <c r="B107" s="144">
        <v>191</v>
      </c>
      <c r="C107" s="144">
        <v>44</v>
      </c>
      <c r="D107" t="s" s="23">
        <v>826</v>
      </c>
      <c r="E107" t="s" s="23">
        <v>4129</v>
      </c>
      <c r="F107" t="s" s="23">
        <v>4130</v>
      </c>
      <c r="G107" t="s" s="23">
        <v>4131</v>
      </c>
      <c r="H107" t="s" s="23">
        <v>4131</v>
      </c>
      <c r="I107" t="s" s="233">
        <v>4132</v>
      </c>
      <c r="J107" s="728">
        <v>1</v>
      </c>
      <c r="K107" t="s" s="729">
        <v>54</v>
      </c>
      <c r="L107" s="730"/>
      <c r="M107" s="107"/>
      <c r="N107" s="116"/>
      <c r="O107" s="117"/>
      <c r="P107" s="117"/>
      <c r="Q107" s="117"/>
      <c r="R107" s="117"/>
      <c r="S107" s="117"/>
      <c r="T107" s="117"/>
      <c r="U107" s="117"/>
      <c r="V107" s="117"/>
      <c r="W107" s="117"/>
      <c r="X107" s="117"/>
      <c r="Y107" s="117"/>
      <c r="Z107" s="118"/>
    </row>
    <row r="108" ht="15.75" customHeight="1">
      <c r="A108" s="144">
        <v>192</v>
      </c>
      <c r="B108" s="144">
        <v>192</v>
      </c>
      <c r="C108" s="144">
        <v>44</v>
      </c>
      <c r="D108" t="s" s="23">
        <v>826</v>
      </c>
      <c r="E108" t="s" s="23">
        <v>4129</v>
      </c>
      <c r="F108" t="s" s="23">
        <v>4130</v>
      </c>
      <c r="G108" t="s" s="23">
        <v>4131</v>
      </c>
      <c r="H108" t="s" s="23">
        <v>4131</v>
      </c>
      <c r="I108" t="s" s="233">
        <v>4133</v>
      </c>
      <c r="J108" s="728">
        <v>1</v>
      </c>
      <c r="K108" t="s" s="729">
        <v>77</v>
      </c>
      <c r="L108" s="730"/>
      <c r="M108" s="107"/>
      <c r="N108" s="116"/>
      <c r="O108" s="117"/>
      <c r="P108" s="117"/>
      <c r="Q108" s="117"/>
      <c r="R108" s="117"/>
      <c r="S108" s="117"/>
      <c r="T108" s="117"/>
      <c r="U108" s="117"/>
      <c r="V108" s="117"/>
      <c r="W108" s="117"/>
      <c r="X108" s="117"/>
      <c r="Y108" s="117"/>
      <c r="Z108" s="118"/>
    </row>
    <row r="109" ht="15.75" customHeight="1">
      <c r="A109" s="144">
        <v>193</v>
      </c>
      <c r="B109" s="144">
        <v>193</v>
      </c>
      <c r="C109" s="144">
        <v>45</v>
      </c>
      <c r="D109" t="s" s="23">
        <v>857</v>
      </c>
      <c r="E109" t="s" s="23">
        <v>4134</v>
      </c>
      <c r="F109" t="s" s="23">
        <v>4134</v>
      </c>
      <c r="G109" t="s" s="23">
        <v>4134</v>
      </c>
      <c r="H109" t="s" s="146">
        <v>4135</v>
      </c>
      <c r="I109" t="s" s="233">
        <v>2011</v>
      </c>
      <c r="J109" s="728">
        <v>2</v>
      </c>
      <c r="K109" t="s" s="729">
        <v>64</v>
      </c>
      <c r="L109" s="730"/>
      <c r="M109" s="107"/>
      <c r="N109" s="116"/>
      <c r="O109" s="117"/>
      <c r="P109" s="117"/>
      <c r="Q109" s="117"/>
      <c r="R109" s="117"/>
      <c r="S109" s="117"/>
      <c r="T109" s="117"/>
      <c r="U109" s="117"/>
      <c r="V109" s="117"/>
      <c r="W109" s="117"/>
      <c r="X109" s="117"/>
      <c r="Y109" s="117"/>
      <c r="Z109" s="118"/>
    </row>
    <row r="110" ht="15.75" customHeight="1">
      <c r="A110" s="144">
        <v>194</v>
      </c>
      <c r="B110" s="144">
        <v>194</v>
      </c>
      <c r="C110" s="144">
        <v>45</v>
      </c>
      <c r="D110" t="s" s="23">
        <v>857</v>
      </c>
      <c r="E110" t="s" s="23">
        <v>4136</v>
      </c>
      <c r="F110" t="s" s="23">
        <v>4137</v>
      </c>
      <c r="G110" t="s" s="23">
        <v>4138</v>
      </c>
      <c r="H110" t="s" s="23">
        <v>4138</v>
      </c>
      <c r="I110" t="s" s="233">
        <v>2011</v>
      </c>
      <c r="J110" s="728">
        <v>2</v>
      </c>
      <c r="K110" t="s" s="729">
        <v>64</v>
      </c>
      <c r="L110" s="739"/>
      <c r="M110" s="107"/>
      <c r="N110" s="116"/>
      <c r="O110" s="117"/>
      <c r="P110" s="117"/>
      <c r="Q110" s="117"/>
      <c r="R110" s="117"/>
      <c r="S110" s="117"/>
      <c r="T110" s="117"/>
      <c r="U110" s="117"/>
      <c r="V110" s="117"/>
      <c r="W110" s="117"/>
      <c r="X110" s="117"/>
      <c r="Y110" s="117"/>
      <c r="Z110" s="118"/>
    </row>
    <row r="111" ht="15.75" customHeight="1">
      <c r="A111" s="144">
        <v>195</v>
      </c>
      <c r="B111" s="144">
        <v>195</v>
      </c>
      <c r="C111" s="144">
        <v>46</v>
      </c>
      <c r="D111" t="s" s="23">
        <v>4139</v>
      </c>
      <c r="E111" t="s" s="23">
        <v>4140</v>
      </c>
      <c r="F111" t="s" s="23">
        <v>4140</v>
      </c>
      <c r="G111" t="s" s="23">
        <v>4140</v>
      </c>
      <c r="H111" t="s" s="146">
        <v>4141</v>
      </c>
      <c r="I111" t="s" s="233">
        <v>2011</v>
      </c>
      <c r="J111" s="728">
        <v>3</v>
      </c>
      <c r="K111" t="s" s="729">
        <v>1984</v>
      </c>
      <c r="L111" t="s" s="740">
        <v>97</v>
      </c>
      <c r="M111" s="730"/>
      <c r="N111" s="116"/>
      <c r="O111" s="117"/>
      <c r="P111" s="117"/>
      <c r="Q111" s="117"/>
      <c r="R111" s="117"/>
      <c r="S111" s="117"/>
      <c r="T111" s="117"/>
      <c r="U111" s="117"/>
      <c r="V111" s="117"/>
      <c r="W111" s="117"/>
      <c r="X111" s="117"/>
      <c r="Y111" s="117"/>
      <c r="Z111" s="118"/>
    </row>
    <row r="112" ht="15.75" customHeight="1">
      <c r="A112" s="144">
        <v>196</v>
      </c>
      <c r="B112" s="144">
        <v>196</v>
      </c>
      <c r="C112" s="144">
        <v>55</v>
      </c>
      <c r="D112" t="s" s="23">
        <v>2180</v>
      </c>
      <c r="E112" t="s" s="23">
        <v>4142</v>
      </c>
      <c r="F112" t="s" s="185">
        <v>4143</v>
      </c>
      <c r="G112" t="s" s="23">
        <v>4142</v>
      </c>
      <c r="H112" t="s" s="188">
        <v>97</v>
      </c>
      <c r="I112" t="s" s="233">
        <v>2011</v>
      </c>
      <c r="J112" s="728">
        <v>3</v>
      </c>
      <c r="K112" t="s" s="729">
        <v>1984</v>
      </c>
      <c r="L112" s="741"/>
      <c r="M112" s="107"/>
      <c r="N112" s="116"/>
      <c r="O112" s="117"/>
      <c r="P112" s="117"/>
      <c r="Q112" s="117"/>
      <c r="R112" s="117"/>
      <c r="S112" s="117"/>
      <c r="T112" s="117"/>
      <c r="U112" s="117"/>
      <c r="V112" s="117"/>
      <c r="W112" s="117"/>
      <c r="X112" s="117"/>
      <c r="Y112" s="117"/>
      <c r="Z112" s="118"/>
    </row>
    <row r="113" ht="15.75" customHeight="1">
      <c r="A113" s="144">
        <v>197</v>
      </c>
      <c r="B113" s="144">
        <v>197</v>
      </c>
      <c r="C113" s="144">
        <v>55</v>
      </c>
      <c r="D113" t="s" s="23">
        <v>2180</v>
      </c>
      <c r="E113" t="s" s="23">
        <v>4144</v>
      </c>
      <c r="F113" t="s" s="5">
        <v>4145</v>
      </c>
      <c r="G113" t="s" s="743">
        <v>4146</v>
      </c>
      <c r="H113" t="s" s="333">
        <v>4146</v>
      </c>
      <c r="I113" t="s" s="233">
        <v>4147</v>
      </c>
      <c r="J113" s="728">
        <v>2</v>
      </c>
      <c r="K113" t="s" s="729">
        <v>77</v>
      </c>
      <c r="L113" s="730"/>
      <c r="M113" s="107"/>
      <c r="N113" s="116"/>
      <c r="O113" s="117"/>
      <c r="P113" s="117"/>
      <c r="Q113" s="117"/>
      <c r="R113" s="117"/>
      <c r="S113" s="117"/>
      <c r="T113" s="117"/>
      <c r="U113" s="117"/>
      <c r="V113" s="117"/>
      <c r="W113" s="117"/>
      <c r="X113" s="117"/>
      <c r="Y113" s="117"/>
      <c r="Z113" s="118"/>
    </row>
    <row r="114" ht="15.75" customHeight="1">
      <c r="A114" s="144">
        <v>198</v>
      </c>
      <c r="B114" s="144">
        <v>198</v>
      </c>
      <c r="C114" s="144">
        <v>56</v>
      </c>
      <c r="D114" t="s" s="23">
        <v>846</v>
      </c>
      <c r="E114" t="s" s="23">
        <v>4148</v>
      </c>
      <c r="F114" t="s" s="5">
        <v>4148</v>
      </c>
      <c r="G114" t="s" s="23">
        <v>4148</v>
      </c>
      <c r="H114" t="s" s="23">
        <v>97</v>
      </c>
      <c r="I114" t="s" s="233">
        <v>4149</v>
      </c>
      <c r="J114" s="728">
        <v>3</v>
      </c>
      <c r="K114" t="s" s="729">
        <v>1984</v>
      </c>
      <c r="L114" t="s" s="742">
        <v>4150</v>
      </c>
      <c r="M114" t="s" s="108">
        <v>4151</v>
      </c>
      <c r="N114" s="116"/>
      <c r="O114" s="117"/>
      <c r="P114" s="117"/>
      <c r="Q114" s="117"/>
      <c r="R114" s="117"/>
      <c r="S114" s="117"/>
      <c r="T114" s="117"/>
      <c r="U114" s="117"/>
      <c r="V114" s="117"/>
      <c r="W114" s="117"/>
      <c r="X114" s="117"/>
      <c r="Y114" s="117"/>
      <c r="Z114" s="118"/>
    </row>
    <row r="115" ht="15.75" customHeight="1">
      <c r="A115" s="144">
        <v>199</v>
      </c>
      <c r="B115" s="144">
        <v>199</v>
      </c>
      <c r="C115" s="144">
        <v>56</v>
      </c>
      <c r="D115" t="s" s="23">
        <v>846</v>
      </c>
      <c r="E115" t="s" s="23">
        <v>4148</v>
      </c>
      <c r="F115" t="s" s="5">
        <v>4148</v>
      </c>
      <c r="G115" t="s" s="23">
        <v>4148</v>
      </c>
      <c r="H115" t="s" s="23">
        <v>4148</v>
      </c>
      <c r="I115" t="s" s="233">
        <v>4152</v>
      </c>
      <c r="J115" s="728">
        <v>2</v>
      </c>
      <c r="K115" t="s" s="729">
        <v>54</v>
      </c>
      <c r="L115" t="s" s="742">
        <v>4150</v>
      </c>
      <c r="M115" t="s" s="108">
        <v>4151</v>
      </c>
      <c r="N115" s="116"/>
      <c r="O115" s="117"/>
      <c r="P115" s="117"/>
      <c r="Q115" s="117"/>
      <c r="R115" s="117"/>
      <c r="S115" s="117"/>
      <c r="T115" s="117"/>
      <c r="U115" s="117"/>
      <c r="V115" s="117"/>
      <c r="W115" s="117"/>
      <c r="X115" s="117"/>
      <c r="Y115" s="117"/>
      <c r="Z115" s="118"/>
    </row>
    <row r="116" ht="15.75" customHeight="1">
      <c r="A116" s="144">
        <v>200</v>
      </c>
      <c r="B116" s="144">
        <v>200</v>
      </c>
      <c r="C116" s="144">
        <v>56</v>
      </c>
      <c r="D116" t="s" s="23">
        <v>846</v>
      </c>
      <c r="E116" t="s" s="23">
        <v>4148</v>
      </c>
      <c r="F116" t="s" s="5">
        <v>4148</v>
      </c>
      <c r="G116" t="s" s="23">
        <v>4148</v>
      </c>
      <c r="H116" t="s" s="23">
        <v>97</v>
      </c>
      <c r="I116" t="s" s="233">
        <v>4153</v>
      </c>
      <c r="J116" s="728">
        <v>3</v>
      </c>
      <c r="K116" t="s" s="729">
        <v>1984</v>
      </c>
      <c r="L116" t="s" s="742">
        <v>4150</v>
      </c>
      <c r="M116" t="s" s="108">
        <v>4151</v>
      </c>
      <c r="N116" s="116"/>
      <c r="O116" s="117"/>
      <c r="P116" s="117"/>
      <c r="Q116" s="117"/>
      <c r="R116" s="117"/>
      <c r="S116" s="117"/>
      <c r="T116" s="117"/>
      <c r="U116" s="117"/>
      <c r="V116" s="117"/>
      <c r="W116" s="117"/>
      <c r="X116" s="117"/>
      <c r="Y116" s="117"/>
      <c r="Z116" s="118"/>
    </row>
    <row r="117" ht="15.75" customHeight="1">
      <c r="A117" s="144">
        <v>201</v>
      </c>
      <c r="B117" s="144">
        <v>201</v>
      </c>
      <c r="C117" s="144">
        <v>56</v>
      </c>
      <c r="D117" t="s" s="23">
        <v>846</v>
      </c>
      <c r="E117" t="s" s="233">
        <v>4154</v>
      </c>
      <c r="F117" t="s" s="744">
        <v>4155</v>
      </c>
      <c r="G117" t="s" s="233">
        <v>4156</v>
      </c>
      <c r="H117" t="s" s="233">
        <v>4156</v>
      </c>
      <c r="I117" t="s" s="233">
        <v>2011</v>
      </c>
      <c r="J117" s="728">
        <v>1</v>
      </c>
      <c r="K117" t="s" s="729">
        <v>77</v>
      </c>
      <c r="L117" s="730"/>
      <c r="M117" s="107"/>
      <c r="N117" s="116"/>
      <c r="O117" s="117"/>
      <c r="P117" s="117"/>
      <c r="Q117" s="117"/>
      <c r="R117" s="117"/>
      <c r="S117" s="117"/>
      <c r="T117" s="117"/>
      <c r="U117" s="117"/>
      <c r="V117" s="117"/>
      <c r="W117" s="117"/>
      <c r="X117" s="117"/>
      <c r="Y117" s="117"/>
      <c r="Z117" s="118"/>
    </row>
    <row r="118" ht="15.75" customHeight="1">
      <c r="A118" s="144">
        <v>202</v>
      </c>
      <c r="B118" s="144">
        <v>202</v>
      </c>
      <c r="C118" s="745">
        <v>57</v>
      </c>
      <c r="D118" t="s" s="233">
        <v>909</v>
      </c>
      <c r="E118" t="s" s="233">
        <v>4157</v>
      </c>
      <c r="F118" t="s" s="746">
        <v>4158</v>
      </c>
      <c r="G118" t="s" s="233">
        <v>4159</v>
      </c>
      <c r="H118" t="s" s="233">
        <v>4159</v>
      </c>
      <c r="I118" t="s" s="233">
        <v>3942</v>
      </c>
      <c r="J118" s="728">
        <v>3</v>
      </c>
      <c r="K118" t="s" s="729">
        <v>77</v>
      </c>
      <c r="L118" s="730"/>
      <c r="M118" s="107"/>
      <c r="N118" s="116"/>
      <c r="O118" s="117"/>
      <c r="P118" s="117"/>
      <c r="Q118" s="117"/>
      <c r="R118" s="117"/>
      <c r="S118" s="117"/>
      <c r="T118" s="117"/>
      <c r="U118" s="117"/>
      <c r="V118" s="117"/>
      <c r="W118" s="117"/>
      <c r="X118" s="117"/>
      <c r="Y118" s="117"/>
      <c r="Z118" s="118"/>
    </row>
    <row r="119" ht="15.75" customHeight="1">
      <c r="A119" s="144">
        <v>203</v>
      </c>
      <c r="B119" s="144">
        <v>203</v>
      </c>
      <c r="C119" s="745">
        <v>76</v>
      </c>
      <c r="D119" t="s" s="233">
        <v>1369</v>
      </c>
      <c r="E119" t="s" s="233">
        <v>4160</v>
      </c>
      <c r="F119" t="s" s="744">
        <v>4161</v>
      </c>
      <c r="G119" t="s" s="233">
        <v>4162</v>
      </c>
      <c r="H119" t="s" s="233">
        <v>4163</v>
      </c>
      <c r="I119" t="s" s="233">
        <v>2011</v>
      </c>
      <c r="J119" s="728">
        <v>2</v>
      </c>
      <c r="K119" t="s" s="729">
        <v>64</v>
      </c>
      <c r="L119" s="730"/>
      <c r="M119" s="107"/>
      <c r="N119" s="116"/>
      <c r="O119" s="117"/>
      <c r="P119" s="117"/>
      <c r="Q119" s="117"/>
      <c r="R119" s="117"/>
      <c r="S119" s="117"/>
      <c r="T119" s="117"/>
      <c r="U119" s="117"/>
      <c r="V119" s="117"/>
      <c r="W119" s="117"/>
      <c r="X119" s="117"/>
      <c r="Y119" s="117"/>
      <c r="Z119" s="118"/>
    </row>
    <row r="120" ht="15.75" customHeight="1">
      <c r="A120" s="144">
        <v>204</v>
      </c>
      <c r="B120" s="144">
        <v>204</v>
      </c>
      <c r="C120" s="745">
        <v>76</v>
      </c>
      <c r="D120" t="s" s="233">
        <v>1369</v>
      </c>
      <c r="E120" t="s" s="747">
        <v>4164</v>
      </c>
      <c r="F120" s="694"/>
      <c r="G120" t="s" s="744">
        <v>4165</v>
      </c>
      <c r="H120" t="s" s="744">
        <v>4165</v>
      </c>
      <c r="I120" t="s" s="233">
        <v>2011</v>
      </c>
      <c r="J120" s="728">
        <v>2</v>
      </c>
      <c r="K120" t="s" s="729">
        <v>77</v>
      </c>
      <c r="L120" s="730"/>
      <c r="M120" s="107"/>
      <c r="N120" s="116"/>
      <c r="O120" s="117"/>
      <c r="P120" s="117"/>
      <c r="Q120" s="117"/>
      <c r="R120" s="117"/>
      <c r="S120" s="117"/>
      <c r="T120" s="117"/>
      <c r="U120" s="117"/>
      <c r="V120" s="117"/>
      <c r="W120" s="117"/>
      <c r="X120" s="117"/>
      <c r="Y120" s="117"/>
      <c r="Z120" s="118"/>
    </row>
    <row r="121" ht="15.75" customHeight="1">
      <c r="A121" s="144">
        <v>205</v>
      </c>
      <c r="B121" s="144">
        <v>205</v>
      </c>
      <c r="C121" s="745">
        <v>76</v>
      </c>
      <c r="D121" t="s" s="233">
        <v>1369</v>
      </c>
      <c r="E121" t="s" s="233">
        <v>4166</v>
      </c>
      <c r="F121" t="s" s="744">
        <v>4167</v>
      </c>
      <c r="G121" t="s" s="233">
        <v>4168</v>
      </c>
      <c r="H121" t="s" s="233">
        <v>4168</v>
      </c>
      <c r="I121" t="s" s="233">
        <v>2011</v>
      </c>
      <c r="J121" s="728">
        <v>2</v>
      </c>
      <c r="K121" t="s" s="729">
        <v>64</v>
      </c>
      <c r="L121" s="730"/>
      <c r="M121" s="107"/>
      <c r="N121" s="116"/>
      <c r="O121" s="117"/>
      <c r="P121" s="117"/>
      <c r="Q121" s="117"/>
      <c r="R121" s="117"/>
      <c r="S121" s="117"/>
      <c r="T121" s="117"/>
      <c r="U121" s="117"/>
      <c r="V121" s="117"/>
      <c r="W121" s="117"/>
      <c r="X121" s="117"/>
      <c r="Y121" s="117"/>
      <c r="Z121" s="118"/>
    </row>
    <row r="122" ht="15.75" customHeight="1">
      <c r="A122" s="144">
        <v>206</v>
      </c>
      <c r="B122" s="144">
        <v>206</v>
      </c>
      <c r="C122" s="748">
        <v>53</v>
      </c>
      <c r="D122" t="s" s="749">
        <v>2874</v>
      </c>
      <c r="E122" t="s" s="749">
        <v>4169</v>
      </c>
      <c r="F122" t="s" s="750">
        <v>4170</v>
      </c>
      <c r="G122" t="s" s="749">
        <v>4171</v>
      </c>
      <c r="H122" t="s" s="188">
        <v>97</v>
      </c>
      <c r="I122" t="s" s="749">
        <v>2011</v>
      </c>
      <c r="J122" s="751">
        <v>3</v>
      </c>
      <c r="K122" t="s" s="752">
        <v>1984</v>
      </c>
      <c r="L122" s="730"/>
      <c r="M122" s="107"/>
      <c r="N122" s="116"/>
      <c r="O122" s="117"/>
      <c r="P122" s="117"/>
      <c r="Q122" s="117"/>
      <c r="R122" s="117"/>
      <c r="S122" s="117"/>
      <c r="T122" s="117"/>
      <c r="U122" s="117"/>
      <c r="V122" s="117"/>
      <c r="W122" s="117"/>
      <c r="X122" s="117"/>
      <c r="Y122" s="117"/>
      <c r="Z122" s="118"/>
    </row>
    <row r="123" ht="16.5" customHeight="1">
      <c r="A123" s="106"/>
      <c r="B123" s="106"/>
      <c r="C123" s="353"/>
      <c r="D123" s="353"/>
      <c r="E123" s="353"/>
      <c r="F123" s="353"/>
      <c r="G123" s="353"/>
      <c r="H123" s="107"/>
      <c r="I123" s="353"/>
      <c r="J123" s="353"/>
      <c r="K123" s="353"/>
      <c r="L123" s="107"/>
      <c r="M123" s="107"/>
      <c r="N123" s="116"/>
      <c r="O123" s="117"/>
      <c r="P123" s="117"/>
      <c r="Q123" s="117"/>
      <c r="R123" s="117"/>
      <c r="S123" s="117"/>
      <c r="T123" s="117"/>
      <c r="U123" s="117"/>
      <c r="V123" s="117"/>
      <c r="W123" s="117"/>
      <c r="X123" s="117"/>
      <c r="Y123" s="117"/>
      <c r="Z123" s="118"/>
    </row>
    <row r="124" ht="15.75" customHeight="1">
      <c r="A124" s="107"/>
      <c r="B124" s="107"/>
      <c r="C124" s="107"/>
      <c r="D124" s="107"/>
      <c r="E124" t="s" s="108">
        <v>987</v>
      </c>
      <c r="F124" t="s" s="303">
        <v>988</v>
      </c>
      <c r="G124" t="s" s="108">
        <v>989</v>
      </c>
      <c r="H124" s="107"/>
      <c r="I124" s="107"/>
      <c r="J124" s="107"/>
      <c r="K124" s="107"/>
      <c r="L124" s="107"/>
      <c r="M124" s="107"/>
      <c r="N124" s="116"/>
      <c r="O124" s="117"/>
      <c r="P124" s="117"/>
      <c r="Q124" s="117"/>
      <c r="R124" s="117"/>
      <c r="S124" s="117"/>
      <c r="T124" s="117"/>
      <c r="U124" s="117"/>
      <c r="V124" s="117"/>
      <c r="W124" s="117"/>
      <c r="X124" s="117"/>
      <c r="Y124" s="117"/>
      <c r="Z124" s="118"/>
    </row>
    <row r="125" ht="15.75" customHeight="1">
      <c r="A125" s="107"/>
      <c r="B125" s="107"/>
      <c r="C125" s="107"/>
      <c r="D125" s="107"/>
      <c r="E125" s="111">
        <v>9</v>
      </c>
      <c r="F125" s="111">
        <v>44</v>
      </c>
      <c r="G125" s="111">
        <v>57</v>
      </c>
      <c r="H125" s="107"/>
      <c r="I125" s="107"/>
      <c r="J125" s="107"/>
      <c r="K125" s="107"/>
      <c r="L125" s="107"/>
      <c r="M125" s="107"/>
      <c r="N125" s="116"/>
      <c r="O125" s="117"/>
      <c r="P125" s="117"/>
      <c r="Q125" s="117"/>
      <c r="R125" s="117"/>
      <c r="S125" s="117"/>
      <c r="T125" s="117"/>
      <c r="U125" s="117"/>
      <c r="V125" s="117"/>
      <c r="W125" s="117"/>
      <c r="X125" s="117"/>
      <c r="Y125" s="117"/>
      <c r="Z125" s="118"/>
    </row>
    <row r="126" ht="15.75" customHeight="1">
      <c r="A126" s="107"/>
      <c r="B126" s="107"/>
      <c r="C126" s="107"/>
      <c r="D126" s="107"/>
      <c r="E126" s="112">
        <f>E125/SUM($E$125:$G$125)</f>
        <v>0.0818181818181818</v>
      </c>
      <c r="F126" s="112">
        <f>F125/SUM($E$125:$G$125)</f>
        <v>0.4</v>
      </c>
      <c r="G126" s="112">
        <f>G125/SUM($E$125:$G$125)</f>
        <v>0.518181818181818</v>
      </c>
      <c r="H126" s="112"/>
      <c r="I126" s="107"/>
      <c r="J126" s="107"/>
      <c r="K126" s="107"/>
      <c r="L126" s="107"/>
      <c r="M126" s="107"/>
      <c r="N126" s="116"/>
      <c r="O126" s="117"/>
      <c r="P126" s="117"/>
      <c r="Q126" s="117"/>
      <c r="R126" s="117"/>
      <c r="S126" s="117"/>
      <c r="T126" s="117"/>
      <c r="U126" s="117"/>
      <c r="V126" s="117"/>
      <c r="W126" s="117"/>
      <c r="X126" s="117"/>
      <c r="Y126" s="117"/>
      <c r="Z126" s="118"/>
    </row>
    <row r="127" ht="15.75" customHeight="1">
      <c r="A127" s="107"/>
      <c r="B127" s="107"/>
      <c r="C127" s="107"/>
      <c r="D127" s="107"/>
      <c r="E127" s="107"/>
      <c r="F127" s="107"/>
      <c r="G127" s="107"/>
      <c r="H127" s="107"/>
      <c r="I127" s="107"/>
      <c r="J127" s="107"/>
      <c r="K127" s="107"/>
      <c r="L127" s="107"/>
      <c r="M127" s="107"/>
      <c r="N127" s="116"/>
      <c r="O127" s="117"/>
      <c r="P127" s="117"/>
      <c r="Q127" s="117"/>
      <c r="R127" s="117"/>
      <c r="S127" s="117"/>
      <c r="T127" s="117"/>
      <c r="U127" s="117"/>
      <c r="V127" s="117"/>
      <c r="W127" s="117"/>
      <c r="X127" s="117"/>
      <c r="Y127" s="117"/>
      <c r="Z127" s="118"/>
    </row>
    <row r="128" ht="15.75" customHeight="1">
      <c r="A128" s="107"/>
      <c r="B128" s="107"/>
      <c r="C128" s="107"/>
      <c r="D128" t="s" s="108">
        <v>992</v>
      </c>
      <c r="E128" s="111">
        <v>6</v>
      </c>
      <c r="F128" s="111">
        <v>32</v>
      </c>
      <c r="G128" s="111">
        <v>43</v>
      </c>
      <c r="H128" s="107"/>
      <c r="I128" s="107"/>
      <c r="J128" s="107"/>
      <c r="K128" s="107"/>
      <c r="L128" s="107"/>
      <c r="M128" s="107"/>
      <c r="N128" s="116"/>
      <c r="O128" s="117"/>
      <c r="P128" s="117"/>
      <c r="Q128" s="117"/>
      <c r="R128" s="117"/>
      <c r="S128" s="117"/>
      <c r="T128" s="117"/>
      <c r="U128" s="117"/>
      <c r="V128" s="117"/>
      <c r="W128" s="117"/>
      <c r="X128" s="117"/>
      <c r="Y128" s="117"/>
      <c r="Z128" s="118"/>
    </row>
    <row r="129" ht="15.75" customHeight="1">
      <c r="A129" s="107"/>
      <c r="B129" s="107"/>
      <c r="C129" s="107"/>
      <c r="D129" s="107"/>
      <c r="E129" s="112">
        <f>E128/SUM($E128:$G128)</f>
        <v>0.0740740740740741</v>
      </c>
      <c r="F129" s="112">
        <f>F128/SUM($E128:$G128)</f>
        <v>0.395061728395062</v>
      </c>
      <c r="G129" s="112">
        <f>G128/SUM($E128:$G128)</f>
        <v>0.530864197530864</v>
      </c>
      <c r="H129" s="112"/>
      <c r="I129" s="107"/>
      <c r="J129" s="107"/>
      <c r="K129" s="107"/>
      <c r="L129" s="107"/>
      <c r="M129" s="107"/>
      <c r="N129" s="116"/>
      <c r="O129" s="117"/>
      <c r="P129" s="117"/>
      <c r="Q129" s="117"/>
      <c r="R129" s="117"/>
      <c r="S129" s="117"/>
      <c r="T129" s="117"/>
      <c r="U129" s="117"/>
      <c r="V129" s="117"/>
      <c r="W129" s="117"/>
      <c r="X129" s="117"/>
      <c r="Y129" s="117"/>
      <c r="Z129" s="118"/>
    </row>
    <row r="130" ht="15.75" customHeight="1">
      <c r="A130" s="107"/>
      <c r="B130" s="107"/>
      <c r="C130" s="107"/>
      <c r="D130" t="s" s="108">
        <v>993</v>
      </c>
      <c r="E130" s="111">
        <v>3</v>
      </c>
      <c r="F130" s="111">
        <v>12</v>
      </c>
      <c r="G130" s="111">
        <v>14</v>
      </c>
      <c r="H130" s="107"/>
      <c r="I130" s="107"/>
      <c r="J130" s="107"/>
      <c r="K130" s="107"/>
      <c r="L130" s="107"/>
      <c r="M130" s="107"/>
      <c r="N130" s="116"/>
      <c r="O130" s="117"/>
      <c r="P130" s="117"/>
      <c r="Q130" s="117"/>
      <c r="R130" s="117"/>
      <c r="S130" s="117"/>
      <c r="T130" s="117"/>
      <c r="U130" s="117"/>
      <c r="V130" s="117"/>
      <c r="W130" s="117"/>
      <c r="X130" s="117"/>
      <c r="Y130" s="117"/>
      <c r="Z130" s="118"/>
    </row>
    <row r="131" ht="15.75" customHeight="1">
      <c r="A131" s="107"/>
      <c r="B131" s="107"/>
      <c r="C131" s="107"/>
      <c r="D131" s="107"/>
      <c r="E131" s="112">
        <f>E130/SUM($E130:$G130)</f>
        <v>0.103448275862069</v>
      </c>
      <c r="F131" s="112">
        <f>F130/SUM($E130:$G130)</f>
        <v>0.413793103448276</v>
      </c>
      <c r="G131" s="112">
        <f>G130/SUM($E130:$G130)</f>
        <v>0.482758620689655</v>
      </c>
      <c r="H131" s="112"/>
      <c r="I131" s="107"/>
      <c r="J131" s="107"/>
      <c r="K131" s="107"/>
      <c r="L131" s="107"/>
      <c r="M131" s="107"/>
      <c r="N131" s="116"/>
      <c r="O131" s="117"/>
      <c r="P131" s="117"/>
      <c r="Q131" s="117"/>
      <c r="R131" s="117"/>
      <c r="S131" s="117"/>
      <c r="T131" s="117"/>
      <c r="U131" s="117"/>
      <c r="V131" s="117"/>
      <c r="W131" s="117"/>
      <c r="X131" s="117"/>
      <c r="Y131" s="117"/>
      <c r="Z131" s="118"/>
    </row>
    <row r="132" ht="15.75" customHeight="1">
      <c r="A132" s="113"/>
      <c r="B132" s="114"/>
      <c r="C132" s="114"/>
      <c r="D132" s="114"/>
      <c r="E132" s="114"/>
      <c r="F132" s="114"/>
      <c r="G132" s="114"/>
      <c r="H132" s="114"/>
      <c r="I132" s="114"/>
      <c r="J132" s="114"/>
      <c r="K132" s="114"/>
      <c r="L132" s="114"/>
      <c r="M132" s="114"/>
      <c r="N132" s="117"/>
      <c r="O132" s="117"/>
      <c r="P132" s="117"/>
      <c r="Q132" s="117"/>
      <c r="R132" s="117"/>
      <c r="S132" s="117"/>
      <c r="T132" s="117"/>
      <c r="U132" s="117"/>
      <c r="V132" s="117"/>
      <c r="W132" s="117"/>
      <c r="X132" s="117"/>
      <c r="Y132" s="117"/>
      <c r="Z132" s="118"/>
    </row>
    <row r="133" ht="15.75" customHeight="1">
      <c r="A133" s="116"/>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8"/>
    </row>
    <row r="134" ht="15.75" customHeight="1">
      <c r="A134" s="116"/>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8"/>
    </row>
    <row r="135" ht="15.75" customHeight="1">
      <c r="A135" s="116"/>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8"/>
    </row>
    <row r="136" ht="15.75" customHeight="1">
      <c r="A136" s="116"/>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8"/>
    </row>
    <row r="137" ht="15.75" customHeight="1">
      <c r="A137" s="116"/>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8"/>
    </row>
    <row r="138" ht="15.75" customHeight="1">
      <c r="A138" s="116"/>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8"/>
    </row>
    <row r="139" ht="15.75" customHeight="1">
      <c r="A139" s="116"/>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8"/>
    </row>
    <row r="140" ht="15.75" customHeight="1">
      <c r="A140" s="116"/>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8"/>
    </row>
    <row r="141" ht="15.75" customHeight="1">
      <c r="A141" s="116"/>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8"/>
    </row>
    <row r="142" ht="15.75" customHeight="1">
      <c r="A142" s="116"/>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8"/>
    </row>
    <row r="143" ht="15.75" customHeight="1">
      <c r="A143" s="116"/>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8"/>
    </row>
    <row r="144" ht="15.75" customHeight="1">
      <c r="A144" s="116"/>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8"/>
    </row>
    <row r="145" ht="15.75" customHeight="1">
      <c r="A145" s="116"/>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8"/>
    </row>
    <row r="146" ht="15.75" customHeight="1">
      <c r="A146" s="116"/>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8"/>
    </row>
    <row r="147" ht="15.75" customHeight="1">
      <c r="A147" s="116"/>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8"/>
    </row>
    <row r="148" ht="15.75" customHeight="1">
      <c r="A148" s="116"/>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8"/>
    </row>
    <row r="149" ht="15.75" customHeight="1">
      <c r="A149" s="116"/>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8"/>
    </row>
    <row r="150" ht="15.75" customHeight="1">
      <c r="A150" s="116"/>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8"/>
    </row>
    <row r="151" ht="15.75" customHeight="1">
      <c r="A151" s="116"/>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8"/>
    </row>
    <row r="152" ht="15.75" customHeight="1">
      <c r="A152" s="116"/>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8"/>
    </row>
    <row r="153" ht="15.75" customHeight="1">
      <c r="A153" s="116"/>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8"/>
    </row>
    <row r="154" ht="15.75" customHeight="1">
      <c r="A154" s="116"/>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8"/>
    </row>
    <row r="155" ht="15.75" customHeight="1">
      <c r="A155" s="116"/>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8"/>
    </row>
    <row r="156" ht="15.75" customHeight="1">
      <c r="A156" s="116"/>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8"/>
    </row>
    <row r="157" ht="15.75" customHeight="1">
      <c r="A157" s="116"/>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8"/>
    </row>
    <row r="158" ht="15.75" customHeight="1">
      <c r="A158" s="116"/>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8"/>
    </row>
    <row r="159" ht="15.75" customHeight="1">
      <c r="A159" s="116"/>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8"/>
    </row>
    <row r="160" ht="15.75" customHeight="1">
      <c r="A160" s="116"/>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8"/>
    </row>
    <row r="161" ht="15.75" customHeight="1">
      <c r="A161" s="116"/>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8"/>
    </row>
    <row r="162" ht="15.75" customHeight="1">
      <c r="A162" s="116"/>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8"/>
    </row>
    <row r="163" ht="15.75" customHeight="1">
      <c r="A163" s="116"/>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8"/>
    </row>
    <row r="164" ht="15.75" customHeight="1">
      <c r="A164" s="116"/>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8"/>
    </row>
    <row r="165" ht="15.75" customHeight="1">
      <c r="A165" s="116"/>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8"/>
    </row>
    <row r="166" ht="15.75" customHeight="1">
      <c r="A166" s="116"/>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8"/>
    </row>
    <row r="167" ht="15.75" customHeight="1">
      <c r="A167" s="116"/>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8"/>
    </row>
    <row r="168" ht="15.75" customHeight="1">
      <c r="A168" s="116"/>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8"/>
    </row>
    <row r="169" ht="15.75" customHeight="1">
      <c r="A169" s="116"/>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8"/>
    </row>
    <row r="170" ht="15.75" customHeight="1">
      <c r="A170" s="116"/>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8"/>
    </row>
    <row r="171" ht="15.75" customHeight="1">
      <c r="A171" s="116"/>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8"/>
    </row>
    <row r="172" ht="15.75" customHeight="1">
      <c r="A172" s="116"/>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8"/>
    </row>
    <row r="173" ht="15.75" customHeight="1">
      <c r="A173" s="116"/>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8"/>
    </row>
    <row r="174" ht="15.75" customHeight="1">
      <c r="A174" s="116"/>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8"/>
    </row>
    <row r="175" ht="15.75" customHeight="1">
      <c r="A175" s="116"/>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8"/>
    </row>
    <row r="176" ht="15.75" customHeight="1">
      <c r="A176" s="116"/>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8"/>
    </row>
    <row r="177" ht="15.75" customHeight="1">
      <c r="A177" s="116"/>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8"/>
    </row>
    <row r="178" ht="15.75" customHeight="1">
      <c r="A178" s="116"/>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8"/>
    </row>
    <row r="179" ht="15.75" customHeight="1">
      <c r="A179" s="116"/>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8"/>
    </row>
    <row r="180" ht="15.75" customHeight="1">
      <c r="A180" s="116"/>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8"/>
    </row>
    <row r="181" ht="15.75" customHeight="1">
      <c r="A181" s="116"/>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8"/>
    </row>
    <row r="182" ht="15.75" customHeight="1">
      <c r="A182" s="116"/>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8"/>
    </row>
    <row r="183" ht="15.75" customHeight="1">
      <c r="A183" s="116"/>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8"/>
    </row>
    <row r="184" ht="15.75" customHeight="1">
      <c r="A184" s="116"/>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8"/>
    </row>
    <row r="185" ht="15.75" customHeight="1">
      <c r="A185" s="116"/>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8"/>
    </row>
    <row r="186" ht="15.75" customHeight="1">
      <c r="A186" s="116"/>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8"/>
    </row>
    <row r="187" ht="15.75" customHeight="1">
      <c r="A187" s="116"/>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8"/>
    </row>
    <row r="188" ht="15.75" customHeight="1">
      <c r="A188" s="116"/>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8"/>
    </row>
    <row r="189" ht="15.75" customHeight="1">
      <c r="A189" s="116"/>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8"/>
    </row>
    <row r="190" ht="15.75" customHeight="1">
      <c r="A190" s="116"/>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8"/>
    </row>
    <row r="191" ht="15.75" customHeight="1">
      <c r="A191" s="116"/>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8"/>
    </row>
    <row r="192" ht="15.75" customHeight="1">
      <c r="A192" s="116"/>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8"/>
    </row>
    <row r="193" ht="15.75" customHeight="1">
      <c r="A193" s="116"/>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8"/>
    </row>
    <row r="194" ht="15.75" customHeight="1">
      <c r="A194" s="116"/>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8"/>
    </row>
    <row r="195" ht="15.75" customHeight="1">
      <c r="A195" s="116"/>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8"/>
    </row>
    <row r="196" ht="15.75" customHeight="1">
      <c r="A196" s="116"/>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8"/>
    </row>
    <row r="197" ht="15.75" customHeight="1">
      <c r="A197" s="116"/>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8"/>
    </row>
    <row r="198" ht="15.75" customHeight="1">
      <c r="A198" s="116"/>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8"/>
    </row>
    <row r="199" ht="15.75" customHeight="1">
      <c r="A199" s="116"/>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8"/>
    </row>
    <row r="200" ht="15.75" customHeight="1">
      <c r="A200" s="116"/>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8"/>
    </row>
    <row r="201" ht="15.75" customHeight="1">
      <c r="A201" s="116"/>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8"/>
    </row>
    <row r="202" ht="15.75" customHeight="1">
      <c r="A202" s="116"/>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8"/>
    </row>
    <row r="203" ht="15.75" customHeight="1">
      <c r="A203" s="116"/>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8"/>
    </row>
    <row r="204" ht="15.75" customHeight="1">
      <c r="A204" s="116"/>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8"/>
    </row>
    <row r="205" ht="15.75" customHeight="1">
      <c r="A205" s="116"/>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8"/>
    </row>
    <row r="206" ht="15.75" customHeight="1">
      <c r="A206" s="116"/>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8"/>
    </row>
    <row r="207" ht="15.75" customHeight="1">
      <c r="A207" s="116"/>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8"/>
    </row>
    <row r="208" ht="15.75" customHeight="1">
      <c r="A208" s="116"/>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8"/>
    </row>
    <row r="209" ht="15.75" customHeight="1">
      <c r="A209" s="116"/>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8"/>
    </row>
    <row r="210" ht="15.75" customHeight="1">
      <c r="A210" s="116"/>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8"/>
    </row>
    <row r="211" ht="15.75" customHeight="1">
      <c r="A211" s="116"/>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8"/>
    </row>
    <row r="212" ht="15.75" customHeight="1">
      <c r="A212" s="116"/>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8"/>
    </row>
    <row r="213" ht="15.75" customHeight="1">
      <c r="A213" s="116"/>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8"/>
    </row>
    <row r="214" ht="15.75" customHeight="1">
      <c r="A214" s="116"/>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8"/>
    </row>
    <row r="215" ht="15.75" customHeight="1">
      <c r="A215" s="116"/>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8"/>
    </row>
    <row r="216" ht="15.75" customHeight="1">
      <c r="A216" s="116"/>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8"/>
    </row>
    <row r="217" ht="15.75" customHeight="1">
      <c r="A217" s="116"/>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8"/>
    </row>
    <row r="218" ht="15.75" customHeight="1">
      <c r="A218" s="116"/>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8"/>
    </row>
    <row r="219" ht="15.75" customHeight="1">
      <c r="A219" s="116"/>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8"/>
    </row>
    <row r="220" ht="15.75" customHeight="1">
      <c r="A220" s="116"/>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8"/>
    </row>
    <row r="235" ht="15.75" customHeight="1">
      <c r="A235" s="116"/>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8"/>
    </row>
    <row r="236" ht="15.75" customHeight="1">
      <c r="A236" s="116"/>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8"/>
    </row>
    <row r="237" ht="15.75" customHeight="1">
      <c r="A237" s="116"/>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8"/>
    </row>
    <row r="238" ht="15.75" customHeight="1">
      <c r="A238" s="116"/>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8"/>
    </row>
    <row r="239" ht="15.75" customHeight="1">
      <c r="A239" s="116"/>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8"/>
    </row>
    <row r="240" ht="15.75" customHeight="1">
      <c r="A240" s="116"/>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8"/>
    </row>
    <row r="241" ht="15.75" customHeight="1">
      <c r="A241" s="116"/>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8"/>
    </row>
    <row r="242" ht="15.75" customHeight="1">
      <c r="A242" s="116"/>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8"/>
    </row>
    <row r="243" ht="15.75" customHeight="1">
      <c r="A243" s="116"/>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8"/>
    </row>
    <row r="244" ht="15.75" customHeight="1">
      <c r="A244" s="116"/>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8"/>
    </row>
    <row r="245" ht="15.75" customHeight="1">
      <c r="A245" s="116"/>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8"/>
    </row>
    <row r="246" ht="15.75" customHeight="1">
      <c r="A246" s="116"/>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8"/>
    </row>
    <row r="247" ht="15.75" customHeight="1">
      <c r="A247" s="116"/>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8"/>
    </row>
    <row r="248" ht="15.75" customHeight="1">
      <c r="A248" s="116"/>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8"/>
    </row>
    <row r="249" ht="15.75" customHeight="1">
      <c r="A249" s="116"/>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8"/>
    </row>
    <row r="250" ht="15.75" customHeight="1">
      <c r="A250" s="116"/>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8"/>
    </row>
    <row r="251" ht="15.75" customHeight="1">
      <c r="A251" s="116"/>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8"/>
    </row>
    <row r="252" ht="15.75" customHeight="1">
      <c r="A252" s="116"/>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8"/>
    </row>
    <row r="253" ht="15.75" customHeight="1">
      <c r="A253" s="116"/>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8"/>
    </row>
    <row r="254" ht="15.75" customHeight="1">
      <c r="A254" s="116"/>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8"/>
    </row>
    <row r="255" ht="15.75" customHeight="1">
      <c r="A255" s="116"/>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8"/>
    </row>
    <row r="256" ht="15.75" customHeight="1">
      <c r="A256" s="116"/>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8"/>
    </row>
    <row r="257" ht="15.75" customHeight="1">
      <c r="A257" s="116"/>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8"/>
    </row>
    <row r="258" ht="15.75" customHeight="1">
      <c r="A258" s="116"/>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8"/>
    </row>
    <row r="259" ht="15.75" customHeight="1">
      <c r="A259" s="116"/>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8"/>
    </row>
    <row r="260" ht="15.75" customHeight="1">
      <c r="A260" s="116"/>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8"/>
    </row>
    <row r="261" ht="15.75" customHeight="1">
      <c r="A261" s="116"/>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8"/>
    </row>
    <row r="262" ht="15.75" customHeight="1">
      <c r="A262" s="116"/>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8"/>
    </row>
    <row r="263" ht="15.75" customHeight="1">
      <c r="A263" s="116"/>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8"/>
    </row>
    <row r="264" ht="15.75" customHeight="1">
      <c r="A264" s="116"/>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8"/>
    </row>
    <row r="265" ht="15.75" customHeight="1">
      <c r="A265" s="116"/>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8"/>
    </row>
    <row r="266" ht="15.75" customHeight="1">
      <c r="A266" s="116"/>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8"/>
    </row>
    <row r="267" ht="15.75" customHeight="1">
      <c r="A267" s="116"/>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8"/>
    </row>
    <row r="268" ht="15.75" customHeight="1">
      <c r="A268" s="116"/>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8"/>
    </row>
    <row r="269" ht="15.75" customHeight="1">
      <c r="A269" s="116"/>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8"/>
    </row>
    <row r="270" ht="15.75" customHeight="1">
      <c r="A270" s="116"/>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8"/>
    </row>
    <row r="271" ht="15.75" customHeight="1">
      <c r="A271" s="116"/>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8"/>
    </row>
    <row r="272" ht="15.75" customHeight="1">
      <c r="A272" s="116"/>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8"/>
    </row>
    <row r="273" ht="15.75" customHeight="1">
      <c r="A273" s="116"/>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8"/>
    </row>
    <row r="274" ht="15.75" customHeight="1">
      <c r="A274" s="116"/>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8"/>
    </row>
    <row r="275" ht="15.75" customHeight="1">
      <c r="A275" s="116"/>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8"/>
    </row>
    <row r="276" ht="15.75" customHeight="1">
      <c r="A276" s="116"/>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8"/>
    </row>
    <row r="277" ht="15.75" customHeight="1">
      <c r="A277" s="116"/>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8"/>
    </row>
    <row r="278" ht="15.75" customHeight="1">
      <c r="A278" s="116"/>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8"/>
    </row>
    <row r="279" ht="15.75" customHeight="1">
      <c r="A279" s="116"/>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8"/>
    </row>
    <row r="280" ht="15.75" customHeight="1">
      <c r="A280" s="116"/>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8"/>
    </row>
    <row r="281" ht="15.75" customHeight="1">
      <c r="A281" s="116"/>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8"/>
    </row>
    <row r="282" ht="15.75" customHeight="1">
      <c r="A282" s="116"/>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8"/>
    </row>
    <row r="283" ht="15.75" customHeight="1">
      <c r="A283" s="116"/>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8"/>
    </row>
    <row r="284" ht="15.75" customHeight="1">
      <c r="A284" s="116"/>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8"/>
    </row>
    <row r="285" ht="15.75" customHeight="1">
      <c r="A285" s="116"/>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8"/>
    </row>
    <row r="286" ht="15.75" customHeight="1">
      <c r="A286" s="116"/>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8"/>
    </row>
    <row r="287" ht="15.75" customHeight="1">
      <c r="A287" s="116"/>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8"/>
    </row>
    <row r="288" ht="15.75" customHeight="1">
      <c r="A288" s="116"/>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8"/>
    </row>
    <row r="289" ht="15.75" customHeight="1">
      <c r="A289" s="116"/>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8"/>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8"/>
    </row>
    <row r="291" ht="15.75" customHeight="1">
      <c r="A291" s="116"/>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8"/>
    </row>
    <row r="292" ht="15.75" customHeight="1">
      <c r="A292" s="116"/>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8"/>
    </row>
    <row r="293" ht="15.75" customHeight="1">
      <c r="A293" s="116"/>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8"/>
    </row>
    <row r="294" ht="15.75" customHeight="1">
      <c r="A294" s="116"/>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8"/>
    </row>
    <row r="295" ht="15.75" customHeight="1">
      <c r="A295" s="116"/>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8"/>
    </row>
    <row r="296" ht="15.75" customHeight="1">
      <c r="A296" s="116"/>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8"/>
    </row>
    <row r="297" ht="15.75" customHeight="1">
      <c r="A297" s="116"/>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8"/>
    </row>
    <row r="298" ht="15.75" customHeight="1">
      <c r="A298" s="116"/>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8"/>
    </row>
    <row r="299" ht="15.75" customHeight="1">
      <c r="A299" s="116"/>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8"/>
    </row>
    <row r="300" ht="15.75" customHeight="1">
      <c r="A300" s="116"/>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8"/>
    </row>
    <row r="301" ht="15.75" customHeight="1">
      <c r="A301" s="116"/>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8"/>
    </row>
    <row r="302" ht="15.75" customHeight="1">
      <c r="A302" s="116"/>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8"/>
    </row>
    <row r="303" ht="15.75" customHeight="1">
      <c r="A303" s="116"/>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8"/>
    </row>
    <row r="304" ht="15.75" customHeight="1">
      <c r="A304" s="116"/>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8"/>
    </row>
    <row r="305" ht="15.75" customHeight="1">
      <c r="A305" s="116"/>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8"/>
    </row>
    <row r="306" ht="15.75" customHeight="1">
      <c r="A306" s="116"/>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8"/>
    </row>
    <row r="307" ht="15.75" customHeight="1">
      <c r="A307" s="116"/>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8"/>
    </row>
    <row r="308" ht="15.75" customHeight="1">
      <c r="A308" s="116"/>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8"/>
    </row>
    <row r="309" ht="15.75" customHeight="1">
      <c r="A309" s="116"/>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8"/>
    </row>
    <row r="310" ht="15.75" customHeight="1">
      <c r="A310" s="116"/>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8"/>
    </row>
    <row r="311" ht="15.75" customHeight="1">
      <c r="A311" s="116"/>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8"/>
    </row>
    <row r="312" ht="15.75" customHeight="1">
      <c r="A312" s="116"/>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8"/>
    </row>
    <row r="313" ht="15.75" customHeight="1">
      <c r="A313" s="116"/>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8"/>
    </row>
    <row r="314" ht="15.75" customHeight="1">
      <c r="A314" s="116"/>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8"/>
    </row>
    <row r="315" ht="15.75" customHeight="1">
      <c r="A315" s="116"/>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8"/>
    </row>
    <row r="316" ht="15.75" customHeight="1">
      <c r="A316" s="116"/>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8"/>
    </row>
    <row r="317" ht="15.75" customHeight="1">
      <c r="A317" s="116"/>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8"/>
    </row>
    <row r="318" ht="15.75" customHeight="1">
      <c r="A318" s="116"/>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8"/>
    </row>
    <row r="319" ht="15.75" customHeight="1">
      <c r="A319" s="116"/>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8"/>
    </row>
    <row r="320" ht="15.75" customHeight="1">
      <c r="A320" s="116"/>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8"/>
    </row>
    <row r="321" ht="15.75" customHeight="1">
      <c r="A321" s="116"/>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8"/>
    </row>
    <row r="322" ht="15.75" customHeight="1">
      <c r="A322" s="116"/>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8"/>
    </row>
    <row r="323" ht="15.75" customHeight="1">
      <c r="A323" s="116"/>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8"/>
    </row>
    <row r="324" ht="15.75" customHeight="1">
      <c r="A324" s="116"/>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8"/>
    </row>
    <row r="325" ht="15.75" customHeight="1">
      <c r="A325" s="116"/>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8"/>
    </row>
    <row r="326" ht="15.75" customHeight="1">
      <c r="A326" s="116"/>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8"/>
    </row>
    <row r="327" ht="15.75" customHeight="1">
      <c r="A327" s="116"/>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8"/>
    </row>
    <row r="328" ht="15.75" customHeight="1">
      <c r="A328" s="116"/>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8"/>
    </row>
    <row r="329" ht="15.75" customHeight="1">
      <c r="A329" s="116"/>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8"/>
    </row>
    <row r="330" ht="15.75" customHeight="1">
      <c r="A330" s="116"/>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8"/>
    </row>
    <row r="331" ht="15.75" customHeight="1">
      <c r="A331" s="119"/>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Z331"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14.xml><?xml version="1.0" encoding="utf-8"?>
<worksheet xmlns:r="http://schemas.openxmlformats.org/officeDocument/2006/relationships" xmlns="http://schemas.openxmlformats.org/spreadsheetml/2006/main">
  <dimension ref="A1:AG722"/>
  <sheetViews>
    <sheetView workbookViewId="0" showGridLines="0" defaultGridColor="1"/>
  </sheetViews>
  <sheetFormatPr defaultColWidth="12.6667" defaultRowHeight="15" customHeight="1" outlineLevelRow="0" outlineLevelCol="0"/>
  <cols>
    <col min="1" max="33" width="8.85156" style="753" customWidth="1"/>
    <col min="34" max="16384" width="12.6719" style="753" customWidth="1"/>
  </cols>
  <sheetData>
    <row r="1" ht="16.5" customHeight="1">
      <c r="A1" t="s" s="123">
        <v>995</v>
      </c>
      <c r="B1" t="s" s="124">
        <v>996</v>
      </c>
      <c r="C1" t="s" s="124">
        <v>997</v>
      </c>
      <c r="D1" t="s" s="124">
        <v>998</v>
      </c>
      <c r="E1" t="s" s="124">
        <v>999</v>
      </c>
      <c r="F1" t="s" s="124">
        <v>1000</v>
      </c>
      <c r="G1" t="s" s="125">
        <v>1001</v>
      </c>
      <c r="H1" t="s" s="125">
        <v>1002</v>
      </c>
      <c r="I1" t="s" s="125">
        <v>1003</v>
      </c>
      <c r="J1" t="s" s="125">
        <v>1004</v>
      </c>
      <c r="K1" t="s" s="125">
        <v>1005</v>
      </c>
      <c r="L1" t="s" s="125">
        <v>1006</v>
      </c>
      <c r="M1" t="s" s="127">
        <v>1007</v>
      </c>
      <c r="N1" t="s" s="128">
        <v>11</v>
      </c>
      <c r="O1" t="s" s="129">
        <v>33</v>
      </c>
      <c r="P1" t="s" s="128">
        <v>1008</v>
      </c>
      <c r="Q1" t="s" s="128">
        <v>1009</v>
      </c>
      <c r="R1" t="s" s="128">
        <v>1010</v>
      </c>
      <c r="S1" t="s" s="128">
        <v>1011</v>
      </c>
      <c r="T1" t="s" s="128">
        <v>1012</v>
      </c>
      <c r="U1" t="s" s="128">
        <v>1013</v>
      </c>
      <c r="V1" t="s" s="128">
        <v>1014</v>
      </c>
      <c r="W1" t="s" s="128">
        <v>1015</v>
      </c>
      <c r="X1" t="s" s="125">
        <v>27</v>
      </c>
      <c r="Y1" t="s" s="125">
        <v>1016</v>
      </c>
      <c r="Z1" t="s" s="125">
        <v>1017</v>
      </c>
      <c r="AA1" t="s" s="130">
        <v>1018</v>
      </c>
      <c r="AB1" t="s" s="131">
        <v>1019</v>
      </c>
      <c r="AC1" t="s" s="125">
        <v>1020</v>
      </c>
      <c r="AD1" t="s" s="125">
        <v>41</v>
      </c>
      <c r="AE1" t="s" s="125">
        <v>1021</v>
      </c>
      <c r="AF1" t="s" s="130">
        <v>1022</v>
      </c>
      <c r="AG1" t="s" s="132">
        <v>1023</v>
      </c>
    </row>
    <row r="2" ht="16.5" customHeight="1">
      <c r="A2" s="136">
        <v>38</v>
      </c>
      <c r="B2" s="134">
        <v>199</v>
      </c>
      <c r="C2" s="134">
        <v>1</v>
      </c>
      <c r="D2" s="134">
        <v>1</v>
      </c>
      <c r="E2" s="134">
        <v>1</v>
      </c>
      <c r="F2" t="s" s="5">
        <v>48</v>
      </c>
      <c r="G2" s="145"/>
      <c r="H2" t="s" s="150">
        <v>1252</v>
      </c>
      <c r="I2" t="b" s="136">
        <v>1</v>
      </c>
      <c r="J2" t="s" s="137">
        <v>52</v>
      </c>
      <c r="K2" t="s" s="5">
        <v>73</v>
      </c>
      <c r="L2" t="s" s="5">
        <v>73</v>
      </c>
      <c r="M2" t="s" s="5">
        <v>1252</v>
      </c>
      <c r="N2" t="s" s="141">
        <v>1042</v>
      </c>
      <c r="O2" s="140"/>
      <c r="P2" t="s" s="143">
        <v>196</v>
      </c>
      <c r="Q2" s="136">
        <v>2020</v>
      </c>
      <c r="R2" s="136">
        <v>2</v>
      </c>
      <c r="S2" t="s" s="141">
        <v>54</v>
      </c>
      <c r="T2" s="147">
        <v>3</v>
      </c>
      <c r="U2" t="s" s="143">
        <v>1030</v>
      </c>
      <c r="V2" t="s" s="5">
        <v>1044</v>
      </c>
      <c r="W2" t="s" s="141">
        <v>1045</v>
      </c>
      <c r="X2" s="144">
        <v>0.55</v>
      </c>
      <c r="Y2" s="140"/>
      <c r="Z2" s="140"/>
      <c r="AA2" s="142">
        <v>38313.6</v>
      </c>
      <c r="AB2" s="142">
        <v>38313.6</v>
      </c>
      <c r="AC2" s="142">
        <v>1</v>
      </c>
      <c r="AD2" s="140"/>
      <c r="AE2" s="140"/>
      <c r="AF2" s="140"/>
      <c r="AG2" s="140"/>
    </row>
    <row r="3" ht="15.75" customHeight="1">
      <c r="A3" s="136">
        <v>38</v>
      </c>
      <c r="B3" s="134">
        <v>248</v>
      </c>
      <c r="C3" s="134">
        <v>1</v>
      </c>
      <c r="D3" s="134">
        <v>14</v>
      </c>
      <c r="E3" s="134">
        <v>2</v>
      </c>
      <c r="F3" t="s" s="5">
        <v>48</v>
      </c>
      <c r="G3" t="s" s="5">
        <v>1696</v>
      </c>
      <c r="H3" t="s" s="135">
        <v>1697</v>
      </c>
      <c r="I3" t="b" s="136">
        <v>1</v>
      </c>
      <c r="J3" t="s" s="137">
        <v>52</v>
      </c>
      <c r="K3" t="s" s="5">
        <v>1698</v>
      </c>
      <c r="L3" t="s" s="5">
        <v>1698</v>
      </c>
      <c r="M3" t="s" s="5">
        <v>1696</v>
      </c>
      <c r="N3" t="s" s="139">
        <v>1321</v>
      </c>
      <c r="O3" s="140"/>
      <c r="P3" s="140"/>
      <c r="Q3" s="136">
        <v>2022</v>
      </c>
      <c r="R3" s="136">
        <v>1</v>
      </c>
      <c r="S3" t="s" s="141">
        <v>77</v>
      </c>
      <c r="T3" s="142">
        <v>2</v>
      </c>
      <c r="U3" t="s" s="143">
        <v>1030</v>
      </c>
      <c r="V3" t="s" s="5">
        <v>1031</v>
      </c>
      <c r="W3" t="s" s="141">
        <v>1093</v>
      </c>
      <c r="X3" s="144">
        <v>1.3</v>
      </c>
      <c r="Y3" s="140"/>
      <c r="Z3" s="140"/>
      <c r="AA3" s="142">
        <v>6231.9</v>
      </c>
      <c r="AB3" s="144">
        <v>3115.95</v>
      </c>
      <c r="AC3" s="142">
        <v>1</v>
      </c>
      <c r="AD3" s="144">
        <v>33500</v>
      </c>
      <c r="AE3" s="144">
        <v>0.9</v>
      </c>
      <c r="AF3" s="140"/>
      <c r="AG3" s="140"/>
    </row>
    <row r="4" ht="15.75" customHeight="1">
      <c r="A4" s="136">
        <v>38</v>
      </c>
      <c r="B4" s="134">
        <v>176</v>
      </c>
      <c r="C4" s="134">
        <v>1</v>
      </c>
      <c r="D4" s="134">
        <v>15</v>
      </c>
      <c r="E4" s="134">
        <v>3</v>
      </c>
      <c r="F4" t="s" s="5">
        <v>48</v>
      </c>
      <c r="G4" t="s" s="5">
        <v>1696</v>
      </c>
      <c r="H4" t="s" s="135">
        <v>1697</v>
      </c>
      <c r="I4" t="b" s="136">
        <v>1</v>
      </c>
      <c r="J4" t="s" s="137">
        <v>52</v>
      </c>
      <c r="K4" t="s" s="5">
        <v>1698</v>
      </c>
      <c r="L4" t="s" s="5">
        <v>1698</v>
      </c>
      <c r="M4" t="s" s="5">
        <v>1697</v>
      </c>
      <c r="N4" t="s" s="141">
        <v>1042</v>
      </c>
      <c r="O4" s="140"/>
      <c r="P4" s="140"/>
      <c r="Q4" s="136">
        <v>2020</v>
      </c>
      <c r="R4" s="136">
        <v>2</v>
      </c>
      <c r="S4" t="s" s="141">
        <v>64</v>
      </c>
      <c r="T4" s="142">
        <v>1</v>
      </c>
      <c r="U4" t="s" s="143">
        <v>1030</v>
      </c>
      <c r="V4" t="s" s="5">
        <v>1044</v>
      </c>
      <c r="W4" t="s" s="141">
        <v>1093</v>
      </c>
      <c r="X4" s="144">
        <v>1.05</v>
      </c>
      <c r="Y4" s="140"/>
      <c r="Z4" s="140"/>
      <c r="AA4" s="142">
        <v>6231.9</v>
      </c>
      <c r="AB4" s="144">
        <v>3115.95</v>
      </c>
      <c r="AC4" t="s" s="137">
        <v>68</v>
      </c>
      <c r="AD4" s="140"/>
      <c r="AE4" s="140"/>
      <c r="AF4" s="140"/>
      <c r="AG4" s="140"/>
    </row>
    <row r="5" ht="15.75" customHeight="1">
      <c r="A5" s="136">
        <v>38</v>
      </c>
      <c r="B5" s="134">
        <v>224</v>
      </c>
      <c r="C5" s="134">
        <v>1</v>
      </c>
      <c r="D5" s="134">
        <v>16</v>
      </c>
      <c r="E5" s="134">
        <v>4</v>
      </c>
      <c r="F5" t="s" s="5">
        <v>48</v>
      </c>
      <c r="G5" s="145"/>
      <c r="H5" t="s" s="150">
        <v>1805</v>
      </c>
      <c r="I5" t="b" s="136">
        <v>1</v>
      </c>
      <c r="J5" t="s" s="137">
        <v>52</v>
      </c>
      <c r="K5" t="s" s="5">
        <v>1806</v>
      </c>
      <c r="L5" t="s" s="5">
        <v>1806</v>
      </c>
      <c r="M5" t="s" s="5">
        <v>1805</v>
      </c>
      <c r="N5" t="s" s="141">
        <v>1042</v>
      </c>
      <c r="O5" s="140"/>
      <c r="P5" s="140"/>
      <c r="Q5" s="136">
        <v>2020</v>
      </c>
      <c r="R5" s="136">
        <v>2</v>
      </c>
      <c r="S5" t="s" s="141">
        <v>54</v>
      </c>
      <c r="T5" s="147">
        <v>3</v>
      </c>
      <c r="U5" t="s" s="143">
        <v>1030</v>
      </c>
      <c r="V5" t="s" s="5">
        <v>1044</v>
      </c>
      <c r="W5" t="s" s="141">
        <v>1045</v>
      </c>
      <c r="X5" s="144">
        <v>0.59</v>
      </c>
      <c r="Y5" s="140"/>
      <c r="Z5" s="140"/>
      <c r="AA5" s="142">
        <v>1193.4</v>
      </c>
      <c r="AB5" s="142">
        <v>1193.4</v>
      </c>
      <c r="AC5" s="142">
        <v>1</v>
      </c>
      <c r="AD5" s="140"/>
      <c r="AE5" s="140"/>
      <c r="AF5" s="140"/>
      <c r="AG5" s="140"/>
    </row>
    <row r="6" ht="15.75" customHeight="1">
      <c r="A6" s="136">
        <v>38</v>
      </c>
      <c r="B6" s="134">
        <v>237</v>
      </c>
      <c r="C6" s="134">
        <v>1</v>
      </c>
      <c r="D6" s="134">
        <v>8</v>
      </c>
      <c r="E6" s="134">
        <v>5</v>
      </c>
      <c r="F6" t="s" s="5">
        <v>48</v>
      </c>
      <c r="G6" s="145"/>
      <c r="H6" t="s" s="135">
        <v>90</v>
      </c>
      <c r="I6" t="b" s="136">
        <v>1</v>
      </c>
      <c r="J6" t="s" s="137">
        <v>52</v>
      </c>
      <c r="K6" t="s" s="5">
        <v>91</v>
      </c>
      <c r="L6" t="s" s="5">
        <v>91</v>
      </c>
      <c r="M6" t="s" s="5">
        <v>90</v>
      </c>
      <c r="N6" t="s" s="141">
        <v>1042</v>
      </c>
      <c r="O6" s="140"/>
      <c r="P6" s="140"/>
      <c r="Q6" s="136">
        <v>2020</v>
      </c>
      <c r="R6" s="136">
        <v>2</v>
      </c>
      <c r="S6" t="s" s="141">
        <v>77</v>
      </c>
      <c r="T6" s="142">
        <v>2</v>
      </c>
      <c r="U6" t="s" s="143">
        <v>1030</v>
      </c>
      <c r="V6" t="s" s="5">
        <v>1044</v>
      </c>
      <c r="W6" t="s" s="141">
        <v>1045</v>
      </c>
      <c r="X6" s="144">
        <v>1.26</v>
      </c>
      <c r="Y6" s="140"/>
      <c r="Z6" s="140"/>
      <c r="AA6" s="142">
        <v>994.5</v>
      </c>
      <c r="AB6" s="142">
        <v>994.5</v>
      </c>
      <c r="AC6" s="142">
        <v>1</v>
      </c>
      <c r="AD6" s="140"/>
      <c r="AE6" s="140"/>
      <c r="AF6" s="140"/>
      <c r="AG6" s="140"/>
    </row>
    <row r="7" ht="15.75" customHeight="1">
      <c r="A7" s="136">
        <v>38</v>
      </c>
      <c r="B7" s="134">
        <v>228</v>
      </c>
      <c r="C7" s="134">
        <v>1</v>
      </c>
      <c r="D7" s="134">
        <v>17</v>
      </c>
      <c r="E7" s="134">
        <v>6</v>
      </c>
      <c r="F7" t="s" s="5">
        <v>48</v>
      </c>
      <c r="G7" t="s" s="5">
        <v>1857</v>
      </c>
      <c r="H7" t="s" s="137">
        <v>1858</v>
      </c>
      <c r="I7" t="b" s="136">
        <v>1</v>
      </c>
      <c r="J7" t="s" s="137">
        <v>52</v>
      </c>
      <c r="K7" t="s" s="5">
        <v>1859</v>
      </c>
      <c r="L7" t="s" s="5">
        <v>1859</v>
      </c>
      <c r="M7" t="s" s="5">
        <v>1860</v>
      </c>
      <c r="N7" t="s" s="139">
        <v>1321</v>
      </c>
      <c r="O7" s="140"/>
      <c r="P7" s="140"/>
      <c r="Q7" s="136">
        <v>2022</v>
      </c>
      <c r="R7" s="136">
        <v>1</v>
      </c>
      <c r="S7" t="s" s="141">
        <v>54</v>
      </c>
      <c r="T7" s="147">
        <v>3</v>
      </c>
      <c r="U7" t="s" s="143">
        <v>1030</v>
      </c>
      <c r="V7" t="s" s="5">
        <v>1031</v>
      </c>
      <c r="W7" t="s" s="141">
        <v>1093</v>
      </c>
      <c r="X7" s="144">
        <v>0.29</v>
      </c>
      <c r="Y7" s="140"/>
      <c r="Z7" s="140"/>
      <c r="AA7" s="142">
        <v>3.6</v>
      </c>
      <c r="AB7" s="142">
        <v>3.6</v>
      </c>
      <c r="AC7" s="142">
        <v>1</v>
      </c>
      <c r="AD7" s="144">
        <v>165</v>
      </c>
      <c r="AE7" s="144">
        <v>0.77</v>
      </c>
      <c r="AF7" s="140"/>
      <c r="AG7" s="140"/>
    </row>
    <row r="8" ht="15.75" customHeight="1">
      <c r="A8" s="136">
        <v>38</v>
      </c>
      <c r="B8" s="134">
        <v>449</v>
      </c>
      <c r="C8" s="134">
        <v>1</v>
      </c>
      <c r="D8" s="134">
        <v>2</v>
      </c>
      <c r="E8" s="134">
        <v>7</v>
      </c>
      <c r="F8" t="s" s="5">
        <v>48</v>
      </c>
      <c r="G8" t="s" s="79">
        <v>1253</v>
      </c>
      <c r="H8" s="140"/>
      <c r="I8" s="140"/>
      <c r="J8" s="140"/>
      <c r="K8" s="140"/>
      <c r="L8" t="s" s="79">
        <v>1254</v>
      </c>
      <c r="M8" s="140"/>
      <c r="N8" t="s" s="139">
        <v>1111</v>
      </c>
      <c r="O8" s="140"/>
      <c r="P8" s="140"/>
      <c r="Q8" s="136">
        <v>2021</v>
      </c>
      <c r="R8" s="136">
        <v>1</v>
      </c>
      <c r="S8" t="s" s="141">
        <v>64</v>
      </c>
      <c r="T8" s="142">
        <v>1</v>
      </c>
      <c r="U8" s="140"/>
      <c r="V8" t="s" s="5">
        <v>1031</v>
      </c>
      <c r="W8" t="s" s="141">
        <v>1045</v>
      </c>
      <c r="X8" s="144">
        <v>0.9</v>
      </c>
      <c r="Y8" s="140"/>
      <c r="Z8" s="140"/>
      <c r="AA8" s="140"/>
      <c r="AB8" s="140"/>
      <c r="AC8" s="140"/>
      <c r="AD8" s="144">
        <v>12861</v>
      </c>
      <c r="AE8" s="144">
        <v>0.8</v>
      </c>
      <c r="AF8" s="140"/>
      <c r="AG8" s="140"/>
    </row>
    <row r="9" ht="15.75" customHeight="1">
      <c r="A9" s="136">
        <v>38</v>
      </c>
      <c r="B9" s="134">
        <v>450</v>
      </c>
      <c r="C9" s="134">
        <v>1</v>
      </c>
      <c r="D9" s="134">
        <v>3</v>
      </c>
      <c r="E9" s="134">
        <v>8</v>
      </c>
      <c r="F9" t="s" s="5">
        <v>48</v>
      </c>
      <c r="G9" t="s" s="79">
        <v>1253</v>
      </c>
      <c r="H9" s="140"/>
      <c r="I9" s="140"/>
      <c r="J9" s="140"/>
      <c r="K9" s="140"/>
      <c r="L9" t="s" s="79">
        <v>1254</v>
      </c>
      <c r="M9" s="140"/>
      <c r="N9" t="s" s="139">
        <v>1107</v>
      </c>
      <c r="O9" s="140"/>
      <c r="P9" s="140"/>
      <c r="Q9" s="136">
        <v>2021</v>
      </c>
      <c r="R9" s="136">
        <v>1</v>
      </c>
      <c r="S9" t="s" s="141">
        <v>77</v>
      </c>
      <c r="T9" s="142">
        <v>2</v>
      </c>
      <c r="U9" s="140"/>
      <c r="V9" t="s" s="5">
        <v>1031</v>
      </c>
      <c r="W9" t="s" s="141">
        <v>1032</v>
      </c>
      <c r="X9" s="144">
        <v>1.5</v>
      </c>
      <c r="Y9" s="140"/>
      <c r="Z9" s="140"/>
      <c r="AA9" s="140"/>
      <c r="AB9" s="140"/>
      <c r="AC9" s="140"/>
      <c r="AD9" s="144">
        <v>12604</v>
      </c>
      <c r="AE9" s="144">
        <v>0.2</v>
      </c>
      <c r="AF9" s="140"/>
      <c r="AG9" s="140"/>
    </row>
    <row r="10" ht="15.75" customHeight="1">
      <c r="A10" s="136">
        <v>38</v>
      </c>
      <c r="B10" s="134">
        <v>451</v>
      </c>
      <c r="C10" s="134">
        <v>1</v>
      </c>
      <c r="D10" s="134">
        <v>4</v>
      </c>
      <c r="E10" s="134">
        <v>9</v>
      </c>
      <c r="F10" t="s" s="5">
        <v>48</v>
      </c>
      <c r="G10" t="s" s="79">
        <v>1253</v>
      </c>
      <c r="H10" s="140"/>
      <c r="I10" s="140"/>
      <c r="J10" s="140"/>
      <c r="K10" s="140"/>
      <c r="L10" t="s" s="79">
        <v>1254</v>
      </c>
      <c r="M10" s="140"/>
      <c r="N10" t="s" s="139">
        <v>1109</v>
      </c>
      <c r="O10" s="140"/>
      <c r="P10" s="140"/>
      <c r="Q10" s="136">
        <v>2021</v>
      </c>
      <c r="R10" s="136">
        <v>1</v>
      </c>
      <c r="S10" t="s" s="141">
        <v>77</v>
      </c>
      <c r="T10" s="142">
        <v>2</v>
      </c>
      <c r="U10" s="140"/>
      <c r="V10" t="s" s="5">
        <v>1031</v>
      </c>
      <c r="W10" t="s" s="141">
        <v>1032</v>
      </c>
      <c r="X10" s="144">
        <v>1.3</v>
      </c>
      <c r="Y10" s="140"/>
      <c r="Z10" s="140"/>
      <c r="AA10" s="140"/>
      <c r="AB10" s="140"/>
      <c r="AC10" s="140"/>
      <c r="AD10" s="144">
        <v>1293</v>
      </c>
      <c r="AE10" s="144">
        <v>0.5</v>
      </c>
      <c r="AF10" s="140"/>
      <c r="AG10" s="140"/>
    </row>
    <row r="11" ht="15.75" customHeight="1">
      <c r="A11" s="136">
        <v>38</v>
      </c>
      <c r="B11" s="134">
        <v>452</v>
      </c>
      <c r="C11" s="134">
        <v>1</v>
      </c>
      <c r="D11" s="134">
        <v>5</v>
      </c>
      <c r="E11" s="134">
        <v>10</v>
      </c>
      <c r="F11" t="s" s="5">
        <v>48</v>
      </c>
      <c r="G11" t="s" s="79">
        <v>1253</v>
      </c>
      <c r="H11" s="140"/>
      <c r="I11" s="140"/>
      <c r="J11" s="140"/>
      <c r="K11" s="140"/>
      <c r="L11" t="s" s="79">
        <v>1254</v>
      </c>
      <c r="M11" s="140"/>
      <c r="N11" t="s" s="139">
        <v>1132</v>
      </c>
      <c r="O11" s="140"/>
      <c r="P11" s="140"/>
      <c r="Q11" s="136">
        <v>2021</v>
      </c>
      <c r="R11" s="136">
        <v>1</v>
      </c>
      <c r="S11" t="s" s="141">
        <v>54</v>
      </c>
      <c r="T11" s="147">
        <v>3</v>
      </c>
      <c r="U11" s="140"/>
      <c r="V11" t="s" s="5">
        <v>1031</v>
      </c>
      <c r="W11" t="s" s="141">
        <v>1032</v>
      </c>
      <c r="X11" s="144">
        <v>0.8</v>
      </c>
      <c r="Y11" s="140"/>
      <c r="Z11" s="140"/>
      <c r="AA11" s="140"/>
      <c r="AB11" s="140"/>
      <c r="AC11" s="140"/>
      <c r="AD11" s="144">
        <v>4207</v>
      </c>
      <c r="AE11" s="144">
        <v>1.3</v>
      </c>
      <c r="AF11" s="140"/>
      <c r="AG11" s="140"/>
    </row>
    <row r="12" ht="15.75" customHeight="1">
      <c r="A12" s="136">
        <v>38</v>
      </c>
      <c r="B12" s="134">
        <v>464</v>
      </c>
      <c r="C12" s="134">
        <v>1</v>
      </c>
      <c r="D12" s="134">
        <v>6</v>
      </c>
      <c r="E12" s="134">
        <v>11</v>
      </c>
      <c r="F12" t="s" s="5">
        <v>48</v>
      </c>
      <c r="G12" t="s" s="79">
        <v>1254</v>
      </c>
      <c r="H12" s="140"/>
      <c r="I12" s="140"/>
      <c r="J12" s="140"/>
      <c r="K12" s="140"/>
      <c r="L12" t="s" s="79">
        <v>1817</v>
      </c>
      <c r="M12" s="140"/>
      <c r="N12" t="s" s="139">
        <v>1103</v>
      </c>
      <c r="O12" s="140"/>
      <c r="P12" s="140"/>
      <c r="Q12" s="136">
        <v>2015</v>
      </c>
      <c r="R12" s="136">
        <v>1</v>
      </c>
      <c r="S12" t="s" s="141">
        <v>54</v>
      </c>
      <c r="T12" s="147">
        <v>3</v>
      </c>
      <c r="U12" s="140"/>
      <c r="V12" t="s" s="5">
        <v>1031</v>
      </c>
      <c r="W12" t="s" s="141">
        <v>1032</v>
      </c>
      <c r="X12" s="144">
        <v>0.03</v>
      </c>
      <c r="Y12" s="140"/>
      <c r="Z12" s="140"/>
      <c r="AA12" s="140"/>
      <c r="AB12" s="140"/>
      <c r="AC12" s="140"/>
      <c r="AD12" s="144">
        <v>30520</v>
      </c>
      <c r="AE12" s="144">
        <v>5.96</v>
      </c>
      <c r="AF12" s="140"/>
      <c r="AG12" s="140"/>
    </row>
    <row r="13" ht="15.75" customHeight="1">
      <c r="A13" s="136">
        <v>38</v>
      </c>
      <c r="B13" s="134">
        <v>193</v>
      </c>
      <c r="C13" s="134">
        <v>1</v>
      </c>
      <c r="D13" s="134">
        <v>10</v>
      </c>
      <c r="E13" s="134">
        <v>12</v>
      </c>
      <c r="F13" t="s" s="5">
        <v>48</v>
      </c>
      <c r="G13" s="145"/>
      <c r="H13" s="140"/>
      <c r="I13" s="140"/>
      <c r="J13" s="140"/>
      <c r="K13" s="140"/>
      <c r="L13" t="s" s="79">
        <v>1167</v>
      </c>
      <c r="M13" s="140"/>
      <c r="N13" t="s" s="141">
        <v>1042</v>
      </c>
      <c r="O13" s="140"/>
      <c r="P13" s="140"/>
      <c r="Q13" s="136">
        <v>2020</v>
      </c>
      <c r="R13" s="136">
        <v>2</v>
      </c>
      <c r="S13" t="s" s="141">
        <v>54</v>
      </c>
      <c r="T13" s="147">
        <v>3</v>
      </c>
      <c r="U13" t="s" s="143">
        <v>1030</v>
      </c>
      <c r="V13" t="s" s="5">
        <v>1044</v>
      </c>
      <c r="W13" t="s" s="141">
        <v>1045</v>
      </c>
      <c r="X13" s="144">
        <v>0.33</v>
      </c>
      <c r="Y13" s="140"/>
      <c r="Z13" s="140"/>
      <c r="AA13" s="140"/>
      <c r="AB13" s="140"/>
      <c r="AC13" s="140"/>
      <c r="AD13" s="140"/>
      <c r="AE13" s="140"/>
      <c r="AF13" s="140"/>
      <c r="AG13" s="140"/>
    </row>
    <row r="14" ht="15.75" customHeight="1">
      <c r="A14" s="136">
        <v>38</v>
      </c>
      <c r="B14" s="134">
        <v>446</v>
      </c>
      <c r="C14" s="134">
        <v>1</v>
      </c>
      <c r="D14" s="134">
        <v>11</v>
      </c>
      <c r="E14" s="134">
        <v>13</v>
      </c>
      <c r="F14" t="s" s="5">
        <v>48</v>
      </c>
      <c r="G14" t="s" s="5">
        <v>1112</v>
      </c>
      <c r="H14" s="140"/>
      <c r="I14" s="140"/>
      <c r="J14" s="140"/>
      <c r="K14" s="140"/>
      <c r="L14" t="s" s="163">
        <v>1230</v>
      </c>
      <c r="M14" s="140"/>
      <c r="N14" t="s" s="139">
        <v>1111</v>
      </c>
      <c r="O14" s="140"/>
      <c r="P14" s="140"/>
      <c r="Q14" s="136">
        <v>2021</v>
      </c>
      <c r="R14" s="136">
        <v>1</v>
      </c>
      <c r="S14" t="s" s="141">
        <v>54</v>
      </c>
      <c r="T14" s="147">
        <v>3</v>
      </c>
      <c r="U14" s="140"/>
      <c r="V14" t="s" s="5">
        <v>1031</v>
      </c>
      <c r="W14" t="s" s="141">
        <v>1045</v>
      </c>
      <c r="X14" s="144">
        <v>0.8</v>
      </c>
      <c r="Y14" s="140"/>
      <c r="Z14" s="140"/>
      <c r="AA14" s="140"/>
      <c r="AB14" s="140"/>
      <c r="AC14" s="140"/>
      <c r="AD14" s="144">
        <v>1908</v>
      </c>
      <c r="AE14" s="144">
        <v>2.3</v>
      </c>
      <c r="AF14" s="140"/>
      <c r="AG14" s="140"/>
    </row>
    <row r="15" ht="15.75" customHeight="1">
      <c r="A15" s="136">
        <v>38</v>
      </c>
      <c r="B15" s="134">
        <v>447</v>
      </c>
      <c r="C15" s="134">
        <v>1</v>
      </c>
      <c r="D15" s="134">
        <v>12</v>
      </c>
      <c r="E15" s="134">
        <v>14</v>
      </c>
      <c r="F15" t="s" s="5">
        <v>48</v>
      </c>
      <c r="G15" t="s" s="5">
        <v>1112</v>
      </c>
      <c r="H15" s="140"/>
      <c r="I15" s="140"/>
      <c r="J15" s="140"/>
      <c r="K15" s="140"/>
      <c r="L15" t="s" s="163">
        <v>1230</v>
      </c>
      <c r="M15" s="140"/>
      <c r="N15" t="s" s="139">
        <v>1107</v>
      </c>
      <c r="O15" s="140"/>
      <c r="P15" s="140"/>
      <c r="Q15" s="136">
        <v>2021</v>
      </c>
      <c r="R15" s="136">
        <v>1</v>
      </c>
      <c r="S15" t="s" s="141">
        <v>64</v>
      </c>
      <c r="T15" s="142">
        <v>1</v>
      </c>
      <c r="U15" s="140"/>
      <c r="V15" t="s" s="5">
        <v>1031</v>
      </c>
      <c r="W15" t="s" s="141">
        <v>1032</v>
      </c>
      <c r="X15" s="144">
        <v>0.7</v>
      </c>
      <c r="Y15" s="140"/>
      <c r="Z15" s="140"/>
      <c r="AA15" s="140"/>
      <c r="AB15" s="140"/>
      <c r="AC15" s="140"/>
      <c r="AD15" s="144">
        <v>1058</v>
      </c>
      <c r="AE15" s="144">
        <v>0.8</v>
      </c>
      <c r="AF15" s="140"/>
      <c r="AG15" s="140"/>
    </row>
    <row r="16" ht="15.75" customHeight="1">
      <c r="A16" s="136">
        <v>38</v>
      </c>
      <c r="B16" s="134">
        <v>448</v>
      </c>
      <c r="C16" s="134">
        <v>1</v>
      </c>
      <c r="D16" s="134">
        <v>13</v>
      </c>
      <c r="E16" s="134">
        <v>15</v>
      </c>
      <c r="F16" t="s" s="5">
        <v>48</v>
      </c>
      <c r="G16" t="s" s="5">
        <v>1112</v>
      </c>
      <c r="H16" s="140"/>
      <c r="I16" s="140"/>
      <c r="J16" s="140"/>
      <c r="K16" s="140"/>
      <c r="L16" t="s" s="163">
        <v>1230</v>
      </c>
      <c r="M16" s="140"/>
      <c r="N16" t="s" s="139">
        <v>1109</v>
      </c>
      <c r="O16" s="140"/>
      <c r="P16" s="140"/>
      <c r="Q16" s="136">
        <v>2021</v>
      </c>
      <c r="R16" s="136">
        <v>1</v>
      </c>
      <c r="S16" t="s" s="141">
        <v>77</v>
      </c>
      <c r="T16" s="142">
        <v>2</v>
      </c>
      <c r="U16" s="140"/>
      <c r="V16" t="s" s="5">
        <v>1031</v>
      </c>
      <c r="W16" t="s" s="141">
        <v>1032</v>
      </c>
      <c r="X16" s="144">
        <v>1.1</v>
      </c>
      <c r="Y16" s="140"/>
      <c r="Z16" s="140"/>
      <c r="AA16" s="140"/>
      <c r="AB16" s="140"/>
      <c r="AC16" s="140"/>
      <c r="AD16" s="144">
        <v>608</v>
      </c>
      <c r="AE16" s="144">
        <v>0.7</v>
      </c>
      <c r="AF16" s="140"/>
      <c r="AG16" s="140"/>
    </row>
    <row r="17" ht="15.75" customHeight="1">
      <c r="A17" s="136">
        <v>38</v>
      </c>
      <c r="B17" s="134">
        <v>177</v>
      </c>
      <c r="C17" s="134">
        <v>1</v>
      </c>
      <c r="D17" s="134">
        <v>18</v>
      </c>
      <c r="E17" s="134">
        <v>16</v>
      </c>
      <c r="F17" t="s" s="5">
        <v>48</v>
      </c>
      <c r="G17" s="145"/>
      <c r="H17" s="140"/>
      <c r="I17" s="140"/>
      <c r="J17" s="140"/>
      <c r="K17" s="140"/>
      <c r="L17" t="s" s="79">
        <v>975</v>
      </c>
      <c r="M17" s="140"/>
      <c r="N17" t="s" s="141">
        <v>1042</v>
      </c>
      <c r="O17" s="140"/>
      <c r="P17" s="140"/>
      <c r="Q17" s="136">
        <v>2020</v>
      </c>
      <c r="R17" s="136">
        <v>2</v>
      </c>
      <c r="S17" t="s" s="141">
        <v>64</v>
      </c>
      <c r="T17" s="142">
        <v>1</v>
      </c>
      <c r="U17" t="s" s="143">
        <v>1030</v>
      </c>
      <c r="V17" t="s" s="5">
        <v>1044</v>
      </c>
      <c r="W17" t="s" s="141">
        <v>1045</v>
      </c>
      <c r="X17" s="144">
        <v>1.1</v>
      </c>
      <c r="Y17" s="140"/>
      <c r="Z17" s="140"/>
      <c r="AA17" s="140"/>
      <c r="AB17" s="140"/>
      <c r="AC17" s="140"/>
      <c r="AD17" s="140"/>
      <c r="AE17" s="140"/>
      <c r="AF17" s="140"/>
      <c r="AG17" s="140"/>
    </row>
    <row r="18" ht="15.75" customHeight="1">
      <c r="A18" s="136">
        <v>38</v>
      </c>
      <c r="B18" s="134">
        <v>219</v>
      </c>
      <c r="C18" s="134">
        <v>1</v>
      </c>
      <c r="D18" s="134">
        <v>19</v>
      </c>
      <c r="E18" s="134">
        <v>17</v>
      </c>
      <c r="F18" t="s" s="5">
        <v>48</v>
      </c>
      <c r="G18" s="145"/>
      <c r="H18" s="140"/>
      <c r="I18" s="140"/>
      <c r="J18" s="140"/>
      <c r="K18" s="140"/>
      <c r="L18" t="s" s="79">
        <v>1733</v>
      </c>
      <c r="M18" s="140"/>
      <c r="N18" t="s" s="141">
        <v>1042</v>
      </c>
      <c r="O18" s="140"/>
      <c r="P18" s="140"/>
      <c r="Q18" s="136">
        <v>2020</v>
      </c>
      <c r="R18" s="136">
        <v>2</v>
      </c>
      <c r="S18" t="s" s="141">
        <v>54</v>
      </c>
      <c r="T18" s="147">
        <v>3</v>
      </c>
      <c r="U18" t="s" s="143">
        <v>1030</v>
      </c>
      <c r="V18" t="s" s="5">
        <v>1044</v>
      </c>
      <c r="W18" t="s" s="141">
        <v>1045</v>
      </c>
      <c r="X18" s="144">
        <v>0.72</v>
      </c>
      <c r="Y18" s="140"/>
      <c r="Z18" s="140"/>
      <c r="AA18" s="140"/>
      <c r="AB18" s="140"/>
      <c r="AC18" s="140"/>
      <c r="AD18" s="140"/>
      <c r="AE18" s="140"/>
      <c r="AF18" s="140"/>
      <c r="AG18" s="140"/>
    </row>
    <row r="19" ht="15.75" customHeight="1">
      <c r="A19" s="136">
        <v>38</v>
      </c>
      <c r="B19" s="134">
        <v>137</v>
      </c>
      <c r="C19" s="134">
        <v>1</v>
      </c>
      <c r="D19" s="134">
        <v>20</v>
      </c>
      <c r="E19" s="134">
        <v>18</v>
      </c>
      <c r="F19" t="s" s="5">
        <v>48</v>
      </c>
      <c r="G19" t="s" s="5">
        <v>1112</v>
      </c>
      <c r="H19" t="s" s="167">
        <v>1113</v>
      </c>
      <c r="I19" t="b" s="136">
        <v>0</v>
      </c>
      <c r="J19" t="s" s="168">
        <v>52</v>
      </c>
      <c r="K19" t="s" s="169">
        <v>1114</v>
      </c>
      <c r="L19" t="s" s="171">
        <v>1115</v>
      </c>
      <c r="M19" t="s" s="5">
        <v>1113</v>
      </c>
      <c r="N19" t="s" s="141">
        <v>1042</v>
      </c>
      <c r="O19" s="140"/>
      <c r="P19" t="s" s="143">
        <v>196</v>
      </c>
      <c r="Q19" s="136">
        <v>2021</v>
      </c>
      <c r="R19" s="136">
        <v>2</v>
      </c>
      <c r="S19" t="s" s="141">
        <v>64</v>
      </c>
      <c r="T19" s="142">
        <v>1</v>
      </c>
      <c r="U19" t="s" s="143">
        <v>1030</v>
      </c>
      <c r="V19" t="s" s="5">
        <v>1044</v>
      </c>
      <c r="W19" t="s" s="141">
        <v>1045</v>
      </c>
      <c r="X19" s="144">
        <v>1.19</v>
      </c>
      <c r="Y19" s="140"/>
      <c r="Z19" s="140"/>
      <c r="AA19" s="140"/>
      <c r="AB19" s="142">
        <v>1</v>
      </c>
      <c r="AC19" s="142">
        <v>1</v>
      </c>
      <c r="AD19" s="140"/>
      <c r="AE19" s="140"/>
      <c r="AF19" s="140"/>
      <c r="AG19" s="140"/>
    </row>
    <row r="20" ht="15.75" customHeight="1">
      <c r="A20" s="136">
        <v>38</v>
      </c>
      <c r="B20" s="134">
        <v>194</v>
      </c>
      <c r="C20" s="134">
        <v>1</v>
      </c>
      <c r="D20" s="134">
        <v>9</v>
      </c>
      <c r="E20" s="134">
        <v>19</v>
      </c>
      <c r="F20" t="s" s="5">
        <v>48</v>
      </c>
      <c r="G20" s="145"/>
      <c r="H20" t="s" s="150">
        <v>1168</v>
      </c>
      <c r="I20" t="b" s="136">
        <v>0</v>
      </c>
      <c r="J20" t="s" s="137">
        <v>52</v>
      </c>
      <c r="K20" t="s" s="150">
        <v>1169</v>
      </c>
      <c r="L20" t="s" s="177">
        <v>1170</v>
      </c>
      <c r="M20" t="s" s="5">
        <v>1168</v>
      </c>
      <c r="N20" t="s" s="141">
        <v>1042</v>
      </c>
      <c r="O20" s="140"/>
      <c r="P20" t="s" s="143">
        <v>196</v>
      </c>
      <c r="Q20" s="136">
        <v>2021</v>
      </c>
      <c r="R20" s="136">
        <v>2</v>
      </c>
      <c r="S20" t="s" s="141">
        <v>54</v>
      </c>
      <c r="T20" s="147">
        <v>3</v>
      </c>
      <c r="U20" t="s" s="143">
        <v>1030</v>
      </c>
      <c r="V20" t="s" s="5">
        <v>1044</v>
      </c>
      <c r="W20" t="s" s="141">
        <v>1045</v>
      </c>
      <c r="X20" s="144">
        <v>0.6899999999999999</v>
      </c>
      <c r="Y20" s="140"/>
      <c r="Z20" s="140"/>
      <c r="AA20" s="140"/>
      <c r="AB20" s="142">
        <v>1</v>
      </c>
      <c r="AC20" s="142">
        <v>1</v>
      </c>
      <c r="AD20" s="140"/>
      <c r="AE20" s="140"/>
      <c r="AF20" s="140"/>
      <c r="AG20" s="140"/>
    </row>
    <row r="21" ht="15.75" customHeight="1">
      <c r="A21" s="136">
        <v>36</v>
      </c>
      <c r="B21" s="134">
        <v>398</v>
      </c>
      <c r="C21" s="134">
        <v>2</v>
      </c>
      <c r="D21" s="134">
        <v>36</v>
      </c>
      <c r="E21" s="134">
        <v>20</v>
      </c>
      <c r="F21" t="s" s="5">
        <v>94</v>
      </c>
      <c r="G21" t="s" s="5">
        <v>1104</v>
      </c>
      <c r="H21" t="s" s="5">
        <v>1104</v>
      </c>
      <c r="I21" t="b" s="136">
        <v>0</v>
      </c>
      <c r="J21" t="s" s="137">
        <v>52</v>
      </c>
      <c r="K21" t="s" s="135">
        <v>944</v>
      </c>
      <c r="L21" t="s" s="5">
        <v>1105</v>
      </c>
      <c r="M21" t="s" s="5">
        <v>1106</v>
      </c>
      <c r="N21" t="s" s="139">
        <v>1107</v>
      </c>
      <c r="O21" s="140"/>
      <c r="P21" t="s" s="143">
        <v>196</v>
      </c>
      <c r="Q21" s="136">
        <v>2021</v>
      </c>
      <c r="R21" s="136">
        <v>1</v>
      </c>
      <c r="S21" t="s" s="141">
        <v>64</v>
      </c>
      <c r="T21" s="142">
        <v>1</v>
      </c>
      <c r="U21" s="140"/>
      <c r="V21" t="s" s="5">
        <v>1031</v>
      </c>
      <c r="W21" t="s" s="141">
        <v>1032</v>
      </c>
      <c r="X21" s="144">
        <v>0.7</v>
      </c>
      <c r="Y21" s="140"/>
      <c r="Z21" s="140"/>
      <c r="AA21" s="142">
        <v>796501</v>
      </c>
      <c r="AB21" s="142">
        <v>1</v>
      </c>
      <c r="AC21" t="s" s="137">
        <v>68</v>
      </c>
      <c r="AD21" s="144">
        <v>4657</v>
      </c>
      <c r="AE21" s="144">
        <v>0.5</v>
      </c>
      <c r="AF21" s="140"/>
      <c r="AG21" s="140"/>
    </row>
    <row r="22" ht="15.75" customHeight="1">
      <c r="A22" s="136">
        <v>36</v>
      </c>
      <c r="B22" s="134">
        <v>399</v>
      </c>
      <c r="C22" s="134">
        <v>2</v>
      </c>
      <c r="D22" s="134">
        <v>37</v>
      </c>
      <c r="E22" s="134">
        <v>21</v>
      </c>
      <c r="F22" t="s" s="5">
        <v>94</v>
      </c>
      <c r="G22" t="s" s="5">
        <v>1104</v>
      </c>
      <c r="H22" t="s" s="5">
        <v>1104</v>
      </c>
      <c r="I22" t="b" s="136">
        <v>0</v>
      </c>
      <c r="J22" t="s" s="137">
        <v>52</v>
      </c>
      <c r="K22" t="s" s="135">
        <v>944</v>
      </c>
      <c r="L22" t="s" s="5">
        <v>1105</v>
      </c>
      <c r="M22" t="s" s="5">
        <v>1108</v>
      </c>
      <c r="N22" t="s" s="139">
        <v>1109</v>
      </c>
      <c r="O22" s="140"/>
      <c r="P22" t="s" s="143">
        <v>196</v>
      </c>
      <c r="Q22" s="136">
        <v>2021</v>
      </c>
      <c r="R22" s="136">
        <v>1</v>
      </c>
      <c r="S22" t="s" s="141">
        <v>77</v>
      </c>
      <c r="T22" s="142">
        <v>2</v>
      </c>
      <c r="U22" s="140"/>
      <c r="V22" t="s" s="5">
        <v>1031</v>
      </c>
      <c r="W22" t="s" s="141">
        <v>1032</v>
      </c>
      <c r="X22" s="144">
        <v>1.4</v>
      </c>
      <c r="Y22" s="140"/>
      <c r="Z22" s="140"/>
      <c r="AA22" s="142">
        <v>796501</v>
      </c>
      <c r="AB22" s="142">
        <v>1</v>
      </c>
      <c r="AC22" t="s" s="137">
        <v>68</v>
      </c>
      <c r="AD22" s="144">
        <v>1422</v>
      </c>
      <c r="AE22" s="144">
        <v>0.9</v>
      </c>
      <c r="AF22" s="140"/>
      <c r="AG22" s="140"/>
    </row>
    <row r="23" ht="15.75" customHeight="1">
      <c r="A23" s="205">
        <v>36</v>
      </c>
      <c r="B23" s="206">
        <v>240</v>
      </c>
      <c r="C23" s="206">
        <v>2</v>
      </c>
      <c r="D23" s="206">
        <v>30</v>
      </c>
      <c r="E23" s="134">
        <v>22</v>
      </c>
      <c r="F23" t="s" s="207">
        <v>94</v>
      </c>
      <c r="G23" t="s" s="207">
        <v>95</v>
      </c>
      <c r="H23" t="s" s="207">
        <v>95</v>
      </c>
      <c r="I23" t="b" s="205">
        <v>1</v>
      </c>
      <c r="J23" t="s" s="208">
        <v>52</v>
      </c>
      <c r="K23" t="s" s="207">
        <v>96</v>
      </c>
      <c r="L23" t="s" s="207">
        <v>96</v>
      </c>
      <c r="M23" t="s" s="208">
        <v>1389</v>
      </c>
      <c r="N23" t="s" s="209">
        <v>1321</v>
      </c>
      <c r="O23" t="s" s="210">
        <v>52</v>
      </c>
      <c r="P23" s="213"/>
      <c r="Q23" s="205">
        <v>2022</v>
      </c>
      <c r="R23" s="205">
        <v>1</v>
      </c>
      <c r="S23" t="s" s="209">
        <v>77</v>
      </c>
      <c r="T23" s="211">
        <v>2</v>
      </c>
      <c r="U23" t="s" s="210">
        <v>1030</v>
      </c>
      <c r="V23" t="s" s="209">
        <v>1031</v>
      </c>
      <c r="W23" t="s" s="209">
        <v>1093</v>
      </c>
      <c r="X23" s="212">
        <v>1.99</v>
      </c>
      <c r="Y23" s="213"/>
      <c r="Z23" s="213"/>
      <c r="AA23" s="211">
        <v>469550.9</v>
      </c>
      <c r="AB23" s="211">
        <v>469550.9</v>
      </c>
      <c r="AC23" s="211">
        <v>1</v>
      </c>
      <c r="AD23" s="212">
        <v>601000</v>
      </c>
      <c r="AE23" s="212">
        <v>0.48</v>
      </c>
      <c r="AF23" s="213"/>
      <c r="AG23" s="213"/>
    </row>
    <row r="24" ht="15.75" customHeight="1">
      <c r="A24" s="136">
        <v>36</v>
      </c>
      <c r="B24" s="134">
        <v>183</v>
      </c>
      <c r="C24" s="134">
        <v>2</v>
      </c>
      <c r="D24" s="134">
        <v>31</v>
      </c>
      <c r="E24" s="134">
        <v>23</v>
      </c>
      <c r="F24" t="s" s="149">
        <v>94</v>
      </c>
      <c r="G24" t="s" s="5">
        <v>103</v>
      </c>
      <c r="H24" t="s" s="5">
        <v>103</v>
      </c>
      <c r="I24" t="b" s="136">
        <v>1</v>
      </c>
      <c r="J24" t="s" s="137">
        <v>52</v>
      </c>
      <c r="K24" t="s" s="5">
        <v>104</v>
      </c>
      <c r="L24" t="s" s="5">
        <v>104</v>
      </c>
      <c r="M24" t="s" s="5">
        <v>1893</v>
      </c>
      <c r="N24" t="s" s="139">
        <v>1321</v>
      </c>
      <c r="O24" s="140"/>
      <c r="P24" s="140"/>
      <c r="Q24" s="136">
        <v>2022</v>
      </c>
      <c r="R24" s="136">
        <v>1</v>
      </c>
      <c r="S24" t="s" s="141">
        <v>64</v>
      </c>
      <c r="T24" s="142">
        <v>1</v>
      </c>
      <c r="U24" t="s" s="143">
        <v>1030</v>
      </c>
      <c r="V24" t="s" s="5">
        <v>1031</v>
      </c>
      <c r="W24" t="s" s="141">
        <v>1093</v>
      </c>
      <c r="X24" s="144">
        <v>0.87</v>
      </c>
      <c r="Y24" s="140"/>
      <c r="Z24" s="140"/>
      <c r="AA24" s="142">
        <v>340002.3</v>
      </c>
      <c r="AB24" s="142">
        <v>147860.7</v>
      </c>
      <c r="AC24" s="142">
        <v>1</v>
      </c>
      <c r="AD24" s="144">
        <v>349000</v>
      </c>
      <c r="AE24" s="144">
        <v>1.32</v>
      </c>
      <c r="AF24" s="140"/>
      <c r="AG24" s="140"/>
    </row>
    <row r="25" ht="15.75" customHeight="1">
      <c r="A25" s="136">
        <v>36</v>
      </c>
      <c r="B25" s="134">
        <v>481</v>
      </c>
      <c r="C25" s="134">
        <v>2</v>
      </c>
      <c r="D25" s="134">
        <v>32</v>
      </c>
      <c r="E25" s="134">
        <v>24</v>
      </c>
      <c r="F25" t="s" s="149">
        <v>94</v>
      </c>
      <c r="G25" t="s" s="5">
        <v>103</v>
      </c>
      <c r="H25" t="s" s="5">
        <v>103</v>
      </c>
      <c r="I25" t="b" s="136">
        <v>1</v>
      </c>
      <c r="J25" t="s" s="137">
        <v>52</v>
      </c>
      <c r="K25" t="s" s="5">
        <v>104</v>
      </c>
      <c r="L25" t="s" s="5">
        <v>104</v>
      </c>
      <c r="M25" t="s" s="5">
        <v>1894</v>
      </c>
      <c r="N25" t="s" s="139">
        <v>1895</v>
      </c>
      <c r="O25" s="140"/>
      <c r="P25" s="140"/>
      <c r="Q25" s="136">
        <v>2021</v>
      </c>
      <c r="R25" s="136">
        <v>1</v>
      </c>
      <c r="S25" t="s" s="141">
        <v>54</v>
      </c>
      <c r="T25" s="147">
        <v>3</v>
      </c>
      <c r="U25" s="140"/>
      <c r="V25" t="s" s="5">
        <v>1031</v>
      </c>
      <c r="W25" t="s" s="141">
        <v>1032</v>
      </c>
      <c r="X25" s="144">
        <v>0.67</v>
      </c>
      <c r="Y25" s="140"/>
      <c r="Z25" s="140"/>
      <c r="AA25" s="142">
        <v>340002.3</v>
      </c>
      <c r="AB25" s="142">
        <v>44280.9</v>
      </c>
      <c r="AC25" t="s" s="137">
        <v>68</v>
      </c>
      <c r="AD25" s="140"/>
      <c r="AE25" s="140"/>
      <c r="AF25" s="140"/>
      <c r="AG25" s="140"/>
    </row>
    <row r="26" ht="15.75" customHeight="1">
      <c r="A26" s="136">
        <v>36</v>
      </c>
      <c r="B26" s="134">
        <v>184</v>
      </c>
      <c r="C26" s="134">
        <v>2</v>
      </c>
      <c r="D26" s="134">
        <v>33</v>
      </c>
      <c r="E26" s="134">
        <v>25</v>
      </c>
      <c r="F26" t="s" s="149">
        <v>94</v>
      </c>
      <c r="G26" t="s" s="5">
        <v>103</v>
      </c>
      <c r="H26" t="s" s="5">
        <v>103</v>
      </c>
      <c r="I26" t="b" s="136">
        <v>1</v>
      </c>
      <c r="J26" t="s" s="137">
        <v>52</v>
      </c>
      <c r="K26" t="s" s="5">
        <v>104</v>
      </c>
      <c r="L26" t="s" s="5">
        <v>104</v>
      </c>
      <c r="M26" t="s" s="5">
        <v>103</v>
      </c>
      <c r="N26" t="s" s="141">
        <v>1042</v>
      </c>
      <c r="O26" s="140"/>
      <c r="P26" s="140"/>
      <c r="Q26" s="136">
        <v>2021</v>
      </c>
      <c r="R26" s="136">
        <v>2</v>
      </c>
      <c r="S26" t="s" s="141">
        <v>64</v>
      </c>
      <c r="T26" s="142">
        <v>1</v>
      </c>
      <c r="U26" t="s" s="143">
        <v>1030</v>
      </c>
      <c r="V26" t="s" s="5">
        <v>1044</v>
      </c>
      <c r="W26" t="s" s="141">
        <v>1093</v>
      </c>
      <c r="X26" s="144">
        <v>1.08</v>
      </c>
      <c r="Y26" s="140"/>
      <c r="Z26" s="140"/>
      <c r="AA26" s="142">
        <v>340002.3</v>
      </c>
      <c r="AB26" s="142">
        <v>147860.7</v>
      </c>
      <c r="AC26" t="s" s="137">
        <v>68</v>
      </c>
      <c r="AD26" s="140"/>
      <c r="AE26" s="140"/>
      <c r="AF26" s="140"/>
      <c r="AG26" s="140"/>
    </row>
    <row r="27" ht="15.75" customHeight="1">
      <c r="A27" s="186">
        <v>36</v>
      </c>
      <c r="B27" s="134">
        <v>427</v>
      </c>
      <c r="C27" s="134">
        <v>2</v>
      </c>
      <c r="D27" s="155">
        <v>60</v>
      </c>
      <c r="E27" s="134">
        <v>26</v>
      </c>
      <c r="F27" t="s" s="149">
        <v>94</v>
      </c>
      <c r="G27" t="s" s="149">
        <v>1792</v>
      </c>
      <c r="H27" t="s" s="149">
        <v>760</v>
      </c>
      <c r="I27" t="b" s="136">
        <v>1</v>
      </c>
      <c r="J27" t="s" s="156">
        <v>52</v>
      </c>
      <c r="K27" t="s" s="149">
        <v>761</v>
      </c>
      <c r="L27" t="s" s="149">
        <v>761</v>
      </c>
      <c r="M27" t="s" s="5">
        <v>1793</v>
      </c>
      <c r="N27" t="s" s="184">
        <v>1132</v>
      </c>
      <c r="O27" s="159"/>
      <c r="P27" s="159"/>
      <c r="Q27" s="154">
        <v>2021</v>
      </c>
      <c r="R27" s="154">
        <v>1</v>
      </c>
      <c r="S27" t="s" s="158">
        <v>64</v>
      </c>
      <c r="T27" s="142">
        <v>1</v>
      </c>
      <c r="U27" s="159"/>
      <c r="V27" t="s" s="158">
        <v>1031</v>
      </c>
      <c r="W27" t="s" s="158">
        <v>1032</v>
      </c>
      <c r="X27" s="161">
        <v>1</v>
      </c>
      <c r="Y27" s="159"/>
      <c r="Z27" s="159"/>
      <c r="AA27" s="162">
        <v>92804.3</v>
      </c>
      <c r="AB27" s="161">
        <v>8867.950000000001</v>
      </c>
      <c r="AC27" s="162">
        <v>1</v>
      </c>
      <c r="AD27" s="161">
        <v>411</v>
      </c>
      <c r="AE27" s="161">
        <v>1.1</v>
      </c>
      <c r="AF27" s="159"/>
      <c r="AG27" s="159"/>
    </row>
    <row r="28" ht="15.75" customHeight="1">
      <c r="A28" s="186">
        <v>36</v>
      </c>
      <c r="B28" s="134">
        <v>423</v>
      </c>
      <c r="C28" s="134">
        <v>2</v>
      </c>
      <c r="D28" s="134">
        <v>40</v>
      </c>
      <c r="E28" s="134">
        <v>27</v>
      </c>
      <c r="F28" t="s" s="149">
        <v>94</v>
      </c>
      <c r="G28" t="s" s="149">
        <v>678</v>
      </c>
      <c r="H28" t="s" s="149">
        <v>678</v>
      </c>
      <c r="I28" t="b" s="136">
        <v>1</v>
      </c>
      <c r="J28" t="s" s="156">
        <v>52</v>
      </c>
      <c r="K28" t="s" s="149">
        <v>679</v>
      </c>
      <c r="L28" t="s" s="149">
        <v>679</v>
      </c>
      <c r="M28" t="s" s="5">
        <v>1786</v>
      </c>
      <c r="N28" t="s" s="158">
        <v>1153</v>
      </c>
      <c r="O28" t="s" s="160">
        <v>52</v>
      </c>
      <c r="P28" s="159"/>
      <c r="Q28" s="154">
        <v>2021</v>
      </c>
      <c r="R28" s="154">
        <v>1</v>
      </c>
      <c r="S28" t="s" s="158">
        <v>54</v>
      </c>
      <c r="T28" s="147">
        <v>3</v>
      </c>
      <c r="U28" s="159"/>
      <c r="V28" t="s" s="158">
        <v>1031</v>
      </c>
      <c r="W28" t="s" s="158">
        <v>1032</v>
      </c>
      <c r="X28" s="161">
        <v>0.51</v>
      </c>
      <c r="Y28" s="159"/>
      <c r="Z28" s="159"/>
      <c r="AA28" s="162">
        <v>92804.3</v>
      </c>
      <c r="AB28" s="162">
        <v>7666.7</v>
      </c>
      <c r="AC28" t="s" s="156">
        <v>68</v>
      </c>
      <c r="AD28" s="161">
        <v>3507</v>
      </c>
      <c r="AE28" s="161">
        <v>1.16</v>
      </c>
      <c r="AF28" s="159"/>
      <c r="AG28" s="159"/>
    </row>
    <row r="29" ht="15.75" customHeight="1">
      <c r="A29" s="186">
        <v>36</v>
      </c>
      <c r="B29" s="134">
        <v>456</v>
      </c>
      <c r="C29" s="134">
        <v>2</v>
      </c>
      <c r="D29" s="134">
        <v>41</v>
      </c>
      <c r="E29" s="134">
        <v>28</v>
      </c>
      <c r="F29" t="s" s="149">
        <v>94</v>
      </c>
      <c r="G29" t="s" s="149">
        <v>678</v>
      </c>
      <c r="H29" t="s" s="149">
        <v>678</v>
      </c>
      <c r="I29" t="b" s="136">
        <v>1</v>
      </c>
      <c r="J29" t="s" s="156">
        <v>52</v>
      </c>
      <c r="K29" t="s" s="149">
        <v>679</v>
      </c>
      <c r="L29" t="s" s="149">
        <v>679</v>
      </c>
      <c r="M29" t="s" s="5">
        <v>1787</v>
      </c>
      <c r="N29" t="s" s="158">
        <v>1266</v>
      </c>
      <c r="O29" t="s" s="160">
        <v>52</v>
      </c>
      <c r="P29" s="159"/>
      <c r="Q29" s="154">
        <v>2021</v>
      </c>
      <c r="R29" s="154">
        <v>3</v>
      </c>
      <c r="S29" t="s" s="158">
        <v>64</v>
      </c>
      <c r="T29" s="142">
        <v>1</v>
      </c>
      <c r="U29" s="159"/>
      <c r="V29" t="s" s="158">
        <v>1037</v>
      </c>
      <c r="W29" t="s" s="158">
        <v>1045</v>
      </c>
      <c r="X29" s="159"/>
      <c r="Y29" s="159"/>
      <c r="Z29" s="161">
        <v>727</v>
      </c>
      <c r="AA29" s="162">
        <v>92804.3</v>
      </c>
      <c r="AB29" s="161">
        <v>881.2194233</v>
      </c>
      <c r="AC29" t="s" s="156">
        <v>68</v>
      </c>
      <c r="AD29" s="161">
        <v>2180</v>
      </c>
      <c r="AE29" s="159"/>
      <c r="AF29" s="159"/>
      <c r="AG29" s="159"/>
    </row>
    <row r="30" ht="15.75" customHeight="1">
      <c r="A30" s="186">
        <v>36</v>
      </c>
      <c r="B30" s="134">
        <v>457</v>
      </c>
      <c r="C30" s="134">
        <v>2</v>
      </c>
      <c r="D30" s="134">
        <v>42</v>
      </c>
      <c r="E30" s="134">
        <v>29</v>
      </c>
      <c r="F30" t="s" s="149">
        <v>94</v>
      </c>
      <c r="G30" t="s" s="149">
        <v>1788</v>
      </c>
      <c r="H30" t="s" s="149">
        <v>678</v>
      </c>
      <c r="I30" t="b" s="136">
        <v>1</v>
      </c>
      <c r="J30" t="s" s="156">
        <v>52</v>
      </c>
      <c r="K30" t="s" s="149">
        <v>679</v>
      </c>
      <c r="L30" t="s" s="149">
        <v>679</v>
      </c>
      <c r="M30" t="s" s="5">
        <v>1789</v>
      </c>
      <c r="N30" t="s" s="158">
        <v>1077</v>
      </c>
      <c r="O30" t="s" s="160">
        <v>52</v>
      </c>
      <c r="P30" s="159"/>
      <c r="Q30" s="154">
        <v>2021</v>
      </c>
      <c r="R30" s="154">
        <v>3</v>
      </c>
      <c r="S30" t="s" s="158">
        <v>64</v>
      </c>
      <c r="T30" s="142">
        <v>1</v>
      </c>
      <c r="U30" s="159"/>
      <c r="V30" t="s" s="158">
        <v>1037</v>
      </c>
      <c r="W30" t="s" s="158">
        <v>1045</v>
      </c>
      <c r="X30" s="159"/>
      <c r="Y30" s="159"/>
      <c r="Z30" s="161">
        <v>2290</v>
      </c>
      <c r="AA30" s="162">
        <v>92804.3</v>
      </c>
      <c r="AB30" s="161">
        <v>2775.780577</v>
      </c>
      <c r="AC30" t="s" s="156">
        <v>68</v>
      </c>
      <c r="AD30" s="161">
        <v>2400</v>
      </c>
      <c r="AE30" s="159"/>
      <c r="AF30" s="159"/>
      <c r="AG30" s="159"/>
    </row>
    <row r="31" ht="15.75" customHeight="1">
      <c r="A31" s="147">
        <v>36</v>
      </c>
      <c r="B31" s="134">
        <v>425</v>
      </c>
      <c r="C31" s="134">
        <v>2</v>
      </c>
      <c r="D31" s="134">
        <v>43</v>
      </c>
      <c r="E31" s="134">
        <v>30</v>
      </c>
      <c r="F31" t="s" s="149">
        <v>94</v>
      </c>
      <c r="G31" t="s" s="5">
        <v>678</v>
      </c>
      <c r="H31" t="s" s="5">
        <v>678</v>
      </c>
      <c r="I31" t="b" s="136">
        <v>1</v>
      </c>
      <c r="J31" t="s" s="137">
        <v>52</v>
      </c>
      <c r="K31" t="s" s="137">
        <v>1800</v>
      </c>
      <c r="L31" t="s" s="137">
        <v>1800</v>
      </c>
      <c r="M31" t="s" s="5">
        <v>1801</v>
      </c>
      <c r="N31" t="s" s="141">
        <v>1053</v>
      </c>
      <c r="O31" t="s" s="143">
        <v>52</v>
      </c>
      <c r="P31" s="140"/>
      <c r="Q31" s="136">
        <v>2022</v>
      </c>
      <c r="R31" s="136">
        <v>3</v>
      </c>
      <c r="S31" t="s" s="141">
        <v>77</v>
      </c>
      <c r="T31" s="142">
        <v>2</v>
      </c>
      <c r="U31" s="140"/>
      <c r="V31" t="s" s="141">
        <v>1037</v>
      </c>
      <c r="W31" t="s" s="141">
        <v>1045</v>
      </c>
      <c r="X31" s="144">
        <v>1.39</v>
      </c>
      <c r="Y31" s="140"/>
      <c r="Z31" s="140"/>
      <c r="AA31" s="162">
        <v>92804.3</v>
      </c>
      <c r="AB31" s="142">
        <v>2598.1</v>
      </c>
      <c r="AC31" t="s" s="137">
        <v>68</v>
      </c>
      <c r="AD31" s="140"/>
      <c r="AE31" s="140"/>
      <c r="AF31" s="140"/>
      <c r="AG31" s="140"/>
    </row>
    <row r="32" ht="15.75" customHeight="1">
      <c r="A32" s="186">
        <v>36</v>
      </c>
      <c r="B32" s="134">
        <v>221</v>
      </c>
      <c r="C32" s="134">
        <v>2</v>
      </c>
      <c r="D32" s="134">
        <v>44</v>
      </c>
      <c r="E32" s="134">
        <v>31</v>
      </c>
      <c r="F32" t="s" s="149">
        <v>94</v>
      </c>
      <c r="G32" t="s" s="149">
        <v>678</v>
      </c>
      <c r="H32" t="s" s="149">
        <v>678</v>
      </c>
      <c r="I32" t="b" s="136">
        <v>1</v>
      </c>
      <c r="J32" t="s" s="96">
        <v>52</v>
      </c>
      <c r="K32" t="s" s="187">
        <v>679</v>
      </c>
      <c r="L32" t="s" s="187">
        <v>679</v>
      </c>
      <c r="M32" t="s" s="5">
        <v>1790</v>
      </c>
      <c r="N32" t="s" s="158">
        <v>1092</v>
      </c>
      <c r="O32" t="s" s="160">
        <v>52</v>
      </c>
      <c r="P32" s="159"/>
      <c r="Q32" s="154">
        <v>2019</v>
      </c>
      <c r="R32" s="154">
        <v>3</v>
      </c>
      <c r="S32" t="s" s="158">
        <v>54</v>
      </c>
      <c r="T32" s="147">
        <v>3</v>
      </c>
      <c r="U32" t="s" s="160">
        <v>1030</v>
      </c>
      <c r="V32" t="s" s="158">
        <v>1037</v>
      </c>
      <c r="W32" t="s" s="158">
        <v>1045</v>
      </c>
      <c r="X32" s="159"/>
      <c r="Y32" s="159"/>
      <c r="Z32" s="159"/>
      <c r="AA32" s="162">
        <v>92804.3</v>
      </c>
      <c r="AB32" s="162">
        <v>6496.7</v>
      </c>
      <c r="AC32" t="s" s="156">
        <v>68</v>
      </c>
      <c r="AD32" s="159"/>
      <c r="AE32" s="159"/>
      <c r="AF32" s="159"/>
      <c r="AG32" s="159"/>
    </row>
    <row r="33" ht="15.75" customHeight="1">
      <c r="A33" s="186">
        <v>36</v>
      </c>
      <c r="B33" s="134">
        <v>180</v>
      </c>
      <c r="C33" s="134">
        <v>2</v>
      </c>
      <c r="D33" s="155">
        <v>61</v>
      </c>
      <c r="E33" s="134">
        <v>32</v>
      </c>
      <c r="F33" t="s" s="149">
        <v>94</v>
      </c>
      <c r="G33" t="s" s="149">
        <v>760</v>
      </c>
      <c r="H33" t="s" s="149">
        <v>760</v>
      </c>
      <c r="I33" t="b" s="136">
        <v>1</v>
      </c>
      <c r="J33" t="s" s="156">
        <v>52</v>
      </c>
      <c r="K33" t="s" s="149">
        <v>761</v>
      </c>
      <c r="L33" t="s" s="149">
        <v>761</v>
      </c>
      <c r="M33" t="s" s="5">
        <v>1791</v>
      </c>
      <c r="N33" t="s" s="184">
        <v>1321</v>
      </c>
      <c r="O33" s="159"/>
      <c r="P33" s="159"/>
      <c r="Q33" s="154">
        <v>2022</v>
      </c>
      <c r="R33" s="154">
        <v>1</v>
      </c>
      <c r="S33" t="s" s="158">
        <v>64</v>
      </c>
      <c r="T33" s="142">
        <v>1</v>
      </c>
      <c r="U33" t="s" s="160">
        <v>1030</v>
      </c>
      <c r="V33" t="s" s="158">
        <v>1031</v>
      </c>
      <c r="W33" t="s" s="158">
        <v>1045</v>
      </c>
      <c r="X33" s="161">
        <v>1.03</v>
      </c>
      <c r="Y33" s="159"/>
      <c r="Z33" s="159"/>
      <c r="AA33" s="162">
        <v>92804.3</v>
      </c>
      <c r="AB33" s="161">
        <v>8867.950000000001</v>
      </c>
      <c r="AC33" t="s" s="156">
        <v>68</v>
      </c>
      <c r="AD33" s="161">
        <v>47000</v>
      </c>
      <c r="AE33" s="161">
        <v>0.9</v>
      </c>
      <c r="AF33" s="159"/>
      <c r="AG33" s="159"/>
    </row>
    <row r="34" ht="15.75" customHeight="1">
      <c r="A34" s="154">
        <v>36</v>
      </c>
      <c r="B34" s="134">
        <v>482</v>
      </c>
      <c r="C34" s="134">
        <v>2</v>
      </c>
      <c r="D34" s="155">
        <v>55</v>
      </c>
      <c r="E34" s="134">
        <v>33</v>
      </c>
      <c r="F34" t="s" s="149">
        <v>94</v>
      </c>
      <c r="G34" t="s" s="149">
        <v>116</v>
      </c>
      <c r="H34" t="s" s="149">
        <v>116</v>
      </c>
      <c r="I34" t="b" s="136">
        <v>1</v>
      </c>
      <c r="J34" t="s" s="156">
        <v>52</v>
      </c>
      <c r="K34" t="s" s="149">
        <v>117</v>
      </c>
      <c r="L34" t="s" s="149">
        <v>117</v>
      </c>
      <c r="M34" t="s" s="5">
        <v>1900</v>
      </c>
      <c r="N34" t="s" s="203">
        <v>1901</v>
      </c>
      <c r="O34" s="159"/>
      <c r="P34" s="159"/>
      <c r="Q34" s="154">
        <v>2021</v>
      </c>
      <c r="R34" s="154">
        <v>1</v>
      </c>
      <c r="S34" t="s" s="158">
        <v>54</v>
      </c>
      <c r="T34" s="147">
        <v>3</v>
      </c>
      <c r="U34" s="159"/>
      <c r="V34" t="s" s="158">
        <v>1031</v>
      </c>
      <c r="W34" t="s" s="158">
        <v>1032</v>
      </c>
      <c r="X34" s="161">
        <v>0.58</v>
      </c>
      <c r="Y34" s="159"/>
      <c r="Z34" s="159"/>
      <c r="AA34" s="162">
        <v>91379.100000000006</v>
      </c>
      <c r="AB34" s="162">
        <v>51667.3</v>
      </c>
      <c r="AC34" s="162">
        <v>1</v>
      </c>
      <c r="AD34" s="161">
        <v>55400</v>
      </c>
      <c r="AE34" s="161">
        <v>0.988</v>
      </c>
      <c r="AF34" s="159"/>
      <c r="AG34" s="159"/>
    </row>
    <row r="35" ht="15.75" customHeight="1">
      <c r="A35" s="154">
        <v>36</v>
      </c>
      <c r="B35" s="134">
        <v>483</v>
      </c>
      <c r="C35" s="134">
        <v>2</v>
      </c>
      <c r="D35" s="155">
        <v>56</v>
      </c>
      <c r="E35" s="134">
        <v>34</v>
      </c>
      <c r="F35" t="s" s="149">
        <v>94</v>
      </c>
      <c r="G35" t="s" s="149">
        <v>116</v>
      </c>
      <c r="H35" t="s" s="149">
        <v>116</v>
      </c>
      <c r="I35" t="b" s="136">
        <v>1</v>
      </c>
      <c r="J35" t="s" s="156">
        <v>52</v>
      </c>
      <c r="K35" t="s" s="149">
        <v>117</v>
      </c>
      <c r="L35" t="s" s="149">
        <v>117</v>
      </c>
      <c r="M35" t="s" s="5">
        <v>1899</v>
      </c>
      <c r="N35" t="s" s="158">
        <v>1145</v>
      </c>
      <c r="O35" s="159"/>
      <c r="P35" s="159"/>
      <c r="Q35" s="154">
        <v>2022</v>
      </c>
      <c r="R35" s="154">
        <v>3</v>
      </c>
      <c r="S35" t="s" s="158">
        <v>64</v>
      </c>
      <c r="T35" s="142">
        <v>1</v>
      </c>
      <c r="U35" s="159"/>
      <c r="V35" t="s" s="158">
        <v>1044</v>
      </c>
      <c r="W35" t="s" s="158">
        <v>1045</v>
      </c>
      <c r="X35" s="161">
        <v>0.874</v>
      </c>
      <c r="Y35" s="159"/>
      <c r="Z35" s="159"/>
      <c r="AA35" s="162">
        <v>91379.100000000006</v>
      </c>
      <c r="AB35" s="162">
        <v>1517</v>
      </c>
      <c r="AC35" t="s" s="156">
        <v>68</v>
      </c>
      <c r="AD35" s="159"/>
      <c r="AE35" s="159"/>
      <c r="AF35" s="159"/>
      <c r="AG35" s="159"/>
    </row>
    <row r="36" ht="15.75" customHeight="1">
      <c r="A36" s="154">
        <v>36</v>
      </c>
      <c r="B36" s="134">
        <v>146</v>
      </c>
      <c r="C36" s="134">
        <v>2</v>
      </c>
      <c r="D36" s="134">
        <v>39</v>
      </c>
      <c r="E36" s="134">
        <v>35</v>
      </c>
      <c r="F36" t="s" s="149">
        <v>94</v>
      </c>
      <c r="G36" t="s" s="149">
        <v>1319</v>
      </c>
      <c r="H36" t="s" s="135">
        <v>143</v>
      </c>
      <c r="I36" t="b" s="136">
        <v>1</v>
      </c>
      <c r="J36" t="s" s="156">
        <v>52</v>
      </c>
      <c r="K36" t="s" s="149">
        <v>144</v>
      </c>
      <c r="L36" t="s" s="149">
        <v>144</v>
      </c>
      <c r="M36" t="s" s="5">
        <v>1320</v>
      </c>
      <c r="N36" t="s" s="158">
        <v>1321</v>
      </c>
      <c r="O36" t="s" s="160">
        <v>52</v>
      </c>
      <c r="P36" s="159"/>
      <c r="Q36" s="154">
        <v>2022</v>
      </c>
      <c r="R36" s="154">
        <v>1</v>
      </c>
      <c r="S36" t="s" s="158">
        <v>64</v>
      </c>
      <c r="T36" s="142">
        <v>1</v>
      </c>
      <c r="U36" t="s" s="160">
        <v>1030</v>
      </c>
      <c r="V36" t="s" s="158">
        <v>1031</v>
      </c>
      <c r="W36" t="s" s="158">
        <v>1093</v>
      </c>
      <c r="X36" s="161">
        <v>1.13</v>
      </c>
      <c r="Y36" s="159"/>
      <c r="Z36" s="159"/>
      <c r="AA36" s="162">
        <v>82201.8</v>
      </c>
      <c r="AB36" s="162">
        <v>38549</v>
      </c>
      <c r="AC36" s="162">
        <v>1</v>
      </c>
      <c r="AD36" s="161">
        <v>149000</v>
      </c>
      <c r="AE36" s="161">
        <v>0.48</v>
      </c>
      <c r="AF36" s="159"/>
      <c r="AG36" s="159"/>
    </row>
    <row r="37" ht="15.75" customHeight="1">
      <c r="A37" s="136">
        <v>36</v>
      </c>
      <c r="B37" s="134">
        <v>186</v>
      </c>
      <c r="C37" s="134">
        <v>2</v>
      </c>
      <c r="D37" s="134">
        <v>58</v>
      </c>
      <c r="E37" s="134">
        <v>36</v>
      </c>
      <c r="F37" t="s" s="149">
        <v>94</v>
      </c>
      <c r="G37" t="s" s="5">
        <v>112</v>
      </c>
      <c r="H37" t="s" s="5">
        <v>112</v>
      </c>
      <c r="I37" t="b" s="136">
        <v>1</v>
      </c>
      <c r="J37" t="s" s="137">
        <v>52</v>
      </c>
      <c r="K37" t="s" s="137">
        <v>113</v>
      </c>
      <c r="L37" t="s" s="137">
        <v>113</v>
      </c>
      <c r="M37" t="s" s="5">
        <v>1898</v>
      </c>
      <c r="N37" t="s" s="141">
        <v>1321</v>
      </c>
      <c r="O37" t="s" s="143">
        <v>52</v>
      </c>
      <c r="P37" s="140"/>
      <c r="Q37" s="136">
        <v>2022</v>
      </c>
      <c r="R37" s="136">
        <v>1</v>
      </c>
      <c r="S37" t="s" s="141">
        <v>64</v>
      </c>
      <c r="T37" s="142">
        <v>1</v>
      </c>
      <c r="U37" t="s" s="143">
        <v>1030</v>
      </c>
      <c r="V37" t="s" s="5">
        <v>1031</v>
      </c>
      <c r="W37" t="s" s="141">
        <v>1093</v>
      </c>
      <c r="X37" s="144">
        <v>0.9</v>
      </c>
      <c r="Y37" s="140"/>
      <c r="Z37" s="140"/>
      <c r="AA37" s="142">
        <v>68121.2</v>
      </c>
      <c r="AB37" s="142">
        <v>68121.2</v>
      </c>
      <c r="AC37" s="142">
        <v>1</v>
      </c>
      <c r="AD37" s="144">
        <v>96000</v>
      </c>
      <c r="AE37" s="144">
        <v>1.43</v>
      </c>
      <c r="AF37" s="140"/>
      <c r="AG37" s="140"/>
    </row>
    <row r="38" ht="15.75" customHeight="1">
      <c r="A38" s="154">
        <v>36</v>
      </c>
      <c r="B38" s="134">
        <v>236</v>
      </c>
      <c r="C38" s="134">
        <v>2</v>
      </c>
      <c r="D38" s="155">
        <v>34</v>
      </c>
      <c r="E38" s="134">
        <v>37</v>
      </c>
      <c r="F38" t="s" s="149">
        <v>94</v>
      </c>
      <c r="G38" s="145"/>
      <c r="H38" t="s" s="135">
        <v>129</v>
      </c>
      <c r="I38" t="b" s="136">
        <v>1</v>
      </c>
      <c r="J38" t="s" s="156">
        <v>52</v>
      </c>
      <c r="K38" t="s" s="149">
        <v>130</v>
      </c>
      <c r="L38" t="s" s="149">
        <v>130</v>
      </c>
      <c r="M38" t="s" s="137">
        <v>129</v>
      </c>
      <c r="N38" t="s" s="158">
        <v>1042</v>
      </c>
      <c r="O38" s="159"/>
      <c r="P38" s="159"/>
      <c r="Q38" s="154">
        <v>2020</v>
      </c>
      <c r="R38" s="154">
        <v>2</v>
      </c>
      <c r="S38" t="s" s="158">
        <v>77</v>
      </c>
      <c r="T38" s="142">
        <v>2</v>
      </c>
      <c r="U38" t="s" s="160">
        <v>1030</v>
      </c>
      <c r="V38" t="s" s="158">
        <v>1044</v>
      </c>
      <c r="W38" t="s" s="158">
        <v>1045</v>
      </c>
      <c r="X38" s="161">
        <v>1.34</v>
      </c>
      <c r="Y38" s="159"/>
      <c r="Z38" s="159"/>
      <c r="AA38" s="162">
        <v>35363.1</v>
      </c>
      <c r="AB38" s="162">
        <v>35363.1</v>
      </c>
      <c r="AC38" s="162">
        <v>1</v>
      </c>
      <c r="AD38" s="159"/>
      <c r="AE38" s="159"/>
      <c r="AF38" s="159"/>
      <c r="AG38" s="159"/>
    </row>
    <row r="39" ht="15.75" customHeight="1">
      <c r="A39" s="154">
        <v>36</v>
      </c>
      <c r="B39" s="134">
        <v>151</v>
      </c>
      <c r="C39" s="134">
        <v>2</v>
      </c>
      <c r="D39" s="134">
        <v>47</v>
      </c>
      <c r="E39" s="134">
        <v>38</v>
      </c>
      <c r="F39" t="s" s="149">
        <v>94</v>
      </c>
      <c r="G39" t="s" s="149">
        <v>1382</v>
      </c>
      <c r="H39" t="s" s="149">
        <v>1382</v>
      </c>
      <c r="I39" t="b" s="136">
        <v>1</v>
      </c>
      <c r="J39" t="s" s="156">
        <v>52</v>
      </c>
      <c r="K39" t="s" s="149">
        <v>1383</v>
      </c>
      <c r="L39" t="s" s="149">
        <v>1383</v>
      </c>
      <c r="M39" t="s" s="5">
        <v>1384</v>
      </c>
      <c r="N39" t="s" s="203">
        <v>1385</v>
      </c>
      <c r="O39" s="159"/>
      <c r="P39" s="159"/>
      <c r="Q39" s="154">
        <v>2020</v>
      </c>
      <c r="R39" s="186">
        <v>1</v>
      </c>
      <c r="S39" t="s" s="160">
        <v>64</v>
      </c>
      <c r="T39" s="142">
        <v>1</v>
      </c>
      <c r="U39" t="s" s="160">
        <v>1030</v>
      </c>
      <c r="V39" t="s" s="160">
        <v>1031</v>
      </c>
      <c r="W39" t="s" s="158">
        <v>1093</v>
      </c>
      <c r="X39" s="162">
        <v>1.17</v>
      </c>
      <c r="Y39" s="159"/>
      <c r="Z39" s="159"/>
      <c r="AA39" s="162">
        <v>29766.2</v>
      </c>
      <c r="AB39" s="162">
        <v>29766.2</v>
      </c>
      <c r="AC39" s="162">
        <v>1</v>
      </c>
      <c r="AD39" s="159"/>
      <c r="AE39" s="159"/>
      <c r="AF39" s="159"/>
      <c r="AG39" s="159"/>
    </row>
    <row r="40" ht="15.75" customHeight="1">
      <c r="A40" s="136">
        <v>36</v>
      </c>
      <c r="B40" s="134">
        <v>136</v>
      </c>
      <c r="C40" s="134">
        <v>2</v>
      </c>
      <c r="D40" s="134">
        <v>35</v>
      </c>
      <c r="E40" s="134">
        <v>39</v>
      </c>
      <c r="F40" t="s" s="149">
        <v>94</v>
      </c>
      <c r="G40" t="s" s="5">
        <v>1104</v>
      </c>
      <c r="H40" t="s" s="150">
        <v>138</v>
      </c>
      <c r="I40" t="b" s="136">
        <v>1</v>
      </c>
      <c r="J40" t="s" s="137">
        <v>52</v>
      </c>
      <c r="K40" t="s" s="5">
        <v>139</v>
      </c>
      <c r="L40" t="s" s="5">
        <v>139</v>
      </c>
      <c r="M40" t="s" s="5">
        <v>138</v>
      </c>
      <c r="N40" t="s" s="141">
        <v>1042</v>
      </c>
      <c r="O40" s="140"/>
      <c r="P40" s="140"/>
      <c r="Q40" s="136">
        <v>2021</v>
      </c>
      <c r="R40" s="136">
        <v>2</v>
      </c>
      <c r="S40" t="s" s="141">
        <v>64</v>
      </c>
      <c r="T40" s="142">
        <v>1</v>
      </c>
      <c r="U40" t="s" s="143">
        <v>1030</v>
      </c>
      <c r="V40" t="s" s="5">
        <v>1044</v>
      </c>
      <c r="W40" t="s" s="141">
        <v>1045</v>
      </c>
      <c r="X40" s="144">
        <v>1.17</v>
      </c>
      <c r="Y40" s="140"/>
      <c r="Z40" s="140"/>
      <c r="AA40" s="142">
        <v>23046.9</v>
      </c>
      <c r="AB40" s="142">
        <v>23046.9</v>
      </c>
      <c r="AC40" s="142">
        <v>1</v>
      </c>
      <c r="AD40" s="140"/>
      <c r="AE40" s="140"/>
      <c r="AF40" s="140"/>
      <c r="AG40" s="140"/>
    </row>
    <row r="41" ht="15.75" customHeight="1">
      <c r="A41" s="154">
        <v>36</v>
      </c>
      <c r="B41" s="134">
        <v>256</v>
      </c>
      <c r="C41" s="134">
        <v>2</v>
      </c>
      <c r="D41" s="155">
        <v>57</v>
      </c>
      <c r="E41" s="134">
        <v>40</v>
      </c>
      <c r="F41" t="s" s="149">
        <v>94</v>
      </c>
      <c r="G41" t="s" s="149">
        <v>1943</v>
      </c>
      <c r="H41" t="s" s="149">
        <v>1943</v>
      </c>
      <c r="I41" t="b" s="136">
        <v>1</v>
      </c>
      <c r="J41" t="s" s="156">
        <v>52</v>
      </c>
      <c r="K41" t="s" s="149">
        <v>1944</v>
      </c>
      <c r="L41" t="s" s="149">
        <v>1944</v>
      </c>
      <c r="M41" t="s" s="5">
        <v>1945</v>
      </c>
      <c r="N41" t="s" s="184">
        <v>1321</v>
      </c>
      <c r="O41" s="159"/>
      <c r="P41" s="159"/>
      <c r="Q41" s="154">
        <v>2020</v>
      </c>
      <c r="R41" s="154">
        <v>1</v>
      </c>
      <c r="S41" t="s" s="158">
        <v>77</v>
      </c>
      <c r="T41" s="142">
        <v>2</v>
      </c>
      <c r="U41" t="s" s="160">
        <v>1030</v>
      </c>
      <c r="V41" t="s" s="158">
        <v>1031</v>
      </c>
      <c r="W41" t="s" s="158">
        <v>1093</v>
      </c>
      <c r="X41" s="161">
        <v>1.75</v>
      </c>
      <c r="Y41" s="159"/>
      <c r="Z41" s="159"/>
      <c r="AA41" s="162">
        <v>17394.6</v>
      </c>
      <c r="AB41" s="162">
        <v>17394.6</v>
      </c>
      <c r="AC41" s="162">
        <v>1</v>
      </c>
      <c r="AD41" s="161">
        <v>33000</v>
      </c>
      <c r="AE41" s="161">
        <v>0.6</v>
      </c>
      <c r="AF41" s="159"/>
      <c r="AG41" s="159"/>
    </row>
    <row r="42" ht="15.75" customHeight="1">
      <c r="A42" s="136">
        <v>36</v>
      </c>
      <c r="B42" s="134">
        <v>397</v>
      </c>
      <c r="C42" s="134">
        <v>2</v>
      </c>
      <c r="D42" s="134">
        <v>38</v>
      </c>
      <c r="E42" s="134">
        <v>41</v>
      </c>
      <c r="F42" t="s" s="5">
        <v>94</v>
      </c>
      <c r="G42" t="s" s="5">
        <v>1104</v>
      </c>
      <c r="H42" t="s" s="5">
        <v>1104</v>
      </c>
      <c r="I42" t="b" s="136">
        <v>0</v>
      </c>
      <c r="J42" t="s" s="137">
        <v>52</v>
      </c>
      <c r="K42" t="s" s="135">
        <v>944</v>
      </c>
      <c r="L42" t="s" s="5">
        <v>1105</v>
      </c>
      <c r="M42" t="s" s="5">
        <v>1110</v>
      </c>
      <c r="N42" t="s" s="139">
        <v>1111</v>
      </c>
      <c r="O42" s="140"/>
      <c r="P42" t="s" s="143">
        <v>196</v>
      </c>
      <c r="Q42" s="136">
        <v>2021</v>
      </c>
      <c r="R42" s="136">
        <v>1</v>
      </c>
      <c r="S42" t="s" s="141">
        <v>54</v>
      </c>
      <c r="T42" s="147">
        <v>3</v>
      </c>
      <c r="U42" s="140"/>
      <c r="V42" t="s" s="5">
        <v>1031</v>
      </c>
      <c r="W42" t="s" s="141">
        <v>1045</v>
      </c>
      <c r="X42" s="144">
        <v>0.7</v>
      </c>
      <c r="Y42" s="140"/>
      <c r="Z42" s="140"/>
      <c r="AA42" s="142">
        <v>7965.1</v>
      </c>
      <c r="AB42" s="142">
        <v>1</v>
      </c>
      <c r="AC42" s="142">
        <v>1</v>
      </c>
      <c r="AD42" s="144">
        <v>11625</v>
      </c>
      <c r="AE42" s="144">
        <v>1.3</v>
      </c>
      <c r="AF42" s="140"/>
      <c r="AG42" s="140"/>
    </row>
    <row r="43" ht="15.75" customHeight="1">
      <c r="A43" s="154">
        <v>36</v>
      </c>
      <c r="B43" s="134">
        <v>150</v>
      </c>
      <c r="C43" s="134">
        <v>2</v>
      </c>
      <c r="D43" s="134">
        <v>50</v>
      </c>
      <c r="E43" s="134">
        <v>42</v>
      </c>
      <c r="F43" t="s" s="149">
        <v>94</v>
      </c>
      <c r="G43" t="s" s="149">
        <v>1378</v>
      </c>
      <c r="H43" t="s" s="149">
        <v>1378</v>
      </c>
      <c r="I43" t="b" s="136">
        <v>1</v>
      </c>
      <c r="J43" t="s" s="156">
        <v>52</v>
      </c>
      <c r="K43" t="s" s="149">
        <v>1379</v>
      </c>
      <c r="L43" t="s" s="149">
        <v>1379</v>
      </c>
      <c r="M43" t="s" s="5">
        <v>1378</v>
      </c>
      <c r="N43" t="s" s="158">
        <v>1042</v>
      </c>
      <c r="O43" s="159"/>
      <c r="P43" s="159"/>
      <c r="Q43" s="154">
        <v>2020</v>
      </c>
      <c r="R43" s="154">
        <v>2</v>
      </c>
      <c r="S43" t="s" s="158">
        <v>64</v>
      </c>
      <c r="T43" s="142">
        <v>1</v>
      </c>
      <c r="U43" t="s" s="160">
        <v>1030</v>
      </c>
      <c r="V43" t="s" s="158">
        <v>1044</v>
      </c>
      <c r="W43" t="s" s="158">
        <v>1093</v>
      </c>
      <c r="X43" s="161">
        <v>0.97</v>
      </c>
      <c r="Y43" s="159"/>
      <c r="Z43" s="159"/>
      <c r="AA43" s="162">
        <v>7786</v>
      </c>
      <c r="AB43" s="162">
        <v>7786</v>
      </c>
      <c r="AC43" s="162">
        <v>1</v>
      </c>
      <c r="AD43" s="159"/>
      <c r="AE43" s="159"/>
      <c r="AF43" s="159"/>
      <c r="AG43" s="159"/>
    </row>
    <row r="44" ht="15.75" customHeight="1">
      <c r="A44" s="154">
        <v>36</v>
      </c>
      <c r="B44" s="134">
        <v>208</v>
      </c>
      <c r="C44" s="134">
        <v>2</v>
      </c>
      <c r="D44" s="155">
        <v>67</v>
      </c>
      <c r="E44" s="134">
        <v>43</v>
      </c>
      <c r="F44" t="s" s="149">
        <v>94</v>
      </c>
      <c r="G44" t="s" s="149">
        <v>1480</v>
      </c>
      <c r="H44" t="s" s="149">
        <v>1480</v>
      </c>
      <c r="I44" t="b" s="136">
        <v>1</v>
      </c>
      <c r="J44" t="s" s="156">
        <v>52</v>
      </c>
      <c r="K44" t="s" s="149">
        <v>1481</v>
      </c>
      <c r="L44" t="s" s="149">
        <v>1481</v>
      </c>
      <c r="M44" t="s" s="5">
        <v>1482</v>
      </c>
      <c r="N44" t="s" s="203">
        <v>1385</v>
      </c>
      <c r="O44" s="159"/>
      <c r="P44" s="159"/>
      <c r="Q44" s="154">
        <v>2022</v>
      </c>
      <c r="R44" s="186">
        <v>1</v>
      </c>
      <c r="S44" t="s" s="160">
        <v>54</v>
      </c>
      <c r="T44" s="147">
        <v>3</v>
      </c>
      <c r="U44" t="s" s="160">
        <v>1030</v>
      </c>
      <c r="V44" t="s" s="160">
        <v>1031</v>
      </c>
      <c r="W44" t="s" s="158">
        <v>1032</v>
      </c>
      <c r="X44" s="162">
        <v>0.73</v>
      </c>
      <c r="Y44" s="159"/>
      <c r="Z44" s="159"/>
      <c r="AA44" s="162">
        <v>3226.9</v>
      </c>
      <c r="AB44" s="161">
        <v>1613.45</v>
      </c>
      <c r="AC44" t="s" s="156">
        <v>68</v>
      </c>
      <c r="AD44" s="159"/>
      <c r="AE44" s="159"/>
      <c r="AF44" s="159"/>
      <c r="AG44" s="159"/>
    </row>
    <row r="45" ht="15.75" customHeight="1">
      <c r="A45" s="154">
        <v>36</v>
      </c>
      <c r="B45" s="134">
        <v>162</v>
      </c>
      <c r="C45" s="134">
        <v>2</v>
      </c>
      <c r="D45" s="155">
        <v>66</v>
      </c>
      <c r="E45" s="134">
        <v>44</v>
      </c>
      <c r="F45" t="s" s="149">
        <v>94</v>
      </c>
      <c r="G45" t="s" s="149">
        <v>1378</v>
      </c>
      <c r="H45" t="s" s="135">
        <v>1480</v>
      </c>
      <c r="I45" t="b" s="136">
        <v>1</v>
      </c>
      <c r="J45" t="s" s="156">
        <v>52</v>
      </c>
      <c r="K45" t="s" s="149">
        <v>1481</v>
      </c>
      <c r="L45" t="s" s="455">
        <v>1481</v>
      </c>
      <c r="M45" t="s" s="5">
        <v>1483</v>
      </c>
      <c r="N45" t="s" s="184">
        <v>1321</v>
      </c>
      <c r="O45" s="159"/>
      <c r="P45" s="159"/>
      <c r="Q45" s="154">
        <v>2022</v>
      </c>
      <c r="R45" s="154">
        <v>1</v>
      </c>
      <c r="S45" t="s" s="158">
        <v>64</v>
      </c>
      <c r="T45" s="142">
        <v>1</v>
      </c>
      <c r="U45" t="s" s="160">
        <v>1030</v>
      </c>
      <c r="V45" t="s" s="158">
        <v>1031</v>
      </c>
      <c r="W45" t="s" s="158">
        <v>1093</v>
      </c>
      <c r="X45" s="161">
        <v>0.75</v>
      </c>
      <c r="Y45" s="159"/>
      <c r="Z45" s="159"/>
      <c r="AA45" s="162">
        <v>3226.9</v>
      </c>
      <c r="AB45" s="161">
        <v>1613.45</v>
      </c>
      <c r="AC45" s="162">
        <v>1</v>
      </c>
      <c r="AD45" s="161">
        <v>8600</v>
      </c>
      <c r="AE45" s="161">
        <v>1.1</v>
      </c>
      <c r="AF45" s="159"/>
      <c r="AG45" s="159"/>
    </row>
    <row r="46" ht="15.75" customHeight="1">
      <c r="A46" s="154">
        <v>36</v>
      </c>
      <c r="B46" s="134">
        <v>190</v>
      </c>
      <c r="C46" s="134">
        <v>2</v>
      </c>
      <c r="D46" s="155">
        <v>68</v>
      </c>
      <c r="E46" s="134">
        <v>45</v>
      </c>
      <c r="F46" t="s" s="149">
        <v>94</v>
      </c>
      <c r="G46" s="145"/>
      <c r="H46" t="s" s="135">
        <v>1734</v>
      </c>
      <c r="I46" t="b" s="136">
        <v>1</v>
      </c>
      <c r="J46" t="s" s="156">
        <v>52</v>
      </c>
      <c r="K46" t="s" s="149">
        <v>1735</v>
      </c>
      <c r="L46" t="s" s="149">
        <v>1735</v>
      </c>
      <c r="M46" t="s" s="5">
        <v>1734</v>
      </c>
      <c r="N46" t="s" s="158">
        <v>1042</v>
      </c>
      <c r="O46" s="159"/>
      <c r="P46" s="159"/>
      <c r="Q46" s="154">
        <v>2021</v>
      </c>
      <c r="R46" s="154">
        <v>2</v>
      </c>
      <c r="S46" t="s" s="158">
        <v>64</v>
      </c>
      <c r="T46" s="142">
        <v>1</v>
      </c>
      <c r="U46" t="s" s="160">
        <v>1030</v>
      </c>
      <c r="V46" t="s" s="158">
        <v>1044</v>
      </c>
      <c r="W46" t="s" s="158">
        <v>1045</v>
      </c>
      <c r="X46" s="161">
        <v>0.8</v>
      </c>
      <c r="Y46" s="159"/>
      <c r="Z46" s="159"/>
      <c r="AA46" s="162">
        <v>2674.3</v>
      </c>
      <c r="AB46" s="162">
        <v>2674.3</v>
      </c>
      <c r="AC46" s="162">
        <v>1</v>
      </c>
      <c r="AD46" s="159"/>
      <c r="AE46" s="159"/>
      <c r="AF46" s="159"/>
      <c r="AG46" s="159"/>
    </row>
    <row r="47" ht="15.75" customHeight="1">
      <c r="A47" s="136">
        <v>36</v>
      </c>
      <c r="B47" s="134">
        <v>231</v>
      </c>
      <c r="C47" s="134">
        <v>2</v>
      </c>
      <c r="D47" s="134">
        <v>53</v>
      </c>
      <c r="E47" s="134">
        <v>46</v>
      </c>
      <c r="F47" t="s" s="149">
        <v>94</v>
      </c>
      <c r="G47" t="s" s="5">
        <v>1878</v>
      </c>
      <c r="H47" t="s" s="5">
        <v>1878</v>
      </c>
      <c r="I47" t="b" s="136">
        <v>0</v>
      </c>
      <c r="J47" t="s" s="137">
        <v>52</v>
      </c>
      <c r="K47" t="s" s="167">
        <v>1879</v>
      </c>
      <c r="L47" t="s" s="171">
        <v>1880</v>
      </c>
      <c r="M47" t="s" s="5">
        <v>1881</v>
      </c>
      <c r="N47" t="s" s="139">
        <v>1321</v>
      </c>
      <c r="O47" s="140"/>
      <c r="P47" s="140"/>
      <c r="Q47" s="136">
        <v>2021</v>
      </c>
      <c r="R47" s="136">
        <v>1</v>
      </c>
      <c r="S47" t="s" s="141">
        <v>54</v>
      </c>
      <c r="T47" s="147">
        <v>3</v>
      </c>
      <c r="U47" t="s" s="143">
        <v>1030</v>
      </c>
      <c r="V47" t="s" s="5">
        <v>1031</v>
      </c>
      <c r="W47" t="s" s="141">
        <v>1093</v>
      </c>
      <c r="X47" s="144">
        <v>0.51</v>
      </c>
      <c r="Y47" s="140"/>
      <c r="Z47" s="140"/>
      <c r="AA47" s="142">
        <v>2055.8</v>
      </c>
      <c r="AB47" s="144">
        <v>1027.9</v>
      </c>
      <c r="AC47" t="s" s="137">
        <v>68</v>
      </c>
      <c r="AD47" s="144">
        <v>4800</v>
      </c>
      <c r="AE47" s="144">
        <v>3.9</v>
      </c>
      <c r="AF47" s="140"/>
      <c r="AG47" s="140"/>
    </row>
    <row r="48" ht="15.75" customHeight="1">
      <c r="A48" s="136">
        <v>36</v>
      </c>
      <c r="B48" s="134">
        <v>232</v>
      </c>
      <c r="C48" s="134">
        <v>2</v>
      </c>
      <c r="D48" s="134">
        <v>54</v>
      </c>
      <c r="E48" s="134">
        <v>47</v>
      </c>
      <c r="F48" t="s" s="149">
        <v>94</v>
      </c>
      <c r="G48" t="s" s="5">
        <v>1878</v>
      </c>
      <c r="H48" t="s" s="5">
        <v>1878</v>
      </c>
      <c r="I48" t="b" s="136">
        <v>0</v>
      </c>
      <c r="J48" t="s" s="137">
        <v>52</v>
      </c>
      <c r="K48" t="s" s="167">
        <v>1879</v>
      </c>
      <c r="L48" t="s" s="171">
        <v>1880</v>
      </c>
      <c r="M48" t="s" s="5">
        <v>1878</v>
      </c>
      <c r="N48" t="s" s="141">
        <v>1042</v>
      </c>
      <c r="O48" s="140"/>
      <c r="P48" s="140"/>
      <c r="Q48" s="136">
        <v>2020</v>
      </c>
      <c r="R48" s="136">
        <v>2</v>
      </c>
      <c r="S48" t="s" s="141">
        <v>54</v>
      </c>
      <c r="T48" s="147">
        <v>3</v>
      </c>
      <c r="U48" t="s" s="143">
        <v>1030</v>
      </c>
      <c r="V48" t="s" s="5">
        <v>1044</v>
      </c>
      <c r="W48" t="s" s="141">
        <v>1093</v>
      </c>
      <c r="X48" s="144">
        <v>0.72</v>
      </c>
      <c r="Y48" s="140"/>
      <c r="Z48" s="140"/>
      <c r="AA48" s="142">
        <v>2055.8</v>
      </c>
      <c r="AB48" s="144">
        <v>1027.9</v>
      </c>
      <c r="AC48" s="142">
        <v>1</v>
      </c>
      <c r="AD48" s="140"/>
      <c r="AE48" s="140"/>
      <c r="AF48" s="140"/>
      <c r="AG48" s="140"/>
    </row>
    <row r="49" ht="15.75" customHeight="1">
      <c r="A49" s="136">
        <v>36</v>
      </c>
      <c r="B49" s="134">
        <v>185</v>
      </c>
      <c r="C49" s="134">
        <v>2</v>
      </c>
      <c r="D49" s="134">
        <v>59</v>
      </c>
      <c r="E49" s="134">
        <v>48</v>
      </c>
      <c r="F49" t="s" s="149">
        <v>94</v>
      </c>
      <c r="G49" s="145"/>
      <c r="H49" t="s" s="150">
        <v>1896</v>
      </c>
      <c r="I49" t="b" s="136">
        <v>1</v>
      </c>
      <c r="J49" t="s" s="137">
        <v>52</v>
      </c>
      <c r="K49" t="s" s="5">
        <v>1897</v>
      </c>
      <c r="L49" t="s" s="5">
        <v>1897</v>
      </c>
      <c r="M49" t="s" s="5">
        <v>1896</v>
      </c>
      <c r="N49" t="s" s="141">
        <v>1042</v>
      </c>
      <c r="O49" s="140"/>
      <c r="P49" s="140"/>
      <c r="Q49" s="136">
        <v>2020</v>
      </c>
      <c r="R49" s="136">
        <v>2</v>
      </c>
      <c r="S49" t="s" s="141">
        <v>64</v>
      </c>
      <c r="T49" s="142">
        <v>1</v>
      </c>
      <c r="U49" t="s" s="143">
        <v>1030</v>
      </c>
      <c r="V49" t="s" s="5">
        <v>1044</v>
      </c>
      <c r="W49" t="s" s="141">
        <v>1045</v>
      </c>
      <c r="X49" s="144">
        <v>0.84</v>
      </c>
      <c r="Y49" s="140"/>
      <c r="Z49" s="140"/>
      <c r="AA49" s="142">
        <v>1747.3</v>
      </c>
      <c r="AB49" s="142">
        <v>1747.3</v>
      </c>
      <c r="AC49" s="142">
        <v>1</v>
      </c>
      <c r="AD49" s="140"/>
      <c r="AE49" s="140"/>
      <c r="AF49" s="140"/>
      <c r="AG49" s="140"/>
    </row>
    <row r="50" ht="15.75" customHeight="1">
      <c r="A50" s="147">
        <v>36</v>
      </c>
      <c r="B50" s="134">
        <v>222</v>
      </c>
      <c r="C50" s="134">
        <v>2</v>
      </c>
      <c r="D50" s="134">
        <v>69</v>
      </c>
      <c r="E50" s="134">
        <v>49</v>
      </c>
      <c r="F50" t="s" s="5">
        <v>610</v>
      </c>
      <c r="G50" s="145"/>
      <c r="H50" t="s" s="150">
        <v>1794</v>
      </c>
      <c r="I50" t="b" s="136">
        <v>1</v>
      </c>
      <c r="J50" t="s" s="137">
        <v>52</v>
      </c>
      <c r="K50" t="s" s="5">
        <v>737</v>
      </c>
      <c r="L50" t="s" s="5">
        <v>737</v>
      </c>
      <c r="M50" t="s" s="5">
        <v>1794</v>
      </c>
      <c r="N50" t="s" s="141">
        <v>1042</v>
      </c>
      <c r="O50" s="140"/>
      <c r="P50" t="s" s="143">
        <v>196</v>
      </c>
      <c r="Q50" s="136">
        <v>2020</v>
      </c>
      <c r="R50" s="136">
        <v>2</v>
      </c>
      <c r="S50" t="s" s="141">
        <v>54</v>
      </c>
      <c r="T50" s="147">
        <v>3</v>
      </c>
      <c r="U50" t="s" s="143">
        <v>1030</v>
      </c>
      <c r="V50" t="s" s="5">
        <v>1044</v>
      </c>
      <c r="W50" t="s" s="141">
        <v>1045</v>
      </c>
      <c r="X50" s="144">
        <v>0.48</v>
      </c>
      <c r="Y50" s="140"/>
      <c r="Z50" s="140"/>
      <c r="AA50" s="142">
        <v>1275.8</v>
      </c>
      <c r="AB50" s="142">
        <v>1271.8</v>
      </c>
      <c r="AC50" s="142">
        <v>1</v>
      </c>
      <c r="AD50" s="140"/>
      <c r="AE50" s="140"/>
      <c r="AF50" s="140"/>
      <c r="AG50" s="140"/>
    </row>
    <row r="51" ht="15.75" customHeight="1">
      <c r="A51" s="147">
        <v>36</v>
      </c>
      <c r="B51" s="134">
        <v>430</v>
      </c>
      <c r="C51" s="134">
        <v>2</v>
      </c>
      <c r="D51" s="134">
        <v>62</v>
      </c>
      <c r="E51" s="134">
        <v>50</v>
      </c>
      <c r="F51" t="s" s="5">
        <v>610</v>
      </c>
      <c r="G51" t="s" s="5">
        <v>1795</v>
      </c>
      <c r="H51" t="s" s="150">
        <v>1794</v>
      </c>
      <c r="I51" t="b" s="136">
        <v>1</v>
      </c>
      <c r="J51" t="s" s="137">
        <v>52</v>
      </c>
      <c r="K51" t="s" s="5">
        <v>737</v>
      </c>
      <c r="L51" t="s" s="5">
        <v>737</v>
      </c>
      <c r="M51" t="s" s="5">
        <v>1796</v>
      </c>
      <c r="N51" t="s" s="139">
        <v>1109</v>
      </c>
      <c r="O51" s="140"/>
      <c r="P51" t="s" s="143">
        <v>196</v>
      </c>
      <c r="Q51" s="136">
        <v>2021</v>
      </c>
      <c r="R51" s="136">
        <v>1</v>
      </c>
      <c r="S51" t="s" s="141">
        <v>64</v>
      </c>
      <c r="T51" s="142">
        <v>1</v>
      </c>
      <c r="U51" s="140"/>
      <c r="V51" t="s" s="5">
        <v>1031</v>
      </c>
      <c r="W51" t="s" s="141">
        <v>1032</v>
      </c>
      <c r="X51" s="144">
        <v>0.9</v>
      </c>
      <c r="Y51" s="140"/>
      <c r="Z51" s="140"/>
      <c r="AA51" s="142">
        <v>1275.8</v>
      </c>
      <c r="AB51" s="142">
        <v>1</v>
      </c>
      <c r="AC51" t="s" s="137">
        <v>68</v>
      </c>
      <c r="AD51" s="144">
        <v>7721</v>
      </c>
      <c r="AE51" s="144">
        <v>1</v>
      </c>
      <c r="AF51" s="140"/>
      <c r="AG51" s="140"/>
    </row>
    <row r="52" ht="15.75" customHeight="1">
      <c r="A52" s="147">
        <v>36</v>
      </c>
      <c r="B52" s="134">
        <v>431</v>
      </c>
      <c r="C52" s="134">
        <v>2</v>
      </c>
      <c r="D52" s="134">
        <v>63</v>
      </c>
      <c r="E52" s="134">
        <v>51</v>
      </c>
      <c r="F52" t="s" s="5">
        <v>610</v>
      </c>
      <c r="G52" t="s" s="5">
        <v>1795</v>
      </c>
      <c r="H52" t="s" s="150">
        <v>1794</v>
      </c>
      <c r="I52" t="b" s="136">
        <v>1</v>
      </c>
      <c r="J52" t="s" s="137">
        <v>52</v>
      </c>
      <c r="K52" t="s" s="5">
        <v>737</v>
      </c>
      <c r="L52" t="s" s="5">
        <v>737</v>
      </c>
      <c r="M52" t="s" s="5">
        <v>1797</v>
      </c>
      <c r="N52" t="s" s="139">
        <v>1132</v>
      </c>
      <c r="O52" s="140"/>
      <c r="P52" t="s" s="143">
        <v>196</v>
      </c>
      <c r="Q52" s="136">
        <v>2021</v>
      </c>
      <c r="R52" s="136">
        <v>1</v>
      </c>
      <c r="S52" t="s" s="141">
        <v>64</v>
      </c>
      <c r="T52" s="142">
        <v>1</v>
      </c>
      <c r="U52" s="140"/>
      <c r="V52" t="s" s="5">
        <v>1031</v>
      </c>
      <c r="W52" t="s" s="141">
        <v>1032</v>
      </c>
      <c r="X52" s="144">
        <v>0.7</v>
      </c>
      <c r="Y52" s="140"/>
      <c r="Z52" s="140"/>
      <c r="AA52" s="142">
        <v>1275.8</v>
      </c>
      <c r="AB52" s="142">
        <v>1</v>
      </c>
      <c r="AC52" t="s" s="137">
        <v>68</v>
      </c>
      <c r="AD52" s="144">
        <v>10674</v>
      </c>
      <c r="AE52" s="144">
        <v>0.8</v>
      </c>
      <c r="AF52" s="140"/>
      <c r="AG52" s="140"/>
    </row>
    <row r="53" ht="15.75" customHeight="1">
      <c r="A53" s="147">
        <v>36</v>
      </c>
      <c r="B53" s="134">
        <v>428</v>
      </c>
      <c r="C53" s="134">
        <v>2</v>
      </c>
      <c r="D53" s="134">
        <v>64</v>
      </c>
      <c r="E53" s="134">
        <v>52</v>
      </c>
      <c r="F53" t="s" s="5">
        <v>610</v>
      </c>
      <c r="G53" t="s" s="5">
        <v>1795</v>
      </c>
      <c r="H53" t="s" s="150">
        <v>1794</v>
      </c>
      <c r="I53" t="b" s="136">
        <v>1</v>
      </c>
      <c r="J53" t="s" s="137">
        <v>52</v>
      </c>
      <c r="K53" t="s" s="5">
        <v>737</v>
      </c>
      <c r="L53" t="s" s="5">
        <v>737</v>
      </c>
      <c r="M53" t="s" s="5">
        <v>1798</v>
      </c>
      <c r="N53" t="s" s="139">
        <v>1111</v>
      </c>
      <c r="O53" s="140"/>
      <c r="P53" t="s" s="143">
        <v>196</v>
      </c>
      <c r="Q53" s="136">
        <v>2021</v>
      </c>
      <c r="R53" s="136">
        <v>1</v>
      </c>
      <c r="S53" t="s" s="141">
        <v>77</v>
      </c>
      <c r="T53" s="142">
        <v>2</v>
      </c>
      <c r="U53" s="140"/>
      <c r="V53" t="s" s="5">
        <v>1031</v>
      </c>
      <c r="W53" t="s" s="141">
        <v>1045</v>
      </c>
      <c r="X53" s="144">
        <v>1.3</v>
      </c>
      <c r="Y53" s="140"/>
      <c r="Z53" s="140"/>
      <c r="AA53" s="142">
        <v>1275.8</v>
      </c>
      <c r="AB53" s="142">
        <v>1</v>
      </c>
      <c r="AC53" t="s" s="137">
        <v>68</v>
      </c>
      <c r="AD53" s="144">
        <v>8107</v>
      </c>
      <c r="AE53" s="144">
        <v>0.4</v>
      </c>
      <c r="AF53" s="140"/>
      <c r="AG53" s="140"/>
    </row>
    <row r="54" ht="15.75" customHeight="1">
      <c r="A54" s="147">
        <v>36</v>
      </c>
      <c r="B54" s="134">
        <v>429</v>
      </c>
      <c r="C54" s="134">
        <v>2</v>
      </c>
      <c r="D54" s="134">
        <v>65</v>
      </c>
      <c r="E54" s="134">
        <v>53</v>
      </c>
      <c r="F54" t="s" s="5">
        <v>610</v>
      </c>
      <c r="G54" t="s" s="5">
        <v>1795</v>
      </c>
      <c r="H54" t="s" s="150">
        <v>1794</v>
      </c>
      <c r="I54" t="b" s="136">
        <v>1</v>
      </c>
      <c r="J54" t="s" s="137">
        <v>52</v>
      </c>
      <c r="K54" t="s" s="5">
        <v>737</v>
      </c>
      <c r="L54" t="s" s="5">
        <v>737</v>
      </c>
      <c r="M54" t="s" s="5">
        <v>1799</v>
      </c>
      <c r="N54" t="s" s="139">
        <v>1107</v>
      </c>
      <c r="O54" s="140"/>
      <c r="P54" t="s" s="143">
        <v>196</v>
      </c>
      <c r="Q54" s="136">
        <v>2021</v>
      </c>
      <c r="R54" s="136">
        <v>1</v>
      </c>
      <c r="S54" t="s" s="141">
        <v>77</v>
      </c>
      <c r="T54" s="142">
        <v>2</v>
      </c>
      <c r="U54" s="140"/>
      <c r="V54" t="s" s="5">
        <v>1031</v>
      </c>
      <c r="W54" t="s" s="141">
        <v>1032</v>
      </c>
      <c r="X54" s="144">
        <v>1.3</v>
      </c>
      <c r="Y54" s="140"/>
      <c r="Z54" s="140"/>
      <c r="AA54" s="142">
        <v>1275.8</v>
      </c>
      <c r="AB54" s="142">
        <v>1</v>
      </c>
      <c r="AC54" t="s" s="137">
        <v>68</v>
      </c>
      <c r="AD54" s="144">
        <v>7126</v>
      </c>
      <c r="AE54" s="144">
        <v>0.5</v>
      </c>
      <c r="AF54" s="140"/>
      <c r="AG54" s="140"/>
    </row>
    <row r="55" ht="15.75" customHeight="1">
      <c r="A55" s="136">
        <v>36</v>
      </c>
      <c r="B55" s="134">
        <v>205</v>
      </c>
      <c r="C55" s="134">
        <v>2</v>
      </c>
      <c r="D55" s="134">
        <v>49</v>
      </c>
      <c r="E55" s="134">
        <v>54</v>
      </c>
      <c r="F55" t="s" s="5">
        <v>94</v>
      </c>
      <c r="G55" s="145"/>
      <c r="H55" t="s" s="150">
        <v>1380</v>
      </c>
      <c r="I55" t="b" s="136">
        <v>1</v>
      </c>
      <c r="J55" t="s" s="137">
        <v>52</v>
      </c>
      <c r="K55" t="s" s="5">
        <v>1381</v>
      </c>
      <c r="L55" t="s" s="5">
        <v>1381</v>
      </c>
      <c r="M55" t="s" s="5">
        <v>1380</v>
      </c>
      <c r="N55" t="s" s="141">
        <v>1042</v>
      </c>
      <c r="O55" s="140"/>
      <c r="P55" t="s" s="143">
        <v>196</v>
      </c>
      <c r="Q55" s="136">
        <v>2020</v>
      </c>
      <c r="R55" s="136">
        <v>2</v>
      </c>
      <c r="S55" t="s" s="141">
        <v>54</v>
      </c>
      <c r="T55" s="147">
        <v>3</v>
      </c>
      <c r="U55" t="s" s="143">
        <v>1030</v>
      </c>
      <c r="V55" t="s" s="5">
        <v>1044</v>
      </c>
      <c r="W55" t="s" s="141">
        <v>1093</v>
      </c>
      <c r="X55" s="144">
        <v>0.52</v>
      </c>
      <c r="Y55" s="140"/>
      <c r="Z55" s="140"/>
      <c r="AA55" s="142">
        <v>1087</v>
      </c>
      <c r="AB55" s="144">
        <v>543.5</v>
      </c>
      <c r="AC55" s="142">
        <v>1</v>
      </c>
      <c r="AD55" s="140"/>
      <c r="AE55" s="140"/>
      <c r="AF55" s="140"/>
      <c r="AG55" s="140"/>
    </row>
    <row r="56" ht="15.75" customHeight="1">
      <c r="A56" s="136">
        <v>36</v>
      </c>
      <c r="B56" s="134">
        <v>152</v>
      </c>
      <c r="C56" s="134">
        <v>2</v>
      </c>
      <c r="D56" s="134">
        <v>48</v>
      </c>
      <c r="E56" s="134">
        <v>55</v>
      </c>
      <c r="F56" t="s" s="5">
        <v>94</v>
      </c>
      <c r="G56" s="145"/>
      <c r="H56" t="s" s="167">
        <v>1380</v>
      </c>
      <c r="I56" t="b" s="136">
        <v>0</v>
      </c>
      <c r="J56" t="s" s="168">
        <v>52</v>
      </c>
      <c r="K56" t="s" s="167">
        <v>1381</v>
      </c>
      <c r="L56" t="s" s="177">
        <v>1386</v>
      </c>
      <c r="M56" t="s" s="5">
        <v>1380</v>
      </c>
      <c r="N56" t="s" s="141">
        <v>1042</v>
      </c>
      <c r="O56" s="140"/>
      <c r="P56" t="s" s="143">
        <v>196</v>
      </c>
      <c r="Q56" s="136">
        <v>2021</v>
      </c>
      <c r="R56" s="136">
        <v>2</v>
      </c>
      <c r="S56" t="s" s="141">
        <v>64</v>
      </c>
      <c r="T56" s="142">
        <v>1</v>
      </c>
      <c r="U56" t="s" s="143">
        <v>1030</v>
      </c>
      <c r="V56" t="s" s="5">
        <v>1044</v>
      </c>
      <c r="W56" t="s" s="141">
        <v>1093</v>
      </c>
      <c r="X56" s="144">
        <v>0.9</v>
      </c>
      <c r="Y56" s="140"/>
      <c r="Z56" s="140"/>
      <c r="AA56" s="142">
        <v>1087</v>
      </c>
      <c r="AB56" s="144">
        <v>543.5</v>
      </c>
      <c r="AC56" t="s" s="137">
        <v>68</v>
      </c>
      <c r="AD56" s="140"/>
      <c r="AE56" s="140"/>
      <c r="AF56" s="140"/>
      <c r="AG56" s="140"/>
    </row>
    <row r="57" ht="15.75" customHeight="1">
      <c r="A57" s="147">
        <v>36</v>
      </c>
      <c r="B57" s="134">
        <v>134</v>
      </c>
      <c r="C57" s="134">
        <v>2</v>
      </c>
      <c r="D57" s="134">
        <v>70</v>
      </c>
      <c r="E57" s="134">
        <v>56</v>
      </c>
      <c r="F57" t="s" s="149">
        <v>94</v>
      </c>
      <c r="G57" s="145"/>
      <c r="H57" t="s" s="137">
        <v>1046</v>
      </c>
      <c r="I57" t="b" s="136">
        <v>1</v>
      </c>
      <c r="J57" t="s" s="137">
        <v>52</v>
      </c>
      <c r="K57" t="s" s="5">
        <v>1047</v>
      </c>
      <c r="L57" t="s" s="5">
        <v>1047</v>
      </c>
      <c r="M57" t="s" s="5">
        <v>1046</v>
      </c>
      <c r="N57" t="s" s="141">
        <v>1042</v>
      </c>
      <c r="O57" s="140"/>
      <c r="P57" s="140"/>
      <c r="Q57" s="136">
        <v>2020</v>
      </c>
      <c r="R57" s="136">
        <v>2</v>
      </c>
      <c r="S57" t="s" s="141">
        <v>64</v>
      </c>
      <c r="T57" s="142">
        <v>1</v>
      </c>
      <c r="U57" t="s" s="143">
        <v>1030</v>
      </c>
      <c r="V57" t="s" s="5">
        <v>1044</v>
      </c>
      <c r="W57" t="s" s="141">
        <v>1045</v>
      </c>
      <c r="X57" s="144">
        <v>1.16</v>
      </c>
      <c r="Y57" s="140"/>
      <c r="Z57" s="140"/>
      <c r="AA57" s="142">
        <v>359.1</v>
      </c>
      <c r="AB57" s="142">
        <v>359.1</v>
      </c>
      <c r="AC57" s="142">
        <v>1</v>
      </c>
      <c r="AD57" s="140"/>
      <c r="AE57" s="140"/>
      <c r="AF57" s="140"/>
      <c r="AG57" s="140"/>
    </row>
    <row r="58" ht="15.75" customHeight="1">
      <c r="A58" s="154">
        <v>36</v>
      </c>
      <c r="B58" s="134">
        <v>318</v>
      </c>
      <c r="C58" s="134">
        <v>2</v>
      </c>
      <c r="D58" s="134">
        <v>46</v>
      </c>
      <c r="E58" s="134">
        <v>57</v>
      </c>
      <c r="F58" t="s" s="149">
        <v>94</v>
      </c>
      <c r="G58" t="s" s="149">
        <v>1340</v>
      </c>
      <c r="H58" t="s" s="156">
        <v>1341</v>
      </c>
      <c r="I58" t="b" s="136">
        <v>1</v>
      </c>
      <c r="J58" t="s" s="156">
        <v>52</v>
      </c>
      <c r="K58" t="s" s="149">
        <v>1342</v>
      </c>
      <c r="L58" t="s" s="149">
        <v>1342</v>
      </c>
      <c r="M58" t="s" s="5">
        <v>1343</v>
      </c>
      <c r="N58" t="s" s="184">
        <v>1077</v>
      </c>
      <c r="O58" s="159"/>
      <c r="P58" s="159"/>
      <c r="Q58" s="154">
        <v>2021</v>
      </c>
      <c r="R58" s="154">
        <v>3</v>
      </c>
      <c r="S58" t="s" s="158">
        <v>64</v>
      </c>
      <c r="T58" s="142">
        <v>1</v>
      </c>
      <c r="U58" s="159"/>
      <c r="V58" t="s" s="158">
        <v>1037</v>
      </c>
      <c r="W58" t="s" s="158">
        <v>1045</v>
      </c>
      <c r="X58" s="159"/>
      <c r="Y58" s="159"/>
      <c r="Z58" s="161">
        <v>2</v>
      </c>
      <c r="AA58" s="162">
        <v>35.6</v>
      </c>
      <c r="AB58" s="162">
        <v>3</v>
      </c>
      <c r="AC58" t="s" s="201">
        <v>68</v>
      </c>
      <c r="AD58" s="161">
        <v>72</v>
      </c>
      <c r="AE58" s="159"/>
      <c r="AF58" s="159"/>
      <c r="AG58" s="159"/>
    </row>
    <row r="59" ht="15.75" customHeight="1">
      <c r="A59" s="186">
        <v>36</v>
      </c>
      <c r="B59" s="134">
        <v>78</v>
      </c>
      <c r="C59" s="134">
        <v>2</v>
      </c>
      <c r="D59" s="134">
        <v>45</v>
      </c>
      <c r="E59" s="134">
        <v>58</v>
      </c>
      <c r="F59" t="s" s="149">
        <v>94</v>
      </c>
      <c r="G59" t="s" s="149">
        <v>1340</v>
      </c>
      <c r="H59" t="s" s="156">
        <v>1341</v>
      </c>
      <c r="I59" t="b" s="136">
        <v>1</v>
      </c>
      <c r="J59" t="s" s="156">
        <v>52</v>
      </c>
      <c r="K59" t="s" s="149">
        <v>1342</v>
      </c>
      <c r="L59" t="s" s="149">
        <v>1342</v>
      </c>
      <c r="M59" t="s" s="5">
        <v>1341</v>
      </c>
      <c r="N59" t="s" s="158">
        <v>1042</v>
      </c>
      <c r="O59" s="159"/>
      <c r="P59" s="159"/>
      <c r="Q59" s="154">
        <v>2020</v>
      </c>
      <c r="R59" s="154">
        <v>2</v>
      </c>
      <c r="S59" t="s" s="158">
        <v>54</v>
      </c>
      <c r="T59" s="147">
        <v>3</v>
      </c>
      <c r="U59" t="s" s="160">
        <v>1043</v>
      </c>
      <c r="V59" t="s" s="158">
        <v>1044</v>
      </c>
      <c r="W59" t="s" s="158">
        <v>1045</v>
      </c>
      <c r="X59" s="161">
        <v>0.53</v>
      </c>
      <c r="Y59" s="159"/>
      <c r="Z59" s="159"/>
      <c r="AA59" s="162">
        <v>35.6</v>
      </c>
      <c r="AB59" s="162">
        <v>32.6</v>
      </c>
      <c r="AC59" s="162">
        <v>1</v>
      </c>
      <c r="AD59" s="159"/>
      <c r="AE59" s="159"/>
      <c r="AF59" s="159"/>
      <c r="AG59" s="159"/>
    </row>
    <row r="60" ht="15.75" customHeight="1">
      <c r="A60" s="136">
        <v>35</v>
      </c>
      <c r="B60" s="134">
        <v>386</v>
      </c>
      <c r="C60" s="134">
        <v>3</v>
      </c>
      <c r="D60" s="134">
        <v>88</v>
      </c>
      <c r="E60" s="134">
        <v>59</v>
      </c>
      <c r="F60" t="s" s="5">
        <v>157</v>
      </c>
      <c r="G60" t="s" s="5">
        <v>1740</v>
      </c>
      <c r="H60" t="s" s="135">
        <v>1741</v>
      </c>
      <c r="I60" t="b" s="136">
        <v>1</v>
      </c>
      <c r="J60" t="s" s="137">
        <v>52</v>
      </c>
      <c r="K60" t="s" s="5">
        <v>1742</v>
      </c>
      <c r="L60" t="s" s="5">
        <v>1742</v>
      </c>
      <c r="M60" t="s" s="5">
        <v>1747</v>
      </c>
      <c r="N60" t="s" s="141">
        <v>1153</v>
      </c>
      <c r="O60" t="s" s="143">
        <v>52</v>
      </c>
      <c r="P60" s="140"/>
      <c r="Q60" s="136">
        <v>2022</v>
      </c>
      <c r="R60" s="136">
        <v>2</v>
      </c>
      <c r="S60" t="s" s="141">
        <v>77</v>
      </c>
      <c r="T60" s="142">
        <v>2</v>
      </c>
      <c r="U60" s="140"/>
      <c r="V60" t="s" s="5">
        <v>1044</v>
      </c>
      <c r="W60" t="s" s="141">
        <v>1045</v>
      </c>
      <c r="X60" s="144">
        <v>1.93</v>
      </c>
      <c r="Y60" s="140"/>
      <c r="Z60" s="140"/>
      <c r="AA60" s="142">
        <v>676047.4</v>
      </c>
      <c r="AB60" s="144">
        <v>220078.15</v>
      </c>
      <c r="AC60" s="142">
        <v>1</v>
      </c>
      <c r="AD60" s="140"/>
      <c r="AE60" s="140"/>
      <c r="AF60" s="140"/>
      <c r="AG60" s="140"/>
    </row>
    <row r="61" ht="15.75" customHeight="1">
      <c r="A61" s="136">
        <v>35</v>
      </c>
      <c r="B61" s="134">
        <v>384</v>
      </c>
      <c r="C61" s="134">
        <v>3</v>
      </c>
      <c r="D61" s="134">
        <v>84</v>
      </c>
      <c r="E61" s="134">
        <v>60</v>
      </c>
      <c r="F61" t="s" s="5">
        <v>157</v>
      </c>
      <c r="G61" t="s" s="5">
        <v>1740</v>
      </c>
      <c r="H61" t="s" s="135">
        <v>1741</v>
      </c>
      <c r="I61" t="b" s="136">
        <v>1</v>
      </c>
      <c r="J61" t="s" s="137">
        <v>52</v>
      </c>
      <c r="K61" t="s" s="5">
        <v>1742</v>
      </c>
      <c r="L61" t="s" s="5">
        <v>1742</v>
      </c>
      <c r="M61" t="s" s="5">
        <v>1743</v>
      </c>
      <c r="N61" t="s" s="141">
        <v>1109</v>
      </c>
      <c r="O61" t="s" s="143">
        <v>52</v>
      </c>
      <c r="P61" s="140"/>
      <c r="Q61" s="136">
        <v>2021</v>
      </c>
      <c r="R61" s="136">
        <v>1</v>
      </c>
      <c r="S61" t="s" s="141">
        <v>64</v>
      </c>
      <c r="T61" s="142">
        <v>1</v>
      </c>
      <c r="U61" s="140"/>
      <c r="V61" t="s" s="5">
        <v>1031</v>
      </c>
      <c r="W61" t="s" s="141">
        <v>1032</v>
      </c>
      <c r="X61" s="144">
        <v>0.8</v>
      </c>
      <c r="Y61" s="140"/>
      <c r="Z61" s="140"/>
      <c r="AA61" s="142">
        <v>676047.4</v>
      </c>
      <c r="AB61" s="144">
        <v>17315.025</v>
      </c>
      <c r="AC61" t="s" s="137">
        <v>68</v>
      </c>
      <c r="AD61" s="144">
        <v>115384</v>
      </c>
      <c r="AE61" s="144">
        <v>0.8</v>
      </c>
      <c r="AF61" s="140"/>
      <c r="AG61" s="140"/>
    </row>
    <row r="62" ht="15.75" customHeight="1">
      <c r="A62" s="136">
        <v>35</v>
      </c>
      <c r="B62" s="134">
        <v>385</v>
      </c>
      <c r="C62" s="134">
        <v>3</v>
      </c>
      <c r="D62" s="134">
        <v>85</v>
      </c>
      <c r="E62" s="134">
        <v>61</v>
      </c>
      <c r="F62" t="s" s="5">
        <v>157</v>
      </c>
      <c r="G62" t="s" s="5">
        <v>1740</v>
      </c>
      <c r="H62" t="s" s="135">
        <v>1741</v>
      </c>
      <c r="I62" t="b" s="136">
        <v>1</v>
      </c>
      <c r="J62" t="s" s="137">
        <v>52</v>
      </c>
      <c r="K62" t="s" s="5">
        <v>1742</v>
      </c>
      <c r="L62" t="s" s="5">
        <v>1742</v>
      </c>
      <c r="M62" t="s" s="5">
        <v>1744</v>
      </c>
      <c r="N62" t="s" s="143">
        <v>1132</v>
      </c>
      <c r="O62" t="s" s="143">
        <v>52</v>
      </c>
      <c r="P62" s="140"/>
      <c r="Q62" s="136">
        <v>2021</v>
      </c>
      <c r="R62" s="136">
        <v>1</v>
      </c>
      <c r="S62" t="s" s="141">
        <v>77</v>
      </c>
      <c r="T62" s="142">
        <v>2</v>
      </c>
      <c r="U62" s="140"/>
      <c r="V62" t="s" s="5">
        <v>1031</v>
      </c>
      <c r="W62" t="s" s="141">
        <v>66</v>
      </c>
      <c r="X62" s="144">
        <v>1.7</v>
      </c>
      <c r="Y62" s="140"/>
      <c r="Z62" s="140"/>
      <c r="AA62" s="142">
        <v>676047.4</v>
      </c>
      <c r="AB62" s="144">
        <v>17315.025</v>
      </c>
      <c r="AC62" t="s" s="137">
        <v>68</v>
      </c>
      <c r="AD62" s="144">
        <v>288207</v>
      </c>
      <c r="AE62" s="144">
        <v>0.3</v>
      </c>
      <c r="AF62" s="140"/>
      <c r="AG62" s="140"/>
    </row>
    <row r="63" ht="15.75" customHeight="1">
      <c r="A63" s="136">
        <v>35</v>
      </c>
      <c r="B63" s="134">
        <v>382</v>
      </c>
      <c r="C63" s="134">
        <v>3</v>
      </c>
      <c r="D63" s="134">
        <v>86</v>
      </c>
      <c r="E63" s="134">
        <v>62</v>
      </c>
      <c r="F63" t="s" s="5">
        <v>157</v>
      </c>
      <c r="G63" t="s" s="5">
        <v>1740</v>
      </c>
      <c r="H63" t="s" s="135">
        <v>1741</v>
      </c>
      <c r="I63" t="b" s="136">
        <v>1</v>
      </c>
      <c r="J63" t="s" s="137">
        <v>52</v>
      </c>
      <c r="K63" t="s" s="5">
        <v>1742</v>
      </c>
      <c r="L63" t="s" s="5">
        <v>1742</v>
      </c>
      <c r="M63" t="s" s="5">
        <v>1745</v>
      </c>
      <c r="N63" t="s" s="141">
        <v>1107</v>
      </c>
      <c r="O63" t="s" s="143">
        <v>52</v>
      </c>
      <c r="P63" s="140"/>
      <c r="Q63" s="136">
        <v>2021</v>
      </c>
      <c r="R63" s="136">
        <v>1</v>
      </c>
      <c r="S63" t="s" s="141">
        <v>54</v>
      </c>
      <c r="T63" s="147">
        <v>3</v>
      </c>
      <c r="U63" s="140"/>
      <c r="V63" t="s" s="5">
        <v>1031</v>
      </c>
      <c r="W63" t="s" s="141">
        <v>1032</v>
      </c>
      <c r="X63" s="144">
        <v>0.4</v>
      </c>
      <c r="Y63" s="140"/>
      <c r="Z63" s="140"/>
      <c r="AA63" s="142">
        <v>676047.4</v>
      </c>
      <c r="AB63" s="144">
        <v>17315.025</v>
      </c>
      <c r="AC63" t="s" s="137">
        <v>68</v>
      </c>
      <c r="AD63" s="144">
        <v>19941</v>
      </c>
      <c r="AE63" s="144">
        <v>1.4</v>
      </c>
      <c r="AF63" s="140"/>
      <c r="AG63" s="140"/>
    </row>
    <row r="64" ht="15.75" customHeight="1">
      <c r="A64" s="136">
        <v>35</v>
      </c>
      <c r="B64" s="134">
        <v>383</v>
      </c>
      <c r="C64" s="134">
        <v>3</v>
      </c>
      <c r="D64" s="134">
        <v>87</v>
      </c>
      <c r="E64" s="134">
        <v>63</v>
      </c>
      <c r="F64" t="s" s="5">
        <v>157</v>
      </c>
      <c r="G64" t="s" s="5">
        <v>1740</v>
      </c>
      <c r="H64" t="s" s="135">
        <v>1741</v>
      </c>
      <c r="I64" t="b" s="136">
        <v>1</v>
      </c>
      <c r="J64" t="s" s="137">
        <v>52</v>
      </c>
      <c r="K64" t="s" s="5">
        <v>1742</v>
      </c>
      <c r="L64" t="s" s="5">
        <v>1742</v>
      </c>
      <c r="M64" t="s" s="5">
        <v>1746</v>
      </c>
      <c r="N64" t="s" s="141">
        <v>1130</v>
      </c>
      <c r="O64" t="s" s="143">
        <v>52</v>
      </c>
      <c r="P64" s="140"/>
      <c r="Q64" s="136">
        <v>2021</v>
      </c>
      <c r="R64" s="136">
        <v>1</v>
      </c>
      <c r="S64" t="s" s="141">
        <v>54</v>
      </c>
      <c r="T64" s="147">
        <v>3</v>
      </c>
      <c r="U64" s="140"/>
      <c r="V64" t="s" s="5">
        <v>1031</v>
      </c>
      <c r="W64" t="s" s="141">
        <v>1032</v>
      </c>
      <c r="X64" s="144">
        <v>0.6</v>
      </c>
      <c r="Y64" s="140"/>
      <c r="Z64" s="140"/>
      <c r="AA64" s="142">
        <v>676047.4</v>
      </c>
      <c r="AB64" s="144">
        <v>17315.025</v>
      </c>
      <c r="AC64" t="s" s="137">
        <v>68</v>
      </c>
      <c r="AD64" s="144">
        <v>79009</v>
      </c>
      <c r="AE64" s="144">
        <v>1.2</v>
      </c>
      <c r="AF64" s="140"/>
      <c r="AG64" s="140"/>
    </row>
    <row r="65" ht="15.75" customHeight="1">
      <c r="A65" s="136">
        <v>35</v>
      </c>
      <c r="B65" s="134">
        <v>387</v>
      </c>
      <c r="C65" s="134">
        <v>3</v>
      </c>
      <c r="D65" s="134">
        <v>89</v>
      </c>
      <c r="E65" s="134">
        <v>64</v>
      </c>
      <c r="F65" t="s" s="5">
        <v>157</v>
      </c>
      <c r="G65" t="s" s="5">
        <v>1740</v>
      </c>
      <c r="H65" t="s" s="135">
        <v>1741</v>
      </c>
      <c r="I65" t="b" s="136">
        <v>1</v>
      </c>
      <c r="J65" t="s" s="137">
        <v>52</v>
      </c>
      <c r="K65" t="s" s="5">
        <v>1742</v>
      </c>
      <c r="L65" t="s" s="5">
        <v>1742</v>
      </c>
      <c r="M65" t="s" s="5">
        <v>1747</v>
      </c>
      <c r="N65" t="s" s="141">
        <v>1153</v>
      </c>
      <c r="O65" t="s" s="143">
        <v>52</v>
      </c>
      <c r="P65" s="140"/>
      <c r="Q65" s="136">
        <v>2020</v>
      </c>
      <c r="R65" s="136">
        <v>3</v>
      </c>
      <c r="S65" t="s" s="141">
        <v>77</v>
      </c>
      <c r="T65" s="142">
        <v>2</v>
      </c>
      <c r="U65" s="140"/>
      <c r="V65" t="s" s="141">
        <v>1037</v>
      </c>
      <c r="W65" t="s" s="141">
        <v>1045</v>
      </c>
      <c r="X65" s="140"/>
      <c r="Y65" s="140"/>
      <c r="Z65" s="140"/>
      <c r="AA65" s="142">
        <v>676047.4</v>
      </c>
      <c r="AB65" s="144">
        <v>220078.15</v>
      </c>
      <c r="AC65" t="s" s="137">
        <v>68</v>
      </c>
      <c r="AD65" s="140"/>
      <c r="AE65" s="140"/>
      <c r="AF65" s="140"/>
      <c r="AG65" s="140"/>
    </row>
    <row r="66" ht="15.75" customHeight="1">
      <c r="A66" s="136">
        <v>35</v>
      </c>
      <c r="B66" s="134">
        <v>376</v>
      </c>
      <c r="C66" s="134">
        <v>3</v>
      </c>
      <c r="D66" s="134">
        <v>81</v>
      </c>
      <c r="E66" s="134">
        <v>65</v>
      </c>
      <c r="F66" t="s" s="5">
        <v>157</v>
      </c>
      <c r="G66" t="s" s="5">
        <v>1210</v>
      </c>
      <c r="H66" t="s" s="5">
        <v>1211</v>
      </c>
      <c r="I66" t="b" s="136">
        <v>0</v>
      </c>
      <c r="J66" t="s" s="137">
        <v>52</v>
      </c>
      <c r="K66" t="s" s="5">
        <v>1211</v>
      </c>
      <c r="L66" t="s" s="5">
        <v>1212</v>
      </c>
      <c r="M66" t="s" s="5">
        <v>1213</v>
      </c>
      <c r="N66" t="s" s="141">
        <v>1189</v>
      </c>
      <c r="O66" t="s" s="143">
        <v>196</v>
      </c>
      <c r="P66" t="s" s="143">
        <v>196</v>
      </c>
      <c r="Q66" s="136">
        <v>2021</v>
      </c>
      <c r="R66" s="136">
        <v>1</v>
      </c>
      <c r="S66" t="s" s="141">
        <v>54</v>
      </c>
      <c r="T66" s="147">
        <v>3</v>
      </c>
      <c r="U66" s="140"/>
      <c r="V66" t="s" s="5">
        <v>1031</v>
      </c>
      <c r="W66" t="s" s="141">
        <v>1045</v>
      </c>
      <c r="X66" s="144">
        <v>0.6</v>
      </c>
      <c r="Y66" s="140"/>
      <c r="Z66" s="140"/>
      <c r="AA66" s="142">
        <v>152666.9</v>
      </c>
      <c r="AB66" s="142">
        <v>28275.225</v>
      </c>
      <c r="AC66" s="142">
        <v>1</v>
      </c>
      <c r="AD66" s="144">
        <v>7071</v>
      </c>
      <c r="AE66" s="144">
        <v>1.2</v>
      </c>
      <c r="AF66" s="140"/>
      <c r="AG66" s="140"/>
    </row>
    <row r="67" ht="15.75" customHeight="1">
      <c r="A67" s="136">
        <v>35</v>
      </c>
      <c r="B67" s="134">
        <v>377</v>
      </c>
      <c r="C67" s="134">
        <v>3</v>
      </c>
      <c r="D67" s="134">
        <v>80</v>
      </c>
      <c r="E67" s="134">
        <v>66</v>
      </c>
      <c r="F67" t="s" s="5">
        <v>157</v>
      </c>
      <c r="G67" t="s" s="5">
        <v>1210</v>
      </c>
      <c r="H67" t="s" s="5">
        <v>1211</v>
      </c>
      <c r="I67" t="b" s="136">
        <v>0</v>
      </c>
      <c r="J67" t="s" s="137">
        <v>52</v>
      </c>
      <c r="K67" t="s" s="5">
        <v>1211</v>
      </c>
      <c r="L67" t="s" s="5">
        <v>1212</v>
      </c>
      <c r="M67" t="s" s="5">
        <v>1214</v>
      </c>
      <c r="N67" t="s" s="141">
        <v>1111</v>
      </c>
      <c r="O67" t="s" s="143">
        <v>196</v>
      </c>
      <c r="P67" t="s" s="143">
        <v>196</v>
      </c>
      <c r="Q67" s="136">
        <v>2021</v>
      </c>
      <c r="R67" s="136">
        <v>1</v>
      </c>
      <c r="S67" t="s" s="141">
        <v>77</v>
      </c>
      <c r="T67" s="142">
        <v>2</v>
      </c>
      <c r="U67" s="140"/>
      <c r="V67" t="s" s="5">
        <v>1031</v>
      </c>
      <c r="W67" t="s" s="141">
        <v>1045</v>
      </c>
      <c r="X67" s="144">
        <v>1.4</v>
      </c>
      <c r="Y67" s="140"/>
      <c r="Z67" s="140"/>
      <c r="AA67" s="142">
        <v>152666.9</v>
      </c>
      <c r="AB67" s="142">
        <v>28275.225</v>
      </c>
      <c r="AC67" t="s" s="137">
        <v>68</v>
      </c>
      <c r="AD67" s="144">
        <v>2430</v>
      </c>
      <c r="AE67" s="144">
        <v>0.3</v>
      </c>
      <c r="AF67" s="140"/>
      <c r="AG67" s="140"/>
    </row>
    <row r="68" ht="15.75" customHeight="1">
      <c r="A68" s="136">
        <v>35</v>
      </c>
      <c r="B68" s="134">
        <v>378</v>
      </c>
      <c r="C68" s="134">
        <v>3</v>
      </c>
      <c r="D68" s="134">
        <v>82</v>
      </c>
      <c r="E68" s="134">
        <v>67</v>
      </c>
      <c r="F68" t="s" s="5">
        <v>157</v>
      </c>
      <c r="G68" t="s" s="5">
        <v>1210</v>
      </c>
      <c r="H68" t="s" s="5">
        <v>1211</v>
      </c>
      <c r="I68" t="b" s="136">
        <v>0</v>
      </c>
      <c r="J68" t="s" s="137">
        <v>52</v>
      </c>
      <c r="K68" t="s" s="5">
        <v>1211</v>
      </c>
      <c r="L68" t="s" s="5">
        <v>1212</v>
      </c>
      <c r="M68" t="s" s="5">
        <v>1215</v>
      </c>
      <c r="N68" t="s" s="141">
        <v>1130</v>
      </c>
      <c r="O68" t="s" s="143">
        <v>196</v>
      </c>
      <c r="P68" t="s" s="143">
        <v>196</v>
      </c>
      <c r="Q68" s="136">
        <v>2021</v>
      </c>
      <c r="R68" s="136">
        <v>1</v>
      </c>
      <c r="S68" t="s" s="141">
        <v>54</v>
      </c>
      <c r="T68" s="147">
        <v>3</v>
      </c>
      <c r="U68" s="140"/>
      <c r="V68" t="s" s="5">
        <v>1031</v>
      </c>
      <c r="W68" t="s" s="141">
        <v>66</v>
      </c>
      <c r="X68" s="144">
        <v>0.8</v>
      </c>
      <c r="Y68" s="140"/>
      <c r="Z68" s="140"/>
      <c r="AA68" s="142">
        <v>152666.9</v>
      </c>
      <c r="AB68" s="142">
        <v>28275.225</v>
      </c>
      <c r="AC68" t="s" s="137">
        <v>68</v>
      </c>
      <c r="AD68" s="144">
        <v>7072</v>
      </c>
      <c r="AE68" s="144">
        <v>1.3</v>
      </c>
      <c r="AF68" s="140"/>
      <c r="AG68" s="140"/>
    </row>
    <row r="69" ht="15.75" customHeight="1">
      <c r="A69" s="136">
        <v>35</v>
      </c>
      <c r="B69" s="134">
        <v>379</v>
      </c>
      <c r="C69" s="134">
        <v>3</v>
      </c>
      <c r="D69" s="134">
        <v>83</v>
      </c>
      <c r="E69" s="134">
        <v>68</v>
      </c>
      <c r="F69" t="s" s="5">
        <v>157</v>
      </c>
      <c r="G69" t="s" s="5">
        <v>1210</v>
      </c>
      <c r="H69" t="s" s="5">
        <v>1211</v>
      </c>
      <c r="I69" t="b" s="136">
        <v>0</v>
      </c>
      <c r="J69" t="s" s="137">
        <v>52</v>
      </c>
      <c r="K69" t="s" s="5">
        <v>1211</v>
      </c>
      <c r="L69" t="s" s="5">
        <v>1212</v>
      </c>
      <c r="M69" t="s" s="5">
        <v>1216</v>
      </c>
      <c r="N69" t="s" s="141">
        <v>1109</v>
      </c>
      <c r="O69" t="s" s="143">
        <v>196</v>
      </c>
      <c r="P69" t="s" s="143">
        <v>196</v>
      </c>
      <c r="Q69" s="136">
        <v>2021</v>
      </c>
      <c r="R69" s="136">
        <v>1</v>
      </c>
      <c r="S69" t="s" s="141">
        <v>54</v>
      </c>
      <c r="T69" s="147">
        <v>3</v>
      </c>
      <c r="U69" s="140"/>
      <c r="V69" t="s" s="5">
        <v>1031</v>
      </c>
      <c r="W69" t="s" s="141">
        <v>66</v>
      </c>
      <c r="X69" s="144">
        <v>0.5</v>
      </c>
      <c r="Y69" s="140"/>
      <c r="Z69" s="140"/>
      <c r="AA69" s="142">
        <v>152666.9</v>
      </c>
      <c r="AB69" s="142">
        <v>28275.225</v>
      </c>
      <c r="AC69" t="s" s="137">
        <v>68</v>
      </c>
      <c r="AD69" s="144">
        <v>11153</v>
      </c>
      <c r="AE69" s="144">
        <v>1.8</v>
      </c>
      <c r="AF69" s="140"/>
      <c r="AG69" s="140"/>
    </row>
    <row r="70" ht="15.75" customHeight="1">
      <c r="A70" s="136">
        <v>35</v>
      </c>
      <c r="B70" s="134">
        <v>394</v>
      </c>
      <c r="C70" s="134">
        <v>3</v>
      </c>
      <c r="D70" s="134">
        <v>95</v>
      </c>
      <c r="E70" s="134">
        <v>69</v>
      </c>
      <c r="F70" t="s" s="5">
        <v>157</v>
      </c>
      <c r="G70" t="s" s="5">
        <v>1866</v>
      </c>
      <c r="H70" t="s" s="150">
        <v>1867</v>
      </c>
      <c r="I70" t="b" s="136">
        <v>0</v>
      </c>
      <c r="J70" t="s" s="137">
        <v>52</v>
      </c>
      <c r="K70" t="s" s="150">
        <v>981</v>
      </c>
      <c r="L70" t="s" s="177">
        <v>1868</v>
      </c>
      <c r="M70" t="s" s="5">
        <v>1869</v>
      </c>
      <c r="N70" t="s" s="139">
        <v>1107</v>
      </c>
      <c r="O70" s="140"/>
      <c r="P70" t="s" s="143">
        <v>196</v>
      </c>
      <c r="Q70" s="136">
        <v>2021</v>
      </c>
      <c r="R70" s="136">
        <v>1</v>
      </c>
      <c r="S70" t="s" s="141">
        <v>64</v>
      </c>
      <c r="T70" s="142">
        <v>1</v>
      </c>
      <c r="U70" s="140"/>
      <c r="V70" t="s" s="5">
        <v>1031</v>
      </c>
      <c r="W70" t="s" s="141">
        <v>1032</v>
      </c>
      <c r="X70" s="144">
        <v>1</v>
      </c>
      <c r="Y70" s="140"/>
      <c r="Z70" s="140"/>
      <c r="AA70" s="142">
        <v>35890.5</v>
      </c>
      <c r="AB70" s="144">
        <v>4440.3</v>
      </c>
      <c r="AC70" s="142">
        <v>1</v>
      </c>
      <c r="AD70" s="144">
        <v>115</v>
      </c>
      <c r="AE70" s="144">
        <v>1.1</v>
      </c>
      <c r="AF70" s="140"/>
      <c r="AG70" s="140"/>
    </row>
    <row r="71" ht="15.75" customHeight="1">
      <c r="A71" s="136">
        <v>35</v>
      </c>
      <c r="B71" s="134">
        <v>395</v>
      </c>
      <c r="C71" s="134">
        <v>3</v>
      </c>
      <c r="D71" s="134">
        <v>96</v>
      </c>
      <c r="E71" s="134">
        <v>70</v>
      </c>
      <c r="F71" t="s" s="5">
        <v>157</v>
      </c>
      <c r="G71" t="s" s="5">
        <v>1866</v>
      </c>
      <c r="H71" t="s" s="150">
        <v>1867</v>
      </c>
      <c r="I71" t="b" s="136">
        <v>0</v>
      </c>
      <c r="J71" t="s" s="137">
        <v>52</v>
      </c>
      <c r="K71" t="s" s="150">
        <v>981</v>
      </c>
      <c r="L71" t="s" s="177">
        <v>1868</v>
      </c>
      <c r="M71" t="s" s="5">
        <v>1870</v>
      </c>
      <c r="N71" t="s" s="139">
        <v>1109</v>
      </c>
      <c r="O71" s="140"/>
      <c r="P71" t="s" s="143">
        <v>196</v>
      </c>
      <c r="Q71" s="136">
        <v>2021</v>
      </c>
      <c r="R71" s="136">
        <v>1</v>
      </c>
      <c r="S71" t="s" s="141">
        <v>77</v>
      </c>
      <c r="T71" s="142">
        <v>2</v>
      </c>
      <c r="U71" s="140"/>
      <c r="V71" t="s" s="5">
        <v>1031</v>
      </c>
      <c r="W71" t="s" s="141">
        <v>1045</v>
      </c>
      <c r="X71" s="144">
        <v>1.2</v>
      </c>
      <c r="Y71" s="140"/>
      <c r="Z71" s="140"/>
      <c r="AA71" s="142">
        <v>35890.5</v>
      </c>
      <c r="AB71" s="144">
        <v>4440.3</v>
      </c>
      <c r="AC71" t="s" s="137">
        <v>68</v>
      </c>
      <c r="AD71" s="144">
        <v>8303</v>
      </c>
      <c r="AE71" s="144">
        <v>0.5</v>
      </c>
      <c r="AF71" s="140"/>
      <c r="AG71" s="140"/>
    </row>
    <row r="72" ht="15.75" customHeight="1">
      <c r="A72" s="136">
        <v>35</v>
      </c>
      <c r="B72" s="134">
        <v>396</v>
      </c>
      <c r="C72" s="134">
        <v>3</v>
      </c>
      <c r="D72" s="134">
        <v>97</v>
      </c>
      <c r="E72" s="134">
        <v>71</v>
      </c>
      <c r="F72" t="s" s="5">
        <v>157</v>
      </c>
      <c r="G72" t="s" s="5">
        <v>1866</v>
      </c>
      <c r="H72" t="s" s="150">
        <v>1867</v>
      </c>
      <c r="I72" t="b" s="136">
        <v>0</v>
      </c>
      <c r="J72" t="s" s="137">
        <v>52</v>
      </c>
      <c r="K72" t="s" s="150">
        <v>981</v>
      </c>
      <c r="L72" t="s" s="177">
        <v>1868</v>
      </c>
      <c r="M72" t="s" s="5">
        <v>1871</v>
      </c>
      <c r="N72" t="s" s="139">
        <v>1132</v>
      </c>
      <c r="O72" s="140"/>
      <c r="P72" t="s" s="143">
        <v>196</v>
      </c>
      <c r="Q72" s="136">
        <v>2021</v>
      </c>
      <c r="R72" s="136">
        <v>1</v>
      </c>
      <c r="S72" t="s" s="141">
        <v>54</v>
      </c>
      <c r="T72" s="147">
        <v>3</v>
      </c>
      <c r="U72" s="140"/>
      <c r="V72" t="s" s="5">
        <v>1031</v>
      </c>
      <c r="W72" t="s" s="141">
        <v>66</v>
      </c>
      <c r="X72" s="144">
        <v>0.5</v>
      </c>
      <c r="Y72" s="140"/>
      <c r="Z72" s="140"/>
      <c r="AA72" s="142">
        <v>35890.5</v>
      </c>
      <c r="AB72" s="144">
        <v>4440.3</v>
      </c>
      <c r="AC72" t="s" s="137">
        <v>68</v>
      </c>
      <c r="AD72" s="144">
        <v>36581</v>
      </c>
      <c r="AE72" s="144">
        <v>2.1</v>
      </c>
      <c r="AF72" s="140"/>
      <c r="AG72" s="140"/>
    </row>
    <row r="73" ht="15.75" customHeight="1">
      <c r="A73" s="136">
        <v>35</v>
      </c>
      <c r="B73" s="134">
        <v>182</v>
      </c>
      <c r="C73" s="134">
        <v>3</v>
      </c>
      <c r="D73" s="134">
        <v>98</v>
      </c>
      <c r="E73" s="134">
        <v>72</v>
      </c>
      <c r="F73" t="s" s="5">
        <v>157</v>
      </c>
      <c r="G73" t="s" s="5">
        <v>1866</v>
      </c>
      <c r="H73" t="s" s="150">
        <v>1867</v>
      </c>
      <c r="I73" t="b" s="136">
        <v>0</v>
      </c>
      <c r="J73" t="s" s="137">
        <v>52</v>
      </c>
      <c r="K73" t="s" s="150">
        <v>981</v>
      </c>
      <c r="L73" t="s" s="177">
        <v>1868</v>
      </c>
      <c r="M73" t="s" s="5">
        <v>1867</v>
      </c>
      <c r="N73" t="s" s="141">
        <v>1042</v>
      </c>
      <c r="O73" s="140"/>
      <c r="P73" t="s" s="143">
        <v>196</v>
      </c>
      <c r="Q73" s="136">
        <v>2021</v>
      </c>
      <c r="R73" s="136">
        <v>2</v>
      </c>
      <c r="S73" t="s" s="141">
        <v>64</v>
      </c>
      <c r="T73" s="142">
        <v>1</v>
      </c>
      <c r="U73" t="s" s="143">
        <v>1030</v>
      </c>
      <c r="V73" t="s" s="5">
        <v>1044</v>
      </c>
      <c r="W73" t="s" s="141">
        <v>1045</v>
      </c>
      <c r="X73" s="144">
        <v>0.84</v>
      </c>
      <c r="Y73" s="140"/>
      <c r="Z73" s="140"/>
      <c r="AA73" s="142">
        <v>35890.5</v>
      </c>
      <c r="AB73" s="144">
        <v>22569.6</v>
      </c>
      <c r="AC73" t="s" s="137">
        <v>68</v>
      </c>
      <c r="AD73" s="140"/>
      <c r="AE73" s="140"/>
      <c r="AF73" s="140"/>
      <c r="AG73" s="140"/>
    </row>
    <row r="74" ht="15.75" customHeight="1">
      <c r="A74" s="136">
        <v>35</v>
      </c>
      <c r="B74" s="134">
        <v>250</v>
      </c>
      <c r="C74" s="134">
        <v>3</v>
      </c>
      <c r="D74" s="134">
        <v>90</v>
      </c>
      <c r="E74" s="134">
        <v>73</v>
      </c>
      <c r="F74" t="s" s="5">
        <v>157</v>
      </c>
      <c r="G74" t="s" s="5">
        <v>1748</v>
      </c>
      <c r="H74" t="s" s="135">
        <v>1749</v>
      </c>
      <c r="I74" t="b" s="136">
        <v>0</v>
      </c>
      <c r="J74" t="s" s="137">
        <v>52</v>
      </c>
      <c r="K74" t="s" s="135">
        <v>1724</v>
      </c>
      <c r="L74" t="s" s="177">
        <v>1750</v>
      </c>
      <c r="M74" t="s" s="5">
        <v>1749</v>
      </c>
      <c r="N74" t="s" s="141">
        <v>1042</v>
      </c>
      <c r="O74" t="s" s="143">
        <v>196</v>
      </c>
      <c r="P74" t="s" s="143">
        <v>196</v>
      </c>
      <c r="Q74" s="136">
        <v>2021</v>
      </c>
      <c r="R74" s="136">
        <v>2</v>
      </c>
      <c r="S74" t="s" s="141">
        <v>77</v>
      </c>
      <c r="T74" s="142">
        <v>2</v>
      </c>
      <c r="U74" t="s" s="143">
        <v>1030</v>
      </c>
      <c r="V74" t="s" s="5">
        <v>1044</v>
      </c>
      <c r="W74" t="s" s="141">
        <v>1045</v>
      </c>
      <c r="X74" s="144">
        <v>1.33</v>
      </c>
      <c r="Y74" s="140"/>
      <c r="Z74" s="140"/>
      <c r="AA74" s="142">
        <v>21129.2</v>
      </c>
      <c r="AB74" s="142">
        <v>211125.2</v>
      </c>
      <c r="AC74" s="142">
        <v>1</v>
      </c>
      <c r="AD74" s="140"/>
      <c r="AE74" s="140"/>
      <c r="AF74" s="140"/>
      <c r="AG74" s="140"/>
    </row>
    <row r="75" ht="15.75" customHeight="1">
      <c r="A75" s="136">
        <v>35</v>
      </c>
      <c r="B75" s="134">
        <v>389</v>
      </c>
      <c r="C75" s="134">
        <v>3</v>
      </c>
      <c r="D75" s="134">
        <v>91</v>
      </c>
      <c r="E75" s="134">
        <v>74</v>
      </c>
      <c r="F75" t="s" s="5">
        <v>157</v>
      </c>
      <c r="G75" t="s" s="5">
        <v>1748</v>
      </c>
      <c r="H75" t="s" s="135">
        <v>1749</v>
      </c>
      <c r="I75" t="b" s="136">
        <v>0</v>
      </c>
      <c r="J75" t="s" s="137">
        <v>52</v>
      </c>
      <c r="K75" t="s" s="135">
        <v>1724</v>
      </c>
      <c r="L75" t="s" s="177">
        <v>1750</v>
      </c>
      <c r="M75" t="s" s="5">
        <v>1751</v>
      </c>
      <c r="N75" t="s" s="141">
        <v>1130</v>
      </c>
      <c r="O75" t="s" s="143">
        <v>196</v>
      </c>
      <c r="P75" t="s" s="143">
        <v>196</v>
      </c>
      <c r="Q75" s="136">
        <v>2021</v>
      </c>
      <c r="R75" s="136">
        <v>1</v>
      </c>
      <c r="S75" t="s" s="141">
        <v>77</v>
      </c>
      <c r="T75" s="142">
        <v>2</v>
      </c>
      <c r="U75" s="140"/>
      <c r="V75" t="s" s="5">
        <v>1031</v>
      </c>
      <c r="W75" t="s" s="141">
        <v>1032</v>
      </c>
      <c r="X75" s="144">
        <v>1.2</v>
      </c>
      <c r="Y75" s="140"/>
      <c r="Z75" s="140"/>
      <c r="AA75" s="142">
        <v>21129.2</v>
      </c>
      <c r="AB75" s="142">
        <v>1</v>
      </c>
      <c r="AC75" t="s" s="137">
        <v>68</v>
      </c>
      <c r="AD75" s="144">
        <v>13564</v>
      </c>
      <c r="AE75" s="144">
        <v>0.5</v>
      </c>
      <c r="AF75" s="140"/>
      <c r="AG75" s="140"/>
    </row>
    <row r="76" ht="15.75" customHeight="1">
      <c r="A76" s="136">
        <v>35</v>
      </c>
      <c r="B76" s="134">
        <v>391</v>
      </c>
      <c r="C76" s="134">
        <v>3</v>
      </c>
      <c r="D76" s="134">
        <v>92</v>
      </c>
      <c r="E76" s="134">
        <v>75</v>
      </c>
      <c r="F76" t="s" s="5">
        <v>157</v>
      </c>
      <c r="G76" t="s" s="5">
        <v>1748</v>
      </c>
      <c r="H76" t="s" s="135">
        <v>1749</v>
      </c>
      <c r="I76" t="b" s="136">
        <v>0</v>
      </c>
      <c r="J76" t="s" s="137">
        <v>52</v>
      </c>
      <c r="K76" t="s" s="135">
        <v>1724</v>
      </c>
      <c r="L76" t="s" s="177">
        <v>1750</v>
      </c>
      <c r="M76" t="s" s="5">
        <v>1752</v>
      </c>
      <c r="N76" t="s" s="141">
        <v>1132</v>
      </c>
      <c r="O76" t="s" s="143">
        <v>196</v>
      </c>
      <c r="P76" t="s" s="143">
        <v>196</v>
      </c>
      <c r="Q76" s="136">
        <v>2021</v>
      </c>
      <c r="R76" s="136">
        <v>1</v>
      </c>
      <c r="S76" t="s" s="141">
        <v>77</v>
      </c>
      <c r="T76" s="142">
        <v>2</v>
      </c>
      <c r="U76" s="140"/>
      <c r="V76" t="s" s="5">
        <v>1031</v>
      </c>
      <c r="W76" t="s" s="141">
        <v>66</v>
      </c>
      <c r="X76" s="144">
        <v>1.5</v>
      </c>
      <c r="Y76" s="140"/>
      <c r="Z76" s="140"/>
      <c r="AA76" s="142">
        <v>21129.2</v>
      </c>
      <c r="AB76" s="142">
        <v>1</v>
      </c>
      <c r="AC76" t="s" s="137">
        <v>68</v>
      </c>
      <c r="AD76" s="144">
        <v>28975</v>
      </c>
      <c r="AE76" s="144">
        <v>0.4</v>
      </c>
      <c r="AF76" s="140"/>
      <c r="AG76" s="140"/>
    </row>
    <row r="77" ht="15.75" customHeight="1">
      <c r="A77" s="136">
        <v>35</v>
      </c>
      <c r="B77" s="134">
        <v>388</v>
      </c>
      <c r="C77" s="134">
        <v>3</v>
      </c>
      <c r="D77" s="134">
        <v>93</v>
      </c>
      <c r="E77" s="134">
        <v>76</v>
      </c>
      <c r="F77" t="s" s="5">
        <v>157</v>
      </c>
      <c r="G77" t="s" s="5">
        <v>1210</v>
      </c>
      <c r="H77" t="s" s="135">
        <v>1749</v>
      </c>
      <c r="I77" t="b" s="136">
        <v>0</v>
      </c>
      <c r="J77" t="s" s="137">
        <v>52</v>
      </c>
      <c r="K77" t="s" s="135">
        <v>1724</v>
      </c>
      <c r="L77" t="s" s="177">
        <v>1750</v>
      </c>
      <c r="M77" t="s" s="5">
        <v>1753</v>
      </c>
      <c r="N77" t="s" s="141">
        <v>1107</v>
      </c>
      <c r="O77" t="s" s="143">
        <v>196</v>
      </c>
      <c r="P77" t="s" s="143">
        <v>196</v>
      </c>
      <c r="Q77" s="136">
        <v>2021</v>
      </c>
      <c r="R77" s="136">
        <v>1</v>
      </c>
      <c r="S77" t="s" s="141">
        <v>54</v>
      </c>
      <c r="T77" s="147">
        <v>3</v>
      </c>
      <c r="U77" s="140"/>
      <c r="V77" t="s" s="5">
        <v>1031</v>
      </c>
      <c r="W77" t="s" s="141">
        <v>1032</v>
      </c>
      <c r="X77" s="144">
        <v>0.4</v>
      </c>
      <c r="Y77" s="140"/>
      <c r="Z77" s="140"/>
      <c r="AA77" s="142">
        <v>21129.2</v>
      </c>
      <c r="AB77" s="142">
        <v>1</v>
      </c>
      <c r="AC77" t="s" s="137">
        <v>68</v>
      </c>
      <c r="AD77" s="144">
        <v>6382</v>
      </c>
      <c r="AE77" s="144">
        <v>1.6</v>
      </c>
      <c r="AF77" s="140"/>
      <c r="AG77" s="140"/>
    </row>
    <row r="78" ht="15.75" customHeight="1">
      <c r="A78" s="136">
        <v>35</v>
      </c>
      <c r="B78" s="134">
        <v>390</v>
      </c>
      <c r="C78" s="134">
        <v>3</v>
      </c>
      <c r="D78" s="134">
        <v>94</v>
      </c>
      <c r="E78" s="134">
        <v>77</v>
      </c>
      <c r="F78" t="s" s="5">
        <v>157</v>
      </c>
      <c r="G78" t="s" s="5">
        <v>1748</v>
      </c>
      <c r="H78" t="s" s="135">
        <v>1749</v>
      </c>
      <c r="I78" t="b" s="136">
        <v>0</v>
      </c>
      <c r="J78" t="s" s="137">
        <v>52</v>
      </c>
      <c r="K78" t="s" s="135">
        <v>1724</v>
      </c>
      <c r="L78" t="s" s="177">
        <v>1750</v>
      </c>
      <c r="M78" t="s" s="5">
        <v>1754</v>
      </c>
      <c r="N78" t="s" s="141">
        <v>1109</v>
      </c>
      <c r="O78" t="s" s="143">
        <v>196</v>
      </c>
      <c r="P78" t="s" s="143">
        <v>196</v>
      </c>
      <c r="Q78" s="136">
        <v>2021</v>
      </c>
      <c r="R78" s="136">
        <v>1</v>
      </c>
      <c r="S78" t="s" s="141">
        <v>54</v>
      </c>
      <c r="T78" s="147">
        <v>3</v>
      </c>
      <c r="U78" s="140"/>
      <c r="V78" t="s" s="5">
        <v>1031</v>
      </c>
      <c r="W78" t="s" s="141">
        <v>66</v>
      </c>
      <c r="X78" s="144">
        <v>0.8</v>
      </c>
      <c r="Y78" s="140"/>
      <c r="Z78" s="140"/>
      <c r="AA78" s="142">
        <v>21129.2</v>
      </c>
      <c r="AB78" s="142">
        <v>1</v>
      </c>
      <c r="AC78" t="s" s="137">
        <v>68</v>
      </c>
      <c r="AD78" s="144">
        <v>11520</v>
      </c>
      <c r="AE78" s="144">
        <v>1.1</v>
      </c>
      <c r="AF78" s="140"/>
      <c r="AG78" s="140"/>
    </row>
    <row r="79" ht="15.75" customHeight="1">
      <c r="A79" s="136">
        <v>35</v>
      </c>
      <c r="B79" s="134">
        <v>143</v>
      </c>
      <c r="C79" s="134">
        <v>3</v>
      </c>
      <c r="D79" s="134">
        <v>106</v>
      </c>
      <c r="E79" s="134">
        <v>78</v>
      </c>
      <c r="F79" t="s" s="5">
        <v>157</v>
      </c>
      <c r="G79" s="145"/>
      <c r="H79" t="s" s="150">
        <v>1261</v>
      </c>
      <c r="I79" t="b" s="136">
        <v>1</v>
      </c>
      <c r="J79" t="s" s="137">
        <v>52</v>
      </c>
      <c r="K79" t="s" s="5">
        <v>1262</v>
      </c>
      <c r="L79" t="s" s="5">
        <v>1262</v>
      </c>
      <c r="M79" t="s" s="5">
        <v>1263</v>
      </c>
      <c r="N79" t="s" s="141">
        <v>1260</v>
      </c>
      <c r="O79" s="140"/>
      <c r="P79" s="140"/>
      <c r="Q79" s="136">
        <v>2021</v>
      </c>
      <c r="R79" s="136">
        <v>3</v>
      </c>
      <c r="S79" t="s" s="141">
        <v>64</v>
      </c>
      <c r="T79" s="142">
        <v>1</v>
      </c>
      <c r="U79" t="s" s="143">
        <v>1030</v>
      </c>
      <c r="V79" t="s" s="141">
        <v>1037</v>
      </c>
      <c r="W79" t="s" s="141">
        <v>66</v>
      </c>
      <c r="X79" s="140"/>
      <c r="Y79" s="140"/>
      <c r="Z79" s="140"/>
      <c r="AA79" s="142">
        <v>5224</v>
      </c>
      <c r="AB79" s="142">
        <v>1</v>
      </c>
      <c r="AC79" s="142">
        <v>1</v>
      </c>
      <c r="AD79" s="140"/>
      <c r="AE79" s="140"/>
      <c r="AF79" s="140"/>
      <c r="AG79" s="140"/>
    </row>
    <row r="80" ht="15.75" customHeight="1">
      <c r="A80" s="136">
        <v>35</v>
      </c>
      <c r="B80" s="134">
        <v>249</v>
      </c>
      <c r="C80" s="134">
        <v>3</v>
      </c>
      <c r="D80" s="134">
        <v>103</v>
      </c>
      <c r="E80" s="134">
        <v>79</v>
      </c>
      <c r="F80" t="s" s="5">
        <v>157</v>
      </c>
      <c r="G80" s="145"/>
      <c r="H80" t="s" s="150">
        <v>175</v>
      </c>
      <c r="I80" t="b" s="136">
        <v>1</v>
      </c>
      <c r="J80" t="s" s="163">
        <v>52</v>
      </c>
      <c r="K80" t="s" s="79">
        <v>176</v>
      </c>
      <c r="L80" t="s" s="79">
        <v>176</v>
      </c>
      <c r="M80" t="s" s="5">
        <v>1739</v>
      </c>
      <c r="N80" t="s" s="139">
        <v>1092</v>
      </c>
      <c r="O80" s="140"/>
      <c r="P80" s="140"/>
      <c r="Q80" s="136">
        <v>2019</v>
      </c>
      <c r="R80" s="136">
        <v>3</v>
      </c>
      <c r="S80" t="s" s="141">
        <v>77</v>
      </c>
      <c r="T80" s="142">
        <v>2</v>
      </c>
      <c r="U80" t="s" s="143">
        <v>1030</v>
      </c>
      <c r="V80" t="s" s="141">
        <v>1037</v>
      </c>
      <c r="W80" t="s" s="141">
        <v>1032</v>
      </c>
      <c r="X80" s="140"/>
      <c r="Y80" s="140"/>
      <c r="Z80" s="140"/>
      <c r="AA80" s="142">
        <v>0</v>
      </c>
      <c r="AB80" s="142">
        <v>1</v>
      </c>
      <c r="AC80" s="142">
        <v>1</v>
      </c>
      <c r="AD80" s="140"/>
      <c r="AE80" s="140"/>
      <c r="AF80" s="140"/>
      <c r="AG80" s="140"/>
    </row>
    <row r="81" ht="15.75" customHeight="1">
      <c r="A81" s="136">
        <v>35</v>
      </c>
      <c r="B81" s="134">
        <v>178</v>
      </c>
      <c r="C81" s="134">
        <v>3</v>
      </c>
      <c r="D81" s="134">
        <v>102</v>
      </c>
      <c r="E81" s="134">
        <v>80</v>
      </c>
      <c r="F81" t="s" s="5">
        <v>157</v>
      </c>
      <c r="G81" s="145"/>
      <c r="H81" t="s" s="150">
        <v>1736</v>
      </c>
      <c r="I81" t="b" s="136">
        <v>1</v>
      </c>
      <c r="J81" t="s" s="163">
        <v>52</v>
      </c>
      <c r="K81" t="s" s="79">
        <v>1737</v>
      </c>
      <c r="L81" t="s" s="79">
        <v>1737</v>
      </c>
      <c r="M81" t="s" s="5">
        <v>1738</v>
      </c>
      <c r="N81" t="s" s="139">
        <v>1092</v>
      </c>
      <c r="O81" s="140"/>
      <c r="P81" s="140"/>
      <c r="Q81" s="136">
        <v>2019</v>
      </c>
      <c r="R81" s="136">
        <v>3</v>
      </c>
      <c r="S81" t="s" s="141">
        <v>64</v>
      </c>
      <c r="T81" s="142">
        <v>1</v>
      </c>
      <c r="U81" t="s" s="143">
        <v>1030</v>
      </c>
      <c r="V81" t="s" s="141">
        <v>1037</v>
      </c>
      <c r="W81" t="s" s="141">
        <v>1032</v>
      </c>
      <c r="X81" s="140"/>
      <c r="Y81" s="140"/>
      <c r="Z81" s="140"/>
      <c r="AA81" s="140"/>
      <c r="AB81" s="142">
        <v>1</v>
      </c>
      <c r="AC81" s="142">
        <v>1</v>
      </c>
      <c r="AD81" s="140"/>
      <c r="AE81" s="140"/>
      <c r="AF81" s="140"/>
      <c r="AG81" s="140"/>
    </row>
    <row r="82" ht="15.75" customHeight="1">
      <c r="A82" s="136">
        <v>35</v>
      </c>
      <c r="B82" s="134">
        <v>61</v>
      </c>
      <c r="C82" s="134">
        <v>3</v>
      </c>
      <c r="D82" s="134">
        <v>99</v>
      </c>
      <c r="E82" s="134">
        <v>81</v>
      </c>
      <c r="F82" t="s" s="5">
        <v>157</v>
      </c>
      <c r="G82" s="145"/>
      <c r="H82" t="s" s="150">
        <v>1861</v>
      </c>
      <c r="I82" t="b" s="136">
        <v>1</v>
      </c>
      <c r="J82" t="s" s="137">
        <v>52</v>
      </c>
      <c r="K82" t="s" s="5">
        <v>1862</v>
      </c>
      <c r="L82" t="s" s="5">
        <v>1862</v>
      </c>
      <c r="M82" t="s" s="5">
        <v>1863</v>
      </c>
      <c r="N82" t="s" s="141">
        <v>1260</v>
      </c>
      <c r="O82" s="140"/>
      <c r="P82" s="140"/>
      <c r="Q82" s="136">
        <v>2021</v>
      </c>
      <c r="R82" s="136">
        <v>3</v>
      </c>
      <c r="S82" t="s" s="141">
        <v>64</v>
      </c>
      <c r="T82" s="142">
        <v>1</v>
      </c>
      <c r="U82" t="s" s="143">
        <v>1043</v>
      </c>
      <c r="V82" t="s" s="141">
        <v>1037</v>
      </c>
      <c r="W82" t="s" s="141">
        <v>66</v>
      </c>
      <c r="X82" s="140"/>
      <c r="Y82" s="140"/>
      <c r="Z82" s="140"/>
      <c r="AA82" s="140"/>
      <c r="AB82" s="142">
        <v>1</v>
      </c>
      <c r="AC82" s="142">
        <v>1</v>
      </c>
      <c r="AD82" s="140"/>
      <c r="AE82" s="140"/>
      <c r="AF82" s="140"/>
      <c r="AG82" s="140"/>
    </row>
    <row r="83" ht="15.75" customHeight="1">
      <c r="A83" s="136">
        <v>35</v>
      </c>
      <c r="B83" s="134">
        <v>229</v>
      </c>
      <c r="C83" s="134">
        <v>3</v>
      </c>
      <c r="D83" s="134">
        <v>100</v>
      </c>
      <c r="E83" s="134">
        <v>82</v>
      </c>
      <c r="F83" t="s" s="5">
        <v>157</v>
      </c>
      <c r="G83" s="145"/>
      <c r="H83" t="s" s="199">
        <v>1864</v>
      </c>
      <c r="I83" s="153"/>
      <c r="J83" s="140"/>
      <c r="K83" t="s" s="5">
        <v>1865</v>
      </c>
      <c r="L83" t="s" s="79">
        <v>1865</v>
      </c>
      <c r="M83" s="140"/>
      <c r="N83" t="s" s="141">
        <v>1260</v>
      </c>
      <c r="O83" s="140"/>
      <c r="P83" s="140"/>
      <c r="Q83" s="136">
        <v>2020</v>
      </c>
      <c r="R83" s="136">
        <v>3</v>
      </c>
      <c r="S83" t="s" s="141">
        <v>54</v>
      </c>
      <c r="T83" s="147">
        <v>3</v>
      </c>
      <c r="U83" t="s" s="143">
        <v>1030</v>
      </c>
      <c r="V83" t="s" s="141">
        <v>1037</v>
      </c>
      <c r="W83" t="s" s="141">
        <v>66</v>
      </c>
      <c r="X83" s="140"/>
      <c r="Y83" s="140"/>
      <c r="Z83" s="140"/>
      <c r="AA83" s="140"/>
      <c r="AB83" s="140"/>
      <c r="AC83" s="142">
        <v>1</v>
      </c>
      <c r="AD83" s="140"/>
      <c r="AE83" s="140"/>
      <c r="AF83" s="140"/>
      <c r="AG83" s="140"/>
    </row>
    <row r="84" ht="15.75" customHeight="1">
      <c r="A84" s="136">
        <v>35</v>
      </c>
      <c r="B84" s="134">
        <v>233</v>
      </c>
      <c r="C84" s="134">
        <v>3</v>
      </c>
      <c r="D84" s="134">
        <v>107</v>
      </c>
      <c r="E84" s="134">
        <v>83</v>
      </c>
      <c r="F84" t="s" s="5">
        <v>157</v>
      </c>
      <c r="G84" s="145"/>
      <c r="H84" t="s" s="216">
        <v>1891</v>
      </c>
      <c r="I84" s="140"/>
      <c r="J84" s="165"/>
      <c r="K84" t="s" s="79">
        <v>1892</v>
      </c>
      <c r="L84" t="s" s="79">
        <v>1892</v>
      </c>
      <c r="M84" s="140"/>
      <c r="N84" t="s" s="139">
        <v>1092</v>
      </c>
      <c r="O84" s="140"/>
      <c r="P84" s="140"/>
      <c r="Q84" s="136">
        <v>2019</v>
      </c>
      <c r="R84" s="136">
        <v>3</v>
      </c>
      <c r="S84" t="s" s="141">
        <v>54</v>
      </c>
      <c r="T84" s="147">
        <v>3</v>
      </c>
      <c r="U84" t="s" s="143">
        <v>1030</v>
      </c>
      <c r="V84" t="s" s="141">
        <v>1037</v>
      </c>
      <c r="W84" t="s" s="141">
        <v>1032</v>
      </c>
      <c r="X84" s="140"/>
      <c r="Y84" s="140"/>
      <c r="Z84" s="140"/>
      <c r="AA84" s="140"/>
      <c r="AB84" s="140"/>
      <c r="AC84" s="142">
        <v>1</v>
      </c>
      <c r="AD84" s="140"/>
      <c r="AE84" s="140"/>
      <c r="AF84" s="140"/>
      <c r="AG84" s="140"/>
    </row>
    <row r="85" ht="15.75" customHeight="1">
      <c r="A85" s="136">
        <v>35</v>
      </c>
      <c r="B85" s="134">
        <v>426</v>
      </c>
      <c r="C85" s="134">
        <v>3</v>
      </c>
      <c r="D85" s="134">
        <v>101</v>
      </c>
      <c r="E85" s="134">
        <v>84</v>
      </c>
      <c r="F85" t="s" s="5">
        <v>157</v>
      </c>
      <c r="G85" t="s" s="79">
        <v>1723</v>
      </c>
      <c r="H85" s="140"/>
      <c r="I85" s="140"/>
      <c r="J85" s="140"/>
      <c r="K85" s="140"/>
      <c r="L85" t="s" s="79">
        <v>1725</v>
      </c>
      <c r="M85" s="140"/>
      <c r="N85" t="s" s="139">
        <v>1103</v>
      </c>
      <c r="O85" s="140"/>
      <c r="P85" s="140"/>
      <c r="Q85" s="136">
        <v>2015</v>
      </c>
      <c r="R85" s="136">
        <v>1</v>
      </c>
      <c r="S85" t="s" s="141">
        <v>54</v>
      </c>
      <c r="T85" s="147">
        <v>3</v>
      </c>
      <c r="U85" s="140"/>
      <c r="V85" t="s" s="5">
        <v>1031</v>
      </c>
      <c r="W85" t="s" s="141">
        <v>1045</v>
      </c>
      <c r="X85" s="144">
        <v>0.39</v>
      </c>
      <c r="Y85" s="140"/>
      <c r="Z85" s="140"/>
      <c r="AA85" s="140"/>
      <c r="AB85" s="140"/>
      <c r="AC85" s="140"/>
      <c r="AD85" s="144">
        <v>98882</v>
      </c>
      <c r="AE85" s="144">
        <v>2.46</v>
      </c>
      <c r="AF85" s="140"/>
      <c r="AG85" s="140"/>
    </row>
    <row r="86" ht="15.75" customHeight="1">
      <c r="A86" s="136">
        <v>35</v>
      </c>
      <c r="B86" s="134">
        <v>380</v>
      </c>
      <c r="C86" s="134">
        <v>3</v>
      </c>
      <c r="D86" s="134">
        <v>104</v>
      </c>
      <c r="E86" s="134">
        <v>85</v>
      </c>
      <c r="F86" t="s" s="5">
        <v>157</v>
      </c>
      <c r="G86" t="s" s="79">
        <v>1217</v>
      </c>
      <c r="H86" s="140"/>
      <c r="I86" s="140"/>
      <c r="J86" s="140"/>
      <c r="K86" s="140"/>
      <c r="L86" t="s" s="79">
        <v>1219</v>
      </c>
      <c r="M86" s="140"/>
      <c r="N86" t="s" s="139">
        <v>1107</v>
      </c>
      <c r="O86" s="140"/>
      <c r="P86" s="140"/>
      <c r="Q86" s="136">
        <v>2021</v>
      </c>
      <c r="R86" s="136">
        <v>1</v>
      </c>
      <c r="S86" t="s" s="141">
        <v>64</v>
      </c>
      <c r="T86" s="142">
        <v>1</v>
      </c>
      <c r="U86" s="140"/>
      <c r="V86" t="s" s="5">
        <v>1031</v>
      </c>
      <c r="W86" t="s" s="141">
        <v>1032</v>
      </c>
      <c r="X86" s="144">
        <v>0.9</v>
      </c>
      <c r="Y86" s="140"/>
      <c r="Z86" s="140"/>
      <c r="AA86" s="140"/>
      <c r="AB86" s="140"/>
      <c r="AC86" s="140"/>
      <c r="AD86" s="144">
        <v>14492</v>
      </c>
      <c r="AE86" s="144">
        <v>0.5</v>
      </c>
      <c r="AF86" s="140"/>
      <c r="AG86" s="140"/>
    </row>
    <row r="87" ht="15.75" customHeight="1">
      <c r="A87" s="136">
        <v>35</v>
      </c>
      <c r="B87" s="134">
        <v>16</v>
      </c>
      <c r="C87" s="134">
        <v>3</v>
      </c>
      <c r="D87" s="134">
        <v>105</v>
      </c>
      <c r="E87" s="134">
        <v>86</v>
      </c>
      <c r="F87" t="s" s="5">
        <v>157</v>
      </c>
      <c r="G87" s="145"/>
      <c r="H87" s="140"/>
      <c r="I87" s="140"/>
      <c r="J87" s="140"/>
      <c r="K87" s="140"/>
      <c r="L87" t="s" s="79">
        <v>1259</v>
      </c>
      <c r="M87" s="140"/>
      <c r="N87" t="s" s="141">
        <v>1260</v>
      </c>
      <c r="O87" s="140"/>
      <c r="P87" s="140"/>
      <c r="Q87" s="136">
        <v>2021</v>
      </c>
      <c r="R87" s="136">
        <v>3</v>
      </c>
      <c r="S87" t="s" s="141">
        <v>64</v>
      </c>
      <c r="T87" s="142">
        <v>1</v>
      </c>
      <c r="U87" t="s" s="143">
        <v>1043</v>
      </c>
      <c r="V87" t="s" s="141">
        <v>1037</v>
      </c>
      <c r="W87" t="s" s="141">
        <v>66</v>
      </c>
      <c r="X87" s="140"/>
      <c r="Y87" s="140"/>
      <c r="Z87" s="140"/>
      <c r="AA87" s="140"/>
      <c r="AB87" s="140"/>
      <c r="AC87" s="140"/>
      <c r="AD87" s="140"/>
      <c r="AE87" s="140"/>
      <c r="AF87" s="140"/>
      <c r="AG87" s="140"/>
    </row>
    <row r="88" ht="15.75" customHeight="1">
      <c r="A88" s="147">
        <v>35</v>
      </c>
      <c r="B88" s="134">
        <v>310</v>
      </c>
      <c r="C88" s="134">
        <v>3</v>
      </c>
      <c r="D88" s="134">
        <v>108</v>
      </c>
      <c r="E88" s="134">
        <v>87</v>
      </c>
      <c r="F88" t="s" s="5">
        <v>212</v>
      </c>
      <c r="G88" t="s" s="79">
        <v>1888</v>
      </c>
      <c r="H88" s="140"/>
      <c r="I88" s="140"/>
      <c r="J88" s="246"/>
      <c r="K88" s="140"/>
      <c r="L88" t="s" s="79">
        <v>1890</v>
      </c>
      <c r="M88" s="140"/>
      <c r="N88" t="s" s="247">
        <v>1107</v>
      </c>
      <c r="O88" s="140"/>
      <c r="P88" s="140"/>
      <c r="Q88" s="136">
        <v>2021</v>
      </c>
      <c r="R88" s="136">
        <v>1</v>
      </c>
      <c r="S88" t="s" s="141">
        <v>54</v>
      </c>
      <c r="T88" s="147">
        <v>3</v>
      </c>
      <c r="U88" s="140"/>
      <c r="V88" t="s" s="5">
        <v>1031</v>
      </c>
      <c r="W88" t="s" s="141">
        <v>1032</v>
      </c>
      <c r="X88" s="144">
        <v>0.4</v>
      </c>
      <c r="Y88" s="140"/>
      <c r="Z88" s="140"/>
      <c r="AA88" s="140"/>
      <c r="AB88" s="140"/>
      <c r="AC88" s="140"/>
      <c r="AD88" s="144">
        <v>1662</v>
      </c>
      <c r="AE88" s="144">
        <v>3.4</v>
      </c>
      <c r="AF88" s="140"/>
      <c r="AG88" s="140"/>
    </row>
    <row r="89" ht="15.75" customHeight="1">
      <c r="A89" s="147">
        <v>35</v>
      </c>
      <c r="B89" s="134">
        <v>437</v>
      </c>
      <c r="C89" s="134">
        <v>3</v>
      </c>
      <c r="D89" s="134">
        <v>109</v>
      </c>
      <c r="E89" s="134">
        <v>88</v>
      </c>
      <c r="F89" t="s" s="5">
        <v>610</v>
      </c>
      <c r="G89" t="s" s="79">
        <v>1888</v>
      </c>
      <c r="H89" s="140"/>
      <c r="I89" s="140"/>
      <c r="J89" s="140"/>
      <c r="K89" s="140"/>
      <c r="L89" t="s" s="79">
        <v>1890</v>
      </c>
      <c r="M89" s="140"/>
      <c r="N89" t="s" s="139">
        <v>1111</v>
      </c>
      <c r="O89" s="140"/>
      <c r="P89" s="140"/>
      <c r="Q89" s="136">
        <v>2021</v>
      </c>
      <c r="R89" s="136">
        <v>1</v>
      </c>
      <c r="S89" t="s" s="141">
        <v>54</v>
      </c>
      <c r="T89" s="147">
        <v>3</v>
      </c>
      <c r="U89" s="140"/>
      <c r="V89" t="s" s="5">
        <v>1031</v>
      </c>
      <c r="W89" t="s" s="141">
        <v>1045</v>
      </c>
      <c r="X89" s="144">
        <v>0.5</v>
      </c>
      <c r="Y89" s="140"/>
      <c r="Z89" s="140"/>
      <c r="AA89" s="140"/>
      <c r="AB89" s="140"/>
      <c r="AC89" s="140"/>
      <c r="AD89" s="144">
        <v>9750</v>
      </c>
      <c r="AE89" s="144">
        <v>1.8</v>
      </c>
      <c r="AF89" s="140"/>
      <c r="AG89" s="140"/>
    </row>
    <row r="90" ht="15.75" customHeight="1">
      <c r="A90" s="147">
        <v>32</v>
      </c>
      <c r="B90" s="134">
        <v>70</v>
      </c>
      <c r="C90" s="134">
        <v>4</v>
      </c>
      <c r="D90" s="134">
        <v>110</v>
      </c>
      <c r="E90" s="134">
        <v>89</v>
      </c>
      <c r="F90" t="s" s="5">
        <v>603</v>
      </c>
      <c r="G90" s="145"/>
      <c r="H90" t="s" s="150">
        <v>1138</v>
      </c>
      <c r="I90" t="b" s="136">
        <v>1</v>
      </c>
      <c r="J90" t="s" s="137">
        <v>52</v>
      </c>
      <c r="K90" t="s" s="5">
        <v>1139</v>
      </c>
      <c r="L90" t="s" s="5">
        <v>1139</v>
      </c>
      <c r="M90" t="s" s="5">
        <v>1138</v>
      </c>
      <c r="N90" t="s" s="141">
        <v>1042</v>
      </c>
      <c r="O90" s="140"/>
      <c r="P90" s="140"/>
      <c r="Q90" s="136">
        <v>2020</v>
      </c>
      <c r="R90" s="136">
        <v>2</v>
      </c>
      <c r="S90" t="s" s="141">
        <v>54</v>
      </c>
      <c r="T90" s="147">
        <v>3</v>
      </c>
      <c r="U90" t="s" s="143">
        <v>1043</v>
      </c>
      <c r="V90" t="s" s="5">
        <v>1044</v>
      </c>
      <c r="W90" t="s" s="141">
        <v>1045</v>
      </c>
      <c r="X90" s="144">
        <v>0.66</v>
      </c>
      <c r="Y90" s="140"/>
      <c r="Z90" s="140"/>
      <c r="AA90" s="142">
        <v>3.4</v>
      </c>
      <c r="AB90" s="142">
        <v>3.4</v>
      </c>
      <c r="AC90" s="142">
        <v>1</v>
      </c>
      <c r="AD90" s="140"/>
      <c r="AE90" s="140"/>
      <c r="AF90" s="140"/>
      <c r="AG90" s="140"/>
    </row>
    <row r="91" ht="15.75" customHeight="1">
      <c r="A91" s="136">
        <v>31</v>
      </c>
      <c r="B91" s="134">
        <v>175</v>
      </c>
      <c r="C91" s="134">
        <v>5</v>
      </c>
      <c r="D91" s="134">
        <v>120</v>
      </c>
      <c r="E91" s="134">
        <v>90</v>
      </c>
      <c r="F91" t="s" s="5">
        <v>1135</v>
      </c>
      <c r="G91" s="145"/>
      <c r="H91" t="s" s="150">
        <v>1235</v>
      </c>
      <c r="I91" t="b" s="136">
        <v>1</v>
      </c>
      <c r="J91" t="s" s="137">
        <v>52</v>
      </c>
      <c r="K91" t="s" s="5">
        <v>1236</v>
      </c>
      <c r="L91" t="s" s="5">
        <v>1236</v>
      </c>
      <c r="M91" t="s" s="5">
        <v>1235</v>
      </c>
      <c r="N91" t="s" s="141">
        <v>1042</v>
      </c>
      <c r="O91" s="140"/>
      <c r="P91" t="s" s="143">
        <v>196</v>
      </c>
      <c r="Q91" s="136">
        <v>2020</v>
      </c>
      <c r="R91" s="136">
        <v>2</v>
      </c>
      <c r="S91" t="s" s="141">
        <v>64</v>
      </c>
      <c r="T91" s="142">
        <v>1</v>
      </c>
      <c r="U91" t="s" s="143">
        <v>1030</v>
      </c>
      <c r="V91" t="s" s="5">
        <v>1044</v>
      </c>
      <c r="W91" t="s" s="141">
        <v>1045</v>
      </c>
      <c r="X91" s="144">
        <v>0.91</v>
      </c>
      <c r="Y91" s="140"/>
      <c r="Z91" s="140"/>
      <c r="AA91" s="142">
        <v>34422.8</v>
      </c>
      <c r="AB91" s="142">
        <v>34422.8</v>
      </c>
      <c r="AC91" s="142">
        <v>1</v>
      </c>
      <c r="AD91" s="140"/>
      <c r="AE91" s="140"/>
      <c r="AF91" s="140"/>
      <c r="AG91" s="140"/>
    </row>
    <row r="92" ht="15.75" customHeight="1">
      <c r="A92" s="136">
        <v>31</v>
      </c>
      <c r="B92" s="134">
        <v>53</v>
      </c>
      <c r="C92" s="134">
        <v>5</v>
      </c>
      <c r="D92" s="134">
        <v>121</v>
      </c>
      <c r="E92" s="134">
        <v>91</v>
      </c>
      <c r="F92" t="s" s="5">
        <v>1135</v>
      </c>
      <c r="G92" s="145"/>
      <c r="H92" t="s" s="150">
        <v>1716</v>
      </c>
      <c r="I92" t="b" s="136">
        <v>1</v>
      </c>
      <c r="J92" t="s" s="137">
        <v>52</v>
      </c>
      <c r="K92" t="s" s="5">
        <v>1717</v>
      </c>
      <c r="L92" t="s" s="5">
        <v>1717</v>
      </c>
      <c r="M92" t="s" s="5">
        <v>1716</v>
      </c>
      <c r="N92" t="s" s="141">
        <v>1042</v>
      </c>
      <c r="O92" s="140"/>
      <c r="P92" s="140"/>
      <c r="Q92" s="136">
        <v>2020</v>
      </c>
      <c r="R92" s="136">
        <v>2</v>
      </c>
      <c r="S92" t="s" s="141">
        <v>64</v>
      </c>
      <c r="T92" s="142">
        <v>1</v>
      </c>
      <c r="U92" t="s" s="143">
        <v>1043</v>
      </c>
      <c r="V92" t="s" s="5">
        <v>1044</v>
      </c>
      <c r="W92" t="s" s="141">
        <v>1045</v>
      </c>
      <c r="X92" s="144">
        <v>1.01</v>
      </c>
      <c r="Y92" s="140"/>
      <c r="Z92" s="140"/>
      <c r="AA92" s="142">
        <v>11940.9</v>
      </c>
      <c r="AB92" s="142">
        <v>11940.9</v>
      </c>
      <c r="AC92" s="142">
        <v>1</v>
      </c>
      <c r="AD92" s="140"/>
      <c r="AE92" s="140"/>
      <c r="AF92" s="140"/>
      <c r="AG92" s="140"/>
    </row>
    <row r="93" ht="15.75" customHeight="1">
      <c r="A93" s="136">
        <v>31</v>
      </c>
      <c r="B93" s="134">
        <v>261</v>
      </c>
      <c r="C93" s="134">
        <v>5</v>
      </c>
      <c r="D93" s="134">
        <v>122</v>
      </c>
      <c r="E93" s="134">
        <v>92</v>
      </c>
      <c r="F93" t="s" s="5">
        <v>1135</v>
      </c>
      <c r="G93" t="s" s="5">
        <v>1239</v>
      </c>
      <c r="H93" t="s" s="135">
        <v>1240</v>
      </c>
      <c r="I93" t="b" s="136">
        <v>1</v>
      </c>
      <c r="J93" t="s" s="137">
        <v>52</v>
      </c>
      <c r="K93" t="s" s="5">
        <v>1241</v>
      </c>
      <c r="L93" t="s" s="5">
        <v>1241</v>
      </c>
      <c r="M93" t="s" s="5">
        <v>1242</v>
      </c>
      <c r="N93" t="s" s="139">
        <v>1109</v>
      </c>
      <c r="O93" s="140"/>
      <c r="P93" t="s" s="143">
        <v>196</v>
      </c>
      <c r="Q93" s="136">
        <v>2021</v>
      </c>
      <c r="R93" s="136">
        <v>1</v>
      </c>
      <c r="S93" t="s" s="141">
        <v>77</v>
      </c>
      <c r="T93" s="142">
        <v>2</v>
      </c>
      <c r="U93" s="140"/>
      <c r="V93" t="s" s="5">
        <v>1031</v>
      </c>
      <c r="W93" t="s" s="141">
        <v>1045</v>
      </c>
      <c r="X93" s="144">
        <v>1.3</v>
      </c>
      <c r="Y93" s="140"/>
      <c r="Z93" s="140"/>
      <c r="AA93" s="142">
        <v>1312</v>
      </c>
      <c r="AB93" s="142">
        <v>1</v>
      </c>
      <c r="AC93" t="s" s="137">
        <v>68</v>
      </c>
      <c r="AD93" s="144">
        <v>14955</v>
      </c>
      <c r="AE93" s="144">
        <v>0.3</v>
      </c>
      <c r="AF93" s="140"/>
      <c r="AG93" s="140"/>
    </row>
    <row r="94" ht="15.75" customHeight="1">
      <c r="A94" s="136">
        <v>31</v>
      </c>
      <c r="B94" s="134">
        <v>262</v>
      </c>
      <c r="C94" s="134">
        <v>5</v>
      </c>
      <c r="D94" s="134">
        <v>123</v>
      </c>
      <c r="E94" s="134">
        <v>93</v>
      </c>
      <c r="F94" t="s" s="5">
        <v>1135</v>
      </c>
      <c r="G94" t="s" s="5">
        <v>1239</v>
      </c>
      <c r="H94" t="s" s="135">
        <v>1240</v>
      </c>
      <c r="I94" t="b" s="136">
        <v>1</v>
      </c>
      <c r="J94" t="s" s="137">
        <v>52</v>
      </c>
      <c r="K94" t="s" s="5">
        <v>1241</v>
      </c>
      <c r="L94" t="s" s="5">
        <v>1241</v>
      </c>
      <c r="M94" t="s" s="5">
        <v>1243</v>
      </c>
      <c r="N94" t="s" s="139">
        <v>1132</v>
      </c>
      <c r="O94" s="140"/>
      <c r="P94" t="s" s="143">
        <v>196</v>
      </c>
      <c r="Q94" s="136">
        <v>2021</v>
      </c>
      <c r="R94" s="136">
        <v>1</v>
      </c>
      <c r="S94" t="s" s="141">
        <v>77</v>
      </c>
      <c r="T94" s="142">
        <v>2</v>
      </c>
      <c r="U94" s="140"/>
      <c r="V94" t="s" s="5">
        <v>1031</v>
      </c>
      <c r="W94" t="s" s="141">
        <v>1045</v>
      </c>
      <c r="X94" s="144">
        <v>1.6</v>
      </c>
      <c r="Y94" s="140"/>
      <c r="Z94" s="140"/>
      <c r="AA94" s="142">
        <v>1312</v>
      </c>
      <c r="AB94" s="142">
        <v>1</v>
      </c>
      <c r="AC94" t="s" s="137">
        <v>68</v>
      </c>
      <c r="AD94" s="144">
        <v>26450</v>
      </c>
      <c r="AE94" s="144">
        <v>0.3</v>
      </c>
      <c r="AF94" s="140"/>
      <c r="AG94" s="140"/>
    </row>
    <row r="95" ht="15.75" customHeight="1">
      <c r="A95" s="136">
        <v>31</v>
      </c>
      <c r="B95" s="134">
        <v>259</v>
      </c>
      <c r="C95" s="134">
        <v>5</v>
      </c>
      <c r="D95" s="134">
        <v>124</v>
      </c>
      <c r="E95" s="134">
        <v>94</v>
      </c>
      <c r="F95" t="s" s="5">
        <v>1135</v>
      </c>
      <c r="G95" t="s" s="5">
        <v>1239</v>
      </c>
      <c r="H95" t="s" s="135">
        <v>1240</v>
      </c>
      <c r="I95" t="b" s="136">
        <v>1</v>
      </c>
      <c r="J95" t="s" s="137">
        <v>52</v>
      </c>
      <c r="K95" t="s" s="5">
        <v>1241</v>
      </c>
      <c r="L95" t="s" s="5">
        <v>1241</v>
      </c>
      <c r="M95" t="s" s="5">
        <v>1244</v>
      </c>
      <c r="N95" t="s" s="139">
        <v>1111</v>
      </c>
      <c r="O95" s="140"/>
      <c r="P95" t="s" s="143">
        <v>196</v>
      </c>
      <c r="Q95" s="136">
        <v>2021</v>
      </c>
      <c r="R95" s="136">
        <v>1</v>
      </c>
      <c r="S95" t="s" s="141">
        <v>54</v>
      </c>
      <c r="T95" s="147">
        <v>3</v>
      </c>
      <c r="U95" s="140"/>
      <c r="V95" t="s" s="5">
        <v>1031</v>
      </c>
      <c r="W95" t="s" s="141">
        <v>1032</v>
      </c>
      <c r="X95" s="144">
        <v>0.8</v>
      </c>
      <c r="Y95" s="140"/>
      <c r="Z95" s="140"/>
      <c r="AA95" s="142">
        <v>1312</v>
      </c>
      <c r="AB95" s="142">
        <v>1</v>
      </c>
      <c r="AC95" t="s" s="137">
        <v>68</v>
      </c>
      <c r="AD95" s="144">
        <v>11070</v>
      </c>
      <c r="AE95" s="144">
        <v>1.3</v>
      </c>
      <c r="AF95" s="140"/>
      <c r="AG95" s="140"/>
    </row>
    <row r="96" ht="15.75" customHeight="1">
      <c r="A96" s="136">
        <v>31</v>
      </c>
      <c r="B96" s="134">
        <v>260</v>
      </c>
      <c r="C96" s="134">
        <v>5</v>
      </c>
      <c r="D96" s="134">
        <v>125</v>
      </c>
      <c r="E96" s="134">
        <v>95</v>
      </c>
      <c r="F96" t="s" s="5">
        <v>1135</v>
      </c>
      <c r="G96" t="s" s="5">
        <v>1239</v>
      </c>
      <c r="H96" t="s" s="135">
        <v>1240</v>
      </c>
      <c r="I96" t="b" s="136">
        <v>1</v>
      </c>
      <c r="J96" t="s" s="137">
        <v>52</v>
      </c>
      <c r="K96" t="s" s="5">
        <v>1241</v>
      </c>
      <c r="L96" t="s" s="5">
        <v>1241</v>
      </c>
      <c r="M96" t="s" s="5">
        <v>1245</v>
      </c>
      <c r="N96" t="s" s="139">
        <v>1107</v>
      </c>
      <c r="O96" s="140"/>
      <c r="P96" t="s" s="143">
        <v>196</v>
      </c>
      <c r="Q96" s="136">
        <v>2021</v>
      </c>
      <c r="R96" s="136">
        <v>1</v>
      </c>
      <c r="S96" t="s" s="141">
        <v>54</v>
      </c>
      <c r="T96" s="147">
        <v>3</v>
      </c>
      <c r="U96" s="140"/>
      <c r="V96" t="s" s="5">
        <v>1031</v>
      </c>
      <c r="W96" t="s" s="141">
        <v>1032</v>
      </c>
      <c r="X96" s="144">
        <v>0.2</v>
      </c>
      <c r="Y96" s="140"/>
      <c r="Z96" s="140"/>
      <c r="AA96" s="142">
        <v>1312</v>
      </c>
      <c r="AB96" s="142">
        <v>1</v>
      </c>
      <c r="AC96" t="s" s="137">
        <v>68</v>
      </c>
      <c r="AD96" s="144">
        <v>4041</v>
      </c>
      <c r="AE96" s="144">
        <v>2.3</v>
      </c>
      <c r="AF96" s="140"/>
      <c r="AG96" s="140"/>
    </row>
    <row r="97" ht="15.75" customHeight="1">
      <c r="A97" s="136">
        <v>31</v>
      </c>
      <c r="B97" s="134">
        <v>198</v>
      </c>
      <c r="C97" s="134">
        <v>5</v>
      </c>
      <c r="D97" s="134">
        <v>126</v>
      </c>
      <c r="E97" s="134">
        <v>96</v>
      </c>
      <c r="F97" t="s" s="5">
        <v>1135</v>
      </c>
      <c r="G97" s="145"/>
      <c r="H97" t="s" s="135">
        <v>1240</v>
      </c>
      <c r="I97" t="b" s="136">
        <v>1</v>
      </c>
      <c r="J97" t="s" s="137">
        <v>52</v>
      </c>
      <c r="K97" t="s" s="5">
        <v>1241</v>
      </c>
      <c r="L97" t="s" s="5">
        <v>1241</v>
      </c>
      <c r="M97" t="s" s="5">
        <v>1240</v>
      </c>
      <c r="N97" t="s" s="141">
        <v>1042</v>
      </c>
      <c r="O97" s="140"/>
      <c r="P97" t="s" s="143">
        <v>196</v>
      </c>
      <c r="Q97" s="136">
        <v>2020</v>
      </c>
      <c r="R97" s="136">
        <v>2</v>
      </c>
      <c r="S97" t="s" s="141">
        <v>54</v>
      </c>
      <c r="T97" s="147">
        <v>3</v>
      </c>
      <c r="U97" t="s" s="143">
        <v>1030</v>
      </c>
      <c r="V97" t="s" s="5">
        <v>1044</v>
      </c>
      <c r="W97" t="s" s="141">
        <v>1045</v>
      </c>
      <c r="X97" s="144">
        <v>0.68</v>
      </c>
      <c r="Y97" s="140"/>
      <c r="Z97" s="140"/>
      <c r="AA97" s="142">
        <v>1312</v>
      </c>
      <c r="AB97" s="142">
        <v>1308</v>
      </c>
      <c r="AC97" s="142">
        <v>1</v>
      </c>
      <c r="AD97" s="140"/>
      <c r="AE97" s="140"/>
      <c r="AF97" s="140"/>
      <c r="AG97" s="140"/>
    </row>
    <row r="98" ht="15.75" customHeight="1">
      <c r="A98" s="136">
        <v>31</v>
      </c>
      <c r="B98" s="134">
        <v>118</v>
      </c>
      <c r="C98" s="134">
        <v>5</v>
      </c>
      <c r="D98" s="134">
        <v>127</v>
      </c>
      <c r="E98" s="134">
        <v>97</v>
      </c>
      <c r="F98" t="s" s="5">
        <v>1135</v>
      </c>
      <c r="G98" s="145"/>
      <c r="H98" t="s" s="135">
        <v>1136</v>
      </c>
      <c r="I98" t="b" s="136">
        <v>1</v>
      </c>
      <c r="J98" t="s" s="137">
        <v>52</v>
      </c>
      <c r="K98" t="s" s="5">
        <v>1137</v>
      </c>
      <c r="L98" t="s" s="5">
        <v>1137</v>
      </c>
      <c r="M98" t="s" s="5">
        <v>1136</v>
      </c>
      <c r="N98" t="s" s="141">
        <v>1042</v>
      </c>
      <c r="O98" s="140"/>
      <c r="P98" s="140"/>
      <c r="Q98" s="136">
        <v>2020</v>
      </c>
      <c r="R98" s="136">
        <v>2</v>
      </c>
      <c r="S98" t="s" s="141">
        <v>77</v>
      </c>
      <c r="T98" s="142">
        <v>2</v>
      </c>
      <c r="U98" t="s" s="143">
        <v>1043</v>
      </c>
      <c r="V98" t="s" s="5">
        <v>1044</v>
      </c>
      <c r="W98" t="s" s="141">
        <v>1045</v>
      </c>
      <c r="X98" s="144">
        <v>1.31</v>
      </c>
      <c r="Y98" s="140"/>
      <c r="Z98" s="140"/>
      <c r="AA98" s="142">
        <v>17.2</v>
      </c>
      <c r="AB98" s="142">
        <v>17.2</v>
      </c>
      <c r="AC98" s="142">
        <v>1</v>
      </c>
      <c r="AD98" s="140"/>
      <c r="AE98" s="140"/>
      <c r="AF98" s="140"/>
      <c r="AG98" s="140"/>
    </row>
    <row r="99" ht="15.75" customHeight="1">
      <c r="A99" s="147">
        <v>13</v>
      </c>
      <c r="B99" s="134">
        <v>167</v>
      </c>
      <c r="C99" s="134">
        <v>6</v>
      </c>
      <c r="D99" s="134">
        <v>130</v>
      </c>
      <c r="E99" s="134">
        <v>98</v>
      </c>
      <c r="F99" t="s" s="5">
        <v>965</v>
      </c>
      <c r="G99" s="145"/>
      <c r="H99" t="s" s="135">
        <v>1248</v>
      </c>
      <c r="I99" t="b" s="136">
        <v>1</v>
      </c>
      <c r="J99" t="s" s="137">
        <v>52</v>
      </c>
      <c r="K99" t="s" s="5">
        <v>966</v>
      </c>
      <c r="L99" t="s" s="5">
        <v>966</v>
      </c>
      <c r="M99" t="s" s="5">
        <v>1248</v>
      </c>
      <c r="N99" t="s" s="141">
        <v>1042</v>
      </c>
      <c r="O99" s="140"/>
      <c r="P99" t="s" s="143">
        <v>196</v>
      </c>
      <c r="Q99" s="136">
        <v>2020</v>
      </c>
      <c r="R99" s="136">
        <v>2</v>
      </c>
      <c r="S99" t="s" s="141">
        <v>64</v>
      </c>
      <c r="T99" s="142">
        <v>1</v>
      </c>
      <c r="U99" t="s" s="143">
        <v>1030</v>
      </c>
      <c r="V99" t="s" s="5">
        <v>1044</v>
      </c>
      <c r="W99" t="s" s="141">
        <v>1045</v>
      </c>
      <c r="X99" s="144">
        <v>0.93</v>
      </c>
      <c r="Y99" s="140"/>
      <c r="Z99" s="140"/>
      <c r="AA99" s="140"/>
      <c r="AB99" s="142">
        <v>1</v>
      </c>
      <c r="AC99" s="142">
        <v>1</v>
      </c>
      <c r="AD99" s="140"/>
      <c r="AE99" s="140"/>
      <c r="AF99" s="140"/>
      <c r="AG99" s="140"/>
    </row>
    <row r="100" ht="15.75" customHeight="1">
      <c r="A100" s="136">
        <v>24</v>
      </c>
      <c r="B100" s="134">
        <v>230</v>
      </c>
      <c r="C100" s="142">
        <v>7</v>
      </c>
      <c r="D100" s="142">
        <v>142</v>
      </c>
      <c r="E100" s="134">
        <v>99</v>
      </c>
      <c r="F100" t="s" s="5">
        <v>1872</v>
      </c>
      <c r="G100" t="s" s="5">
        <v>1873</v>
      </c>
      <c r="H100" t="s" s="5">
        <v>1873</v>
      </c>
      <c r="I100" t="b" s="136">
        <v>1</v>
      </c>
      <c r="J100" t="s" s="137">
        <v>52</v>
      </c>
      <c r="K100" t="s" s="5">
        <v>1874</v>
      </c>
      <c r="L100" t="s" s="5">
        <v>1874</v>
      </c>
      <c r="M100" t="s" s="5">
        <v>1873</v>
      </c>
      <c r="N100" t="s" s="141">
        <v>1042</v>
      </c>
      <c r="O100" s="140"/>
      <c r="P100" s="140"/>
      <c r="Q100" s="136">
        <v>2020</v>
      </c>
      <c r="R100" s="136">
        <v>2</v>
      </c>
      <c r="S100" t="s" s="141">
        <v>54</v>
      </c>
      <c r="T100" s="147">
        <v>3</v>
      </c>
      <c r="U100" t="s" s="143">
        <v>1030</v>
      </c>
      <c r="V100" t="s" s="5">
        <v>1044</v>
      </c>
      <c r="W100" t="s" s="141">
        <v>1045</v>
      </c>
      <c r="X100" s="144">
        <v>0.75</v>
      </c>
      <c r="Y100" s="140"/>
      <c r="Z100" s="140"/>
      <c r="AA100" s="142">
        <v>5115.9</v>
      </c>
      <c r="AB100" s="142">
        <v>3404.2</v>
      </c>
      <c r="AC100" s="142">
        <v>1</v>
      </c>
      <c r="AD100" s="140"/>
      <c r="AE100" s="140"/>
      <c r="AF100" s="140"/>
      <c r="AG100" s="140"/>
    </row>
    <row r="101" ht="15.75" customHeight="1">
      <c r="A101" s="136">
        <v>24</v>
      </c>
      <c r="B101" s="134">
        <v>257</v>
      </c>
      <c r="C101" s="142">
        <v>7</v>
      </c>
      <c r="D101" s="142">
        <v>140</v>
      </c>
      <c r="E101" s="134">
        <v>100</v>
      </c>
      <c r="F101" t="s" s="5">
        <v>1872</v>
      </c>
      <c r="G101" t="s" s="5">
        <v>1873</v>
      </c>
      <c r="H101" t="s" s="5">
        <v>1873</v>
      </c>
      <c r="I101" t="b" s="136">
        <v>1</v>
      </c>
      <c r="J101" t="s" s="137">
        <v>52</v>
      </c>
      <c r="K101" t="s" s="5">
        <v>1874</v>
      </c>
      <c r="L101" t="s" s="5">
        <v>1874</v>
      </c>
      <c r="M101" t="s" s="5">
        <v>1875</v>
      </c>
      <c r="N101" t="s" s="139">
        <v>1111</v>
      </c>
      <c r="O101" s="140"/>
      <c r="P101" s="140"/>
      <c r="Q101" s="136">
        <v>2021</v>
      </c>
      <c r="R101" s="136">
        <v>1</v>
      </c>
      <c r="S101" t="s" s="141">
        <v>64</v>
      </c>
      <c r="T101" s="142">
        <v>1</v>
      </c>
      <c r="U101" s="140"/>
      <c r="V101" t="s" s="5">
        <v>1031</v>
      </c>
      <c r="W101" t="s" s="141">
        <v>1045</v>
      </c>
      <c r="X101" s="144">
        <v>1.3</v>
      </c>
      <c r="Y101" s="140"/>
      <c r="Z101" s="140"/>
      <c r="AA101" s="142">
        <v>5115.9</v>
      </c>
      <c r="AB101" s="144">
        <v>855.85</v>
      </c>
      <c r="AC101" t="s" s="137">
        <v>68</v>
      </c>
      <c r="AD101" s="144">
        <v>1125</v>
      </c>
      <c r="AE101" s="144">
        <v>1.7</v>
      </c>
      <c r="AF101" s="140"/>
      <c r="AG101" s="140"/>
    </row>
    <row r="102" ht="15.75" customHeight="1">
      <c r="A102" s="136">
        <v>24</v>
      </c>
      <c r="B102" s="134">
        <v>258</v>
      </c>
      <c r="C102" s="142">
        <v>7</v>
      </c>
      <c r="D102" s="142">
        <v>141</v>
      </c>
      <c r="E102" s="134">
        <v>101</v>
      </c>
      <c r="F102" t="s" s="5">
        <v>1872</v>
      </c>
      <c r="G102" t="s" s="5">
        <v>1873</v>
      </c>
      <c r="H102" t="s" s="5">
        <v>1873</v>
      </c>
      <c r="I102" t="b" s="136">
        <v>1</v>
      </c>
      <c r="J102" t="s" s="137">
        <v>52</v>
      </c>
      <c r="K102" t="s" s="5">
        <v>1874</v>
      </c>
      <c r="L102" t="s" s="5">
        <v>1874</v>
      </c>
      <c r="M102" t="s" s="5">
        <v>1876</v>
      </c>
      <c r="N102" t="s" s="139">
        <v>1107</v>
      </c>
      <c r="O102" s="140"/>
      <c r="P102" s="140"/>
      <c r="Q102" s="136">
        <v>2021</v>
      </c>
      <c r="R102" s="136">
        <v>1</v>
      </c>
      <c r="S102" t="s" s="141">
        <v>64</v>
      </c>
      <c r="T102" s="142">
        <v>1</v>
      </c>
      <c r="U102" s="140"/>
      <c r="V102" t="s" s="5">
        <v>1031</v>
      </c>
      <c r="W102" t="s" s="141">
        <v>1032</v>
      </c>
      <c r="X102" s="144">
        <v>0.6</v>
      </c>
      <c r="Y102" s="140"/>
      <c r="Z102" s="140"/>
      <c r="AA102" s="142">
        <v>5115.9</v>
      </c>
      <c r="AB102" s="144">
        <v>855.85</v>
      </c>
      <c r="AC102" t="s" s="137">
        <v>68</v>
      </c>
      <c r="AD102" s="144">
        <v>451</v>
      </c>
      <c r="AE102" s="144">
        <v>0.1</v>
      </c>
      <c r="AF102" s="140"/>
      <c r="AG102" s="140"/>
    </row>
    <row r="103" ht="15.75" customHeight="1">
      <c r="A103" s="147">
        <v>24</v>
      </c>
      <c r="B103" s="134">
        <v>127</v>
      </c>
      <c r="C103" s="134">
        <v>7</v>
      </c>
      <c r="D103" s="134">
        <v>144</v>
      </c>
      <c r="E103" s="134">
        <v>102</v>
      </c>
      <c r="F103" t="s" s="5">
        <v>157</v>
      </c>
      <c r="G103" s="145"/>
      <c r="H103" t="s" s="150">
        <v>967</v>
      </c>
      <c r="I103" t="b" s="136">
        <v>1</v>
      </c>
      <c r="J103" t="s" s="137">
        <v>52</v>
      </c>
      <c r="K103" t="s" s="5">
        <v>968</v>
      </c>
      <c r="L103" t="s" s="5">
        <v>968</v>
      </c>
      <c r="M103" t="s" s="5">
        <v>1633</v>
      </c>
      <c r="N103" t="s" s="141">
        <v>1361</v>
      </c>
      <c r="O103" s="140"/>
      <c r="P103" s="140"/>
      <c r="Q103" s="136">
        <v>2016</v>
      </c>
      <c r="R103" s="136">
        <v>3</v>
      </c>
      <c r="S103" t="s" s="141">
        <v>77</v>
      </c>
      <c r="T103" s="142">
        <v>2</v>
      </c>
      <c r="U103" t="s" s="143">
        <v>1043</v>
      </c>
      <c r="V103" t="s" s="141">
        <v>1037</v>
      </c>
      <c r="W103" t="s" s="141">
        <v>66</v>
      </c>
      <c r="X103" s="140"/>
      <c r="Y103" s="140"/>
      <c r="Z103" s="140"/>
      <c r="AA103" s="140"/>
      <c r="AB103" s="142">
        <v>1</v>
      </c>
      <c r="AC103" t="s" s="137">
        <v>68</v>
      </c>
      <c r="AD103" s="140"/>
      <c r="AE103" s="140"/>
      <c r="AF103" s="140"/>
      <c r="AG103" s="140"/>
    </row>
    <row r="104" ht="15.75" customHeight="1">
      <c r="A104" s="147">
        <v>24</v>
      </c>
      <c r="B104" s="134">
        <v>81</v>
      </c>
      <c r="C104" s="134">
        <v>7</v>
      </c>
      <c r="D104" s="134">
        <v>143</v>
      </c>
      <c r="E104" s="134">
        <v>103</v>
      </c>
      <c r="F104" t="s" s="5">
        <v>157</v>
      </c>
      <c r="G104" s="145"/>
      <c r="H104" t="s" s="150">
        <v>1416</v>
      </c>
      <c r="I104" t="b" s="136">
        <v>1</v>
      </c>
      <c r="J104" t="s" s="163">
        <v>52</v>
      </c>
      <c r="K104" t="s" s="79">
        <v>1417</v>
      </c>
      <c r="L104" t="s" s="79">
        <v>1417</v>
      </c>
      <c r="M104" t="s" s="5">
        <v>1418</v>
      </c>
      <c r="N104" t="s" s="139">
        <v>1092</v>
      </c>
      <c r="O104" s="140"/>
      <c r="P104" s="140"/>
      <c r="Q104" s="136">
        <v>2019</v>
      </c>
      <c r="R104" s="136">
        <v>3</v>
      </c>
      <c r="S104" t="s" s="141">
        <v>54</v>
      </c>
      <c r="T104" s="147">
        <v>3</v>
      </c>
      <c r="U104" t="s" s="143">
        <v>1043</v>
      </c>
      <c r="V104" t="s" s="141">
        <v>1037</v>
      </c>
      <c r="W104" t="s" s="141">
        <v>66</v>
      </c>
      <c r="X104" s="140"/>
      <c r="Y104" s="140"/>
      <c r="Z104" s="140"/>
      <c r="AA104" s="140"/>
      <c r="AB104" s="142">
        <v>1</v>
      </c>
      <c r="AC104" s="142">
        <v>1</v>
      </c>
      <c r="AD104" s="140"/>
      <c r="AE104" s="140"/>
      <c r="AF104" s="140"/>
      <c r="AG104" s="140"/>
    </row>
    <row r="105" ht="15.75" customHeight="1">
      <c r="A105" s="147">
        <v>24</v>
      </c>
      <c r="B105" s="134">
        <v>215</v>
      </c>
      <c r="C105" s="134">
        <v>7</v>
      </c>
      <c r="D105" s="134">
        <v>145</v>
      </c>
      <c r="E105" s="134">
        <v>104</v>
      </c>
      <c r="F105" t="s" s="5">
        <v>157</v>
      </c>
      <c r="G105" s="145"/>
      <c r="H105" t="s" s="150">
        <v>967</v>
      </c>
      <c r="I105" t="b" s="136">
        <v>1</v>
      </c>
      <c r="J105" t="s" s="163">
        <v>52</v>
      </c>
      <c r="K105" t="s" s="79">
        <v>968</v>
      </c>
      <c r="L105" t="s" s="79">
        <v>968</v>
      </c>
      <c r="M105" t="s" s="5">
        <v>1634</v>
      </c>
      <c r="N105" t="s" s="139">
        <v>1092</v>
      </c>
      <c r="O105" s="140"/>
      <c r="P105" s="140"/>
      <c r="Q105" s="136">
        <v>2019</v>
      </c>
      <c r="R105" s="136">
        <v>3</v>
      </c>
      <c r="S105" t="s" s="141">
        <v>54</v>
      </c>
      <c r="T105" s="147">
        <v>3</v>
      </c>
      <c r="U105" t="s" s="143">
        <v>1030</v>
      </c>
      <c r="V105" t="s" s="141">
        <v>1037</v>
      </c>
      <c r="W105" t="s" s="141">
        <v>1045</v>
      </c>
      <c r="X105" s="140"/>
      <c r="Y105" s="140"/>
      <c r="Z105" s="140"/>
      <c r="AA105" s="140"/>
      <c r="AB105" s="142">
        <v>1</v>
      </c>
      <c r="AC105" s="142">
        <v>1</v>
      </c>
      <c r="AD105" s="140"/>
      <c r="AE105" s="140"/>
      <c r="AF105" s="140"/>
      <c r="AG105" s="140"/>
    </row>
    <row r="106" ht="15.75" customHeight="1">
      <c r="A106" s="186">
        <v>25</v>
      </c>
      <c r="B106" s="134">
        <v>142</v>
      </c>
      <c r="C106" s="155">
        <v>8</v>
      </c>
      <c r="D106" s="155">
        <v>150</v>
      </c>
      <c r="E106" s="134">
        <v>105</v>
      </c>
      <c r="F106" t="s" s="149">
        <v>610</v>
      </c>
      <c r="G106" t="s" s="149">
        <v>1232</v>
      </c>
      <c r="H106" t="s" s="149">
        <v>1232</v>
      </c>
      <c r="I106" t="b" s="136">
        <v>1</v>
      </c>
      <c r="J106" t="s" s="156">
        <v>52</v>
      </c>
      <c r="K106" t="s" s="149">
        <v>1233</v>
      </c>
      <c r="L106" t="s" s="187">
        <v>1233</v>
      </c>
      <c r="M106" s="140"/>
      <c r="N106" s="140"/>
      <c r="O106" s="159"/>
      <c r="P106" s="159"/>
      <c r="Q106" s="154">
        <v>2020</v>
      </c>
      <c r="R106" s="154">
        <v>2</v>
      </c>
      <c r="S106" t="s" s="158">
        <v>64</v>
      </c>
      <c r="T106" s="142">
        <v>1</v>
      </c>
      <c r="U106" t="s" s="160">
        <v>1030</v>
      </c>
      <c r="V106" t="s" s="158">
        <v>1044</v>
      </c>
      <c r="W106" t="s" s="158">
        <v>1045</v>
      </c>
      <c r="X106" s="161">
        <v>1.19</v>
      </c>
      <c r="Y106" s="159"/>
      <c r="Z106" s="159"/>
      <c r="AA106" s="162">
        <v>422</v>
      </c>
      <c r="AB106" s="162">
        <v>219</v>
      </c>
      <c r="AC106" s="162">
        <v>1</v>
      </c>
      <c r="AD106" s="159"/>
      <c r="AE106" s="159"/>
      <c r="AF106" s="159"/>
      <c r="AG106" s="159"/>
    </row>
    <row r="107" ht="15.75" customHeight="1">
      <c r="A107" s="186">
        <v>25</v>
      </c>
      <c r="B107" s="134">
        <v>284</v>
      </c>
      <c r="C107" s="155">
        <v>8</v>
      </c>
      <c r="D107" s="155">
        <v>151</v>
      </c>
      <c r="E107" s="134">
        <v>106</v>
      </c>
      <c r="F107" t="s" s="149">
        <v>610</v>
      </c>
      <c r="G107" t="s" s="149">
        <v>1232</v>
      </c>
      <c r="H107" t="s" s="149">
        <v>1232</v>
      </c>
      <c r="I107" t="b" s="136">
        <v>1</v>
      </c>
      <c r="J107" t="s" s="156">
        <v>52</v>
      </c>
      <c r="K107" t="s" s="149">
        <v>1233</v>
      </c>
      <c r="L107" t="s" s="149">
        <v>1233</v>
      </c>
      <c r="M107" t="s" s="5">
        <v>1232</v>
      </c>
      <c r="N107" t="s" s="158">
        <v>1042</v>
      </c>
      <c r="O107" s="159"/>
      <c r="P107" s="159"/>
      <c r="Q107" s="154">
        <v>2022</v>
      </c>
      <c r="R107" s="154">
        <v>3</v>
      </c>
      <c r="S107" t="s" s="158">
        <v>64</v>
      </c>
      <c r="T107" s="142">
        <v>1</v>
      </c>
      <c r="U107" s="159"/>
      <c r="V107" t="s" s="158">
        <v>1044</v>
      </c>
      <c r="W107" t="s" s="158">
        <v>1045</v>
      </c>
      <c r="X107" s="161">
        <v>1.163</v>
      </c>
      <c r="Y107" s="159"/>
      <c r="Z107" s="159"/>
      <c r="AA107" s="162">
        <v>422</v>
      </c>
      <c r="AB107" s="162">
        <v>203</v>
      </c>
      <c r="AC107" t="s" s="156">
        <v>68</v>
      </c>
      <c r="AD107" s="159"/>
      <c r="AE107" s="159"/>
      <c r="AF107" s="159"/>
      <c r="AG107" s="159"/>
    </row>
    <row r="108" ht="15.75" customHeight="1">
      <c r="A108" s="136">
        <v>33</v>
      </c>
      <c r="B108" s="134">
        <v>301</v>
      </c>
      <c r="C108" s="134">
        <v>9</v>
      </c>
      <c r="D108" s="134">
        <v>179</v>
      </c>
      <c r="E108" s="134">
        <v>107</v>
      </c>
      <c r="F108" t="s" s="5">
        <v>212</v>
      </c>
      <c r="G108" t="s" s="5">
        <v>1770</v>
      </c>
      <c r="H108" t="s" s="150">
        <v>1771</v>
      </c>
      <c r="I108" t="b" s="136">
        <v>1</v>
      </c>
      <c r="J108" t="s" s="137">
        <v>52</v>
      </c>
      <c r="K108" t="s" s="5">
        <v>493</v>
      </c>
      <c r="L108" t="s" s="5">
        <v>493</v>
      </c>
      <c r="M108" t="s" s="5">
        <v>1772</v>
      </c>
      <c r="N108" t="s" s="141">
        <v>1130</v>
      </c>
      <c r="O108" t="s" s="143">
        <v>196</v>
      </c>
      <c r="P108" t="s" s="143">
        <v>196</v>
      </c>
      <c r="Q108" s="136">
        <v>2021</v>
      </c>
      <c r="R108" s="136">
        <v>1</v>
      </c>
      <c r="S108" t="s" s="141">
        <v>77</v>
      </c>
      <c r="T108" s="142">
        <v>2</v>
      </c>
      <c r="U108" s="140"/>
      <c r="V108" t="s" s="5">
        <v>1031</v>
      </c>
      <c r="W108" t="s" s="141">
        <v>1032</v>
      </c>
      <c r="X108" s="144">
        <v>1.3</v>
      </c>
      <c r="Y108" s="140"/>
      <c r="Z108" s="140"/>
      <c r="AA108" s="142">
        <v>112814.7</v>
      </c>
      <c r="AB108" s="144">
        <v>40407.35</v>
      </c>
      <c r="AC108" s="142">
        <v>1</v>
      </c>
      <c r="AD108" s="144">
        <v>1758</v>
      </c>
      <c r="AE108" s="144">
        <v>0.5</v>
      </c>
      <c r="AF108" s="140"/>
      <c r="AG108" s="140"/>
    </row>
    <row r="109" ht="15.75" customHeight="1">
      <c r="A109" s="147">
        <v>33</v>
      </c>
      <c r="B109" s="134">
        <v>370</v>
      </c>
      <c r="C109" s="134">
        <v>9</v>
      </c>
      <c r="D109" s="134">
        <v>180</v>
      </c>
      <c r="E109" s="134">
        <v>108</v>
      </c>
      <c r="F109" t="s" s="5">
        <v>603</v>
      </c>
      <c r="G109" t="s" s="5">
        <v>1770</v>
      </c>
      <c r="H109" t="s" s="150">
        <v>1771</v>
      </c>
      <c r="I109" t="b" s="136">
        <v>1</v>
      </c>
      <c r="J109" t="s" s="137">
        <v>52</v>
      </c>
      <c r="K109" t="s" s="5">
        <v>493</v>
      </c>
      <c r="L109" t="s" s="5">
        <v>493</v>
      </c>
      <c r="M109" t="s" s="5">
        <v>1773</v>
      </c>
      <c r="N109" t="s" s="141">
        <v>1132</v>
      </c>
      <c r="O109" t="s" s="143">
        <v>196</v>
      </c>
      <c r="P109" t="s" s="143">
        <v>196</v>
      </c>
      <c r="Q109" s="136">
        <v>2021</v>
      </c>
      <c r="R109" s="136">
        <v>1</v>
      </c>
      <c r="S109" t="s" s="141">
        <v>77</v>
      </c>
      <c r="T109" s="142">
        <v>2</v>
      </c>
      <c r="U109" s="140"/>
      <c r="V109" t="s" s="5">
        <v>1031</v>
      </c>
      <c r="W109" t="s" s="141">
        <v>1032</v>
      </c>
      <c r="X109" s="144">
        <v>1.4</v>
      </c>
      <c r="Y109" s="140"/>
      <c r="Z109" s="140"/>
      <c r="AA109" s="142">
        <v>112814.7</v>
      </c>
      <c r="AB109" s="144">
        <v>40407.35</v>
      </c>
      <c r="AC109" t="s" s="137">
        <v>68</v>
      </c>
      <c r="AD109" s="144">
        <v>13356</v>
      </c>
      <c r="AE109" s="144">
        <v>0.4</v>
      </c>
      <c r="AF109" s="140"/>
      <c r="AG109" s="140"/>
    </row>
    <row r="110" ht="15.75" customHeight="1">
      <c r="A110" s="147">
        <v>33</v>
      </c>
      <c r="B110" s="134">
        <v>453</v>
      </c>
      <c r="C110" s="134">
        <v>9</v>
      </c>
      <c r="D110" s="134">
        <v>181</v>
      </c>
      <c r="E110" s="134">
        <v>109</v>
      </c>
      <c r="F110" t="s" s="5">
        <v>603</v>
      </c>
      <c r="G110" t="s" s="5">
        <v>1770</v>
      </c>
      <c r="H110" t="s" s="150">
        <v>1771</v>
      </c>
      <c r="I110" t="b" s="136">
        <v>1</v>
      </c>
      <c r="J110" t="s" s="137">
        <v>52</v>
      </c>
      <c r="K110" t="s" s="137">
        <v>493</v>
      </c>
      <c r="L110" t="s" s="137">
        <v>493</v>
      </c>
      <c r="M110" t="s" s="5">
        <v>1774</v>
      </c>
      <c r="N110" t="s" s="141">
        <v>1103</v>
      </c>
      <c r="O110" t="s" s="143">
        <v>196</v>
      </c>
      <c r="P110" t="s" s="143">
        <v>196</v>
      </c>
      <c r="Q110" s="136">
        <v>2015</v>
      </c>
      <c r="R110" s="136">
        <v>1</v>
      </c>
      <c r="S110" t="s" s="141">
        <v>54</v>
      </c>
      <c r="T110" s="147">
        <v>3</v>
      </c>
      <c r="U110" s="140"/>
      <c r="V110" t="s" s="5">
        <v>1031</v>
      </c>
      <c r="W110" t="s" s="141">
        <v>1093</v>
      </c>
      <c r="X110" s="144">
        <v>0.42</v>
      </c>
      <c r="Y110" s="140"/>
      <c r="Z110" s="140"/>
      <c r="AA110" s="142">
        <v>112814.7</v>
      </c>
      <c r="AB110" s="142">
        <v>16239</v>
      </c>
      <c r="AC110" t="s" s="137">
        <v>68</v>
      </c>
      <c r="AD110" s="144">
        <v>20682</v>
      </c>
      <c r="AE110" s="144">
        <v>1.98</v>
      </c>
      <c r="AF110" s="140"/>
      <c r="AG110" s="140"/>
    </row>
    <row r="111" ht="15.75" customHeight="1">
      <c r="A111" s="136">
        <v>33</v>
      </c>
      <c r="B111" s="134">
        <v>165</v>
      </c>
      <c r="C111" s="134">
        <v>9</v>
      </c>
      <c r="D111" s="134">
        <v>170</v>
      </c>
      <c r="E111" s="134">
        <v>110</v>
      </c>
      <c r="F111" t="s" s="5">
        <v>212</v>
      </c>
      <c r="G111" t="s" s="5">
        <v>1514</v>
      </c>
      <c r="H111" t="s" s="150">
        <v>1515</v>
      </c>
      <c r="I111" t="b" s="136">
        <v>1</v>
      </c>
      <c r="J111" t="s" s="137">
        <v>52</v>
      </c>
      <c r="K111" t="s" s="5">
        <v>1516</v>
      </c>
      <c r="L111" t="s" s="5">
        <v>1516</v>
      </c>
      <c r="M111" t="s" s="5">
        <v>1515</v>
      </c>
      <c r="N111" t="s" s="141">
        <v>1042</v>
      </c>
      <c r="O111" s="140"/>
      <c r="P111" t="s" s="143">
        <v>196</v>
      </c>
      <c r="Q111" s="136">
        <v>2020</v>
      </c>
      <c r="R111" s="136">
        <v>2</v>
      </c>
      <c r="S111" t="s" s="141">
        <v>64</v>
      </c>
      <c r="T111" s="142">
        <v>1</v>
      </c>
      <c r="U111" t="s" s="143">
        <v>1030</v>
      </c>
      <c r="V111" t="s" s="5">
        <v>1044</v>
      </c>
      <c r="W111" t="s" s="141">
        <v>1045</v>
      </c>
      <c r="X111" s="144">
        <v>0.99</v>
      </c>
      <c r="Y111" s="140"/>
      <c r="Z111" s="140"/>
      <c r="AA111" s="142">
        <v>94638.2</v>
      </c>
      <c r="AB111" s="142">
        <v>94638.2</v>
      </c>
      <c r="AC111" s="142">
        <v>1</v>
      </c>
      <c r="AD111" s="140"/>
      <c r="AE111" s="140"/>
      <c r="AF111" s="140"/>
      <c r="AG111" s="140"/>
    </row>
    <row r="112" ht="15.75" customHeight="1">
      <c r="A112" s="136">
        <v>33</v>
      </c>
      <c r="B112" s="134">
        <v>273</v>
      </c>
      <c r="C112" s="134">
        <v>9</v>
      </c>
      <c r="D112" s="134">
        <v>169</v>
      </c>
      <c r="E112" s="134">
        <v>111</v>
      </c>
      <c r="F112" t="s" s="5">
        <v>212</v>
      </c>
      <c r="G112" t="s" s="5">
        <v>1354</v>
      </c>
      <c r="H112" t="s" s="5">
        <v>1354</v>
      </c>
      <c r="I112" t="b" s="136">
        <v>1</v>
      </c>
      <c r="J112" t="s" s="137">
        <v>52</v>
      </c>
      <c r="K112" t="s" s="5">
        <v>1355</v>
      </c>
      <c r="L112" t="s" s="5">
        <v>1355</v>
      </c>
      <c r="M112" t="s" s="5">
        <v>1356</v>
      </c>
      <c r="N112" t="s" s="141">
        <v>1111</v>
      </c>
      <c r="O112" t="s" s="143">
        <v>52</v>
      </c>
      <c r="P112" s="140"/>
      <c r="Q112" s="136">
        <v>2021</v>
      </c>
      <c r="R112" s="136">
        <v>1</v>
      </c>
      <c r="S112" t="s" s="141">
        <v>64</v>
      </c>
      <c r="T112" s="142">
        <v>1</v>
      </c>
      <c r="U112" s="140"/>
      <c r="V112" t="s" s="5">
        <v>1031</v>
      </c>
      <c r="W112" t="s" s="141">
        <v>1045</v>
      </c>
      <c r="X112" s="144">
        <v>1</v>
      </c>
      <c r="Y112" s="140"/>
      <c r="Z112" s="140"/>
      <c r="AA112" s="142">
        <v>64136.1</v>
      </c>
      <c r="AB112" s="144">
        <v>32049.05</v>
      </c>
      <c r="AC112" s="142">
        <v>1</v>
      </c>
      <c r="AD112" s="144">
        <v>89637</v>
      </c>
      <c r="AE112" s="144">
        <v>0.9</v>
      </c>
      <c r="AF112" s="140"/>
      <c r="AG112" s="140"/>
    </row>
    <row r="113" ht="15.75" customHeight="1">
      <c r="A113" s="136">
        <v>33</v>
      </c>
      <c r="B113" s="134">
        <v>274</v>
      </c>
      <c r="C113" s="134">
        <v>9</v>
      </c>
      <c r="D113" s="134">
        <v>170</v>
      </c>
      <c r="E113" s="134">
        <v>112</v>
      </c>
      <c r="F113" t="s" s="5">
        <v>212</v>
      </c>
      <c r="G113" t="s" s="5">
        <v>1354</v>
      </c>
      <c r="H113" t="s" s="5">
        <v>1354</v>
      </c>
      <c r="I113" t="b" s="136">
        <v>1</v>
      </c>
      <c r="J113" t="s" s="137">
        <v>52</v>
      </c>
      <c r="K113" t="s" s="5">
        <v>1355</v>
      </c>
      <c r="L113" t="s" s="5">
        <v>1355</v>
      </c>
      <c r="M113" t="s" s="5">
        <v>1357</v>
      </c>
      <c r="N113" t="s" s="141">
        <v>1107</v>
      </c>
      <c r="O113" t="s" s="143">
        <v>52</v>
      </c>
      <c r="P113" s="140"/>
      <c r="Q113" s="136">
        <v>2021</v>
      </c>
      <c r="R113" s="136">
        <v>1</v>
      </c>
      <c r="S113" t="s" s="141">
        <v>77</v>
      </c>
      <c r="T113" s="142">
        <v>2</v>
      </c>
      <c r="U113" s="140"/>
      <c r="V113" t="s" s="5">
        <v>1031</v>
      </c>
      <c r="W113" t="s" s="141">
        <v>1032</v>
      </c>
      <c r="X113" s="144">
        <v>1.3</v>
      </c>
      <c r="Y113" s="140"/>
      <c r="Z113" s="140"/>
      <c r="AA113" s="142">
        <v>64136.1</v>
      </c>
      <c r="AB113" s="144">
        <v>32049.05</v>
      </c>
      <c r="AC113" t="s" s="137">
        <v>68</v>
      </c>
      <c r="AD113" s="144">
        <v>36256</v>
      </c>
      <c r="AE113" s="144">
        <v>0.4</v>
      </c>
      <c r="AF113" s="140"/>
      <c r="AG113" s="140"/>
    </row>
    <row r="114" ht="15.75" customHeight="1">
      <c r="A114" s="136">
        <v>33</v>
      </c>
      <c r="B114" s="134">
        <v>153</v>
      </c>
      <c r="C114" s="134">
        <v>9</v>
      </c>
      <c r="D114" s="134">
        <v>161</v>
      </c>
      <c r="E114" s="134">
        <v>113</v>
      </c>
      <c r="F114" t="s" s="5">
        <v>212</v>
      </c>
      <c r="G114" t="s" s="5">
        <v>1024</v>
      </c>
      <c r="H114" t="s" s="135">
        <v>1407</v>
      </c>
      <c r="I114" t="b" s="136">
        <v>1</v>
      </c>
      <c r="J114" t="s" s="137">
        <v>52</v>
      </c>
      <c r="K114" t="s" s="5">
        <v>311</v>
      </c>
      <c r="L114" t="s" s="5">
        <v>311</v>
      </c>
      <c r="M114" t="s" s="5">
        <v>1408</v>
      </c>
      <c r="N114" t="s" s="141">
        <v>1029</v>
      </c>
      <c r="O114" t="s" s="143">
        <v>196</v>
      </c>
      <c r="P114" t="s" s="143">
        <v>196</v>
      </c>
      <c r="Q114" s="136">
        <v>2021</v>
      </c>
      <c r="R114" s="136">
        <v>1</v>
      </c>
      <c r="S114" t="s" s="141">
        <v>64</v>
      </c>
      <c r="T114" s="142">
        <v>1</v>
      </c>
      <c r="U114" t="s" s="143">
        <v>1030</v>
      </c>
      <c r="V114" t="s" s="5">
        <v>1031</v>
      </c>
      <c r="W114" t="s" s="141">
        <v>1045</v>
      </c>
      <c r="X114" s="144">
        <v>1</v>
      </c>
      <c r="Y114" s="140"/>
      <c r="Z114" s="140"/>
      <c r="AA114" s="142">
        <v>63863.4</v>
      </c>
      <c r="AB114" s="142">
        <v>1</v>
      </c>
      <c r="AC114" s="142">
        <v>1</v>
      </c>
      <c r="AD114" s="144">
        <v>250</v>
      </c>
      <c r="AE114" s="144">
        <v>1.1</v>
      </c>
      <c r="AF114" s="140"/>
      <c r="AG114" s="140"/>
    </row>
    <row r="115" ht="15.75" customHeight="1">
      <c r="A115" s="136">
        <v>33</v>
      </c>
      <c r="B115" s="134">
        <v>263</v>
      </c>
      <c r="C115" s="134">
        <v>9</v>
      </c>
      <c r="D115" s="134">
        <v>160</v>
      </c>
      <c r="E115" s="134">
        <v>114</v>
      </c>
      <c r="F115" t="s" s="5">
        <v>212</v>
      </c>
      <c r="G115" t="s" s="5">
        <v>1126</v>
      </c>
      <c r="H115" t="s" s="135">
        <v>1127</v>
      </c>
      <c r="I115" t="b" s="136">
        <v>1</v>
      </c>
      <c r="J115" t="s" s="137">
        <v>52</v>
      </c>
      <c r="K115" t="s" s="5">
        <v>612</v>
      </c>
      <c r="L115" t="s" s="5">
        <v>612</v>
      </c>
      <c r="M115" t="s" s="5">
        <v>1128</v>
      </c>
      <c r="N115" t="s" s="143">
        <v>1107</v>
      </c>
      <c r="O115" t="s" s="143">
        <v>196</v>
      </c>
      <c r="P115" s="140"/>
      <c r="Q115" s="136">
        <v>2021</v>
      </c>
      <c r="R115" s="136">
        <v>1</v>
      </c>
      <c r="S115" t="s" s="141">
        <v>64</v>
      </c>
      <c r="T115" s="142">
        <v>1</v>
      </c>
      <c r="U115" s="140"/>
      <c r="V115" t="s" s="5">
        <v>1031</v>
      </c>
      <c r="W115" t="s" s="141">
        <v>1032</v>
      </c>
      <c r="X115" s="144">
        <v>0.8</v>
      </c>
      <c r="Y115" s="140"/>
      <c r="Z115" s="140"/>
      <c r="AA115" s="142">
        <v>45579</v>
      </c>
      <c r="AB115" s="144">
        <v>1442.216667</v>
      </c>
      <c r="AC115" t="s" s="137">
        <v>68</v>
      </c>
      <c r="AD115" s="144">
        <v>8246</v>
      </c>
      <c r="AE115" s="144">
        <v>0.8</v>
      </c>
      <c r="AF115" s="140"/>
      <c r="AG115" s="140"/>
    </row>
    <row r="116" ht="15.75" customHeight="1">
      <c r="A116" s="136">
        <v>33</v>
      </c>
      <c r="B116" s="134">
        <v>265</v>
      </c>
      <c r="C116" s="134">
        <v>9</v>
      </c>
      <c r="D116" s="134">
        <v>161</v>
      </c>
      <c r="E116" s="134">
        <v>115</v>
      </c>
      <c r="F116" t="s" s="5">
        <v>212</v>
      </c>
      <c r="G116" t="s" s="5">
        <v>1126</v>
      </c>
      <c r="H116" t="s" s="135">
        <v>1127</v>
      </c>
      <c r="I116" t="b" s="136">
        <v>1</v>
      </c>
      <c r="J116" t="s" s="137">
        <v>52</v>
      </c>
      <c r="K116" t="s" s="5">
        <v>612</v>
      </c>
      <c r="L116" t="s" s="5">
        <v>612</v>
      </c>
      <c r="M116" t="s" s="5">
        <v>1129</v>
      </c>
      <c r="N116" t="s" s="141">
        <v>1130</v>
      </c>
      <c r="O116" t="s" s="143">
        <v>196</v>
      </c>
      <c r="P116" s="140"/>
      <c r="Q116" s="136">
        <v>2021</v>
      </c>
      <c r="R116" s="136">
        <v>1</v>
      </c>
      <c r="S116" t="s" s="141">
        <v>77</v>
      </c>
      <c r="T116" s="142">
        <v>2</v>
      </c>
      <c r="U116" s="140"/>
      <c r="V116" t="s" s="5">
        <v>1031</v>
      </c>
      <c r="W116" t="s" s="141">
        <v>1032</v>
      </c>
      <c r="X116" s="144">
        <v>1.1</v>
      </c>
      <c r="Y116" s="140"/>
      <c r="Z116" s="140"/>
      <c r="AA116" s="142">
        <v>45579</v>
      </c>
      <c r="AB116" s="144">
        <v>1442.216667</v>
      </c>
      <c r="AC116" t="s" s="137">
        <v>68</v>
      </c>
      <c r="AD116" s="144">
        <v>19828</v>
      </c>
      <c r="AE116" s="144">
        <v>0.6</v>
      </c>
      <c r="AF116" s="140"/>
      <c r="AG116" s="140"/>
    </row>
    <row r="117" ht="15.75" customHeight="1">
      <c r="A117" s="136">
        <v>33</v>
      </c>
      <c r="B117" s="134">
        <v>267</v>
      </c>
      <c r="C117" s="134">
        <v>9</v>
      </c>
      <c r="D117" s="134">
        <v>162</v>
      </c>
      <c r="E117" s="134">
        <v>116</v>
      </c>
      <c r="F117" t="s" s="5">
        <v>212</v>
      </c>
      <c r="G117" t="s" s="5">
        <v>1126</v>
      </c>
      <c r="H117" t="s" s="135">
        <v>1127</v>
      </c>
      <c r="I117" t="b" s="136">
        <v>1</v>
      </c>
      <c r="J117" t="s" s="137">
        <v>52</v>
      </c>
      <c r="K117" t="s" s="5">
        <v>612</v>
      </c>
      <c r="L117" t="s" s="5">
        <v>612</v>
      </c>
      <c r="M117" t="s" s="5">
        <v>1131</v>
      </c>
      <c r="N117" t="s" s="141">
        <v>1132</v>
      </c>
      <c r="O117" t="s" s="143">
        <v>196</v>
      </c>
      <c r="P117" s="140"/>
      <c r="Q117" s="136">
        <v>2021</v>
      </c>
      <c r="R117" s="136">
        <v>1</v>
      </c>
      <c r="S117" t="s" s="141">
        <v>77</v>
      </c>
      <c r="T117" s="142">
        <v>2</v>
      </c>
      <c r="U117" s="140"/>
      <c r="V117" t="s" s="5">
        <v>1031</v>
      </c>
      <c r="W117" t="s" s="141">
        <v>1045</v>
      </c>
      <c r="X117" s="144">
        <v>1.3</v>
      </c>
      <c r="Y117" s="140"/>
      <c r="Z117" s="140"/>
      <c r="AA117" s="142">
        <v>45579</v>
      </c>
      <c r="AB117" s="144">
        <v>1442.216667</v>
      </c>
      <c r="AC117" t="s" s="137">
        <v>68</v>
      </c>
      <c r="AD117" s="144">
        <v>23588</v>
      </c>
      <c r="AE117" s="144">
        <v>0.6</v>
      </c>
      <c r="AF117" s="140"/>
      <c r="AG117" s="140"/>
    </row>
    <row r="118" ht="15.75" customHeight="1">
      <c r="A118" s="136">
        <v>33</v>
      </c>
      <c r="B118" s="134">
        <v>264</v>
      </c>
      <c r="C118" s="134">
        <v>9</v>
      </c>
      <c r="D118" s="134">
        <v>163</v>
      </c>
      <c r="E118" s="134">
        <v>117</v>
      </c>
      <c r="F118" t="s" s="5">
        <v>212</v>
      </c>
      <c r="G118" t="s" s="5">
        <v>1133</v>
      </c>
      <c r="H118" t="s" s="135">
        <v>1127</v>
      </c>
      <c r="I118" t="b" s="136">
        <v>1</v>
      </c>
      <c r="J118" t="s" s="137">
        <v>52</v>
      </c>
      <c r="K118" t="s" s="5">
        <v>612</v>
      </c>
      <c r="L118" t="s" s="5">
        <v>612</v>
      </c>
      <c r="M118" t="s" s="5">
        <v>1128</v>
      </c>
      <c r="N118" t="s" s="141">
        <v>1107</v>
      </c>
      <c r="O118" t="s" s="143">
        <v>196</v>
      </c>
      <c r="P118" s="140"/>
      <c r="Q118" s="136">
        <v>2021</v>
      </c>
      <c r="R118" s="136">
        <v>1</v>
      </c>
      <c r="S118" t="s" s="141">
        <v>54</v>
      </c>
      <c r="T118" s="147">
        <v>3</v>
      </c>
      <c r="U118" s="140"/>
      <c r="V118" t="s" s="5">
        <v>1031</v>
      </c>
      <c r="W118" t="s" s="141">
        <v>1032</v>
      </c>
      <c r="X118" s="144">
        <v>0.6</v>
      </c>
      <c r="Y118" s="140"/>
      <c r="Z118" s="140"/>
      <c r="AA118" s="142">
        <v>45579</v>
      </c>
      <c r="AB118" s="144">
        <v>1442.216667</v>
      </c>
      <c r="AC118" t="s" s="137">
        <v>68</v>
      </c>
      <c r="AD118" s="144">
        <v>1401</v>
      </c>
      <c r="AE118" s="144">
        <v>5.8</v>
      </c>
      <c r="AF118" s="140"/>
      <c r="AG118" s="140"/>
    </row>
    <row r="119" ht="15.75" customHeight="1">
      <c r="A119" s="136">
        <v>33</v>
      </c>
      <c r="B119" s="134">
        <v>266</v>
      </c>
      <c r="C119" s="134">
        <v>9</v>
      </c>
      <c r="D119" s="134">
        <v>164</v>
      </c>
      <c r="E119" s="134">
        <v>118</v>
      </c>
      <c r="F119" t="s" s="5">
        <v>212</v>
      </c>
      <c r="G119" t="s" s="5">
        <v>1133</v>
      </c>
      <c r="H119" t="s" s="135">
        <v>1127</v>
      </c>
      <c r="I119" t="b" s="136">
        <v>1</v>
      </c>
      <c r="J119" t="s" s="137">
        <v>52</v>
      </c>
      <c r="K119" t="s" s="5">
        <v>612</v>
      </c>
      <c r="L119" t="s" s="5">
        <v>612</v>
      </c>
      <c r="M119" t="s" s="5">
        <v>1134</v>
      </c>
      <c r="N119" t="s" s="141">
        <v>1109</v>
      </c>
      <c r="O119" t="s" s="143">
        <v>196</v>
      </c>
      <c r="P119" s="140"/>
      <c r="Q119" s="136">
        <v>2021</v>
      </c>
      <c r="R119" s="136">
        <v>1</v>
      </c>
      <c r="S119" t="s" s="141">
        <v>54</v>
      </c>
      <c r="T119" s="147">
        <v>3</v>
      </c>
      <c r="U119" s="140"/>
      <c r="V119" t="s" s="5">
        <v>1031</v>
      </c>
      <c r="W119" t="s" s="141">
        <v>1032</v>
      </c>
      <c r="X119" s="144">
        <v>0.7</v>
      </c>
      <c r="Y119" s="140"/>
      <c r="Z119" s="140"/>
      <c r="AA119" s="142">
        <v>45579</v>
      </c>
      <c r="AB119" s="144">
        <v>1442.216667</v>
      </c>
      <c r="AC119" t="s" s="137">
        <v>68</v>
      </c>
      <c r="AD119" s="144">
        <v>32622</v>
      </c>
      <c r="AE119" s="144">
        <v>1.2</v>
      </c>
      <c r="AF119" s="140"/>
      <c r="AG119" s="140"/>
    </row>
    <row r="120" ht="15.75" customHeight="1">
      <c r="A120" s="136">
        <v>33</v>
      </c>
      <c r="B120" s="134">
        <v>268</v>
      </c>
      <c r="C120" s="134">
        <v>9</v>
      </c>
      <c r="D120" s="134">
        <v>165</v>
      </c>
      <c r="E120" s="134">
        <v>119</v>
      </c>
      <c r="F120" t="s" s="5">
        <v>212</v>
      </c>
      <c r="G120" t="s" s="5">
        <v>1133</v>
      </c>
      <c r="H120" t="s" s="135">
        <v>1127</v>
      </c>
      <c r="I120" t="b" s="136">
        <v>1</v>
      </c>
      <c r="J120" t="s" s="137">
        <v>52</v>
      </c>
      <c r="K120" t="s" s="5">
        <v>612</v>
      </c>
      <c r="L120" t="s" s="5">
        <v>612</v>
      </c>
      <c r="M120" t="s" s="5">
        <v>1131</v>
      </c>
      <c r="N120" t="s" s="141">
        <v>1132</v>
      </c>
      <c r="O120" t="s" s="143">
        <v>196</v>
      </c>
      <c r="P120" s="140"/>
      <c r="Q120" s="136">
        <v>2021</v>
      </c>
      <c r="R120" s="136">
        <v>1</v>
      </c>
      <c r="S120" t="s" s="141">
        <v>54</v>
      </c>
      <c r="T120" s="147">
        <v>3</v>
      </c>
      <c r="U120" s="140"/>
      <c r="V120" t="s" s="5">
        <v>1031</v>
      </c>
      <c r="W120" t="s" s="141">
        <v>1032</v>
      </c>
      <c r="X120" s="144">
        <v>0.7</v>
      </c>
      <c r="Y120" s="140"/>
      <c r="Z120" s="140"/>
      <c r="AA120" s="142">
        <v>45579</v>
      </c>
      <c r="AB120" s="144">
        <v>1442.216667</v>
      </c>
      <c r="AC120" s="142">
        <v>1</v>
      </c>
      <c r="AD120" s="144">
        <v>56437</v>
      </c>
      <c r="AE120" s="144">
        <v>1</v>
      </c>
      <c r="AF120" s="140"/>
      <c r="AG120" s="140"/>
    </row>
    <row r="121" ht="15.75" customHeight="1">
      <c r="A121" s="147">
        <v>33</v>
      </c>
      <c r="B121" s="134">
        <v>332</v>
      </c>
      <c r="C121" s="134">
        <v>9</v>
      </c>
      <c r="D121" s="134">
        <v>179</v>
      </c>
      <c r="E121" s="134">
        <v>120</v>
      </c>
      <c r="F121" t="s" s="5">
        <v>603</v>
      </c>
      <c r="G121" t="s" s="5">
        <v>1296</v>
      </c>
      <c r="H121" t="s" s="135">
        <v>1297</v>
      </c>
      <c r="I121" t="b" s="136">
        <v>0</v>
      </c>
      <c r="J121" t="s" s="137">
        <v>52</v>
      </c>
      <c r="K121" t="s" s="5">
        <v>284</v>
      </c>
      <c r="L121" t="s" s="177">
        <v>1298</v>
      </c>
      <c r="M121" t="s" s="5">
        <v>1299</v>
      </c>
      <c r="N121" t="s" s="139">
        <v>1132</v>
      </c>
      <c r="O121" s="140"/>
      <c r="P121" t="s" s="143">
        <v>196</v>
      </c>
      <c r="Q121" s="136">
        <v>2021</v>
      </c>
      <c r="R121" s="136">
        <v>1</v>
      </c>
      <c r="S121" t="s" s="141">
        <v>77</v>
      </c>
      <c r="T121" s="142">
        <v>2</v>
      </c>
      <c r="U121" s="140"/>
      <c r="V121" t="s" s="5">
        <v>1031</v>
      </c>
      <c r="W121" t="s" s="141">
        <v>1032</v>
      </c>
      <c r="X121" s="144">
        <v>1.5</v>
      </c>
      <c r="Y121" s="140"/>
      <c r="Z121" s="140"/>
      <c r="AA121" s="142">
        <v>45251.3</v>
      </c>
      <c r="AB121" s="144">
        <v>11667.45</v>
      </c>
      <c r="AC121" t="s" s="137">
        <v>68</v>
      </c>
      <c r="AD121" s="144">
        <v>7833</v>
      </c>
      <c r="AE121" s="144">
        <v>0.3</v>
      </c>
      <c r="AF121" s="140"/>
      <c r="AG121" s="140"/>
    </row>
    <row r="122" ht="15.75" customHeight="1">
      <c r="A122" s="147">
        <v>33</v>
      </c>
      <c r="B122" s="134">
        <v>200</v>
      </c>
      <c r="C122" s="134">
        <v>9</v>
      </c>
      <c r="D122" s="134">
        <v>180</v>
      </c>
      <c r="E122" s="134">
        <v>121</v>
      </c>
      <c r="F122" t="s" s="5">
        <v>603</v>
      </c>
      <c r="G122" s="145"/>
      <c r="H122" t="s" s="135">
        <v>1297</v>
      </c>
      <c r="I122" t="b" s="136">
        <v>0</v>
      </c>
      <c r="J122" t="s" s="137">
        <v>52</v>
      </c>
      <c r="K122" t="s" s="5">
        <v>284</v>
      </c>
      <c r="L122" t="s" s="177">
        <v>1298</v>
      </c>
      <c r="M122" t="s" s="5">
        <v>1297</v>
      </c>
      <c r="N122" t="s" s="141">
        <v>1042</v>
      </c>
      <c r="O122" s="140"/>
      <c r="P122" t="s" s="143">
        <v>196</v>
      </c>
      <c r="Q122" s="136">
        <v>2021</v>
      </c>
      <c r="R122" s="136">
        <v>2</v>
      </c>
      <c r="S122" t="s" s="141">
        <v>54</v>
      </c>
      <c r="T122" s="147">
        <v>3</v>
      </c>
      <c r="U122" t="s" s="143">
        <v>1030</v>
      </c>
      <c r="V122" t="s" s="5">
        <v>1044</v>
      </c>
      <c r="W122" t="s" s="141">
        <v>1045</v>
      </c>
      <c r="X122" s="144">
        <v>0.65</v>
      </c>
      <c r="Y122" s="140"/>
      <c r="Z122" s="140"/>
      <c r="AA122" s="142">
        <v>45251.3</v>
      </c>
      <c r="AB122" s="142">
        <v>6119</v>
      </c>
      <c r="AC122" t="s" s="137">
        <v>68</v>
      </c>
      <c r="AD122" s="140"/>
      <c r="AE122" s="140"/>
      <c r="AF122" s="140"/>
      <c r="AG122" s="140"/>
    </row>
    <row r="123" ht="15.75" customHeight="1">
      <c r="A123" s="147">
        <v>33</v>
      </c>
      <c r="B123" s="134">
        <v>313</v>
      </c>
      <c r="C123" s="134">
        <v>9</v>
      </c>
      <c r="D123" s="134">
        <v>181</v>
      </c>
      <c r="E123" s="134">
        <v>122</v>
      </c>
      <c r="F123" t="s" s="5">
        <v>603</v>
      </c>
      <c r="G123" t="s" s="5">
        <v>1301</v>
      </c>
      <c r="H123" t="s" s="135">
        <v>1297</v>
      </c>
      <c r="I123" t="b" s="136">
        <v>1</v>
      </c>
      <c r="J123" t="s" s="137">
        <v>52</v>
      </c>
      <c r="K123" t="s" s="5">
        <v>284</v>
      </c>
      <c r="L123" t="s" s="5">
        <v>284</v>
      </c>
      <c r="M123" t="s" s="5">
        <v>1302</v>
      </c>
      <c r="N123" t="s" s="139">
        <v>1103</v>
      </c>
      <c r="O123" s="140"/>
      <c r="P123" t="s" s="143">
        <v>196</v>
      </c>
      <c r="Q123" s="136">
        <v>2015</v>
      </c>
      <c r="R123" s="136">
        <v>1</v>
      </c>
      <c r="S123" t="s" s="141">
        <v>54</v>
      </c>
      <c r="T123" s="147">
        <v>3</v>
      </c>
      <c r="U123" s="140"/>
      <c r="V123" t="s" s="5">
        <v>1031</v>
      </c>
      <c r="W123" t="s" s="141">
        <v>1032</v>
      </c>
      <c r="X123" s="144">
        <v>0.93</v>
      </c>
      <c r="Y123" s="140"/>
      <c r="Z123" s="140"/>
      <c r="AA123" s="142">
        <v>45251.3</v>
      </c>
      <c r="AB123" s="142">
        <v>9678</v>
      </c>
      <c r="AC123" t="s" s="137">
        <v>68</v>
      </c>
      <c r="AD123" s="144">
        <v>12991</v>
      </c>
      <c r="AE123" s="144">
        <v>1.37</v>
      </c>
      <c r="AF123" s="140"/>
      <c r="AG123" s="140"/>
    </row>
    <row r="124" ht="15.75" customHeight="1">
      <c r="A124" s="147">
        <v>33</v>
      </c>
      <c r="B124" s="134">
        <v>145</v>
      </c>
      <c r="C124" s="134">
        <v>9</v>
      </c>
      <c r="D124" s="134">
        <v>182</v>
      </c>
      <c r="E124" s="134">
        <v>123</v>
      </c>
      <c r="F124" t="s" s="5">
        <v>603</v>
      </c>
      <c r="G124" s="145"/>
      <c r="H124" t="s" s="135">
        <v>1297</v>
      </c>
      <c r="I124" t="b" s="136">
        <v>1</v>
      </c>
      <c r="J124" t="s" s="137">
        <v>52</v>
      </c>
      <c r="K124" t="s" s="5">
        <v>284</v>
      </c>
      <c r="L124" t="s" s="5">
        <v>284</v>
      </c>
      <c r="M124" t="s" s="5">
        <v>1297</v>
      </c>
      <c r="N124" t="s" s="141">
        <v>1042</v>
      </c>
      <c r="O124" s="140"/>
      <c r="P124" t="s" s="143">
        <v>196</v>
      </c>
      <c r="Q124" s="136">
        <v>2020</v>
      </c>
      <c r="R124" s="136">
        <v>2</v>
      </c>
      <c r="S124" t="s" s="141">
        <v>64</v>
      </c>
      <c r="T124" s="142">
        <v>1</v>
      </c>
      <c r="U124" t="s" s="143">
        <v>1030</v>
      </c>
      <c r="V124" t="s" s="5">
        <v>1044</v>
      </c>
      <c r="W124" t="s" s="141">
        <v>1045</v>
      </c>
      <c r="X124" s="144">
        <v>1.05</v>
      </c>
      <c r="Y124" s="140"/>
      <c r="Z124" s="140"/>
      <c r="AA124" s="142">
        <v>45251.3</v>
      </c>
      <c r="AB124" s="142">
        <v>6119</v>
      </c>
      <c r="AC124" t="s" s="137">
        <v>68</v>
      </c>
      <c r="AD124" s="140"/>
      <c r="AE124" s="140"/>
      <c r="AF124" s="140"/>
      <c r="AG124" s="140"/>
    </row>
    <row r="125" ht="15.75" customHeight="1">
      <c r="A125" s="147">
        <v>33</v>
      </c>
      <c r="B125" s="134">
        <v>331</v>
      </c>
      <c r="C125" s="134">
        <v>9</v>
      </c>
      <c r="D125" s="134">
        <v>178</v>
      </c>
      <c r="E125" s="134">
        <v>124</v>
      </c>
      <c r="F125" t="s" s="5">
        <v>603</v>
      </c>
      <c r="G125" t="s" s="5">
        <v>1296</v>
      </c>
      <c r="H125" t="s" s="135">
        <v>1297</v>
      </c>
      <c r="I125" t="b" s="136">
        <v>0</v>
      </c>
      <c r="J125" t="s" s="137">
        <v>52</v>
      </c>
      <c r="K125" t="s" s="5">
        <v>284</v>
      </c>
      <c r="L125" t="s" s="177">
        <v>1298</v>
      </c>
      <c r="M125" t="s" s="5">
        <v>1300</v>
      </c>
      <c r="N125" t="s" s="139">
        <v>1109</v>
      </c>
      <c r="O125" s="140"/>
      <c r="P125" t="s" s="143">
        <v>196</v>
      </c>
      <c r="Q125" s="136">
        <v>2021</v>
      </c>
      <c r="R125" s="136">
        <v>1</v>
      </c>
      <c r="S125" t="s" s="141">
        <v>64</v>
      </c>
      <c r="T125" s="142">
        <v>1</v>
      </c>
      <c r="U125" s="140"/>
      <c r="V125" t="s" s="5">
        <v>1031</v>
      </c>
      <c r="W125" t="s" s="141">
        <v>1032</v>
      </c>
      <c r="X125" s="144">
        <v>0.8</v>
      </c>
      <c r="Y125" s="140"/>
      <c r="Z125" s="140"/>
      <c r="AA125" s="142">
        <v>45251.3</v>
      </c>
      <c r="AB125" s="144">
        <v>11667.45</v>
      </c>
      <c r="AC125" s="142">
        <v>1</v>
      </c>
      <c r="AD125" s="144">
        <v>12631</v>
      </c>
      <c r="AE125" s="144">
        <v>0.7</v>
      </c>
      <c r="AF125" s="140"/>
      <c r="AG125" s="140"/>
    </row>
    <row r="126" ht="15.75" customHeight="1">
      <c r="A126" s="136">
        <v>33</v>
      </c>
      <c r="B126" s="134">
        <v>255</v>
      </c>
      <c r="C126" s="134">
        <v>9</v>
      </c>
      <c r="D126" s="134">
        <v>218</v>
      </c>
      <c r="E126" s="134">
        <v>125</v>
      </c>
      <c r="F126" t="s" s="5">
        <v>212</v>
      </c>
      <c r="G126" s="145"/>
      <c r="H126" t="s" s="135">
        <v>1830</v>
      </c>
      <c r="I126" t="b" s="136">
        <v>1</v>
      </c>
      <c r="J126" t="s" s="137">
        <v>52</v>
      </c>
      <c r="K126" t="s" s="5">
        <v>584</v>
      </c>
      <c r="L126" t="s" s="5">
        <v>584</v>
      </c>
      <c r="M126" t="s" s="5">
        <v>1830</v>
      </c>
      <c r="N126" t="s" s="141">
        <v>1042</v>
      </c>
      <c r="O126" s="140"/>
      <c r="P126" t="s" s="143">
        <v>196</v>
      </c>
      <c r="Q126" s="136">
        <v>2020</v>
      </c>
      <c r="R126" s="136">
        <v>2</v>
      </c>
      <c r="S126" t="s" s="141">
        <v>77</v>
      </c>
      <c r="T126" s="142">
        <v>2</v>
      </c>
      <c r="U126" t="s" s="143">
        <v>1030</v>
      </c>
      <c r="V126" t="s" s="5">
        <v>1044</v>
      </c>
      <c r="W126" t="s" s="141">
        <v>1045</v>
      </c>
      <c r="X126" s="144">
        <v>1.42</v>
      </c>
      <c r="Y126" s="140"/>
      <c r="Z126" s="140"/>
      <c r="AA126" s="142">
        <v>27018.3</v>
      </c>
      <c r="AB126" s="142">
        <v>27018.3</v>
      </c>
      <c r="AC126" s="142">
        <v>1</v>
      </c>
      <c r="AD126" s="140"/>
      <c r="AE126" s="140"/>
      <c r="AF126" s="140"/>
      <c r="AG126" s="140"/>
    </row>
    <row r="127" ht="15.75" customHeight="1">
      <c r="A127" s="136">
        <v>33</v>
      </c>
      <c r="B127" s="134">
        <v>343</v>
      </c>
      <c r="C127" s="134">
        <v>9</v>
      </c>
      <c r="D127" s="134">
        <v>263</v>
      </c>
      <c r="E127" s="134">
        <v>126</v>
      </c>
      <c r="F127" t="s" s="5">
        <v>212</v>
      </c>
      <c r="G127" t="s" s="5">
        <v>229</v>
      </c>
      <c r="H127" t="s" s="5">
        <v>229</v>
      </c>
      <c r="I127" t="b" s="136">
        <v>0</v>
      </c>
      <c r="J127" t="s" s="137">
        <v>52</v>
      </c>
      <c r="K127" t="s" s="79">
        <v>230</v>
      </c>
      <c r="L127" t="s" s="5">
        <v>230</v>
      </c>
      <c r="M127" t="s" s="5">
        <v>1433</v>
      </c>
      <c r="N127" t="s" s="141">
        <v>1145</v>
      </c>
      <c r="O127" s="140"/>
      <c r="P127" s="140"/>
      <c r="Q127" s="136">
        <v>2022</v>
      </c>
      <c r="R127" s="136">
        <v>3</v>
      </c>
      <c r="S127" t="s" s="141">
        <v>64</v>
      </c>
      <c r="T127" s="142">
        <v>1</v>
      </c>
      <c r="U127" s="140"/>
      <c r="V127" t="s" s="141">
        <v>1044</v>
      </c>
      <c r="W127" t="s" s="141">
        <v>1045</v>
      </c>
      <c r="X127" s="144">
        <v>0.944</v>
      </c>
      <c r="Y127" s="140"/>
      <c r="Z127" s="140"/>
      <c r="AA127" s="142">
        <v>22804.6</v>
      </c>
      <c r="AB127" s="142">
        <v>7901</v>
      </c>
      <c r="AC127" s="142">
        <v>1</v>
      </c>
      <c r="AD127" s="140"/>
      <c r="AE127" s="140"/>
      <c r="AF127" s="140"/>
      <c r="AG127" s="140"/>
    </row>
    <row r="128" ht="15.75" customHeight="1">
      <c r="A128" s="136">
        <v>33</v>
      </c>
      <c r="B128" s="134">
        <v>280</v>
      </c>
      <c r="C128" s="134">
        <v>9</v>
      </c>
      <c r="D128" s="134">
        <v>264</v>
      </c>
      <c r="E128" s="134">
        <v>127</v>
      </c>
      <c r="F128" t="s" s="5">
        <v>212</v>
      </c>
      <c r="G128" t="s" s="5">
        <v>229</v>
      </c>
      <c r="H128" t="s" s="5">
        <v>229</v>
      </c>
      <c r="I128" t="b" s="136">
        <v>1</v>
      </c>
      <c r="J128" t="s" s="137">
        <v>52</v>
      </c>
      <c r="K128" t="s" s="79">
        <v>230</v>
      </c>
      <c r="L128" t="s" s="5">
        <v>230</v>
      </c>
      <c r="M128" t="s" s="5">
        <v>1434</v>
      </c>
      <c r="N128" t="s" s="141">
        <v>1153</v>
      </c>
      <c r="O128" s="140"/>
      <c r="P128" s="140"/>
      <c r="Q128" s="136">
        <v>2020</v>
      </c>
      <c r="R128" s="136">
        <v>3</v>
      </c>
      <c r="S128" t="s" s="141">
        <v>64</v>
      </c>
      <c r="T128" s="142">
        <v>1</v>
      </c>
      <c r="U128" s="140"/>
      <c r="V128" t="s" s="141">
        <v>1037</v>
      </c>
      <c r="W128" t="s" s="141">
        <v>1045</v>
      </c>
      <c r="X128" s="140"/>
      <c r="Y128" s="140"/>
      <c r="Z128" s="140"/>
      <c r="AA128" s="142">
        <v>22804.6</v>
      </c>
      <c r="AB128" s="142">
        <v>1</v>
      </c>
      <c r="AC128" t="s" s="137">
        <v>68</v>
      </c>
      <c r="AD128" s="140"/>
      <c r="AE128" s="140"/>
      <c r="AF128" s="140"/>
      <c r="AG128" s="140"/>
    </row>
    <row r="129" ht="15.75" customHeight="1">
      <c r="A129" s="136">
        <v>33</v>
      </c>
      <c r="B129" s="134">
        <v>156</v>
      </c>
      <c r="C129" s="134">
        <v>9</v>
      </c>
      <c r="D129" s="134">
        <v>265</v>
      </c>
      <c r="E129" s="134">
        <v>128</v>
      </c>
      <c r="F129" t="s" s="5">
        <v>212</v>
      </c>
      <c r="G129" s="145"/>
      <c r="H129" t="s" s="5">
        <v>229</v>
      </c>
      <c r="I129" t="b" s="136">
        <v>1</v>
      </c>
      <c r="J129" t="s" s="163">
        <v>52</v>
      </c>
      <c r="K129" t="s" s="79">
        <v>230</v>
      </c>
      <c r="L129" t="s" s="79">
        <v>230</v>
      </c>
      <c r="M129" t="s" s="5">
        <v>1435</v>
      </c>
      <c r="N129" t="s" s="139">
        <v>1092</v>
      </c>
      <c r="O129" s="140"/>
      <c r="P129" s="140"/>
      <c r="Q129" s="136">
        <v>2020</v>
      </c>
      <c r="R129" s="136">
        <v>3</v>
      </c>
      <c r="S129" t="s" s="141">
        <v>64</v>
      </c>
      <c r="T129" s="142">
        <v>1</v>
      </c>
      <c r="U129" t="s" s="143">
        <v>1030</v>
      </c>
      <c r="V129" t="s" s="141">
        <v>1037</v>
      </c>
      <c r="W129" t="s" s="5">
        <v>1032</v>
      </c>
      <c r="X129" s="140"/>
      <c r="Y129" s="140"/>
      <c r="Z129" s="140"/>
      <c r="AA129" s="142">
        <v>22804.6</v>
      </c>
      <c r="AB129" s="142">
        <v>1</v>
      </c>
      <c r="AC129" t="s" s="137">
        <v>68</v>
      </c>
      <c r="AD129" s="140"/>
      <c r="AE129" s="140"/>
      <c r="AF129" s="140"/>
      <c r="AG129" s="140"/>
    </row>
    <row r="130" ht="15.75" customHeight="1">
      <c r="A130" s="147">
        <v>33</v>
      </c>
      <c r="B130" s="134">
        <v>345</v>
      </c>
      <c r="C130" s="134">
        <v>9</v>
      </c>
      <c r="D130" s="134">
        <v>266</v>
      </c>
      <c r="E130" s="134">
        <v>129</v>
      </c>
      <c r="F130" t="s" s="5">
        <v>603</v>
      </c>
      <c r="G130" t="s" s="5">
        <v>229</v>
      </c>
      <c r="H130" t="s" s="5">
        <v>229</v>
      </c>
      <c r="I130" t="b" s="136">
        <v>1</v>
      </c>
      <c r="J130" t="s" s="137">
        <v>52</v>
      </c>
      <c r="K130" t="s" s="5">
        <v>1439</v>
      </c>
      <c r="L130" t="s" s="5">
        <v>1439</v>
      </c>
      <c r="M130" t="s" s="5">
        <v>1440</v>
      </c>
      <c r="N130" t="s" s="141">
        <v>1053</v>
      </c>
      <c r="O130" s="140"/>
      <c r="P130" s="140"/>
      <c r="Q130" s="136">
        <v>2022</v>
      </c>
      <c r="R130" s="136">
        <v>3</v>
      </c>
      <c r="S130" t="s" s="141">
        <v>64</v>
      </c>
      <c r="T130" s="142">
        <v>1</v>
      </c>
      <c r="U130" s="140"/>
      <c r="V130" t="s" s="141">
        <v>1037</v>
      </c>
      <c r="W130" t="s" s="141">
        <v>1045</v>
      </c>
      <c r="X130" s="144">
        <v>0.948</v>
      </c>
      <c r="Y130" s="140"/>
      <c r="Z130" s="140"/>
      <c r="AA130" s="142">
        <v>22804.6</v>
      </c>
      <c r="AB130" s="142">
        <v>1576.2</v>
      </c>
      <c r="AC130" t="s" s="137">
        <v>68</v>
      </c>
      <c r="AD130" s="140"/>
      <c r="AE130" s="140"/>
      <c r="AF130" s="140"/>
      <c r="AG130" s="140"/>
    </row>
    <row r="131" ht="15.75" customHeight="1">
      <c r="A131" s="136">
        <v>33</v>
      </c>
      <c r="B131" s="134">
        <v>393</v>
      </c>
      <c r="C131" s="134">
        <v>9</v>
      </c>
      <c r="D131" s="134">
        <v>190</v>
      </c>
      <c r="E131" s="134">
        <v>130</v>
      </c>
      <c r="F131" t="s" s="5">
        <v>212</v>
      </c>
      <c r="G131" t="s" s="5">
        <v>630</v>
      </c>
      <c r="H131" t="s" s="5">
        <v>630</v>
      </c>
      <c r="I131" t="b" s="136">
        <v>1</v>
      </c>
      <c r="J131" t="s" s="137">
        <v>52</v>
      </c>
      <c r="K131" t="s" s="5">
        <v>631</v>
      </c>
      <c r="L131" t="s" s="5">
        <v>631</v>
      </c>
      <c r="M131" t="s" s="5">
        <v>1590</v>
      </c>
      <c r="N131" t="s" s="139">
        <v>1258</v>
      </c>
      <c r="O131" s="140"/>
      <c r="P131" s="140"/>
      <c r="Q131" s="136">
        <v>2018</v>
      </c>
      <c r="R131" s="136">
        <v>1</v>
      </c>
      <c r="S131" t="s" s="141">
        <v>64</v>
      </c>
      <c r="T131" s="142">
        <v>1</v>
      </c>
      <c r="U131" s="140"/>
      <c r="V131" t="s" s="5">
        <v>1031</v>
      </c>
      <c r="W131" t="s" s="141">
        <v>1032</v>
      </c>
      <c r="X131" s="144">
        <v>0.17</v>
      </c>
      <c r="Y131" s="140"/>
      <c r="Z131" s="140"/>
      <c r="AA131" s="142">
        <v>20503.7</v>
      </c>
      <c r="AB131" s="142">
        <v>2295</v>
      </c>
      <c r="AC131" s="142">
        <v>1</v>
      </c>
      <c r="AD131" s="144">
        <v>1020</v>
      </c>
      <c r="AE131" s="140"/>
      <c r="AF131" s="140"/>
      <c r="AG131" s="140"/>
    </row>
    <row r="132" ht="15.75" customHeight="1">
      <c r="A132" s="136">
        <v>33</v>
      </c>
      <c r="B132" s="134">
        <v>45</v>
      </c>
      <c r="C132" s="134">
        <v>9</v>
      </c>
      <c r="D132" s="134">
        <v>191</v>
      </c>
      <c r="E132" s="134">
        <v>131</v>
      </c>
      <c r="F132" t="s" s="5">
        <v>212</v>
      </c>
      <c r="G132" t="s" s="5">
        <v>630</v>
      </c>
      <c r="H132" t="s" s="5">
        <v>630</v>
      </c>
      <c r="I132" t="b" s="136">
        <v>1</v>
      </c>
      <c r="J132" t="s" s="137">
        <v>52</v>
      </c>
      <c r="K132" t="s" s="5">
        <v>631</v>
      </c>
      <c r="L132" t="s" s="5">
        <v>631</v>
      </c>
      <c r="M132" t="s" s="5">
        <v>630</v>
      </c>
      <c r="N132" t="s" s="141">
        <v>1042</v>
      </c>
      <c r="O132" s="140"/>
      <c r="P132" s="140"/>
      <c r="Q132" s="136">
        <v>2020</v>
      </c>
      <c r="R132" s="136">
        <v>2</v>
      </c>
      <c r="S132" t="s" s="141">
        <v>64</v>
      </c>
      <c r="T132" s="142">
        <v>1</v>
      </c>
      <c r="U132" t="s" s="143">
        <v>1043</v>
      </c>
      <c r="V132" t="s" s="5">
        <v>1044</v>
      </c>
      <c r="W132" t="s" s="141">
        <v>1045</v>
      </c>
      <c r="X132" s="144">
        <v>0.96</v>
      </c>
      <c r="Y132" s="140"/>
      <c r="Z132" s="140"/>
      <c r="AA132" s="142">
        <v>20503.7</v>
      </c>
      <c r="AB132" s="144">
        <v>18208.7</v>
      </c>
      <c r="AC132" t="s" s="137">
        <v>68</v>
      </c>
      <c r="AD132" s="140"/>
      <c r="AE132" s="140"/>
      <c r="AF132" s="140"/>
      <c r="AG132" s="140"/>
    </row>
    <row r="133" ht="15.75" customHeight="1">
      <c r="A133" s="136">
        <v>33</v>
      </c>
      <c r="B133" s="134">
        <v>242</v>
      </c>
      <c r="C133" s="134">
        <v>9</v>
      </c>
      <c r="D133" s="134">
        <v>271</v>
      </c>
      <c r="E133" s="134">
        <v>132</v>
      </c>
      <c r="F133" t="s" s="5">
        <v>212</v>
      </c>
      <c r="G133" s="145"/>
      <c r="H133" t="s" s="135">
        <v>1445</v>
      </c>
      <c r="I133" t="b" s="136">
        <v>1</v>
      </c>
      <c r="J133" t="s" s="137">
        <v>52</v>
      </c>
      <c r="K133" t="s" s="5">
        <v>367</v>
      </c>
      <c r="L133" t="s" s="5">
        <v>367</v>
      </c>
      <c r="M133" t="s" s="5">
        <v>1445</v>
      </c>
      <c r="N133" t="s" s="141">
        <v>1042</v>
      </c>
      <c r="O133" s="140"/>
      <c r="P133" t="s" s="143">
        <v>196</v>
      </c>
      <c r="Q133" s="136">
        <v>2020</v>
      </c>
      <c r="R133" s="136">
        <v>2</v>
      </c>
      <c r="S133" t="s" s="141">
        <v>77</v>
      </c>
      <c r="T133" s="142">
        <v>2</v>
      </c>
      <c r="U133" t="s" s="143">
        <v>1030</v>
      </c>
      <c r="V133" t="s" s="5">
        <v>1044</v>
      </c>
      <c r="W133" t="s" s="141">
        <v>1045</v>
      </c>
      <c r="X133" s="144">
        <v>1.35</v>
      </c>
      <c r="Y133" s="140"/>
      <c r="Z133" s="140"/>
      <c r="AA133" s="142">
        <v>18113.4</v>
      </c>
      <c r="AB133" s="144">
        <v>17507.6</v>
      </c>
      <c r="AC133" s="142">
        <v>1</v>
      </c>
      <c r="AD133" s="140"/>
      <c r="AE133" s="140"/>
      <c r="AF133" s="140"/>
      <c r="AG133" s="140"/>
    </row>
    <row r="134" ht="15.75" customHeight="1">
      <c r="A134" s="136">
        <v>33</v>
      </c>
      <c r="B134" s="134">
        <v>206</v>
      </c>
      <c r="C134" s="134">
        <v>9</v>
      </c>
      <c r="D134" s="134">
        <v>250</v>
      </c>
      <c r="E134" s="134">
        <v>133</v>
      </c>
      <c r="F134" t="s" s="5">
        <v>212</v>
      </c>
      <c r="G134" s="145"/>
      <c r="H134" t="s" s="135">
        <v>1392</v>
      </c>
      <c r="I134" t="b" s="136">
        <v>1</v>
      </c>
      <c r="J134" t="s" s="137">
        <v>52</v>
      </c>
      <c r="K134" t="s" s="5">
        <v>535</v>
      </c>
      <c r="L134" t="s" s="5">
        <v>535</v>
      </c>
      <c r="M134" t="s" s="5">
        <v>1392</v>
      </c>
      <c r="N134" t="s" s="141">
        <v>1042</v>
      </c>
      <c r="O134" s="140"/>
      <c r="P134" t="s" s="143">
        <v>196</v>
      </c>
      <c r="Q134" s="136">
        <v>2020</v>
      </c>
      <c r="R134" s="136">
        <v>2</v>
      </c>
      <c r="S134" t="s" s="141">
        <v>54</v>
      </c>
      <c r="T134" s="147">
        <v>3</v>
      </c>
      <c r="U134" t="s" s="143">
        <v>1030</v>
      </c>
      <c r="V134" t="s" s="5">
        <v>1044</v>
      </c>
      <c r="W134" t="s" s="141">
        <v>1045</v>
      </c>
      <c r="X134" s="144">
        <v>0.58</v>
      </c>
      <c r="Y134" s="140"/>
      <c r="Z134" s="140"/>
      <c r="AA134" s="142">
        <v>15091.5</v>
      </c>
      <c r="AB134" s="142">
        <v>15091.5</v>
      </c>
      <c r="AC134" s="142">
        <v>1</v>
      </c>
      <c r="AD134" s="140"/>
      <c r="AE134" s="140"/>
      <c r="AF134" s="140"/>
      <c r="AG134" s="140"/>
    </row>
    <row r="135" ht="15.75" customHeight="1">
      <c r="A135" s="136">
        <v>33</v>
      </c>
      <c r="B135" s="134">
        <v>207</v>
      </c>
      <c r="C135" s="134">
        <v>9</v>
      </c>
      <c r="D135" s="134">
        <v>273</v>
      </c>
      <c r="E135" s="134">
        <v>134</v>
      </c>
      <c r="F135" t="s" s="5">
        <v>212</v>
      </c>
      <c r="G135" s="145"/>
      <c r="H135" t="s" s="135">
        <v>379</v>
      </c>
      <c r="I135" t="b" s="136">
        <v>1</v>
      </c>
      <c r="J135" t="s" s="137">
        <v>52</v>
      </c>
      <c r="K135" t="s" s="5">
        <v>380</v>
      </c>
      <c r="L135" t="s" s="5">
        <v>380</v>
      </c>
      <c r="M135" t="s" s="5">
        <v>379</v>
      </c>
      <c r="N135" t="s" s="141">
        <v>1042</v>
      </c>
      <c r="O135" s="140"/>
      <c r="P135" s="140"/>
      <c r="Q135" s="136">
        <v>2020</v>
      </c>
      <c r="R135" s="136">
        <v>2</v>
      </c>
      <c r="S135" t="s" s="141">
        <v>54</v>
      </c>
      <c r="T135" s="147">
        <v>3</v>
      </c>
      <c r="U135" t="s" s="143">
        <v>1030</v>
      </c>
      <c r="V135" t="s" s="5">
        <v>1044</v>
      </c>
      <c r="W135" t="s" s="141">
        <v>1045</v>
      </c>
      <c r="X135" s="144">
        <v>0.58</v>
      </c>
      <c r="Y135" s="140"/>
      <c r="Z135" s="140"/>
      <c r="AA135" s="142">
        <v>14289.4</v>
      </c>
      <c r="AB135" s="142">
        <v>14289.4</v>
      </c>
      <c r="AC135" s="142">
        <v>1</v>
      </c>
      <c r="AD135" s="140"/>
      <c r="AE135" s="140"/>
      <c r="AF135" s="140"/>
      <c r="AG135" s="140"/>
    </row>
    <row r="136" ht="15.75" customHeight="1">
      <c r="A136" s="147">
        <v>33</v>
      </c>
      <c r="B136" s="134">
        <v>306</v>
      </c>
      <c r="C136" s="134">
        <v>9</v>
      </c>
      <c r="D136" s="155">
        <v>166</v>
      </c>
      <c r="E136" s="134">
        <v>135</v>
      </c>
      <c r="F136" t="s" s="149">
        <v>603</v>
      </c>
      <c r="G136" t="s" s="149">
        <v>517</v>
      </c>
      <c r="H136" t="s" s="149">
        <v>517</v>
      </c>
      <c r="I136" t="b" s="136">
        <v>1</v>
      </c>
      <c r="J136" t="s" s="156">
        <v>52</v>
      </c>
      <c r="K136" t="s" s="149">
        <v>518</v>
      </c>
      <c r="L136" t="s" s="149">
        <v>518</v>
      </c>
      <c r="M136" t="s" s="5">
        <v>1276</v>
      </c>
      <c r="N136" t="s" s="184">
        <v>1266</v>
      </c>
      <c r="O136" s="159"/>
      <c r="P136" s="159"/>
      <c r="Q136" s="154">
        <v>2021</v>
      </c>
      <c r="R136" s="154">
        <v>3</v>
      </c>
      <c r="S136" t="s" s="158">
        <v>64</v>
      </c>
      <c r="T136" s="142">
        <v>1</v>
      </c>
      <c r="U136" s="159"/>
      <c r="V136" t="s" s="158">
        <v>1037</v>
      </c>
      <c r="W136" t="s" s="158">
        <v>1045</v>
      </c>
      <c r="X136" s="159"/>
      <c r="Y136" s="159"/>
      <c r="Z136" s="161">
        <v>5</v>
      </c>
      <c r="AA136" s="162">
        <v>13376.7</v>
      </c>
      <c r="AB136" s="162">
        <v>166</v>
      </c>
      <c r="AC136" t="s" s="156">
        <v>68</v>
      </c>
      <c r="AD136" s="161">
        <v>126</v>
      </c>
      <c r="AE136" s="159"/>
      <c r="AF136" s="159"/>
      <c r="AG136" s="159"/>
    </row>
    <row r="137" ht="15.75" customHeight="1">
      <c r="A137" s="147">
        <v>33</v>
      </c>
      <c r="B137" s="134">
        <v>326</v>
      </c>
      <c r="C137" s="134">
        <v>9</v>
      </c>
      <c r="D137" s="155">
        <v>167</v>
      </c>
      <c r="E137" s="134">
        <v>136</v>
      </c>
      <c r="F137" t="s" s="149">
        <v>603</v>
      </c>
      <c r="G137" t="s" s="149">
        <v>517</v>
      </c>
      <c r="H137" t="s" s="149">
        <v>517</v>
      </c>
      <c r="I137" t="b" s="136">
        <v>1</v>
      </c>
      <c r="J137" t="s" s="156">
        <v>52</v>
      </c>
      <c r="K137" t="s" s="149">
        <v>518</v>
      </c>
      <c r="L137" t="s" s="149">
        <v>518</v>
      </c>
      <c r="M137" t="s" s="5">
        <v>1277</v>
      </c>
      <c r="N137" t="s" s="158">
        <v>1153</v>
      </c>
      <c r="O137" s="159"/>
      <c r="P137" s="159"/>
      <c r="Q137" s="154">
        <v>2020</v>
      </c>
      <c r="R137" s="154">
        <v>3</v>
      </c>
      <c r="S137" t="s" s="158">
        <v>64</v>
      </c>
      <c r="T137" s="142">
        <v>1</v>
      </c>
      <c r="U137" s="159"/>
      <c r="V137" t="s" s="158">
        <v>1037</v>
      </c>
      <c r="W137" t="s" s="158">
        <v>1045</v>
      </c>
      <c r="X137" s="159"/>
      <c r="Y137" s="159"/>
      <c r="Z137" s="159"/>
      <c r="AA137" s="162">
        <v>13376.7</v>
      </c>
      <c r="AB137" s="162">
        <v>1</v>
      </c>
      <c r="AC137" t="s" s="156">
        <v>68</v>
      </c>
      <c r="AD137" s="159"/>
      <c r="AE137" s="159"/>
      <c r="AF137" s="159"/>
      <c r="AG137" s="159"/>
    </row>
    <row r="138" ht="15.75" customHeight="1">
      <c r="A138" s="186">
        <v>33</v>
      </c>
      <c r="B138" s="134">
        <v>307</v>
      </c>
      <c r="C138" s="134">
        <v>9</v>
      </c>
      <c r="D138" s="155">
        <v>227</v>
      </c>
      <c r="E138" s="134">
        <v>137</v>
      </c>
      <c r="F138" t="s" s="149">
        <v>603</v>
      </c>
      <c r="G138" t="s" s="149">
        <v>517</v>
      </c>
      <c r="H138" t="s" s="149">
        <v>517</v>
      </c>
      <c r="I138" t="b" s="136">
        <v>1</v>
      </c>
      <c r="J138" t="s" s="156">
        <v>52</v>
      </c>
      <c r="K138" t="s" s="149">
        <v>518</v>
      </c>
      <c r="L138" t="s" s="149">
        <v>518</v>
      </c>
      <c r="M138" t="s" s="5">
        <v>1278</v>
      </c>
      <c r="N138" t="s" s="158">
        <v>1145</v>
      </c>
      <c r="O138" s="159"/>
      <c r="P138" s="159"/>
      <c r="Q138" s="154">
        <v>2022</v>
      </c>
      <c r="R138" s="154">
        <v>3</v>
      </c>
      <c r="S138" t="s" s="158">
        <v>64</v>
      </c>
      <c r="T138" s="142">
        <v>1</v>
      </c>
      <c r="U138" s="159"/>
      <c r="V138" t="s" s="158">
        <v>1044</v>
      </c>
      <c r="W138" t="s" s="158">
        <v>1045</v>
      </c>
      <c r="X138" s="161">
        <v>1.04</v>
      </c>
      <c r="Y138" s="159"/>
      <c r="Z138" s="159"/>
      <c r="AA138" s="162">
        <v>13376.7</v>
      </c>
      <c r="AB138" s="162">
        <v>5558</v>
      </c>
      <c r="AC138" s="162">
        <v>1</v>
      </c>
      <c r="AD138" s="159"/>
      <c r="AE138" s="159"/>
      <c r="AF138" s="159"/>
      <c r="AG138" s="159"/>
    </row>
    <row r="139" ht="15.75" customHeight="1">
      <c r="A139" s="147">
        <v>33</v>
      </c>
      <c r="B139" s="134">
        <v>327</v>
      </c>
      <c r="C139" s="134">
        <v>9</v>
      </c>
      <c r="D139" s="134">
        <v>168</v>
      </c>
      <c r="E139" s="134">
        <v>138</v>
      </c>
      <c r="F139" t="s" s="5">
        <v>603</v>
      </c>
      <c r="G139" t="s" s="5">
        <v>517</v>
      </c>
      <c r="H139" t="s" s="5">
        <v>517</v>
      </c>
      <c r="I139" t="b" s="136">
        <v>1</v>
      </c>
      <c r="J139" t="s" s="137">
        <v>52</v>
      </c>
      <c r="K139" t="s" s="137">
        <v>1307</v>
      </c>
      <c r="L139" t="s" s="5">
        <v>1307</v>
      </c>
      <c r="M139" t="s" s="5">
        <v>1308</v>
      </c>
      <c r="N139" t="s" s="141">
        <v>1053</v>
      </c>
      <c r="O139" s="140"/>
      <c r="P139" s="140"/>
      <c r="Q139" s="136">
        <v>2022</v>
      </c>
      <c r="R139" s="136">
        <v>3</v>
      </c>
      <c r="S139" t="s" s="141">
        <v>54</v>
      </c>
      <c r="T139" s="147">
        <v>3</v>
      </c>
      <c r="U139" s="140"/>
      <c r="V139" t="s" s="141">
        <v>1037</v>
      </c>
      <c r="W139" t="s" s="141">
        <v>1045</v>
      </c>
      <c r="X139" s="144">
        <v>0.586</v>
      </c>
      <c r="Y139" s="140"/>
      <c r="Z139" s="140"/>
      <c r="AA139" s="162">
        <v>13376.7</v>
      </c>
      <c r="AB139" s="142">
        <v>1377.7</v>
      </c>
      <c r="AC139" t="s" s="137">
        <v>68</v>
      </c>
      <c r="AD139" s="140"/>
      <c r="AE139" s="140"/>
      <c r="AF139" s="140"/>
      <c r="AG139" s="140"/>
    </row>
    <row r="140" ht="15.75" customHeight="1">
      <c r="A140" s="136">
        <v>33</v>
      </c>
      <c r="B140" s="134">
        <v>285</v>
      </c>
      <c r="C140" s="134">
        <v>9</v>
      </c>
      <c r="D140" s="134">
        <v>169</v>
      </c>
      <c r="E140" s="134">
        <v>139</v>
      </c>
      <c r="F140" t="s" s="5">
        <v>212</v>
      </c>
      <c r="G140" t="s" s="5">
        <v>1514</v>
      </c>
      <c r="H140" t="s" s="150">
        <v>1525</v>
      </c>
      <c r="I140" t="b" s="136">
        <v>0</v>
      </c>
      <c r="J140" t="s" s="137">
        <v>52</v>
      </c>
      <c r="K140" t="s" s="150">
        <v>524</v>
      </c>
      <c r="L140" t="s" s="177">
        <v>1526</v>
      </c>
      <c r="M140" t="s" s="5">
        <v>1527</v>
      </c>
      <c r="N140" t="s" s="139">
        <v>1111</v>
      </c>
      <c r="O140" s="140"/>
      <c r="P140" t="s" s="143">
        <v>196</v>
      </c>
      <c r="Q140" s="136">
        <v>2021</v>
      </c>
      <c r="R140" s="136">
        <v>1</v>
      </c>
      <c r="S140" t="s" s="141">
        <v>54</v>
      </c>
      <c r="T140" s="147">
        <v>3</v>
      </c>
      <c r="U140" s="140"/>
      <c r="V140" t="s" s="5">
        <v>1031</v>
      </c>
      <c r="W140" t="s" s="141">
        <v>1032</v>
      </c>
      <c r="X140" s="144">
        <v>0.5</v>
      </c>
      <c r="Y140" s="140"/>
      <c r="Z140" s="140"/>
      <c r="AA140" s="142">
        <v>12138.2</v>
      </c>
      <c r="AB140" s="142">
        <v>1</v>
      </c>
      <c r="AC140" s="142">
        <v>1</v>
      </c>
      <c r="AD140" s="144">
        <v>39517</v>
      </c>
      <c r="AE140" s="144">
        <v>2.1</v>
      </c>
      <c r="AF140" s="140"/>
      <c r="AG140" s="140"/>
    </row>
    <row r="141" ht="15.75" customHeight="1">
      <c r="A141" s="136">
        <v>33</v>
      </c>
      <c r="B141" s="134">
        <v>96</v>
      </c>
      <c r="C141" s="134">
        <v>9</v>
      </c>
      <c r="D141" s="134">
        <v>327</v>
      </c>
      <c r="E141" s="134">
        <v>140</v>
      </c>
      <c r="F141" t="s" s="5">
        <v>212</v>
      </c>
      <c r="G141" s="145"/>
      <c r="H141" t="s" s="150">
        <v>1512</v>
      </c>
      <c r="I141" t="b" s="136">
        <v>1</v>
      </c>
      <c r="J141" t="s" s="137">
        <v>52</v>
      </c>
      <c r="K141" t="s" s="5">
        <v>1513</v>
      </c>
      <c r="L141" t="s" s="5">
        <v>1513</v>
      </c>
      <c r="M141" t="s" s="5">
        <v>1512</v>
      </c>
      <c r="N141" t="s" s="141">
        <v>1042</v>
      </c>
      <c r="O141" s="140"/>
      <c r="P141" s="140"/>
      <c r="Q141" s="136">
        <v>2020</v>
      </c>
      <c r="R141" s="136">
        <v>2</v>
      </c>
      <c r="S141" t="s" s="141">
        <v>54</v>
      </c>
      <c r="T141" s="147">
        <v>3</v>
      </c>
      <c r="U141" t="s" s="143">
        <v>1043</v>
      </c>
      <c r="V141" t="s" s="5">
        <v>1044</v>
      </c>
      <c r="W141" t="s" s="141">
        <v>1045</v>
      </c>
      <c r="X141" s="144">
        <v>0.55</v>
      </c>
      <c r="Y141" s="140"/>
      <c r="Z141" s="140"/>
      <c r="AA141" s="142">
        <v>11524.1</v>
      </c>
      <c r="AB141" s="142">
        <v>11524.1</v>
      </c>
      <c r="AC141" s="142">
        <v>1</v>
      </c>
      <c r="AD141" s="140"/>
      <c r="AE141" s="140"/>
      <c r="AF141" s="140"/>
      <c r="AG141" s="140"/>
    </row>
    <row r="142" ht="15.75" customHeight="1">
      <c r="A142" s="186">
        <v>33</v>
      </c>
      <c r="B142" s="134">
        <v>155</v>
      </c>
      <c r="C142" s="134">
        <v>9</v>
      </c>
      <c r="D142" s="155">
        <v>174</v>
      </c>
      <c r="E142" s="134">
        <v>141</v>
      </c>
      <c r="F142" t="s" s="149">
        <v>603</v>
      </c>
      <c r="G142" t="s" s="149">
        <v>418</v>
      </c>
      <c r="H142" t="s" s="149">
        <v>418</v>
      </c>
      <c r="I142" t="b" s="136">
        <v>1</v>
      </c>
      <c r="J142" t="s" s="156">
        <v>52</v>
      </c>
      <c r="K142" t="s" s="149">
        <v>419</v>
      </c>
      <c r="L142" t="s" s="149">
        <v>419</v>
      </c>
      <c r="M142" t="s" s="5">
        <v>418</v>
      </c>
      <c r="N142" t="s" s="158">
        <v>1042</v>
      </c>
      <c r="O142" s="159"/>
      <c r="P142" s="159"/>
      <c r="Q142" s="154">
        <v>2020</v>
      </c>
      <c r="R142" s="154">
        <v>2</v>
      </c>
      <c r="S142" t="s" s="158">
        <v>64</v>
      </c>
      <c r="T142" s="142">
        <v>1</v>
      </c>
      <c r="U142" t="s" s="160">
        <v>1030</v>
      </c>
      <c r="V142" t="s" s="158">
        <v>1044</v>
      </c>
      <c r="W142" t="s" s="158">
        <v>1045</v>
      </c>
      <c r="X142" s="161">
        <v>1.18</v>
      </c>
      <c r="Y142" s="159"/>
      <c r="Z142" s="159"/>
      <c r="AA142" s="162">
        <v>11268</v>
      </c>
      <c r="AB142" s="162">
        <v>8839</v>
      </c>
      <c r="AC142" s="162">
        <v>1</v>
      </c>
      <c r="AD142" s="159"/>
      <c r="AE142" s="159"/>
      <c r="AF142" s="159"/>
      <c r="AG142" s="159"/>
    </row>
    <row r="143" ht="15.75" customHeight="1">
      <c r="A143" s="186">
        <v>33</v>
      </c>
      <c r="B143" s="134">
        <v>335</v>
      </c>
      <c r="C143" s="134">
        <v>9</v>
      </c>
      <c r="D143" s="155">
        <v>175</v>
      </c>
      <c r="E143" s="134">
        <v>142</v>
      </c>
      <c r="F143" t="s" s="149">
        <v>603</v>
      </c>
      <c r="G143" t="s" s="149">
        <v>418</v>
      </c>
      <c r="H143" t="s" s="149">
        <v>418</v>
      </c>
      <c r="I143" t="b" s="136">
        <v>1</v>
      </c>
      <c r="J143" t="s" s="156">
        <v>52</v>
      </c>
      <c r="K143" t="s" s="149">
        <v>419</v>
      </c>
      <c r="L143" t="s" s="149">
        <v>419</v>
      </c>
      <c r="M143" t="s" s="5">
        <v>1419</v>
      </c>
      <c r="N143" t="s" s="184">
        <v>1266</v>
      </c>
      <c r="O143" s="159"/>
      <c r="P143" s="159"/>
      <c r="Q143" s="154">
        <v>2021</v>
      </c>
      <c r="R143" s="154">
        <v>3</v>
      </c>
      <c r="S143" t="s" s="158">
        <v>64</v>
      </c>
      <c r="T143" s="142">
        <v>1</v>
      </c>
      <c r="U143" s="159"/>
      <c r="V143" t="s" s="158">
        <v>1037</v>
      </c>
      <c r="W143" t="s" s="158">
        <v>1045</v>
      </c>
      <c r="X143" s="159"/>
      <c r="Y143" s="159"/>
      <c r="Z143" s="161">
        <v>587</v>
      </c>
      <c r="AA143" s="162">
        <v>11268</v>
      </c>
      <c r="AB143" s="161">
        <v>1214</v>
      </c>
      <c r="AC143" t="s" s="156">
        <v>68</v>
      </c>
      <c r="AD143" s="161">
        <v>2220</v>
      </c>
      <c r="AE143" s="159"/>
      <c r="AF143" s="159"/>
      <c r="AG143" s="159"/>
    </row>
    <row r="144" ht="15.75" customHeight="1">
      <c r="A144" s="186">
        <v>33</v>
      </c>
      <c r="B144" s="134">
        <v>337</v>
      </c>
      <c r="C144" s="134">
        <v>9</v>
      </c>
      <c r="D144" s="155">
        <v>176</v>
      </c>
      <c r="E144" s="134">
        <v>143</v>
      </c>
      <c r="F144" t="s" s="149">
        <v>603</v>
      </c>
      <c r="G144" t="s" s="149">
        <v>418</v>
      </c>
      <c r="H144" t="s" s="149">
        <v>418</v>
      </c>
      <c r="I144" t="b" s="136">
        <v>1</v>
      </c>
      <c r="J144" t="s" s="156">
        <v>52</v>
      </c>
      <c r="K144" t="s" s="149">
        <v>419</v>
      </c>
      <c r="L144" t="s" s="149">
        <v>419</v>
      </c>
      <c r="M144" t="s" s="5">
        <v>1420</v>
      </c>
      <c r="N144" t="s" s="184">
        <v>1077</v>
      </c>
      <c r="O144" s="159"/>
      <c r="P144" s="159"/>
      <c r="Q144" s="154">
        <v>2021</v>
      </c>
      <c r="R144" s="154">
        <v>3</v>
      </c>
      <c r="S144" t="s" s="158">
        <v>54</v>
      </c>
      <c r="T144" s="147">
        <v>3</v>
      </c>
      <c r="U144" s="159"/>
      <c r="V144" t="s" s="158">
        <v>1037</v>
      </c>
      <c r="W144" t="s" s="158">
        <v>1045</v>
      </c>
      <c r="X144" s="159"/>
      <c r="Y144" s="159"/>
      <c r="Z144" s="161">
        <v>1698</v>
      </c>
      <c r="AA144" s="162">
        <v>11268</v>
      </c>
      <c r="AB144" s="161">
        <v>1214</v>
      </c>
      <c r="AC144" t="s" s="201">
        <v>68</v>
      </c>
      <c r="AD144" s="161">
        <v>938</v>
      </c>
      <c r="AE144" s="159"/>
      <c r="AF144" s="159"/>
      <c r="AG144" s="159"/>
    </row>
    <row r="145" ht="15.75" customHeight="1">
      <c r="A145" s="186">
        <v>33</v>
      </c>
      <c r="B145" s="134">
        <v>88</v>
      </c>
      <c r="C145" s="134">
        <v>9</v>
      </c>
      <c r="D145" s="155">
        <v>177</v>
      </c>
      <c r="E145" s="134">
        <v>144</v>
      </c>
      <c r="F145" t="s" s="149">
        <v>603</v>
      </c>
      <c r="G145" t="s" s="149">
        <v>418</v>
      </c>
      <c r="H145" t="s" s="149">
        <v>418</v>
      </c>
      <c r="I145" t="b" s="136">
        <v>1</v>
      </c>
      <c r="J145" t="s" s="217">
        <v>52</v>
      </c>
      <c r="K145" t="s" s="218">
        <v>419</v>
      </c>
      <c r="L145" t="s" s="218">
        <v>419</v>
      </c>
      <c r="M145" t="s" s="5">
        <v>1421</v>
      </c>
      <c r="N145" t="s" s="158">
        <v>1361</v>
      </c>
      <c r="O145" s="159"/>
      <c r="P145" s="159"/>
      <c r="Q145" s="154">
        <v>2023</v>
      </c>
      <c r="R145" s="154">
        <v>3</v>
      </c>
      <c r="S145" t="s" s="158">
        <v>54</v>
      </c>
      <c r="T145" s="147">
        <v>3</v>
      </c>
      <c r="U145" t="s" s="160">
        <v>1043</v>
      </c>
      <c r="V145" t="s" s="158">
        <v>1037</v>
      </c>
      <c r="W145" t="s" s="158">
        <v>66</v>
      </c>
      <c r="X145" s="159"/>
      <c r="Y145" s="159"/>
      <c r="Z145" s="159"/>
      <c r="AA145" s="162">
        <v>11268</v>
      </c>
      <c r="AB145" s="162">
        <v>1</v>
      </c>
      <c r="AC145" t="s" s="156">
        <v>68</v>
      </c>
      <c r="AD145" s="159"/>
      <c r="AE145" s="159"/>
      <c r="AF145" s="159"/>
      <c r="AG145" s="159"/>
    </row>
    <row r="146" ht="15.75" customHeight="1">
      <c r="A146" s="186">
        <v>33</v>
      </c>
      <c r="B146" s="134">
        <v>371</v>
      </c>
      <c r="C146" s="134">
        <v>9</v>
      </c>
      <c r="D146" s="155">
        <v>203</v>
      </c>
      <c r="E146" s="134">
        <v>145</v>
      </c>
      <c r="F146" t="s" s="149">
        <v>603</v>
      </c>
      <c r="G146" t="s" s="149">
        <v>1538</v>
      </c>
      <c r="H146" t="s" s="149">
        <v>1538</v>
      </c>
      <c r="I146" t="b" s="136">
        <v>1</v>
      </c>
      <c r="J146" t="s" s="156">
        <v>52</v>
      </c>
      <c r="K146" t="s" s="149">
        <v>1539</v>
      </c>
      <c r="L146" t="s" s="149">
        <v>1539</v>
      </c>
      <c r="M146" t="s" s="5">
        <v>1540</v>
      </c>
      <c r="N146" t="s" s="184">
        <v>1258</v>
      </c>
      <c r="O146" s="159"/>
      <c r="P146" s="159"/>
      <c r="Q146" s="154">
        <v>2018</v>
      </c>
      <c r="R146" s="154">
        <v>1</v>
      </c>
      <c r="S146" t="s" s="158">
        <v>54</v>
      </c>
      <c r="T146" s="147">
        <v>3</v>
      </c>
      <c r="U146" s="159"/>
      <c r="V146" t="s" s="158">
        <v>1031</v>
      </c>
      <c r="W146" t="s" s="158">
        <v>1032</v>
      </c>
      <c r="X146" s="161">
        <v>0.21</v>
      </c>
      <c r="Y146" s="159"/>
      <c r="Z146" s="159"/>
      <c r="AA146" s="162">
        <v>10050.2</v>
      </c>
      <c r="AB146" s="162">
        <v>8766</v>
      </c>
      <c r="AC146" s="162">
        <v>1</v>
      </c>
      <c r="AD146" s="161">
        <v>196</v>
      </c>
      <c r="AE146" s="159"/>
      <c r="AF146" s="159"/>
      <c r="AG146" s="159"/>
    </row>
    <row r="147" ht="15.75" customHeight="1">
      <c r="A147" s="186">
        <v>33</v>
      </c>
      <c r="B147" s="134">
        <v>234</v>
      </c>
      <c r="C147" s="134">
        <v>9</v>
      </c>
      <c r="D147" s="155">
        <v>204</v>
      </c>
      <c r="E147" s="134">
        <v>146</v>
      </c>
      <c r="F147" t="s" s="149">
        <v>603</v>
      </c>
      <c r="G147" t="s" s="149">
        <v>1538</v>
      </c>
      <c r="H147" t="s" s="149">
        <v>1538</v>
      </c>
      <c r="I147" t="b" s="136">
        <v>1</v>
      </c>
      <c r="J147" t="s" s="217">
        <v>52</v>
      </c>
      <c r="K147" t="s" s="218">
        <v>1539</v>
      </c>
      <c r="L147" t="s" s="218">
        <v>1539</v>
      </c>
      <c r="M147" t="s" s="5">
        <v>1541</v>
      </c>
      <c r="N147" t="s" s="158">
        <v>1361</v>
      </c>
      <c r="O147" s="159"/>
      <c r="P147" s="159"/>
      <c r="Q147" s="154">
        <v>2023</v>
      </c>
      <c r="R147" s="154">
        <v>3</v>
      </c>
      <c r="S147" t="s" s="158">
        <v>54</v>
      </c>
      <c r="T147" s="147">
        <v>3</v>
      </c>
      <c r="U147" t="s" s="160">
        <v>1030</v>
      </c>
      <c r="V147" t="s" s="158">
        <v>1037</v>
      </c>
      <c r="W147" t="s" s="158">
        <v>66</v>
      </c>
      <c r="X147" s="159"/>
      <c r="Y147" s="159"/>
      <c r="Z147" s="159"/>
      <c r="AA147" s="162">
        <v>10050.2</v>
      </c>
      <c r="AB147" s="162">
        <v>1</v>
      </c>
      <c r="AC147" t="s" s="156">
        <v>68</v>
      </c>
      <c r="AD147" s="159"/>
      <c r="AE147" s="161">
        <v>1.23</v>
      </c>
      <c r="AF147" s="159"/>
      <c r="AG147" s="159"/>
    </row>
    <row r="148" ht="15.75" customHeight="1">
      <c r="A148" s="147">
        <v>33</v>
      </c>
      <c r="B148" s="134">
        <v>148</v>
      </c>
      <c r="C148" s="134">
        <v>9</v>
      </c>
      <c r="D148" s="134">
        <v>252</v>
      </c>
      <c r="E148" s="134">
        <v>147</v>
      </c>
      <c r="F148" t="s" s="5">
        <v>603</v>
      </c>
      <c r="G148" s="145"/>
      <c r="H148" t="s" s="135">
        <v>1344</v>
      </c>
      <c r="I148" t="b" s="136">
        <v>0</v>
      </c>
      <c r="J148" t="s" s="137">
        <v>52</v>
      </c>
      <c r="K148" t="s" s="135">
        <v>556</v>
      </c>
      <c r="L148" t="s" s="5">
        <v>1345</v>
      </c>
      <c r="M148" t="s" s="5">
        <v>1344</v>
      </c>
      <c r="N148" t="s" s="141">
        <v>1042</v>
      </c>
      <c r="O148" s="140"/>
      <c r="P148" t="s" s="143">
        <v>196</v>
      </c>
      <c r="Q148" s="136">
        <v>2020</v>
      </c>
      <c r="R148" s="136">
        <v>2</v>
      </c>
      <c r="S148" t="s" s="141">
        <v>64</v>
      </c>
      <c r="T148" s="142">
        <v>1</v>
      </c>
      <c r="U148" t="s" s="143">
        <v>1030</v>
      </c>
      <c r="V148" t="s" s="5">
        <v>1044</v>
      </c>
      <c r="W148" t="s" s="141">
        <v>1045</v>
      </c>
      <c r="X148" s="144">
        <v>0.9</v>
      </c>
      <c r="Y148" s="140"/>
      <c r="Z148" s="140"/>
      <c r="AA148" s="142">
        <v>9715</v>
      </c>
      <c r="AB148" s="142">
        <v>9715</v>
      </c>
      <c r="AC148" s="142">
        <v>1</v>
      </c>
      <c r="AD148" s="140"/>
      <c r="AE148" s="140"/>
      <c r="AF148" s="140"/>
      <c r="AG148" s="140"/>
    </row>
    <row r="149" ht="15.75" customHeight="1">
      <c r="A149" s="147">
        <v>33</v>
      </c>
      <c r="B149" s="134">
        <v>189</v>
      </c>
      <c r="C149" s="134">
        <v>9</v>
      </c>
      <c r="D149" s="134">
        <v>307</v>
      </c>
      <c r="E149" s="134">
        <v>148</v>
      </c>
      <c r="F149" t="s" s="5">
        <v>212</v>
      </c>
      <c r="G149" s="145"/>
      <c r="H149" t="s" s="135">
        <v>575</v>
      </c>
      <c r="I149" t="b" s="136">
        <v>1</v>
      </c>
      <c r="J149" t="s" s="137">
        <v>52</v>
      </c>
      <c r="K149" t="s" s="5">
        <v>576</v>
      </c>
      <c r="L149" t="s" s="5">
        <v>576</v>
      </c>
      <c r="M149" t="s" s="5">
        <v>575</v>
      </c>
      <c r="N149" t="s" s="141">
        <v>1042</v>
      </c>
      <c r="O149" s="140"/>
      <c r="P149" t="s" s="143">
        <v>196</v>
      </c>
      <c r="Q149" s="136">
        <v>2020</v>
      </c>
      <c r="R149" s="136">
        <v>2</v>
      </c>
      <c r="S149" t="s" s="141">
        <v>64</v>
      </c>
      <c r="T149" s="142">
        <v>1</v>
      </c>
      <c r="U149" t="s" s="143">
        <v>1030</v>
      </c>
      <c r="V149" t="s" s="5">
        <v>1044</v>
      </c>
      <c r="W149" t="s" s="141">
        <v>1045</v>
      </c>
      <c r="X149" s="144">
        <v>0.83</v>
      </c>
      <c r="Y149" s="140"/>
      <c r="Z149" s="140"/>
      <c r="AA149" s="142">
        <v>9621.6</v>
      </c>
      <c r="AB149" s="142">
        <v>9621.6</v>
      </c>
      <c r="AC149" s="142">
        <v>1</v>
      </c>
      <c r="AD149" s="140"/>
      <c r="AE149" s="140"/>
      <c r="AF149" s="140"/>
      <c r="AG149" s="140"/>
    </row>
    <row r="150" ht="15.75" customHeight="1">
      <c r="A150" s="136">
        <v>33</v>
      </c>
      <c r="B150" s="134">
        <v>39</v>
      </c>
      <c r="C150" s="134">
        <v>9</v>
      </c>
      <c r="D150" s="134">
        <v>189</v>
      </c>
      <c r="E150" s="134">
        <v>149</v>
      </c>
      <c r="F150" t="s" s="5">
        <v>212</v>
      </c>
      <c r="G150" t="s" s="5">
        <v>635</v>
      </c>
      <c r="H150" t="s" s="5">
        <v>635</v>
      </c>
      <c r="I150" t="b" s="136">
        <v>1</v>
      </c>
      <c r="J150" t="s" s="137">
        <v>52</v>
      </c>
      <c r="K150" t="s" s="5">
        <v>636</v>
      </c>
      <c r="L150" t="s" s="5">
        <v>636</v>
      </c>
      <c r="M150" t="s" s="5">
        <v>635</v>
      </c>
      <c r="N150" t="s" s="141">
        <v>1042</v>
      </c>
      <c r="O150" s="140"/>
      <c r="P150" s="140"/>
      <c r="Q150" s="136">
        <v>2020</v>
      </c>
      <c r="R150" s="136">
        <v>2</v>
      </c>
      <c r="S150" t="s" s="141">
        <v>64</v>
      </c>
      <c r="T150" s="142">
        <v>1</v>
      </c>
      <c r="U150" t="s" s="143">
        <v>1043</v>
      </c>
      <c r="V150" t="s" s="5">
        <v>1044</v>
      </c>
      <c r="W150" t="s" s="141">
        <v>1045</v>
      </c>
      <c r="X150" s="144">
        <v>1.13</v>
      </c>
      <c r="Y150" s="140"/>
      <c r="Z150" s="140"/>
      <c r="AA150" s="142">
        <v>8471.700000000001</v>
      </c>
      <c r="AB150" s="144">
        <v>6978.7</v>
      </c>
      <c r="AC150" s="142">
        <v>1</v>
      </c>
      <c r="AD150" s="140"/>
      <c r="AE150" s="140"/>
      <c r="AF150" s="140"/>
      <c r="AG150" s="140"/>
    </row>
    <row r="151" ht="15.75" customHeight="1">
      <c r="A151" s="136">
        <v>33</v>
      </c>
      <c r="B151" s="134">
        <v>374</v>
      </c>
      <c r="C151" s="134">
        <v>9</v>
      </c>
      <c r="D151" s="134">
        <v>188</v>
      </c>
      <c r="E151" s="134">
        <v>150</v>
      </c>
      <c r="F151" t="s" s="5">
        <v>212</v>
      </c>
      <c r="G151" t="s" s="5">
        <v>635</v>
      </c>
      <c r="H151" t="s" s="5">
        <v>635</v>
      </c>
      <c r="I151" t="b" s="136">
        <v>1</v>
      </c>
      <c r="J151" t="s" s="137">
        <v>52</v>
      </c>
      <c r="K151" t="s" s="5">
        <v>636</v>
      </c>
      <c r="L151" t="s" s="5">
        <v>636</v>
      </c>
      <c r="M151" t="s" s="5">
        <v>1552</v>
      </c>
      <c r="N151" t="s" s="139">
        <v>1258</v>
      </c>
      <c r="O151" s="140"/>
      <c r="P151" s="140"/>
      <c r="Q151" s="136">
        <v>2018</v>
      </c>
      <c r="R151" s="136">
        <v>1</v>
      </c>
      <c r="S151" t="s" s="141">
        <v>54</v>
      </c>
      <c r="T151" s="147">
        <v>3</v>
      </c>
      <c r="U151" s="140"/>
      <c r="V151" t="s" s="5">
        <v>1031</v>
      </c>
      <c r="W151" t="s" s="141">
        <v>1032</v>
      </c>
      <c r="X151" s="144">
        <v>0.19</v>
      </c>
      <c r="Y151" s="140"/>
      <c r="Z151" s="140"/>
      <c r="AA151" s="142">
        <v>8471.700000000001</v>
      </c>
      <c r="AB151" s="142">
        <v>1493</v>
      </c>
      <c r="AC151" t="s" s="137">
        <v>68</v>
      </c>
      <c r="AD151" s="144">
        <v>214</v>
      </c>
      <c r="AE151" s="140"/>
      <c r="AF151" s="140"/>
      <c r="AG151" s="140"/>
    </row>
    <row r="152" ht="15.75" customHeight="1">
      <c r="A152" s="147">
        <v>33</v>
      </c>
      <c r="B152" s="134">
        <v>406</v>
      </c>
      <c r="C152" s="134">
        <v>9</v>
      </c>
      <c r="D152" s="134">
        <v>192</v>
      </c>
      <c r="E152" s="134">
        <v>151</v>
      </c>
      <c r="F152" t="s" s="5">
        <v>603</v>
      </c>
      <c r="G152" t="s" s="5">
        <v>553</v>
      </c>
      <c r="H152" t="s" s="5">
        <v>553</v>
      </c>
      <c r="I152" t="b" s="136">
        <v>1</v>
      </c>
      <c r="J152" t="s" s="137">
        <v>52</v>
      </c>
      <c r="K152" t="s" s="5">
        <v>554</v>
      </c>
      <c r="L152" t="s" s="5">
        <v>554</v>
      </c>
      <c r="M152" t="s" s="5">
        <v>1674</v>
      </c>
      <c r="N152" t="s" s="139">
        <v>1258</v>
      </c>
      <c r="O152" s="140"/>
      <c r="P152" s="140"/>
      <c r="Q152" s="136">
        <v>2018</v>
      </c>
      <c r="R152" s="136">
        <v>1</v>
      </c>
      <c r="S152" t="s" s="141">
        <v>54</v>
      </c>
      <c r="T152" s="147">
        <v>3</v>
      </c>
      <c r="U152" s="140"/>
      <c r="V152" t="s" s="5">
        <v>1031</v>
      </c>
      <c r="W152" t="s" s="141">
        <v>1032</v>
      </c>
      <c r="X152" s="144">
        <v>0.17</v>
      </c>
      <c r="Y152" s="140"/>
      <c r="Z152" s="140"/>
      <c r="AA152" s="142">
        <v>7920</v>
      </c>
      <c r="AB152" t="s" s="137">
        <v>1675</v>
      </c>
      <c r="AC152" s="142">
        <v>1</v>
      </c>
      <c r="AD152" s="144">
        <v>1176</v>
      </c>
      <c r="AE152" s="140"/>
      <c r="AF152" s="140"/>
      <c r="AG152" s="140"/>
    </row>
    <row r="153" ht="15.75" customHeight="1">
      <c r="A153" s="147">
        <v>33</v>
      </c>
      <c r="B153" s="134">
        <v>247</v>
      </c>
      <c r="C153" s="134">
        <v>9</v>
      </c>
      <c r="D153" s="134">
        <v>193</v>
      </c>
      <c r="E153" s="134">
        <v>152</v>
      </c>
      <c r="F153" t="s" s="5">
        <v>603</v>
      </c>
      <c r="G153" s="145"/>
      <c r="H153" t="s" s="5">
        <v>553</v>
      </c>
      <c r="I153" t="b" s="136">
        <v>1</v>
      </c>
      <c r="J153" t="s" s="137">
        <v>52</v>
      </c>
      <c r="K153" t="s" s="5">
        <v>554</v>
      </c>
      <c r="L153" t="s" s="5">
        <v>554</v>
      </c>
      <c r="M153" t="s" s="5">
        <v>553</v>
      </c>
      <c r="N153" t="s" s="141">
        <v>1042</v>
      </c>
      <c r="O153" s="140"/>
      <c r="P153" s="140"/>
      <c r="Q153" s="136">
        <v>2020</v>
      </c>
      <c r="R153" s="136">
        <v>2</v>
      </c>
      <c r="S153" t="s" s="141">
        <v>77</v>
      </c>
      <c r="T153" s="142">
        <v>2</v>
      </c>
      <c r="U153" t="s" s="143">
        <v>1030</v>
      </c>
      <c r="V153" t="s" s="5">
        <v>1044</v>
      </c>
      <c r="W153" t="s" s="141">
        <v>1045</v>
      </c>
      <c r="X153" s="144">
        <v>1.46</v>
      </c>
      <c r="Y153" s="140"/>
      <c r="Z153" s="140"/>
      <c r="AA153" s="142">
        <v>7920</v>
      </c>
      <c r="AB153" s="142">
        <v>1</v>
      </c>
      <c r="AC153" t="s" s="137">
        <v>68</v>
      </c>
      <c r="AD153" s="140"/>
      <c r="AE153" s="140"/>
      <c r="AF153" s="140"/>
      <c r="AG153" s="140"/>
    </row>
    <row r="154" ht="15.75" customHeight="1">
      <c r="A154" s="147">
        <v>33</v>
      </c>
      <c r="B154" s="134">
        <v>410</v>
      </c>
      <c r="C154" s="134">
        <v>9</v>
      </c>
      <c r="D154" s="134">
        <v>205</v>
      </c>
      <c r="E154" s="134">
        <v>153</v>
      </c>
      <c r="F154" t="s" s="5">
        <v>603</v>
      </c>
      <c r="G154" t="s" s="79">
        <v>1677</v>
      </c>
      <c r="H154" s="140"/>
      <c r="I154" t="b" s="223">
        <v>0</v>
      </c>
      <c r="J154" t="s" s="137">
        <v>52</v>
      </c>
      <c r="K154" t="s" s="135">
        <v>1678</v>
      </c>
      <c r="L154" t="s" s="177">
        <v>1679</v>
      </c>
      <c r="M154" t="s" s="5">
        <v>1103</v>
      </c>
      <c r="N154" t="s" s="139">
        <v>1103</v>
      </c>
      <c r="O154" s="140"/>
      <c r="P154" t="s" s="143">
        <v>196</v>
      </c>
      <c r="Q154" s="136">
        <v>2015</v>
      </c>
      <c r="R154" s="136">
        <v>1</v>
      </c>
      <c r="S154" t="s" s="141">
        <v>54</v>
      </c>
      <c r="T154" s="147">
        <v>3</v>
      </c>
      <c r="U154" s="140"/>
      <c r="V154" t="s" s="5">
        <v>1031</v>
      </c>
      <c r="W154" t="s" s="141">
        <v>1032</v>
      </c>
      <c r="X154" s="144">
        <v>0.23</v>
      </c>
      <c r="Y154" s="140"/>
      <c r="Z154" s="140"/>
      <c r="AA154" s="142">
        <v>7920</v>
      </c>
      <c r="AB154" s="142">
        <v>1</v>
      </c>
      <c r="AC154" t="s" s="137">
        <v>68</v>
      </c>
      <c r="AD154" s="144">
        <v>5944</v>
      </c>
      <c r="AE154" s="144">
        <v>3</v>
      </c>
      <c r="AF154" s="140"/>
      <c r="AG154" s="140"/>
    </row>
    <row r="155" ht="15.75" customHeight="1">
      <c r="A155" s="136">
        <v>33</v>
      </c>
      <c r="B155" s="134">
        <v>353</v>
      </c>
      <c r="C155" s="134">
        <v>9</v>
      </c>
      <c r="D155" s="134">
        <v>164</v>
      </c>
      <c r="E155" s="134">
        <v>154</v>
      </c>
      <c r="F155" t="s" s="5">
        <v>212</v>
      </c>
      <c r="G155" t="s" s="5">
        <v>388</v>
      </c>
      <c r="H155" t="s" s="5">
        <v>388</v>
      </c>
      <c r="I155" t="b" s="136">
        <v>1</v>
      </c>
      <c r="J155" t="s" s="137">
        <v>52</v>
      </c>
      <c r="K155" t="s" s="5">
        <v>1459</v>
      </c>
      <c r="L155" t="s" s="5">
        <v>1459</v>
      </c>
      <c r="M155" t="s" s="5">
        <v>1460</v>
      </c>
      <c r="N155" t="s" s="139">
        <v>1258</v>
      </c>
      <c r="O155" s="140"/>
      <c r="P155" s="140"/>
      <c r="Q155" s="136">
        <v>2018</v>
      </c>
      <c r="R155" s="136">
        <v>1</v>
      </c>
      <c r="S155" t="s" s="141">
        <v>64</v>
      </c>
      <c r="T155" s="142">
        <v>1</v>
      </c>
      <c r="U155" s="140"/>
      <c r="V155" t="s" s="5">
        <v>1031</v>
      </c>
      <c r="W155" t="s" s="141">
        <v>1032</v>
      </c>
      <c r="X155" s="144">
        <v>0.17</v>
      </c>
      <c r="Y155" s="140"/>
      <c r="Z155" s="140"/>
      <c r="AA155" s="142">
        <v>7631</v>
      </c>
      <c r="AB155" s="142">
        <v>7478</v>
      </c>
      <c r="AC155" s="142">
        <v>1</v>
      </c>
      <c r="AD155" s="144">
        <v>123</v>
      </c>
      <c r="AE155" s="140"/>
      <c r="AF155" s="140"/>
      <c r="AG155" s="140"/>
    </row>
    <row r="156" ht="15.75" customHeight="1">
      <c r="A156" s="136">
        <v>33</v>
      </c>
      <c r="B156" s="134">
        <v>125</v>
      </c>
      <c r="C156" s="134">
        <v>9</v>
      </c>
      <c r="D156" s="134">
        <v>165</v>
      </c>
      <c r="E156" s="134">
        <v>155</v>
      </c>
      <c r="F156" t="s" s="5">
        <v>212</v>
      </c>
      <c r="G156" s="145"/>
      <c r="H156" t="s" s="5">
        <v>388</v>
      </c>
      <c r="I156" t="b" s="136">
        <v>1</v>
      </c>
      <c r="J156" t="s" s="137">
        <v>52</v>
      </c>
      <c r="K156" t="s" s="5">
        <v>389</v>
      </c>
      <c r="L156" t="s" s="5">
        <v>389</v>
      </c>
      <c r="M156" t="s" s="5">
        <v>388</v>
      </c>
      <c r="N156" t="s" s="141">
        <v>1042</v>
      </c>
      <c r="O156" s="140"/>
      <c r="P156" s="140"/>
      <c r="Q156" s="136">
        <v>2020</v>
      </c>
      <c r="R156" s="136">
        <v>2</v>
      </c>
      <c r="S156" t="s" s="141">
        <v>77</v>
      </c>
      <c r="T156" s="142">
        <v>2</v>
      </c>
      <c r="U156" t="s" s="143">
        <v>1043</v>
      </c>
      <c r="V156" t="s" s="5">
        <v>1044</v>
      </c>
      <c r="W156" t="s" s="141">
        <v>1045</v>
      </c>
      <c r="X156" s="144">
        <v>1.45</v>
      </c>
      <c r="Y156" s="140"/>
      <c r="Z156" s="140"/>
      <c r="AA156" s="142">
        <v>7631</v>
      </c>
      <c r="AB156" s="142">
        <v>153</v>
      </c>
      <c r="AC156" t="s" s="137">
        <v>68</v>
      </c>
      <c r="AD156" s="140"/>
      <c r="AE156" s="140"/>
      <c r="AF156" s="140"/>
      <c r="AG156" s="140"/>
    </row>
    <row r="157" ht="15.75" customHeight="1">
      <c r="A157" s="147">
        <v>33</v>
      </c>
      <c r="B157" s="134">
        <v>225</v>
      </c>
      <c r="C157" s="134">
        <v>9</v>
      </c>
      <c r="D157" s="134">
        <v>183</v>
      </c>
      <c r="E157" s="134">
        <v>156</v>
      </c>
      <c r="F157" t="s" s="5">
        <v>603</v>
      </c>
      <c r="G157" s="145"/>
      <c r="H157" t="s" s="150">
        <v>1815</v>
      </c>
      <c r="I157" t="b" s="136">
        <v>1</v>
      </c>
      <c r="J157" t="s" s="137">
        <v>52</v>
      </c>
      <c r="K157" t="s" s="5">
        <v>288</v>
      </c>
      <c r="L157" t="s" s="5">
        <v>288</v>
      </c>
      <c r="M157" t="s" s="5">
        <v>1815</v>
      </c>
      <c r="N157" t="s" s="141">
        <v>1042</v>
      </c>
      <c r="O157" s="140"/>
      <c r="P157" t="s" s="143">
        <v>196</v>
      </c>
      <c r="Q157" s="136">
        <v>2020</v>
      </c>
      <c r="R157" s="136">
        <v>2</v>
      </c>
      <c r="S157" t="s" s="141">
        <v>54</v>
      </c>
      <c r="T157" s="147">
        <v>3</v>
      </c>
      <c r="U157" t="s" s="143">
        <v>1030</v>
      </c>
      <c r="V157" t="s" s="5">
        <v>1044</v>
      </c>
      <c r="W157" t="s" s="141">
        <v>1045</v>
      </c>
      <c r="X157" s="144">
        <v>0.45</v>
      </c>
      <c r="Y157" s="140"/>
      <c r="Z157" s="140"/>
      <c r="AA157" s="142">
        <v>5453.9</v>
      </c>
      <c r="AB157" s="142">
        <v>5153.9</v>
      </c>
      <c r="AC157" s="142">
        <v>1</v>
      </c>
      <c r="AD157" s="140"/>
      <c r="AE157" s="140"/>
      <c r="AF157" s="140"/>
      <c r="AG157" s="140"/>
    </row>
    <row r="158" ht="15.75" customHeight="1">
      <c r="A158" s="147">
        <v>33</v>
      </c>
      <c r="B158" s="134">
        <v>253</v>
      </c>
      <c r="C158" s="134">
        <v>9</v>
      </c>
      <c r="D158" s="134">
        <v>182</v>
      </c>
      <c r="E158" s="134">
        <v>157</v>
      </c>
      <c r="F158" t="s" s="5">
        <v>603</v>
      </c>
      <c r="G158" t="s" s="5">
        <v>1024</v>
      </c>
      <c r="H158" t="s" s="150">
        <v>1815</v>
      </c>
      <c r="I158" t="b" s="136">
        <v>0</v>
      </c>
      <c r="J158" t="s" s="137">
        <v>52</v>
      </c>
      <c r="K158" t="s" s="5">
        <v>288</v>
      </c>
      <c r="L158" t="s" s="5">
        <v>288</v>
      </c>
      <c r="M158" t="s" s="5">
        <v>1816</v>
      </c>
      <c r="N158" t="s" s="139">
        <v>1029</v>
      </c>
      <c r="O158" s="140"/>
      <c r="P158" t="s" s="143">
        <v>196</v>
      </c>
      <c r="Q158" s="136">
        <v>2021</v>
      </c>
      <c r="R158" s="136">
        <v>1</v>
      </c>
      <c r="S158" t="s" s="141">
        <v>77</v>
      </c>
      <c r="T158" s="142">
        <v>2</v>
      </c>
      <c r="U158" t="s" s="143">
        <v>1030</v>
      </c>
      <c r="V158" t="s" s="5">
        <v>1031</v>
      </c>
      <c r="W158" t="s" s="141">
        <v>1045</v>
      </c>
      <c r="X158" s="144">
        <v>1.3</v>
      </c>
      <c r="Y158" s="140"/>
      <c r="Z158" s="140"/>
      <c r="AA158" s="142">
        <v>5453.9</v>
      </c>
      <c r="AB158" s="142">
        <v>300.5</v>
      </c>
      <c r="AC158" t="s" s="137">
        <v>68</v>
      </c>
      <c r="AD158" s="144">
        <v>93</v>
      </c>
      <c r="AE158" s="144">
        <v>1.4</v>
      </c>
      <c r="AF158" s="140"/>
      <c r="AG158" s="140"/>
    </row>
    <row r="159" ht="15.75" customHeight="1">
      <c r="A159" s="147">
        <v>33</v>
      </c>
      <c r="B159" s="134">
        <v>444</v>
      </c>
      <c r="C159" s="134">
        <v>9</v>
      </c>
      <c r="D159" s="134">
        <v>177</v>
      </c>
      <c r="E159" s="134">
        <v>158</v>
      </c>
      <c r="F159" t="s" s="5">
        <v>603</v>
      </c>
      <c r="G159" t="s" s="5">
        <v>297</v>
      </c>
      <c r="H159" t="s" s="5">
        <v>297</v>
      </c>
      <c r="I159" t="b" s="136">
        <v>1</v>
      </c>
      <c r="J159" t="s" s="137">
        <v>52</v>
      </c>
      <c r="K159" t="s" s="5">
        <v>298</v>
      </c>
      <c r="L159" t="s" s="5">
        <v>298</v>
      </c>
      <c r="M159" t="s" s="5">
        <v>1758</v>
      </c>
      <c r="N159" t="s" s="139">
        <v>1258</v>
      </c>
      <c r="O159" s="140"/>
      <c r="P159" s="140"/>
      <c r="Q159" s="136">
        <v>2018</v>
      </c>
      <c r="R159" s="136">
        <v>1</v>
      </c>
      <c r="S159" t="s" s="141">
        <v>54</v>
      </c>
      <c r="T159" s="147">
        <v>3</v>
      </c>
      <c r="U159" s="140"/>
      <c r="V159" t="s" s="5">
        <v>1031</v>
      </c>
      <c r="W159" t="s" s="141">
        <v>1093</v>
      </c>
      <c r="X159" s="144">
        <v>0.2</v>
      </c>
      <c r="Y159" s="140"/>
      <c r="Z159" s="140"/>
      <c r="AA159" s="142">
        <v>4844.9</v>
      </c>
      <c r="AB159" s="142">
        <v>4729</v>
      </c>
      <c r="AC159" s="142">
        <v>1</v>
      </c>
      <c r="AD159" s="144">
        <v>266</v>
      </c>
      <c r="AE159" s="140"/>
      <c r="AF159" s="140"/>
      <c r="AG159" s="140"/>
    </row>
    <row r="160" ht="15.75" customHeight="1">
      <c r="A160" s="147">
        <v>33</v>
      </c>
      <c r="B160" s="134">
        <v>445</v>
      </c>
      <c r="C160" s="134">
        <v>9</v>
      </c>
      <c r="D160" s="134">
        <v>178</v>
      </c>
      <c r="E160" s="134">
        <v>159</v>
      </c>
      <c r="F160" t="s" s="5">
        <v>603</v>
      </c>
      <c r="G160" t="s" s="5">
        <v>1759</v>
      </c>
      <c r="H160" t="s" s="5">
        <v>297</v>
      </c>
      <c r="I160" t="b" s="136">
        <v>1</v>
      </c>
      <c r="J160" t="s" s="137">
        <v>52</v>
      </c>
      <c r="K160" t="s" s="5">
        <v>298</v>
      </c>
      <c r="L160" t="s" s="5">
        <v>298</v>
      </c>
      <c r="M160" t="s" s="5">
        <v>1760</v>
      </c>
      <c r="N160" t="s" s="141">
        <v>1406</v>
      </c>
      <c r="O160" s="140"/>
      <c r="P160" s="140"/>
      <c r="Q160" s="136">
        <v>2019</v>
      </c>
      <c r="R160" s="136">
        <v>3</v>
      </c>
      <c r="S160" t="s" s="141">
        <v>64</v>
      </c>
      <c r="T160" s="142">
        <v>1</v>
      </c>
      <c r="U160" s="140"/>
      <c r="V160" t="s" s="141">
        <v>1037</v>
      </c>
      <c r="W160" t="s" s="141">
        <v>1093</v>
      </c>
      <c r="X160" s="144">
        <v>0.86</v>
      </c>
      <c r="Y160" s="140"/>
      <c r="Z160" s="140"/>
      <c r="AA160" s="142">
        <v>4844.9</v>
      </c>
      <c r="AB160" s="142">
        <v>1</v>
      </c>
      <c r="AC160" t="s" s="137">
        <v>68</v>
      </c>
      <c r="AD160" s="140"/>
      <c r="AE160" s="140"/>
      <c r="AF160" s="140"/>
      <c r="AG160" s="140"/>
    </row>
    <row r="161" ht="15.75" customHeight="1">
      <c r="A161" s="136">
        <v>33</v>
      </c>
      <c r="B161" s="134">
        <v>244</v>
      </c>
      <c r="C161" s="134">
        <v>9</v>
      </c>
      <c r="D161" s="134">
        <v>311</v>
      </c>
      <c r="E161" s="134">
        <v>160</v>
      </c>
      <c r="F161" t="s" s="5">
        <v>212</v>
      </c>
      <c r="G161" s="145"/>
      <c r="H161" t="s" s="150">
        <v>1504</v>
      </c>
      <c r="I161" t="b" s="136">
        <v>1</v>
      </c>
      <c r="J161" t="s" s="137">
        <v>52</v>
      </c>
      <c r="K161" t="s" s="5">
        <v>308</v>
      </c>
      <c r="L161" t="s" s="5">
        <v>308</v>
      </c>
      <c r="M161" t="s" s="5">
        <v>1504</v>
      </c>
      <c r="N161" t="s" s="141">
        <v>1042</v>
      </c>
      <c r="O161" s="140"/>
      <c r="P161" t="s" s="143">
        <v>196</v>
      </c>
      <c r="Q161" s="136">
        <v>2020</v>
      </c>
      <c r="R161" s="136">
        <v>2</v>
      </c>
      <c r="S161" t="s" s="141">
        <v>77</v>
      </c>
      <c r="T161" s="142">
        <v>2</v>
      </c>
      <c r="U161" t="s" s="143">
        <v>1030</v>
      </c>
      <c r="V161" t="s" s="5">
        <v>1044</v>
      </c>
      <c r="W161" t="s" s="141">
        <v>1045</v>
      </c>
      <c r="X161" s="144">
        <v>1.22</v>
      </c>
      <c r="Y161" s="140"/>
      <c r="Z161" s="140"/>
      <c r="AA161" s="142">
        <v>4422.6</v>
      </c>
      <c r="AB161" s="142">
        <v>4422.6</v>
      </c>
      <c r="AC161" s="142">
        <v>1</v>
      </c>
      <c r="AD161" s="140"/>
      <c r="AE161" s="140"/>
      <c r="AF161" s="140"/>
      <c r="AG161" s="140"/>
    </row>
    <row r="162" ht="15.75" customHeight="1">
      <c r="A162" s="147">
        <v>33</v>
      </c>
      <c r="B162" s="134">
        <v>46</v>
      </c>
      <c r="C162" s="134">
        <v>9</v>
      </c>
      <c r="D162" s="134">
        <v>325</v>
      </c>
      <c r="E162" s="134">
        <v>161</v>
      </c>
      <c r="F162" t="s" s="5">
        <v>603</v>
      </c>
      <c r="G162" s="145"/>
      <c r="H162" t="s" s="135">
        <v>1626</v>
      </c>
      <c r="I162" t="b" s="136">
        <v>0</v>
      </c>
      <c r="J162" t="s" s="137">
        <v>52</v>
      </c>
      <c r="K162" t="s" s="172">
        <v>1627</v>
      </c>
      <c r="L162" t="s" s="5">
        <v>1628</v>
      </c>
      <c r="M162" t="s" s="5">
        <v>1626</v>
      </c>
      <c r="N162" t="s" s="141">
        <v>1042</v>
      </c>
      <c r="O162" s="140"/>
      <c r="P162" s="140"/>
      <c r="Q162" s="136">
        <v>2020</v>
      </c>
      <c r="R162" s="136">
        <v>2</v>
      </c>
      <c r="S162" t="s" s="141">
        <v>64</v>
      </c>
      <c r="T162" s="142">
        <v>1</v>
      </c>
      <c r="U162" t="s" s="143">
        <v>1043</v>
      </c>
      <c r="V162" t="s" s="5">
        <v>1044</v>
      </c>
      <c r="W162" t="s" s="141">
        <v>1045</v>
      </c>
      <c r="X162" s="144">
        <v>1.18</v>
      </c>
      <c r="Y162" s="140"/>
      <c r="Z162" s="140"/>
      <c r="AA162" s="142">
        <v>3883</v>
      </c>
      <c r="AB162" s="142">
        <v>3883</v>
      </c>
      <c r="AC162" s="142">
        <v>1</v>
      </c>
      <c r="AD162" s="140"/>
      <c r="AE162" s="140"/>
      <c r="AF162" s="140"/>
      <c r="AG162" s="140"/>
    </row>
    <row r="163" ht="15.75" customHeight="1">
      <c r="A163" s="147">
        <v>33</v>
      </c>
      <c r="B163" s="134">
        <v>401</v>
      </c>
      <c r="C163" s="134">
        <v>9</v>
      </c>
      <c r="D163" s="134">
        <v>171</v>
      </c>
      <c r="E163" s="134">
        <v>162</v>
      </c>
      <c r="F163" t="s" s="5">
        <v>603</v>
      </c>
      <c r="G163" t="s" s="5">
        <v>1639</v>
      </c>
      <c r="H163" t="s" s="5">
        <v>1639</v>
      </c>
      <c r="I163" t="b" s="136">
        <v>1</v>
      </c>
      <c r="J163" t="s" s="137">
        <v>52</v>
      </c>
      <c r="K163" t="s" s="5">
        <v>1640</v>
      </c>
      <c r="L163" t="s" s="5">
        <v>1640</v>
      </c>
      <c r="M163" t="s" s="5">
        <v>1641</v>
      </c>
      <c r="N163" t="s" s="139">
        <v>1258</v>
      </c>
      <c r="O163" s="140"/>
      <c r="P163" s="140"/>
      <c r="Q163" s="136">
        <v>2018</v>
      </c>
      <c r="R163" s="136">
        <v>1</v>
      </c>
      <c r="S163" t="s" s="141">
        <v>64</v>
      </c>
      <c r="T163" s="142">
        <v>1</v>
      </c>
      <c r="U163" s="140"/>
      <c r="V163" t="s" s="5">
        <v>1031</v>
      </c>
      <c r="W163" t="s" s="141">
        <v>1032</v>
      </c>
      <c r="X163" s="144">
        <v>0.18</v>
      </c>
      <c r="Y163" s="140"/>
      <c r="Z163" s="140"/>
      <c r="AA163" s="142">
        <v>3558.8</v>
      </c>
      <c r="AB163" s="142">
        <v>3546</v>
      </c>
      <c r="AC163" s="142">
        <v>1</v>
      </c>
      <c r="AD163" s="144">
        <v>58</v>
      </c>
      <c r="AE163" s="140"/>
      <c r="AF163" s="140"/>
      <c r="AG163" s="140"/>
    </row>
    <row r="164" ht="15.75" customHeight="1">
      <c r="A164" s="147">
        <v>33</v>
      </c>
      <c r="B164" s="134">
        <v>129</v>
      </c>
      <c r="C164" s="134">
        <v>9</v>
      </c>
      <c r="D164" s="134">
        <v>172</v>
      </c>
      <c r="E164" s="134">
        <v>163</v>
      </c>
      <c r="F164" t="s" s="5">
        <v>603</v>
      </c>
      <c r="G164" t="s" s="5">
        <v>1639</v>
      </c>
      <c r="H164" t="s" s="5">
        <v>1639</v>
      </c>
      <c r="I164" t="b" s="136">
        <v>1</v>
      </c>
      <c r="J164" t="s" s="137">
        <v>52</v>
      </c>
      <c r="K164" t="s" s="5">
        <v>1640</v>
      </c>
      <c r="L164" t="s" s="5">
        <v>1640</v>
      </c>
      <c r="M164" t="s" s="5">
        <v>1639</v>
      </c>
      <c r="N164" t="s" s="141">
        <v>1042</v>
      </c>
      <c r="O164" s="140"/>
      <c r="P164" s="140"/>
      <c r="Q164" s="136">
        <v>2020</v>
      </c>
      <c r="R164" s="136">
        <v>2</v>
      </c>
      <c r="S164" t="s" s="141">
        <v>77</v>
      </c>
      <c r="T164" s="142">
        <v>2</v>
      </c>
      <c r="U164" t="s" s="143">
        <v>1043</v>
      </c>
      <c r="V164" t="s" s="5">
        <v>1044</v>
      </c>
      <c r="W164" t="s" s="141">
        <v>1045</v>
      </c>
      <c r="X164" s="144">
        <v>1.6</v>
      </c>
      <c r="Y164" s="140"/>
      <c r="Z164" s="140"/>
      <c r="AA164" s="142">
        <v>3558.8</v>
      </c>
      <c r="AB164" s="142">
        <v>12.5</v>
      </c>
      <c r="AC164" t="s" s="137">
        <v>68</v>
      </c>
      <c r="AD164" s="140"/>
      <c r="AE164" s="140"/>
      <c r="AF164" s="140"/>
      <c r="AG164" s="140"/>
    </row>
    <row r="165" ht="15.75" customHeight="1">
      <c r="A165" s="136">
        <v>33</v>
      </c>
      <c r="B165" s="134">
        <v>493</v>
      </c>
      <c r="C165" s="134">
        <v>9</v>
      </c>
      <c r="D165" s="142">
        <v>287</v>
      </c>
      <c r="E165" s="134">
        <v>164</v>
      </c>
      <c r="F165" t="s" s="5">
        <v>212</v>
      </c>
      <c r="G165" t="s" s="5">
        <v>1932</v>
      </c>
      <c r="H165" t="s" s="135">
        <v>1224</v>
      </c>
      <c r="I165" t="b" s="136">
        <v>0</v>
      </c>
      <c r="J165" t="s" s="137">
        <v>52</v>
      </c>
      <c r="K165" t="s" s="172">
        <v>1225</v>
      </c>
      <c r="L165" t="s" s="5">
        <v>1933</v>
      </c>
      <c r="M165" t="s" s="5">
        <v>1934</v>
      </c>
      <c r="N165" t="s" s="141">
        <v>1145</v>
      </c>
      <c r="O165" s="140"/>
      <c r="P165" s="140"/>
      <c r="Q165" s="136">
        <v>2022</v>
      </c>
      <c r="R165" s="136">
        <v>3</v>
      </c>
      <c r="S165" t="s" s="141">
        <v>64</v>
      </c>
      <c r="T165" s="142">
        <v>1</v>
      </c>
      <c r="U165" s="140"/>
      <c r="V165" t="s" s="141">
        <v>1044</v>
      </c>
      <c r="W165" t="s" s="141">
        <v>1045</v>
      </c>
      <c r="X165" s="144">
        <v>1.049</v>
      </c>
      <c r="Y165" s="140"/>
      <c r="Z165" s="140"/>
      <c r="AA165" s="142">
        <v>3190</v>
      </c>
      <c r="AB165" s="142">
        <v>1</v>
      </c>
      <c r="AC165" s="142">
        <v>1</v>
      </c>
      <c r="AD165" s="140"/>
      <c r="AE165" s="140"/>
      <c r="AF165" s="140"/>
      <c r="AG165" s="140"/>
    </row>
    <row r="166" ht="15.75" customHeight="1">
      <c r="A166" s="136">
        <v>33</v>
      </c>
      <c r="B166" s="134">
        <v>355</v>
      </c>
      <c r="C166" s="134">
        <v>9</v>
      </c>
      <c r="D166" s="134">
        <v>166</v>
      </c>
      <c r="E166" s="134">
        <v>165</v>
      </c>
      <c r="F166" t="s" s="5">
        <v>212</v>
      </c>
      <c r="G166" t="s" s="5">
        <v>395</v>
      </c>
      <c r="H166" t="s" s="5">
        <v>395</v>
      </c>
      <c r="I166" t="b" s="136">
        <v>1</v>
      </c>
      <c r="J166" t="s" s="137">
        <v>52</v>
      </c>
      <c r="K166" t="s" s="5">
        <v>396</v>
      </c>
      <c r="L166" t="s" s="5">
        <v>396</v>
      </c>
      <c r="M166" t="s" s="5">
        <v>1464</v>
      </c>
      <c r="N166" t="s" s="139">
        <v>1258</v>
      </c>
      <c r="O166" s="140"/>
      <c r="P166" s="140"/>
      <c r="Q166" s="136">
        <v>2018</v>
      </c>
      <c r="R166" s="136">
        <v>1</v>
      </c>
      <c r="S166" t="s" s="141">
        <v>64</v>
      </c>
      <c r="T166" s="142">
        <v>1</v>
      </c>
      <c r="U166" s="140"/>
      <c r="V166" t="s" s="5">
        <v>1031</v>
      </c>
      <c r="W166" t="s" s="141">
        <v>1032</v>
      </c>
      <c r="X166" s="144">
        <v>0.18</v>
      </c>
      <c r="Y166" s="140"/>
      <c r="Z166" s="140"/>
      <c r="AA166" s="142">
        <v>3017.1</v>
      </c>
      <c r="AB166" s="142">
        <v>2930</v>
      </c>
      <c r="AC166" s="142">
        <v>1</v>
      </c>
      <c r="AD166" s="144">
        <v>81</v>
      </c>
      <c r="AE166" s="140"/>
      <c r="AF166" s="140"/>
      <c r="AG166" s="140"/>
    </row>
    <row r="167" ht="15.75" customHeight="1">
      <c r="A167" s="147">
        <v>33</v>
      </c>
      <c r="B167" s="134">
        <v>348</v>
      </c>
      <c r="C167" s="134">
        <v>9</v>
      </c>
      <c r="D167" s="134">
        <v>167</v>
      </c>
      <c r="E167" s="134">
        <v>166</v>
      </c>
      <c r="F167" t="s" s="5">
        <v>603</v>
      </c>
      <c r="G167" t="s" s="5">
        <v>395</v>
      </c>
      <c r="H167" t="s" s="5">
        <v>395</v>
      </c>
      <c r="I167" t="b" s="136">
        <v>1</v>
      </c>
      <c r="J167" t="s" s="137">
        <v>52</v>
      </c>
      <c r="K167" t="s" s="5">
        <v>396</v>
      </c>
      <c r="L167" t="s" s="5">
        <v>1478</v>
      </c>
      <c r="M167" t="s" s="5">
        <v>1479</v>
      </c>
      <c r="N167" t="s" s="141">
        <v>1053</v>
      </c>
      <c r="O167" s="140"/>
      <c r="P167" s="140"/>
      <c r="Q167" s="136">
        <v>2022</v>
      </c>
      <c r="R167" s="136">
        <v>3</v>
      </c>
      <c r="S167" t="s" s="141">
        <v>64</v>
      </c>
      <c r="T167" s="142">
        <v>1</v>
      </c>
      <c r="U167" s="140"/>
      <c r="V167" t="s" s="141">
        <v>1037</v>
      </c>
      <c r="W167" t="s" s="141">
        <v>1045</v>
      </c>
      <c r="X167" s="144">
        <v>0.914</v>
      </c>
      <c r="Y167" s="140"/>
      <c r="Z167" s="140"/>
      <c r="AA167" s="142">
        <v>3017.1</v>
      </c>
      <c r="AB167" s="142">
        <v>72.8</v>
      </c>
      <c r="AC167" t="s" s="137">
        <v>68</v>
      </c>
      <c r="AD167" s="140"/>
      <c r="AE167" s="140"/>
      <c r="AF167" s="140"/>
      <c r="AG167" s="140"/>
    </row>
    <row r="168" ht="15.75" customHeight="1">
      <c r="A168" s="147">
        <v>33</v>
      </c>
      <c r="B168" s="134">
        <v>14</v>
      </c>
      <c r="C168" s="134">
        <v>9</v>
      </c>
      <c r="D168" s="134">
        <v>231</v>
      </c>
      <c r="E168" s="134">
        <v>167</v>
      </c>
      <c r="F168" t="s" s="5">
        <v>48</v>
      </c>
      <c r="G168" s="145"/>
      <c r="H168" t="s" s="150">
        <v>1250</v>
      </c>
      <c r="I168" t="b" s="136">
        <v>1</v>
      </c>
      <c r="J168" t="s" s="137">
        <v>52</v>
      </c>
      <c r="K168" t="s" s="5">
        <v>1251</v>
      </c>
      <c r="L168" t="s" s="5">
        <v>1251</v>
      </c>
      <c r="M168" t="s" s="5">
        <v>1250</v>
      </c>
      <c r="N168" t="s" s="141">
        <v>1042</v>
      </c>
      <c r="O168" s="140"/>
      <c r="P168" s="140"/>
      <c r="Q168" s="136">
        <v>2020</v>
      </c>
      <c r="R168" s="136">
        <v>2</v>
      </c>
      <c r="S168" t="s" s="141">
        <v>64</v>
      </c>
      <c r="T168" s="142">
        <v>1</v>
      </c>
      <c r="U168" t="s" s="143">
        <v>1043</v>
      </c>
      <c r="V168" t="s" s="5">
        <v>1044</v>
      </c>
      <c r="W168" t="s" s="141">
        <v>1045</v>
      </c>
      <c r="X168" s="144">
        <v>0.95</v>
      </c>
      <c r="Y168" s="140"/>
      <c r="Z168" s="140"/>
      <c r="AA168" s="142">
        <v>2598</v>
      </c>
      <c r="AB168" s="142">
        <v>2598</v>
      </c>
      <c r="AC168" s="142">
        <v>1</v>
      </c>
      <c r="AD168" s="140"/>
      <c r="AE168" s="140"/>
      <c r="AF168" s="140"/>
      <c r="AG168" s="140"/>
    </row>
    <row r="169" ht="15.75" customHeight="1">
      <c r="A169" s="136">
        <v>33</v>
      </c>
      <c r="B169" s="134">
        <v>287</v>
      </c>
      <c r="C169" s="134">
        <v>9</v>
      </c>
      <c r="D169" s="134">
        <v>184</v>
      </c>
      <c r="E169" s="134">
        <v>168</v>
      </c>
      <c r="F169" t="s" s="5">
        <v>212</v>
      </c>
      <c r="G169" t="s" s="5">
        <v>1553</v>
      </c>
      <c r="H169" t="s" s="5">
        <v>1554</v>
      </c>
      <c r="I169" t="b" s="136">
        <v>0</v>
      </c>
      <c r="J169" t="s" s="137">
        <v>52</v>
      </c>
      <c r="K169" t="s" s="5">
        <v>1555</v>
      </c>
      <c r="L169" t="s" s="177">
        <v>1557</v>
      </c>
      <c r="M169" t="s" s="5">
        <v>1558</v>
      </c>
      <c r="N169" t="s" s="139">
        <v>1107</v>
      </c>
      <c r="O169" s="140"/>
      <c r="P169" s="140"/>
      <c r="Q169" s="136">
        <v>2021</v>
      </c>
      <c r="R169" s="136">
        <v>1</v>
      </c>
      <c r="S169" t="s" s="141">
        <v>64</v>
      </c>
      <c r="T169" s="142">
        <v>1</v>
      </c>
      <c r="U169" s="140"/>
      <c r="V169" t="s" s="5">
        <v>1031</v>
      </c>
      <c r="W169" t="s" s="141">
        <v>1032</v>
      </c>
      <c r="X169" s="144">
        <v>0.9</v>
      </c>
      <c r="Y169" s="140"/>
      <c r="Z169" s="140"/>
      <c r="AA169" s="142">
        <v>2561.8</v>
      </c>
      <c r="AB169" s="142">
        <v>640.2</v>
      </c>
      <c r="AC169" t="s" s="137">
        <v>68</v>
      </c>
      <c r="AD169" s="144">
        <v>7524</v>
      </c>
      <c r="AE169" s="144">
        <v>0.9</v>
      </c>
      <c r="AF169" s="140"/>
      <c r="AG169" s="140"/>
    </row>
    <row r="170" ht="15.75" customHeight="1">
      <c r="A170" s="136">
        <v>33</v>
      </c>
      <c r="B170" s="134">
        <v>289</v>
      </c>
      <c r="C170" s="134">
        <v>9</v>
      </c>
      <c r="D170" s="134">
        <v>185</v>
      </c>
      <c r="E170" s="134">
        <v>169</v>
      </c>
      <c r="F170" t="s" s="5">
        <v>212</v>
      </c>
      <c r="G170" t="s" s="5">
        <v>1553</v>
      </c>
      <c r="H170" t="s" s="5">
        <v>1554</v>
      </c>
      <c r="I170" t="b" s="136">
        <v>0</v>
      </c>
      <c r="J170" t="s" s="137">
        <v>52</v>
      </c>
      <c r="K170" t="s" s="5">
        <v>1555</v>
      </c>
      <c r="L170" t="s" s="177">
        <v>1557</v>
      </c>
      <c r="M170" t="s" s="5">
        <v>1559</v>
      </c>
      <c r="N170" t="s" s="139">
        <v>1132</v>
      </c>
      <c r="O170" s="140"/>
      <c r="P170" s="140"/>
      <c r="Q170" s="136">
        <v>2021</v>
      </c>
      <c r="R170" s="136">
        <v>1</v>
      </c>
      <c r="S170" t="s" s="141">
        <v>77</v>
      </c>
      <c r="T170" s="142">
        <v>2</v>
      </c>
      <c r="U170" s="140"/>
      <c r="V170" t="s" s="5">
        <v>1031</v>
      </c>
      <c r="W170" t="s" s="141">
        <v>1032</v>
      </c>
      <c r="X170" s="144">
        <v>1.2</v>
      </c>
      <c r="Y170" s="140"/>
      <c r="Z170" s="140"/>
      <c r="AA170" s="142">
        <v>2561.8</v>
      </c>
      <c r="AB170" s="142">
        <v>640.2</v>
      </c>
      <c r="AC170" t="s" s="137">
        <v>68</v>
      </c>
      <c r="AD170" s="144">
        <v>2339</v>
      </c>
      <c r="AE170" s="144">
        <v>0.4</v>
      </c>
      <c r="AF170" s="140"/>
      <c r="AG170" s="140"/>
    </row>
    <row r="171" ht="15.75" customHeight="1">
      <c r="A171" s="136">
        <v>33</v>
      </c>
      <c r="B171" s="134">
        <v>286</v>
      </c>
      <c r="C171" s="134">
        <v>9</v>
      </c>
      <c r="D171" s="134">
        <v>186</v>
      </c>
      <c r="E171" s="134">
        <v>170</v>
      </c>
      <c r="F171" t="s" s="5">
        <v>212</v>
      </c>
      <c r="G171" t="s" s="5">
        <v>1553</v>
      </c>
      <c r="H171" t="s" s="5">
        <v>1554</v>
      </c>
      <c r="I171" t="b" s="136">
        <v>0</v>
      </c>
      <c r="J171" t="s" s="137">
        <v>52</v>
      </c>
      <c r="K171" t="s" s="5">
        <v>1555</v>
      </c>
      <c r="L171" t="s" s="177">
        <v>1557</v>
      </c>
      <c r="M171" t="s" s="5">
        <v>1560</v>
      </c>
      <c r="N171" t="s" s="139">
        <v>1111</v>
      </c>
      <c r="O171" s="140"/>
      <c r="P171" s="140"/>
      <c r="Q171" s="136">
        <v>2021</v>
      </c>
      <c r="R171" s="136">
        <v>1</v>
      </c>
      <c r="S171" t="s" s="141">
        <v>54</v>
      </c>
      <c r="T171" s="147">
        <v>3</v>
      </c>
      <c r="U171" s="140"/>
      <c r="V171" t="s" s="5">
        <v>1031</v>
      </c>
      <c r="W171" t="s" s="141">
        <v>1032</v>
      </c>
      <c r="X171" s="144">
        <v>0.6</v>
      </c>
      <c r="Y171" s="140"/>
      <c r="Z171" s="140"/>
      <c r="AA171" s="142">
        <v>2561.8</v>
      </c>
      <c r="AB171" s="142">
        <v>640.2</v>
      </c>
      <c r="AC171" t="s" s="137">
        <v>68</v>
      </c>
      <c r="AD171" s="144">
        <v>11561</v>
      </c>
      <c r="AE171" s="144">
        <v>1.1</v>
      </c>
      <c r="AF171" s="140"/>
      <c r="AG171" s="140"/>
    </row>
    <row r="172" ht="15.75" customHeight="1">
      <c r="A172" s="136">
        <v>33</v>
      </c>
      <c r="B172" s="134">
        <v>288</v>
      </c>
      <c r="C172" s="134">
        <v>9</v>
      </c>
      <c r="D172" s="134">
        <v>187</v>
      </c>
      <c r="E172" s="134">
        <v>171</v>
      </c>
      <c r="F172" t="s" s="5">
        <v>212</v>
      </c>
      <c r="G172" t="s" s="5">
        <v>1553</v>
      </c>
      <c r="H172" t="s" s="5">
        <v>1554</v>
      </c>
      <c r="I172" t="b" s="136">
        <v>0</v>
      </c>
      <c r="J172" t="s" s="137">
        <v>52</v>
      </c>
      <c r="K172" t="s" s="5">
        <v>1555</v>
      </c>
      <c r="L172" t="s" s="177">
        <v>1557</v>
      </c>
      <c r="M172" t="s" s="5">
        <v>1561</v>
      </c>
      <c r="N172" t="s" s="139">
        <v>1109</v>
      </c>
      <c r="O172" s="140"/>
      <c r="P172" s="140"/>
      <c r="Q172" s="136">
        <v>2021</v>
      </c>
      <c r="R172" s="136">
        <v>1</v>
      </c>
      <c r="S172" t="s" s="141">
        <v>54</v>
      </c>
      <c r="T172" s="147">
        <v>3</v>
      </c>
      <c r="U172" s="140"/>
      <c r="V172" t="s" s="5">
        <v>1031</v>
      </c>
      <c r="W172" t="s" s="141">
        <v>1032</v>
      </c>
      <c r="X172" s="144">
        <v>1</v>
      </c>
      <c r="Y172" s="140"/>
      <c r="Z172" s="140"/>
      <c r="AA172" s="142">
        <v>2561.8</v>
      </c>
      <c r="AB172" s="142">
        <v>640.2</v>
      </c>
      <c r="AC172" t="s" s="137">
        <v>68</v>
      </c>
      <c r="AD172" s="144">
        <v>917</v>
      </c>
      <c r="AE172" s="144">
        <v>1.2</v>
      </c>
      <c r="AF172" s="140"/>
      <c r="AG172" s="140"/>
    </row>
    <row r="173" ht="15.75" customHeight="1">
      <c r="A173" s="154">
        <v>33</v>
      </c>
      <c r="B173" s="134">
        <v>37</v>
      </c>
      <c r="C173" s="134">
        <v>9</v>
      </c>
      <c r="D173" s="134">
        <v>329</v>
      </c>
      <c r="E173" s="134">
        <v>172</v>
      </c>
      <c r="F173" t="s" s="149">
        <v>212</v>
      </c>
      <c r="G173" t="s" s="149">
        <v>1530</v>
      </c>
      <c r="H173" t="s" s="149">
        <v>1530</v>
      </c>
      <c r="I173" t="b" s="136">
        <v>1</v>
      </c>
      <c r="J173" t="s" s="156">
        <v>52</v>
      </c>
      <c r="K173" t="s" s="149">
        <v>1531</v>
      </c>
      <c r="L173" t="s" s="149">
        <v>1531</v>
      </c>
      <c r="M173" t="s" s="5">
        <v>1530</v>
      </c>
      <c r="N173" t="s" s="158">
        <v>1042</v>
      </c>
      <c r="O173" s="159"/>
      <c r="P173" s="159"/>
      <c r="Q173" s="154">
        <v>2021</v>
      </c>
      <c r="R173" s="154">
        <v>2</v>
      </c>
      <c r="S173" t="s" s="158">
        <v>64</v>
      </c>
      <c r="T173" s="142">
        <v>1</v>
      </c>
      <c r="U173" t="s" s="160">
        <v>1043</v>
      </c>
      <c r="V173" t="s" s="158">
        <v>1044</v>
      </c>
      <c r="W173" t="s" s="158">
        <v>1045</v>
      </c>
      <c r="X173" s="161">
        <v>0.97</v>
      </c>
      <c r="Y173" s="159"/>
      <c r="Z173" s="159"/>
      <c r="AA173" s="162">
        <v>1569.5</v>
      </c>
      <c r="AB173" s="162">
        <v>1569.5</v>
      </c>
      <c r="AC173" s="162">
        <v>1</v>
      </c>
      <c r="AD173" s="159"/>
      <c r="AE173" s="159"/>
      <c r="AF173" s="159"/>
      <c r="AG173" s="159"/>
    </row>
    <row r="174" ht="15.75" customHeight="1">
      <c r="A174" s="154">
        <v>33</v>
      </c>
      <c r="B174" s="134">
        <v>494</v>
      </c>
      <c r="C174" s="134">
        <v>9</v>
      </c>
      <c r="D174" s="134">
        <v>304</v>
      </c>
      <c r="E174" s="134">
        <v>173</v>
      </c>
      <c r="F174" t="s" s="149">
        <v>212</v>
      </c>
      <c r="G174" t="s" s="149">
        <v>1938</v>
      </c>
      <c r="H174" t="s" s="135">
        <v>1939</v>
      </c>
      <c r="I174" t="b" s="136">
        <v>1</v>
      </c>
      <c r="J174" t="s" s="156">
        <v>52</v>
      </c>
      <c r="K174" t="s" s="149">
        <v>1940</v>
      </c>
      <c r="L174" t="s" s="149">
        <v>1940</v>
      </c>
      <c r="M174" t="s" s="5">
        <v>1941</v>
      </c>
      <c r="N174" t="s" s="184">
        <v>1077</v>
      </c>
      <c r="O174" s="159"/>
      <c r="P174" s="159"/>
      <c r="Q174" s="154">
        <v>2021</v>
      </c>
      <c r="R174" s="154">
        <v>3</v>
      </c>
      <c r="S174" t="s" s="158">
        <v>64</v>
      </c>
      <c r="T174" s="142">
        <v>1</v>
      </c>
      <c r="U174" s="159"/>
      <c r="V174" t="s" s="158">
        <v>1037</v>
      </c>
      <c r="W174" t="s" s="158">
        <v>1045</v>
      </c>
      <c r="X174" s="159"/>
      <c r="Y174" s="159"/>
      <c r="Z174" s="161">
        <v>63</v>
      </c>
      <c r="AA174" s="162">
        <v>1209.6</v>
      </c>
      <c r="AB174" s="162">
        <v>343</v>
      </c>
      <c r="AC174" s="162">
        <v>1</v>
      </c>
      <c r="AD174" s="161">
        <v>348</v>
      </c>
      <c r="AE174" s="159"/>
      <c r="AF174" s="159"/>
      <c r="AG174" s="159"/>
    </row>
    <row r="175" ht="15.75" customHeight="1">
      <c r="A175" s="186">
        <v>33</v>
      </c>
      <c r="B175" s="134">
        <v>67</v>
      </c>
      <c r="C175" s="134">
        <v>9</v>
      </c>
      <c r="D175" s="134">
        <v>305</v>
      </c>
      <c r="E175" s="134">
        <v>174</v>
      </c>
      <c r="F175" t="s" s="149">
        <v>603</v>
      </c>
      <c r="G175" t="s" s="149">
        <v>1938</v>
      </c>
      <c r="H175" t="s" s="135">
        <v>1939</v>
      </c>
      <c r="I175" t="b" s="136">
        <v>1</v>
      </c>
      <c r="J175" t="s" s="156">
        <v>52</v>
      </c>
      <c r="K175" t="s" s="149">
        <v>1940</v>
      </c>
      <c r="L175" t="s" s="149">
        <v>1940</v>
      </c>
      <c r="M175" t="s" s="5">
        <v>1942</v>
      </c>
      <c r="N175" t="s" s="158">
        <v>1079</v>
      </c>
      <c r="O175" s="159"/>
      <c r="P175" s="159"/>
      <c r="Q175" s="154">
        <v>2021</v>
      </c>
      <c r="R175" s="154">
        <v>3</v>
      </c>
      <c r="S175" t="s" s="158">
        <v>64</v>
      </c>
      <c r="T175" s="142">
        <v>1</v>
      </c>
      <c r="U175" t="s" s="160">
        <v>1043</v>
      </c>
      <c r="V175" t="s" s="158">
        <v>1037</v>
      </c>
      <c r="W175" t="s" s="158">
        <v>1032</v>
      </c>
      <c r="X175" s="159"/>
      <c r="Y175" s="159"/>
      <c r="Z175" s="159"/>
      <c r="AA175" s="162">
        <v>1209.6</v>
      </c>
      <c r="AB175" s="162">
        <v>0.6</v>
      </c>
      <c r="AC175" t="s" s="156">
        <v>68</v>
      </c>
      <c r="AD175" s="159"/>
      <c r="AE175" s="159"/>
      <c r="AF175" s="159"/>
      <c r="AG175" s="159"/>
    </row>
    <row r="176" ht="15.75" customHeight="1">
      <c r="A176" s="154">
        <v>33</v>
      </c>
      <c r="B176" s="134">
        <v>334</v>
      </c>
      <c r="C176" s="134">
        <v>9</v>
      </c>
      <c r="D176" s="155">
        <v>259</v>
      </c>
      <c r="E176" s="134">
        <v>175</v>
      </c>
      <c r="F176" t="s" s="149">
        <v>212</v>
      </c>
      <c r="G176" t="s" s="149">
        <v>1409</v>
      </c>
      <c r="H176" t="s" s="135">
        <v>1410</v>
      </c>
      <c r="I176" t="b" s="136">
        <v>1</v>
      </c>
      <c r="J176" t="s" s="156">
        <v>52</v>
      </c>
      <c r="K176" t="s" s="156">
        <v>1411</v>
      </c>
      <c r="L176" t="s" s="156">
        <v>1411</v>
      </c>
      <c r="M176" t="s" s="5">
        <v>1412</v>
      </c>
      <c r="N176" t="s" s="158">
        <v>1145</v>
      </c>
      <c r="O176" s="159"/>
      <c r="P176" s="159"/>
      <c r="Q176" s="154">
        <v>2022</v>
      </c>
      <c r="R176" s="154">
        <v>3</v>
      </c>
      <c r="S176" t="s" s="158">
        <v>54</v>
      </c>
      <c r="T176" s="147">
        <v>3</v>
      </c>
      <c r="U176" s="159"/>
      <c r="V176" t="s" s="158">
        <v>1044</v>
      </c>
      <c r="W176" t="s" s="158">
        <v>1045</v>
      </c>
      <c r="X176" s="161">
        <v>0.514</v>
      </c>
      <c r="Y176" s="159"/>
      <c r="Z176" s="159"/>
      <c r="AA176" s="162">
        <v>1154</v>
      </c>
      <c r="AB176" s="162">
        <v>1</v>
      </c>
      <c r="AC176" t="s" s="156">
        <v>68</v>
      </c>
      <c r="AD176" s="159"/>
      <c r="AE176" s="159"/>
      <c r="AF176" s="159"/>
      <c r="AG176" s="159"/>
    </row>
    <row r="177" ht="15.75" customHeight="1">
      <c r="A177" s="154">
        <v>33</v>
      </c>
      <c r="B177" s="134">
        <v>86</v>
      </c>
      <c r="C177" s="134">
        <v>9</v>
      </c>
      <c r="D177" s="155">
        <v>258</v>
      </c>
      <c r="E177" s="134">
        <v>176</v>
      </c>
      <c r="F177" t="s" s="149">
        <v>212</v>
      </c>
      <c r="G177" t="s" s="149">
        <v>1409</v>
      </c>
      <c r="H177" t="s" s="135">
        <v>1410</v>
      </c>
      <c r="I177" t="b" s="136">
        <v>1</v>
      </c>
      <c r="J177" t="s" s="156">
        <v>52</v>
      </c>
      <c r="K177" t="s" s="149">
        <v>1411</v>
      </c>
      <c r="L177" t="s" s="149">
        <v>1411</v>
      </c>
      <c r="M177" t="s" s="5">
        <v>1413</v>
      </c>
      <c r="N177" t="s" s="158">
        <v>1260</v>
      </c>
      <c r="O177" s="159"/>
      <c r="P177" s="159"/>
      <c r="Q177" s="154">
        <v>2014</v>
      </c>
      <c r="R177" s="154">
        <v>3</v>
      </c>
      <c r="S177" t="s" s="158">
        <v>54</v>
      </c>
      <c r="T177" s="147">
        <v>3</v>
      </c>
      <c r="U177" t="s" s="160">
        <v>1043</v>
      </c>
      <c r="V177" t="s" s="158">
        <v>1037</v>
      </c>
      <c r="W177" t="s" s="158">
        <v>66</v>
      </c>
      <c r="X177" s="159"/>
      <c r="Y177" s="159"/>
      <c r="Z177" s="159"/>
      <c r="AA177" s="162">
        <v>1154</v>
      </c>
      <c r="AB177" s="162">
        <v>1</v>
      </c>
      <c r="AC177" s="162">
        <v>1</v>
      </c>
      <c r="AD177" s="159"/>
      <c r="AE177" s="159"/>
      <c r="AF177" s="159"/>
      <c r="AG177" s="159"/>
    </row>
    <row r="178" ht="15.75" customHeight="1">
      <c r="A178" s="154">
        <v>33</v>
      </c>
      <c r="B178" s="134">
        <v>432</v>
      </c>
      <c r="C178" s="134">
        <v>9</v>
      </c>
      <c r="D178" s="155">
        <v>286</v>
      </c>
      <c r="E178" s="134">
        <v>177</v>
      </c>
      <c r="F178" t="s" s="149">
        <v>212</v>
      </c>
      <c r="G178" t="s" s="149">
        <v>1726</v>
      </c>
      <c r="H178" t="s" s="149">
        <v>1726</v>
      </c>
      <c r="I178" t="b" s="136">
        <v>1</v>
      </c>
      <c r="J178" t="s" s="156">
        <v>52</v>
      </c>
      <c r="K178" t="s" s="149">
        <v>1727</v>
      </c>
      <c r="L178" t="s" s="149">
        <v>1727</v>
      </c>
      <c r="M178" t="s" s="5">
        <v>1728</v>
      </c>
      <c r="N178" t="s" s="184">
        <v>1266</v>
      </c>
      <c r="O178" s="159"/>
      <c r="P178" s="159"/>
      <c r="Q178" s="154">
        <v>2021</v>
      </c>
      <c r="R178" s="154">
        <v>3</v>
      </c>
      <c r="S178" t="s" s="158">
        <v>64</v>
      </c>
      <c r="T178" s="142">
        <v>1</v>
      </c>
      <c r="U178" s="159"/>
      <c r="V178" t="s" s="158">
        <v>1037</v>
      </c>
      <c r="W178" t="s" s="158">
        <v>1045</v>
      </c>
      <c r="X178" s="159"/>
      <c r="Y178" s="159"/>
      <c r="Z178" s="161">
        <v>483</v>
      </c>
      <c r="AA178" s="162">
        <v>1108</v>
      </c>
      <c r="AB178" s="162">
        <v>632</v>
      </c>
      <c r="AC178" s="162">
        <v>1</v>
      </c>
      <c r="AD178" s="161">
        <v>1120</v>
      </c>
      <c r="AE178" s="159"/>
      <c r="AF178" s="159"/>
      <c r="AG178" s="159"/>
    </row>
    <row r="179" ht="15.75" customHeight="1">
      <c r="A179" s="147">
        <v>33</v>
      </c>
      <c r="B179" s="134">
        <v>325</v>
      </c>
      <c r="C179" s="134">
        <v>9</v>
      </c>
      <c r="D179" s="134">
        <v>232</v>
      </c>
      <c r="E179" s="134">
        <v>178</v>
      </c>
      <c r="F179" t="s" s="5">
        <v>603</v>
      </c>
      <c r="G179" t="s" s="5">
        <v>513</v>
      </c>
      <c r="H179" t="s" s="5">
        <v>513</v>
      </c>
      <c r="I179" t="b" s="136">
        <v>1</v>
      </c>
      <c r="J179" t="s" s="137">
        <v>52</v>
      </c>
      <c r="K179" t="s" s="5">
        <v>514</v>
      </c>
      <c r="L179" t="s" s="5">
        <v>514</v>
      </c>
      <c r="M179" t="s" s="5">
        <v>1267</v>
      </c>
      <c r="N179" t="s" s="141">
        <v>1053</v>
      </c>
      <c r="O179" s="140"/>
      <c r="P179" s="140"/>
      <c r="Q179" s="136">
        <v>2022</v>
      </c>
      <c r="R179" s="136">
        <v>3</v>
      </c>
      <c r="S179" t="s" s="141">
        <v>77</v>
      </c>
      <c r="T179" s="142">
        <v>2</v>
      </c>
      <c r="U179" s="140"/>
      <c r="V179" t="s" s="141">
        <v>1037</v>
      </c>
      <c r="W179" t="s" s="141">
        <v>1045</v>
      </c>
      <c r="X179" s="140"/>
      <c r="Y179" s="140"/>
      <c r="Z179" s="140"/>
      <c r="AA179" s="142">
        <v>1064</v>
      </c>
      <c r="AB179" s="142">
        <v>85</v>
      </c>
      <c r="AC179" t="s" s="137">
        <v>68</v>
      </c>
      <c r="AD179" s="140"/>
      <c r="AE179" s="140"/>
      <c r="AF179" s="140"/>
      <c r="AG179" s="140"/>
    </row>
    <row r="180" ht="15.75" customHeight="1">
      <c r="A180" s="147">
        <v>33</v>
      </c>
      <c r="B180" s="134">
        <v>305</v>
      </c>
      <c r="C180" s="134">
        <v>9</v>
      </c>
      <c r="D180" s="134">
        <v>233</v>
      </c>
      <c r="E180" s="134">
        <v>179</v>
      </c>
      <c r="F180" t="s" s="5">
        <v>603</v>
      </c>
      <c r="G180" t="s" s="5">
        <v>1268</v>
      </c>
      <c r="H180" t="s" s="5">
        <v>513</v>
      </c>
      <c r="I180" t="b" s="136">
        <v>1</v>
      </c>
      <c r="J180" t="s" s="137">
        <v>52</v>
      </c>
      <c r="K180" t="s" s="5">
        <v>514</v>
      </c>
      <c r="L180" t="s" s="5">
        <v>514</v>
      </c>
      <c r="M180" t="s" s="5">
        <v>1269</v>
      </c>
      <c r="N180" t="s" s="141">
        <v>1145</v>
      </c>
      <c r="O180" s="140"/>
      <c r="P180" s="140"/>
      <c r="Q180" s="136">
        <v>2022</v>
      </c>
      <c r="R180" s="136">
        <v>3</v>
      </c>
      <c r="S180" t="s" s="141">
        <v>54</v>
      </c>
      <c r="T180" s="147">
        <v>3</v>
      </c>
      <c r="U180" s="140"/>
      <c r="V180" t="s" s="141">
        <v>1044</v>
      </c>
      <c r="W180" t="s" s="141">
        <v>1045</v>
      </c>
      <c r="X180" s="144">
        <v>0.644</v>
      </c>
      <c r="Y180" s="140"/>
      <c r="Z180" s="140"/>
      <c r="AA180" s="142">
        <v>1064</v>
      </c>
      <c r="AB180" s="142">
        <v>979</v>
      </c>
      <c r="AC180" s="142">
        <v>1</v>
      </c>
      <c r="AD180" s="140"/>
      <c r="AE180" s="140"/>
      <c r="AF180" s="140"/>
      <c r="AG180" s="140"/>
    </row>
    <row r="181" ht="15.75" customHeight="1">
      <c r="A181" s="136">
        <v>33</v>
      </c>
      <c r="B181" s="134">
        <v>302</v>
      </c>
      <c r="C181" s="134">
        <v>9</v>
      </c>
      <c r="D181" s="134">
        <v>212</v>
      </c>
      <c r="E181" s="134">
        <v>180</v>
      </c>
      <c r="F181" t="s" s="5">
        <v>212</v>
      </c>
      <c r="G181" t="s" s="5">
        <v>581</v>
      </c>
      <c r="H181" t="s" s="5">
        <v>581</v>
      </c>
      <c r="I181" t="b" s="136">
        <v>1</v>
      </c>
      <c r="J181" t="s" s="137">
        <v>52</v>
      </c>
      <c r="K181" t="s" s="5">
        <v>1833</v>
      </c>
      <c r="L181" t="s" s="5">
        <v>1833</v>
      </c>
      <c r="M181" t="s" s="5">
        <v>1834</v>
      </c>
      <c r="N181" t="s" s="141">
        <v>1053</v>
      </c>
      <c r="O181" s="140"/>
      <c r="P181" s="140"/>
      <c r="Q181" s="136">
        <v>2022</v>
      </c>
      <c r="R181" s="136">
        <v>3</v>
      </c>
      <c r="S181" t="s" s="141">
        <v>77</v>
      </c>
      <c r="T181" s="142">
        <v>2</v>
      </c>
      <c r="U181" s="140"/>
      <c r="V181" t="s" s="141">
        <v>1037</v>
      </c>
      <c r="W181" t="s" s="141">
        <v>1045</v>
      </c>
      <c r="X181" s="144">
        <v>1.26</v>
      </c>
      <c r="Y181" s="140"/>
      <c r="Z181" s="140"/>
      <c r="AA181" s="142">
        <v>1054.6</v>
      </c>
      <c r="AB181" s="142">
        <v>1052</v>
      </c>
      <c r="AC181" s="142">
        <v>1</v>
      </c>
      <c r="AD181" s="140"/>
      <c r="AE181" s="140"/>
      <c r="AF181" s="140"/>
      <c r="AG181" s="140"/>
    </row>
    <row r="182" ht="15.75" customHeight="1">
      <c r="A182" s="136">
        <v>33</v>
      </c>
      <c r="B182" s="134">
        <v>303</v>
      </c>
      <c r="C182" s="134">
        <v>9</v>
      </c>
      <c r="D182" s="134">
        <v>211</v>
      </c>
      <c r="E182" s="134">
        <v>181</v>
      </c>
      <c r="F182" t="s" s="5">
        <v>212</v>
      </c>
      <c r="G182" t="s" s="5">
        <v>1819</v>
      </c>
      <c r="H182" t="s" s="5">
        <v>581</v>
      </c>
      <c r="I182" t="b" s="136">
        <v>1</v>
      </c>
      <c r="J182" t="s" s="137">
        <v>52</v>
      </c>
      <c r="K182" t="s" s="5">
        <v>582</v>
      </c>
      <c r="L182" t="s" s="5">
        <v>582</v>
      </c>
      <c r="M182" t="s" s="5">
        <v>1820</v>
      </c>
      <c r="N182" t="s" s="141">
        <v>1153</v>
      </c>
      <c r="O182" s="140"/>
      <c r="P182" s="140"/>
      <c r="Q182" s="136">
        <v>2020</v>
      </c>
      <c r="R182" s="136">
        <v>3</v>
      </c>
      <c r="S182" t="s" s="141">
        <v>64</v>
      </c>
      <c r="T182" s="142">
        <v>1</v>
      </c>
      <c r="U182" s="140"/>
      <c r="V182" t="s" s="141">
        <v>1037</v>
      </c>
      <c r="W182" t="s" s="141">
        <v>1045</v>
      </c>
      <c r="X182" s="140"/>
      <c r="Y182" s="140"/>
      <c r="Z182" s="140"/>
      <c r="AA182" s="142">
        <v>1054.6</v>
      </c>
      <c r="AB182" s="142">
        <v>1</v>
      </c>
      <c r="AC182" t="s" s="137">
        <v>68</v>
      </c>
      <c r="AD182" s="140"/>
      <c r="AE182" s="140"/>
      <c r="AF182" s="140"/>
      <c r="AG182" s="140"/>
    </row>
    <row r="183" ht="15.75" customHeight="1">
      <c r="A183" s="136">
        <v>33</v>
      </c>
      <c r="B183" s="134">
        <v>465</v>
      </c>
      <c r="C183" s="134">
        <v>9</v>
      </c>
      <c r="D183" s="134">
        <v>213</v>
      </c>
      <c r="E183" s="134">
        <v>182</v>
      </c>
      <c r="F183" t="s" s="5">
        <v>212</v>
      </c>
      <c r="G183" t="s" s="5">
        <v>581</v>
      </c>
      <c r="H183" t="s" s="5">
        <v>581</v>
      </c>
      <c r="I183" t="b" s="136">
        <v>1</v>
      </c>
      <c r="J183" t="s" s="137">
        <v>52</v>
      </c>
      <c r="K183" t="s" s="5">
        <v>582</v>
      </c>
      <c r="L183" t="s" s="5">
        <v>582</v>
      </c>
      <c r="M183" t="s" s="5">
        <v>1821</v>
      </c>
      <c r="N183" t="s" s="141">
        <v>1145</v>
      </c>
      <c r="O183" s="140"/>
      <c r="P183" s="140"/>
      <c r="Q183" s="136">
        <v>2022</v>
      </c>
      <c r="R183" s="136">
        <v>3</v>
      </c>
      <c r="S183" t="s" s="141">
        <v>64</v>
      </c>
      <c r="T183" s="142">
        <v>1</v>
      </c>
      <c r="U183" s="140"/>
      <c r="V183" t="s" s="141">
        <v>1044</v>
      </c>
      <c r="W183" t="s" s="141">
        <v>1045</v>
      </c>
      <c r="X183" s="144">
        <v>0.961</v>
      </c>
      <c r="Y183" s="140"/>
      <c r="Z183" s="140"/>
      <c r="AA183" s="142">
        <v>1054.6</v>
      </c>
      <c r="AB183" s="142">
        <v>1</v>
      </c>
      <c r="AC183" t="s" s="137">
        <v>68</v>
      </c>
      <c r="AD183" s="140"/>
      <c r="AE183" s="140"/>
      <c r="AF183" s="140"/>
      <c r="AG183" s="140"/>
    </row>
    <row r="184" ht="15.75" customHeight="1">
      <c r="A184" s="136">
        <v>33</v>
      </c>
      <c r="B184" s="134">
        <v>484</v>
      </c>
      <c r="C184" s="134">
        <v>9</v>
      </c>
      <c r="D184" s="134">
        <v>224</v>
      </c>
      <c r="E184" s="134">
        <v>183</v>
      </c>
      <c r="F184" t="s" s="5">
        <v>212</v>
      </c>
      <c r="G184" t="s" s="5">
        <v>1904</v>
      </c>
      <c r="H184" t="s" s="5">
        <v>1904</v>
      </c>
      <c r="I184" t="b" s="136">
        <v>1</v>
      </c>
      <c r="J184" t="s" s="137">
        <v>52</v>
      </c>
      <c r="K184" t="s" s="5">
        <v>1905</v>
      </c>
      <c r="L184" t="s" s="5">
        <v>1905</v>
      </c>
      <c r="M184" t="s" s="5">
        <v>1906</v>
      </c>
      <c r="N184" t="s" s="139">
        <v>1258</v>
      </c>
      <c r="O184" s="140"/>
      <c r="P184" s="140"/>
      <c r="Q184" s="136">
        <v>2018</v>
      </c>
      <c r="R184" s="136">
        <v>1</v>
      </c>
      <c r="S184" t="s" s="141">
        <v>54</v>
      </c>
      <c r="T184" s="147">
        <v>3</v>
      </c>
      <c r="U184" s="140"/>
      <c r="V184" t="s" s="5">
        <v>1031</v>
      </c>
      <c r="W184" t="s" s="141">
        <v>1093</v>
      </c>
      <c r="X184" s="144">
        <v>0.18</v>
      </c>
      <c r="Y184" s="140"/>
      <c r="Z184" s="140"/>
      <c r="AA184" s="142">
        <v>1050</v>
      </c>
      <c r="AB184" s="142">
        <v>1050</v>
      </c>
      <c r="AC184" s="142">
        <v>1</v>
      </c>
      <c r="AD184" s="144">
        <v>48</v>
      </c>
      <c r="AE184" s="140"/>
      <c r="AF184" s="140"/>
      <c r="AG184" s="140"/>
    </row>
    <row r="185" ht="15.75" customHeight="1">
      <c r="A185" s="136">
        <v>33</v>
      </c>
      <c r="B185" s="134">
        <v>161</v>
      </c>
      <c r="C185" s="134">
        <v>9</v>
      </c>
      <c r="D185" s="134">
        <v>202</v>
      </c>
      <c r="E185" s="134">
        <v>184</v>
      </c>
      <c r="F185" t="s" s="5">
        <v>212</v>
      </c>
      <c r="G185" s="145"/>
      <c r="H185" t="s" s="135">
        <v>1474</v>
      </c>
      <c r="I185" t="b" s="136">
        <v>0</v>
      </c>
      <c r="J185" t="s" s="137">
        <v>52</v>
      </c>
      <c r="K185" t="s" s="137">
        <v>365</v>
      </c>
      <c r="L185" t="s" s="177">
        <v>1475</v>
      </c>
      <c r="M185" t="s" s="5">
        <v>1474</v>
      </c>
      <c r="N185" t="s" s="141">
        <v>1042</v>
      </c>
      <c r="O185" s="140"/>
      <c r="P185" t="s" s="143">
        <v>196</v>
      </c>
      <c r="Q185" s="136">
        <v>2021</v>
      </c>
      <c r="R185" s="136">
        <v>2</v>
      </c>
      <c r="S185" t="s" s="141">
        <v>64</v>
      </c>
      <c r="T185" s="142">
        <v>1</v>
      </c>
      <c r="U185" t="s" s="143">
        <v>1030</v>
      </c>
      <c r="V185" t="s" s="5">
        <v>1044</v>
      </c>
      <c r="W185" t="s" s="141">
        <v>1045</v>
      </c>
      <c r="X185" s="144">
        <v>1.14</v>
      </c>
      <c r="Y185" s="140"/>
      <c r="Z185" s="140"/>
      <c r="AA185" s="142">
        <v>984.8</v>
      </c>
      <c r="AB185" s="142">
        <v>984.1</v>
      </c>
      <c r="AC185" s="142">
        <v>1</v>
      </c>
      <c r="AD185" s="140"/>
      <c r="AE185" s="140"/>
      <c r="AF185" s="140"/>
      <c r="AG185" s="140"/>
    </row>
    <row r="186" ht="15.75" customHeight="1">
      <c r="A186" s="136">
        <v>33</v>
      </c>
      <c r="B186" s="134">
        <v>89</v>
      </c>
      <c r="C186" s="134">
        <v>9</v>
      </c>
      <c r="D186" s="134">
        <v>261</v>
      </c>
      <c r="E186" s="134">
        <v>185</v>
      </c>
      <c r="F186" t="s" s="5">
        <v>212</v>
      </c>
      <c r="G186" s="145"/>
      <c r="H186" t="s" s="135">
        <v>1422</v>
      </c>
      <c r="I186" t="b" s="136">
        <v>1</v>
      </c>
      <c r="J186" t="s" s="137">
        <v>52</v>
      </c>
      <c r="K186" t="s" s="5">
        <v>1423</v>
      </c>
      <c r="L186" t="s" s="5">
        <v>1423</v>
      </c>
      <c r="M186" t="s" s="5">
        <v>1424</v>
      </c>
      <c r="N186" t="s" s="141">
        <v>1361</v>
      </c>
      <c r="O186" s="140"/>
      <c r="P186" s="140"/>
      <c r="Q186" s="136">
        <v>2023</v>
      </c>
      <c r="R186" s="136">
        <v>3</v>
      </c>
      <c r="S186" t="s" s="141">
        <v>54</v>
      </c>
      <c r="T186" s="147">
        <v>3</v>
      </c>
      <c r="U186" t="s" s="143">
        <v>1043</v>
      </c>
      <c r="V186" t="s" s="141">
        <v>1037</v>
      </c>
      <c r="W186" t="s" s="141">
        <v>66</v>
      </c>
      <c r="X186" s="144">
        <v>0.4</v>
      </c>
      <c r="Y186" s="140"/>
      <c r="Z186" s="140"/>
      <c r="AA186" s="142">
        <v>898.9</v>
      </c>
      <c r="AB186" s="142">
        <v>1</v>
      </c>
      <c r="AC186" t="s" s="137">
        <v>68</v>
      </c>
      <c r="AD186" s="140"/>
      <c r="AE186" t="s" s="5">
        <v>1415</v>
      </c>
      <c r="AF186" s="140"/>
      <c r="AG186" s="140"/>
    </row>
    <row r="187" ht="15.75" customHeight="1">
      <c r="A187" s="136">
        <v>33</v>
      </c>
      <c r="B187" s="134">
        <v>90</v>
      </c>
      <c r="C187" s="134">
        <v>9</v>
      </c>
      <c r="D187" s="134">
        <v>262</v>
      </c>
      <c r="E187" s="134">
        <v>186</v>
      </c>
      <c r="F187" t="s" s="5">
        <v>212</v>
      </c>
      <c r="G187" s="145"/>
      <c r="H187" t="s" s="135">
        <v>1422</v>
      </c>
      <c r="I187" t="b" s="136">
        <v>1</v>
      </c>
      <c r="J187" t="s" s="137">
        <v>52</v>
      </c>
      <c r="K187" t="s" s="5">
        <v>1423</v>
      </c>
      <c r="L187" t="s" s="5">
        <v>1423</v>
      </c>
      <c r="M187" t="s" s="5">
        <v>1425</v>
      </c>
      <c r="N187" t="s" s="141">
        <v>1260</v>
      </c>
      <c r="O187" s="140"/>
      <c r="P187" s="140"/>
      <c r="Q187" s="136">
        <v>2019</v>
      </c>
      <c r="R187" s="136">
        <v>3</v>
      </c>
      <c r="S187" t="s" s="141">
        <v>54</v>
      </c>
      <c r="T187" s="147">
        <v>3</v>
      </c>
      <c r="U187" t="s" s="143">
        <v>1043</v>
      </c>
      <c r="V187" t="s" s="141">
        <v>1037</v>
      </c>
      <c r="W187" t="s" s="141">
        <v>66</v>
      </c>
      <c r="X187" s="140"/>
      <c r="Y187" s="140"/>
      <c r="Z187" s="140"/>
      <c r="AA187" s="142">
        <v>898.9</v>
      </c>
      <c r="AB187" s="142">
        <v>1</v>
      </c>
      <c r="AC187" t="s" s="137">
        <v>68</v>
      </c>
      <c r="AD187" s="140"/>
      <c r="AE187" s="140"/>
      <c r="AF187" s="140"/>
      <c r="AG187" s="140"/>
    </row>
    <row r="188" ht="15.75" customHeight="1">
      <c r="A188" s="147">
        <v>33</v>
      </c>
      <c r="B188" s="134">
        <v>339</v>
      </c>
      <c r="C188" s="134">
        <v>9</v>
      </c>
      <c r="D188" s="134">
        <v>260</v>
      </c>
      <c r="E188" s="134">
        <v>187</v>
      </c>
      <c r="F188" t="s" s="5">
        <v>603</v>
      </c>
      <c r="G188" t="s" s="5">
        <v>1426</v>
      </c>
      <c r="H188" t="s" s="135">
        <v>1422</v>
      </c>
      <c r="I188" t="b" s="136">
        <v>1</v>
      </c>
      <c r="J188" t="s" s="137">
        <v>52</v>
      </c>
      <c r="K188" t="s" s="5">
        <v>1423</v>
      </c>
      <c r="L188" t="s" s="5">
        <v>1423</v>
      </c>
      <c r="M188" t="s" s="5">
        <v>1427</v>
      </c>
      <c r="N188" t="s" s="139">
        <v>1077</v>
      </c>
      <c r="O188" s="140"/>
      <c r="P188" s="140"/>
      <c r="Q188" s="136">
        <v>2021</v>
      </c>
      <c r="R188" s="136">
        <v>3</v>
      </c>
      <c r="S188" t="s" s="141">
        <v>64</v>
      </c>
      <c r="T188" s="142">
        <v>1</v>
      </c>
      <c r="U188" s="140"/>
      <c r="V188" t="s" s="141">
        <v>1037</v>
      </c>
      <c r="W188" t="s" s="141">
        <v>1045</v>
      </c>
      <c r="X188" s="140"/>
      <c r="Y188" s="140"/>
      <c r="Z188" s="144">
        <v>339</v>
      </c>
      <c r="AA188" s="142">
        <v>898.9</v>
      </c>
      <c r="AB188" s="142">
        <v>527</v>
      </c>
      <c r="AC188" s="142">
        <v>1</v>
      </c>
      <c r="AD188" s="144">
        <v>410</v>
      </c>
      <c r="AE188" s="140"/>
      <c r="AF188" s="140"/>
      <c r="AG188" s="140"/>
    </row>
    <row r="189" ht="15.75" customHeight="1">
      <c r="A189" s="136">
        <v>33</v>
      </c>
      <c r="B189" s="134">
        <v>91</v>
      </c>
      <c r="C189" s="134">
        <v>9</v>
      </c>
      <c r="D189" s="134">
        <v>284</v>
      </c>
      <c r="E189" s="134">
        <v>188</v>
      </c>
      <c r="F189" t="s" s="5">
        <v>212</v>
      </c>
      <c r="G189" s="145"/>
      <c r="H189" t="s" s="135">
        <v>1441</v>
      </c>
      <c r="I189" t="b" s="136">
        <v>0</v>
      </c>
      <c r="J189" t="s" s="137">
        <v>52</v>
      </c>
      <c r="K189" t="s" s="172">
        <v>1442</v>
      </c>
      <c r="L189" t="s" s="5">
        <v>1443</v>
      </c>
      <c r="M189" t="s" s="5">
        <v>1441</v>
      </c>
      <c r="N189" t="s" s="141">
        <v>1042</v>
      </c>
      <c r="O189" s="140"/>
      <c r="P189" s="140"/>
      <c r="Q189" s="136">
        <v>2020</v>
      </c>
      <c r="R189" s="136">
        <v>2</v>
      </c>
      <c r="S189" t="s" s="141">
        <v>54</v>
      </c>
      <c r="T189" s="147">
        <v>3</v>
      </c>
      <c r="U189" t="s" s="143">
        <v>1043</v>
      </c>
      <c r="V189" t="s" s="5">
        <v>1044</v>
      </c>
      <c r="W189" t="s" s="141">
        <v>1045</v>
      </c>
      <c r="X189" s="144">
        <v>0.76</v>
      </c>
      <c r="Y189" s="140"/>
      <c r="Z189" s="140"/>
      <c r="AA189" s="142">
        <v>843</v>
      </c>
      <c r="AB189" s="142">
        <v>843</v>
      </c>
      <c r="AC189" s="142">
        <v>1</v>
      </c>
      <c r="AD189" s="140"/>
      <c r="AE189" s="140"/>
      <c r="AF189" s="140"/>
      <c r="AG189" s="140"/>
    </row>
    <row r="190" ht="15.75" customHeight="1">
      <c r="A190" s="147">
        <v>33</v>
      </c>
      <c r="B190" s="134">
        <v>468</v>
      </c>
      <c r="C190" s="134">
        <v>9</v>
      </c>
      <c r="D190" s="134">
        <v>214</v>
      </c>
      <c r="E190" s="134">
        <v>189</v>
      </c>
      <c r="F190" t="s" s="5">
        <v>603</v>
      </c>
      <c r="G190" t="s" s="5">
        <v>1824</v>
      </c>
      <c r="H190" t="s" s="135">
        <v>1825</v>
      </c>
      <c r="I190" t="b" s="136">
        <v>1</v>
      </c>
      <c r="J190" t="s" s="137">
        <v>52</v>
      </c>
      <c r="K190" t="s" s="5">
        <v>1826</v>
      </c>
      <c r="L190" t="s" s="5">
        <v>1826</v>
      </c>
      <c r="M190" t="s" s="5">
        <v>1827</v>
      </c>
      <c r="N190" t="s" s="139">
        <v>1077</v>
      </c>
      <c r="O190" s="140"/>
      <c r="P190" s="140"/>
      <c r="Q190" s="136">
        <v>2021</v>
      </c>
      <c r="R190" s="136">
        <v>3</v>
      </c>
      <c r="S190" t="s" s="141">
        <v>54</v>
      </c>
      <c r="T190" s="147">
        <v>3</v>
      </c>
      <c r="U190" s="140"/>
      <c r="V190" t="s" s="141">
        <v>1037</v>
      </c>
      <c r="W190" t="s" s="141">
        <v>1045</v>
      </c>
      <c r="X190" s="140"/>
      <c r="Y190" s="140"/>
      <c r="Z190" s="144">
        <v>256</v>
      </c>
      <c r="AA190" s="142">
        <v>806</v>
      </c>
      <c r="AB190" s="142">
        <v>805</v>
      </c>
      <c r="AC190" s="142">
        <v>1</v>
      </c>
      <c r="AD190" s="144">
        <v>256</v>
      </c>
      <c r="AE190" s="140"/>
      <c r="AF190" s="140"/>
      <c r="AG190" s="140"/>
    </row>
    <row r="191" ht="15.75" customHeight="1">
      <c r="A191" s="136">
        <v>33</v>
      </c>
      <c r="B191" s="134">
        <v>467</v>
      </c>
      <c r="C191" s="134">
        <v>9</v>
      </c>
      <c r="D191" s="134">
        <v>215</v>
      </c>
      <c r="E191" s="134">
        <v>190</v>
      </c>
      <c r="F191" t="s" s="5">
        <v>212</v>
      </c>
      <c r="G191" t="s" s="5">
        <v>1819</v>
      </c>
      <c r="H191" t="s" s="135">
        <v>1825</v>
      </c>
      <c r="I191" t="b" s="136">
        <v>1</v>
      </c>
      <c r="J191" t="s" s="137">
        <v>52</v>
      </c>
      <c r="K191" t="s" s="5">
        <v>1826</v>
      </c>
      <c r="L191" t="s" s="5">
        <v>1826</v>
      </c>
      <c r="M191" t="s" s="5">
        <v>1828</v>
      </c>
      <c r="N191" t="s" s="141">
        <v>1829</v>
      </c>
      <c r="O191" s="140"/>
      <c r="P191" s="140"/>
      <c r="Q191" s="136">
        <v>2017</v>
      </c>
      <c r="R191" s="136">
        <v>3</v>
      </c>
      <c r="S191" t="s" s="141">
        <v>54</v>
      </c>
      <c r="T191" s="147">
        <v>3</v>
      </c>
      <c r="U191" s="140"/>
      <c r="V191" t="s" s="141">
        <v>1044</v>
      </c>
      <c r="W191" t="s" s="141">
        <v>66</v>
      </c>
      <c r="X191" s="140"/>
      <c r="Y191" s="140"/>
      <c r="Z191" s="140"/>
      <c r="AA191" s="142">
        <v>806</v>
      </c>
      <c r="AB191" s="142">
        <v>1</v>
      </c>
      <c r="AC191" t="s" s="137">
        <v>68</v>
      </c>
      <c r="AD191" s="140"/>
      <c r="AE191" s="140"/>
      <c r="AF191" s="140"/>
      <c r="AG191" s="140"/>
    </row>
    <row r="192" ht="15.75" customHeight="1">
      <c r="A192" s="136">
        <v>33</v>
      </c>
      <c r="B192" s="134">
        <v>227</v>
      </c>
      <c r="C192" s="134">
        <v>9</v>
      </c>
      <c r="D192" s="134">
        <v>322</v>
      </c>
      <c r="E192" s="134">
        <v>191</v>
      </c>
      <c r="F192" t="s" s="5">
        <v>212</v>
      </c>
      <c r="G192" s="145"/>
      <c r="H192" t="s" s="150">
        <v>599</v>
      </c>
      <c r="I192" t="b" s="136">
        <v>1</v>
      </c>
      <c r="J192" t="s" s="137">
        <v>52</v>
      </c>
      <c r="K192" t="s" s="5">
        <v>600</v>
      </c>
      <c r="L192" t="s" s="5">
        <v>600</v>
      </c>
      <c r="M192" t="s" s="5">
        <v>599</v>
      </c>
      <c r="N192" t="s" s="141">
        <v>1042</v>
      </c>
      <c r="O192" s="140"/>
      <c r="P192" t="s" s="143">
        <v>196</v>
      </c>
      <c r="Q192" s="136">
        <v>2020</v>
      </c>
      <c r="R192" s="136">
        <v>2</v>
      </c>
      <c r="S192" t="s" s="141">
        <v>54</v>
      </c>
      <c r="T192" s="147">
        <v>3</v>
      </c>
      <c r="U192" t="s" s="143">
        <v>1030</v>
      </c>
      <c r="V192" t="s" s="5">
        <v>1044</v>
      </c>
      <c r="W192" t="s" s="141">
        <v>1045</v>
      </c>
      <c r="X192" s="144">
        <v>0.6899999999999999</v>
      </c>
      <c r="Y192" s="140"/>
      <c r="Z192" s="140"/>
      <c r="AA192" s="142">
        <v>452.6</v>
      </c>
      <c r="AB192" s="142">
        <v>452.6</v>
      </c>
      <c r="AC192" s="142">
        <v>1</v>
      </c>
      <c r="AD192" s="140"/>
      <c r="AE192" s="140"/>
      <c r="AF192" s="140"/>
      <c r="AG192" s="140"/>
    </row>
    <row r="193" ht="15.75" customHeight="1">
      <c r="A193" s="147">
        <v>33</v>
      </c>
      <c r="B193" s="134">
        <v>56</v>
      </c>
      <c r="C193" s="134">
        <v>9</v>
      </c>
      <c r="D193" s="134">
        <v>303</v>
      </c>
      <c r="E193" s="134">
        <v>192</v>
      </c>
      <c r="F193" t="s" s="5">
        <v>603</v>
      </c>
      <c r="G193" s="145"/>
      <c r="H193" t="s" s="150">
        <v>1768</v>
      </c>
      <c r="I193" t="b" s="136">
        <v>1</v>
      </c>
      <c r="J193" t="s" s="137">
        <v>52</v>
      </c>
      <c r="K193" t="s" s="5">
        <v>1769</v>
      </c>
      <c r="L193" t="s" s="5">
        <v>1769</v>
      </c>
      <c r="M193" t="s" s="5">
        <v>1768</v>
      </c>
      <c r="N193" t="s" s="141">
        <v>1042</v>
      </c>
      <c r="O193" s="140"/>
      <c r="P193" s="140"/>
      <c r="Q193" s="136">
        <v>2020</v>
      </c>
      <c r="R193" s="136">
        <v>2</v>
      </c>
      <c r="S193" t="s" s="141">
        <v>64</v>
      </c>
      <c r="T193" s="142">
        <v>1</v>
      </c>
      <c r="U193" t="s" s="143">
        <v>1043</v>
      </c>
      <c r="V193" t="s" s="5">
        <v>1044</v>
      </c>
      <c r="W193" t="s" s="141">
        <v>1045</v>
      </c>
      <c r="X193" s="144">
        <v>1.11</v>
      </c>
      <c r="Y193" s="140"/>
      <c r="Z193" s="140"/>
      <c r="AA193" s="142">
        <v>417</v>
      </c>
      <c r="AB193" s="142">
        <v>417</v>
      </c>
      <c r="AC193" s="142">
        <v>1</v>
      </c>
      <c r="AD193" s="140"/>
      <c r="AE193" s="140"/>
      <c r="AF193" s="140"/>
      <c r="AG193" s="140"/>
    </row>
    <row r="194" ht="15.75" customHeight="1">
      <c r="A194" s="136">
        <v>33</v>
      </c>
      <c r="B194" s="134">
        <v>123</v>
      </c>
      <c r="C194" s="134">
        <v>9</v>
      </c>
      <c r="D194" s="134">
        <v>268</v>
      </c>
      <c r="E194" s="134">
        <v>193</v>
      </c>
      <c r="F194" t="s" s="5">
        <v>212</v>
      </c>
      <c r="G194" s="145"/>
      <c r="H194" t="s" s="135">
        <v>328</v>
      </c>
      <c r="I194" t="b" s="136">
        <v>1</v>
      </c>
      <c r="J194" t="s" s="137">
        <v>52</v>
      </c>
      <c r="K194" t="s" s="5">
        <v>329</v>
      </c>
      <c r="L194" t="s" s="5">
        <v>329</v>
      </c>
      <c r="M194" t="s" s="5">
        <v>328</v>
      </c>
      <c r="N194" t="s" s="141">
        <v>1042</v>
      </c>
      <c r="O194" s="140"/>
      <c r="P194" s="140"/>
      <c r="Q194" s="136">
        <v>2019</v>
      </c>
      <c r="R194" s="136">
        <v>2</v>
      </c>
      <c r="S194" t="s" s="141">
        <v>77</v>
      </c>
      <c r="T194" s="142">
        <v>2</v>
      </c>
      <c r="U194" t="s" s="143">
        <v>1043</v>
      </c>
      <c r="V194" t="s" s="5">
        <v>1044</v>
      </c>
      <c r="W194" t="s" s="141">
        <v>1045</v>
      </c>
      <c r="X194" s="144">
        <v>1.3</v>
      </c>
      <c r="Y194" s="140"/>
      <c r="Z194" s="140"/>
      <c r="AA194" s="142">
        <v>388</v>
      </c>
      <c r="AB194" s="142">
        <v>388</v>
      </c>
      <c r="AC194" s="142">
        <v>1</v>
      </c>
      <c r="AD194" s="140"/>
      <c r="AE194" s="140"/>
      <c r="AF194" s="140"/>
      <c r="AG194" s="140"/>
    </row>
    <row r="195" ht="15.75" customHeight="1">
      <c r="A195" s="136">
        <v>33</v>
      </c>
      <c r="B195" s="134">
        <v>340</v>
      </c>
      <c r="C195" s="134">
        <v>9</v>
      </c>
      <c r="D195" s="134">
        <v>162</v>
      </c>
      <c r="E195" s="134">
        <v>194</v>
      </c>
      <c r="F195" t="s" s="5">
        <v>212</v>
      </c>
      <c r="G195" t="s" s="5">
        <v>1428</v>
      </c>
      <c r="H195" t="s" s="5">
        <v>1428</v>
      </c>
      <c r="I195" t="b" s="136">
        <v>1</v>
      </c>
      <c r="J195" t="s" s="137">
        <v>52</v>
      </c>
      <c r="K195" t="s" s="5">
        <v>1429</v>
      </c>
      <c r="L195" t="s" s="5">
        <v>1429</v>
      </c>
      <c r="M195" t="s" s="5">
        <v>1430</v>
      </c>
      <c r="N195" t="s" s="139">
        <v>1258</v>
      </c>
      <c r="O195" s="140"/>
      <c r="P195" s="140"/>
      <c r="Q195" s="136">
        <v>2018</v>
      </c>
      <c r="R195" s="136">
        <v>1</v>
      </c>
      <c r="S195" t="s" s="141">
        <v>54</v>
      </c>
      <c r="T195" s="147">
        <v>3</v>
      </c>
      <c r="U195" s="140"/>
      <c r="V195" t="s" s="5">
        <v>1031</v>
      </c>
      <c r="W195" t="s" s="141">
        <v>1032</v>
      </c>
      <c r="X195" s="144">
        <v>0.19</v>
      </c>
      <c r="Y195" s="140"/>
      <c r="Z195" s="140"/>
      <c r="AA195" s="142">
        <v>355.5</v>
      </c>
      <c r="AB195" s="142">
        <v>1</v>
      </c>
      <c r="AC195" t="s" s="137">
        <v>68</v>
      </c>
      <c r="AD195" s="144">
        <v>266</v>
      </c>
      <c r="AE195" s="140"/>
      <c r="AF195" s="140"/>
      <c r="AG195" s="140"/>
    </row>
    <row r="196" ht="15.75" customHeight="1">
      <c r="A196" s="147">
        <v>33</v>
      </c>
      <c r="B196" s="134">
        <v>344</v>
      </c>
      <c r="C196" s="134">
        <v>9</v>
      </c>
      <c r="D196" s="134">
        <v>163</v>
      </c>
      <c r="E196" s="134">
        <v>195</v>
      </c>
      <c r="F196" t="s" s="5">
        <v>603</v>
      </c>
      <c r="G196" t="s" s="5">
        <v>1431</v>
      </c>
      <c r="H196" t="s" s="5">
        <v>1431</v>
      </c>
      <c r="I196" t="b" s="136">
        <v>1</v>
      </c>
      <c r="J196" t="s" s="137">
        <v>52</v>
      </c>
      <c r="K196" t="s" s="5">
        <v>1429</v>
      </c>
      <c r="L196" t="s" s="5">
        <v>1429</v>
      </c>
      <c r="M196" t="s" s="5">
        <v>1432</v>
      </c>
      <c r="N196" t="s" s="141">
        <v>1053</v>
      </c>
      <c r="O196" s="140"/>
      <c r="P196" s="140"/>
      <c r="Q196" s="136">
        <v>2022</v>
      </c>
      <c r="R196" s="136">
        <v>3</v>
      </c>
      <c r="S196" t="s" s="141">
        <v>54</v>
      </c>
      <c r="T196" s="147">
        <v>3</v>
      </c>
      <c r="U196" s="140"/>
      <c r="V196" t="s" s="141">
        <v>1037</v>
      </c>
      <c r="W196" t="s" s="141">
        <v>1045</v>
      </c>
      <c r="X196" s="144">
        <v>0.657</v>
      </c>
      <c r="Y196" s="140"/>
      <c r="Z196" s="140"/>
      <c r="AA196" s="142">
        <v>355.5</v>
      </c>
      <c r="AB196" s="142">
        <v>173.9</v>
      </c>
      <c r="AC196" s="142">
        <v>1</v>
      </c>
      <c r="AD196" s="140"/>
      <c r="AE196" s="140"/>
      <c r="AF196" s="140"/>
      <c r="AG196" s="140"/>
    </row>
    <row r="197" ht="15.75" customHeight="1">
      <c r="A197" s="147">
        <v>33</v>
      </c>
      <c r="B197" s="134">
        <v>22</v>
      </c>
      <c r="C197" s="134">
        <v>9</v>
      </c>
      <c r="D197" s="134">
        <v>242</v>
      </c>
      <c r="E197" s="134">
        <v>196</v>
      </c>
      <c r="F197" t="s" s="5">
        <v>603</v>
      </c>
      <c r="G197" s="145"/>
      <c r="H197" t="s" s="135">
        <v>1303</v>
      </c>
      <c r="I197" t="b" s="136">
        <v>1</v>
      </c>
      <c r="J197" t="s" s="137">
        <v>52</v>
      </c>
      <c r="K197" t="s" s="5">
        <v>1304</v>
      </c>
      <c r="L197" t="s" s="5">
        <v>1304</v>
      </c>
      <c r="M197" t="s" s="5">
        <v>1303</v>
      </c>
      <c r="N197" t="s" s="141">
        <v>1042</v>
      </c>
      <c r="O197" s="140"/>
      <c r="P197" s="140"/>
      <c r="Q197" s="136">
        <v>2020</v>
      </c>
      <c r="R197" s="136">
        <v>2</v>
      </c>
      <c r="S197" t="s" s="141">
        <v>64</v>
      </c>
      <c r="T197" s="142">
        <v>1</v>
      </c>
      <c r="U197" t="s" s="143">
        <v>1043</v>
      </c>
      <c r="V197" t="s" s="5">
        <v>1044</v>
      </c>
      <c r="W197" t="s" s="141">
        <v>1045</v>
      </c>
      <c r="X197" s="144">
        <v>0.86</v>
      </c>
      <c r="Y197" s="140"/>
      <c r="Z197" s="140"/>
      <c r="AA197" s="142">
        <v>355</v>
      </c>
      <c r="AB197" s="142">
        <v>355</v>
      </c>
      <c r="AC197" s="142">
        <v>1</v>
      </c>
      <c r="AD197" s="140"/>
      <c r="AE197" s="140"/>
      <c r="AF197" s="140"/>
      <c r="AG197" s="140"/>
    </row>
    <row r="198" ht="15.75" customHeight="1">
      <c r="A198" s="147">
        <v>33</v>
      </c>
      <c r="B198" s="134">
        <v>58</v>
      </c>
      <c r="C198" s="134">
        <v>9</v>
      </c>
      <c r="D198" s="134">
        <v>321</v>
      </c>
      <c r="E198" s="134">
        <v>197</v>
      </c>
      <c r="F198" t="s" s="5">
        <v>603</v>
      </c>
      <c r="G198" s="145"/>
      <c r="H198" t="s" s="135">
        <v>1778</v>
      </c>
      <c r="I198" t="b" s="136">
        <v>1</v>
      </c>
      <c r="J198" t="s" s="137">
        <v>52</v>
      </c>
      <c r="K198" t="s" s="5">
        <v>1779</v>
      </c>
      <c r="L198" t="s" s="5">
        <v>1779</v>
      </c>
      <c r="M198" t="s" s="5">
        <v>1778</v>
      </c>
      <c r="N198" t="s" s="141">
        <v>1042</v>
      </c>
      <c r="O198" s="140"/>
      <c r="P198" s="140"/>
      <c r="Q198" s="136">
        <v>2020</v>
      </c>
      <c r="R198" s="136">
        <v>2</v>
      </c>
      <c r="S198" t="s" s="141">
        <v>64</v>
      </c>
      <c r="T198" s="142">
        <v>1</v>
      </c>
      <c r="U198" t="s" s="143">
        <v>1043</v>
      </c>
      <c r="V198" t="s" s="5">
        <v>1044</v>
      </c>
      <c r="W198" t="s" s="141">
        <v>1045</v>
      </c>
      <c r="X198" s="144">
        <v>1.01</v>
      </c>
      <c r="Y198" s="140"/>
      <c r="Z198" s="140"/>
      <c r="AA198" s="142">
        <v>346.3</v>
      </c>
      <c r="AB198" s="142">
        <v>346.3</v>
      </c>
      <c r="AC198" s="142">
        <v>1</v>
      </c>
      <c r="AD198" s="140"/>
      <c r="AE198" s="140"/>
      <c r="AF198" s="140"/>
      <c r="AG198" s="140"/>
    </row>
    <row r="199" ht="15.75" customHeight="1">
      <c r="A199" s="147">
        <v>33</v>
      </c>
      <c r="B199" s="134">
        <v>324</v>
      </c>
      <c r="C199" s="134">
        <v>9</v>
      </c>
      <c r="D199" s="134">
        <v>238</v>
      </c>
      <c r="E199" s="134">
        <v>198</v>
      </c>
      <c r="F199" t="s" s="5">
        <v>603</v>
      </c>
      <c r="G199" t="s" s="5">
        <v>509</v>
      </c>
      <c r="H199" t="s" s="5">
        <v>509</v>
      </c>
      <c r="I199" t="b" s="136">
        <v>1</v>
      </c>
      <c r="J199" t="s" s="137">
        <v>52</v>
      </c>
      <c r="K199" t="s" s="5">
        <v>510</v>
      </c>
      <c r="L199" t="s" s="5">
        <v>510</v>
      </c>
      <c r="M199" t="s" s="5">
        <v>1264</v>
      </c>
      <c r="N199" t="s" s="141">
        <v>1153</v>
      </c>
      <c r="O199" s="140"/>
      <c r="P199" s="140"/>
      <c r="Q199" s="136">
        <v>2020</v>
      </c>
      <c r="R199" s="136">
        <v>3</v>
      </c>
      <c r="S199" t="s" s="141">
        <v>64</v>
      </c>
      <c r="T199" s="142">
        <v>1</v>
      </c>
      <c r="U199" s="140"/>
      <c r="V199" t="s" s="141">
        <v>1037</v>
      </c>
      <c r="W199" t="s" s="141">
        <v>1045</v>
      </c>
      <c r="X199" s="140"/>
      <c r="Y199" s="140"/>
      <c r="Z199" s="140"/>
      <c r="AA199" s="142">
        <v>345.7</v>
      </c>
      <c r="AB199" s="142">
        <v>1</v>
      </c>
      <c r="AC199" t="s" s="137">
        <v>68</v>
      </c>
      <c r="AD199" s="140"/>
      <c r="AE199" s="140"/>
      <c r="AF199" s="140"/>
      <c r="AG199" s="140"/>
    </row>
    <row r="200" ht="15.75" customHeight="1">
      <c r="A200" s="147">
        <v>33</v>
      </c>
      <c r="B200" s="134">
        <v>304</v>
      </c>
      <c r="C200" s="134">
        <v>9</v>
      </c>
      <c r="D200" s="134">
        <v>237</v>
      </c>
      <c r="E200" s="134">
        <v>199</v>
      </c>
      <c r="F200" t="s" s="5">
        <v>603</v>
      </c>
      <c r="G200" t="s" s="5">
        <v>509</v>
      </c>
      <c r="H200" t="s" s="5">
        <v>509</v>
      </c>
      <c r="I200" t="b" s="136">
        <v>1</v>
      </c>
      <c r="J200" t="s" s="137">
        <v>52</v>
      </c>
      <c r="K200" t="s" s="5">
        <v>510</v>
      </c>
      <c r="L200" t="s" s="5">
        <v>510</v>
      </c>
      <c r="M200" t="s" s="5">
        <v>1265</v>
      </c>
      <c r="N200" t="s" s="139">
        <v>1266</v>
      </c>
      <c r="O200" s="140"/>
      <c r="P200" s="140"/>
      <c r="Q200" s="136">
        <v>2021</v>
      </c>
      <c r="R200" s="136">
        <v>3</v>
      </c>
      <c r="S200" t="s" s="141">
        <v>64</v>
      </c>
      <c r="T200" s="142">
        <v>1</v>
      </c>
      <c r="U200" s="140"/>
      <c r="V200" t="s" s="141">
        <v>1037</v>
      </c>
      <c r="W200" t="s" s="141">
        <v>1045</v>
      </c>
      <c r="X200" s="140"/>
      <c r="Y200" s="140"/>
      <c r="Z200" s="144">
        <v>84</v>
      </c>
      <c r="AA200" s="142">
        <v>345.7</v>
      </c>
      <c r="AB200" s="142">
        <v>223</v>
      </c>
      <c r="AC200" s="142">
        <v>1</v>
      </c>
      <c r="AD200" s="144">
        <v>343</v>
      </c>
      <c r="AE200" s="140"/>
      <c r="AF200" s="140"/>
      <c r="AG200" s="140"/>
    </row>
    <row r="201" ht="15.75" customHeight="1">
      <c r="A201" s="147">
        <v>33</v>
      </c>
      <c r="B201" s="134">
        <v>109</v>
      </c>
      <c r="C201" s="134">
        <v>9</v>
      </c>
      <c r="D201" s="134">
        <v>206</v>
      </c>
      <c r="E201" s="134">
        <v>200</v>
      </c>
      <c r="F201" t="s" s="5">
        <v>603</v>
      </c>
      <c r="G201" s="145"/>
      <c r="H201" t="s" s="150">
        <v>1680</v>
      </c>
      <c r="I201" t="b" s="136">
        <v>1</v>
      </c>
      <c r="J201" t="s" s="137">
        <v>52</v>
      </c>
      <c r="K201" t="s" s="5">
        <v>1681</v>
      </c>
      <c r="L201" t="s" s="5">
        <v>1681</v>
      </c>
      <c r="M201" t="s" s="5">
        <v>1680</v>
      </c>
      <c r="N201" t="s" s="141">
        <v>1042</v>
      </c>
      <c r="O201" s="140"/>
      <c r="P201" s="140"/>
      <c r="Q201" s="136">
        <v>2020</v>
      </c>
      <c r="R201" s="136">
        <v>2</v>
      </c>
      <c r="S201" t="s" s="141">
        <v>54</v>
      </c>
      <c r="T201" s="147">
        <v>3</v>
      </c>
      <c r="U201" t="s" s="143">
        <v>1043</v>
      </c>
      <c r="V201" t="s" s="5">
        <v>1044</v>
      </c>
      <c r="W201" t="s" s="141">
        <v>1045</v>
      </c>
      <c r="X201" s="144">
        <v>0.6899999999999999</v>
      </c>
      <c r="Y201" s="140"/>
      <c r="Z201" s="140"/>
      <c r="AA201" s="142">
        <v>343.9</v>
      </c>
      <c r="AB201" s="142">
        <v>343.9</v>
      </c>
      <c r="AC201" s="142">
        <v>1</v>
      </c>
      <c r="AD201" s="140"/>
      <c r="AE201" s="140"/>
      <c r="AF201" s="140"/>
      <c r="AG201" s="140"/>
    </row>
    <row r="202" ht="15.75" customHeight="1">
      <c r="A202" s="136">
        <v>33</v>
      </c>
      <c r="B202" s="134">
        <v>290</v>
      </c>
      <c r="C202" s="134">
        <v>9</v>
      </c>
      <c r="D202" s="134">
        <v>236</v>
      </c>
      <c r="E202" s="134">
        <v>201</v>
      </c>
      <c r="F202" t="s" s="5">
        <v>212</v>
      </c>
      <c r="G202" t="s" s="5">
        <v>755</v>
      </c>
      <c r="H202" t="s" s="5">
        <v>755</v>
      </c>
      <c r="I202" t="b" s="136">
        <v>1</v>
      </c>
      <c r="J202" t="s" s="137">
        <v>52</v>
      </c>
      <c r="K202" t="s" s="5">
        <v>1246</v>
      </c>
      <c r="L202" t="s" s="5">
        <v>1246</v>
      </c>
      <c r="M202" t="s" s="5">
        <v>1247</v>
      </c>
      <c r="N202" t="s" s="141">
        <v>1145</v>
      </c>
      <c r="O202" s="140"/>
      <c r="P202" s="140"/>
      <c r="Q202" s="136">
        <v>2022</v>
      </c>
      <c r="R202" s="136">
        <v>3</v>
      </c>
      <c r="S202" t="s" s="141">
        <v>54</v>
      </c>
      <c r="T202" s="147">
        <v>3</v>
      </c>
      <c r="U202" s="140"/>
      <c r="V202" t="s" s="141">
        <v>1044</v>
      </c>
      <c r="W202" t="s" s="141">
        <v>1045</v>
      </c>
      <c r="X202" s="144">
        <v>0.591</v>
      </c>
      <c r="Y202" s="140"/>
      <c r="Z202" s="140"/>
      <c r="AA202" s="142">
        <v>327.1</v>
      </c>
      <c r="AB202" s="142">
        <v>1</v>
      </c>
      <c r="AC202" t="s" s="137">
        <v>68</v>
      </c>
      <c r="AD202" s="140"/>
      <c r="AE202" s="140"/>
      <c r="AF202" s="140"/>
      <c r="AG202" s="140"/>
    </row>
    <row r="203" ht="15.75" customHeight="1">
      <c r="A203" s="136">
        <v>33</v>
      </c>
      <c r="B203" s="134">
        <v>272</v>
      </c>
      <c r="C203" s="134">
        <v>9</v>
      </c>
      <c r="D203" s="134">
        <v>235</v>
      </c>
      <c r="E203" s="134">
        <v>202</v>
      </c>
      <c r="F203" t="s" s="5">
        <v>212</v>
      </c>
      <c r="G203" t="s" s="5">
        <v>755</v>
      </c>
      <c r="H203" t="s" s="5">
        <v>755</v>
      </c>
      <c r="I203" t="b" s="136">
        <v>1</v>
      </c>
      <c r="J203" t="s" s="137">
        <v>52</v>
      </c>
      <c r="K203" t="s" s="5">
        <v>1246</v>
      </c>
      <c r="L203" t="s" s="5">
        <v>1246</v>
      </c>
      <c r="M203" t="s" s="5">
        <v>1249</v>
      </c>
      <c r="N203" t="s" s="141">
        <v>1053</v>
      </c>
      <c r="O203" s="140"/>
      <c r="P203" s="140"/>
      <c r="Q203" s="136">
        <v>2022</v>
      </c>
      <c r="R203" s="136">
        <v>3</v>
      </c>
      <c r="S203" t="s" s="141">
        <v>64</v>
      </c>
      <c r="T203" s="142">
        <v>1</v>
      </c>
      <c r="U203" s="140"/>
      <c r="V203" t="s" s="141">
        <v>1037</v>
      </c>
      <c r="W203" t="s" s="141">
        <v>1045</v>
      </c>
      <c r="X203" s="144">
        <v>0.979</v>
      </c>
      <c r="Y203" s="140"/>
      <c r="Z203" s="140"/>
      <c r="AA203" s="142">
        <v>327.1</v>
      </c>
      <c r="AB203" s="142">
        <v>258.1</v>
      </c>
      <c r="AC203" s="142">
        <v>1</v>
      </c>
      <c r="AD203" s="140"/>
      <c r="AE203" s="140"/>
      <c r="AF203" s="140"/>
      <c r="AG203" s="140"/>
    </row>
    <row r="204" ht="15.75" customHeight="1">
      <c r="A204" s="147">
        <v>33</v>
      </c>
      <c r="B204" s="134">
        <v>50</v>
      </c>
      <c r="C204" s="134">
        <v>9</v>
      </c>
      <c r="D204" s="134">
        <v>324</v>
      </c>
      <c r="E204" s="134">
        <v>203</v>
      </c>
      <c r="F204" t="s" s="5">
        <v>212</v>
      </c>
      <c r="G204" s="145"/>
      <c r="H204" t="s" s="150">
        <v>1669</v>
      </c>
      <c r="I204" t="b" s="136">
        <v>1</v>
      </c>
      <c r="J204" t="s" s="137">
        <v>52</v>
      </c>
      <c r="K204" t="s" s="5">
        <v>1670</v>
      </c>
      <c r="L204" t="s" s="5">
        <v>1670</v>
      </c>
      <c r="M204" t="s" s="5">
        <v>1669</v>
      </c>
      <c r="N204" t="s" s="141">
        <v>1042</v>
      </c>
      <c r="O204" s="140"/>
      <c r="P204" s="140"/>
      <c r="Q204" s="136">
        <v>2020</v>
      </c>
      <c r="R204" s="136">
        <v>2</v>
      </c>
      <c r="S204" t="s" s="141">
        <v>64</v>
      </c>
      <c r="T204" s="142">
        <v>1</v>
      </c>
      <c r="U204" t="s" s="143">
        <v>1043</v>
      </c>
      <c r="V204" t="s" s="5">
        <v>1044</v>
      </c>
      <c r="W204" t="s" s="141">
        <v>1045</v>
      </c>
      <c r="X204" s="144">
        <v>0.93</v>
      </c>
      <c r="Y204" s="140"/>
      <c r="Z204" s="140"/>
      <c r="AA204" s="142">
        <v>311.3</v>
      </c>
      <c r="AB204" s="142">
        <v>311.3</v>
      </c>
      <c r="AC204" s="142">
        <v>1</v>
      </c>
      <c r="AD204" s="140"/>
      <c r="AE204" s="140"/>
      <c r="AF204" s="140"/>
      <c r="AG204" s="140"/>
    </row>
    <row r="205" ht="15.75" customHeight="1">
      <c r="A205" s="147">
        <v>33</v>
      </c>
      <c r="B205" s="134">
        <v>239</v>
      </c>
      <c r="C205" s="134">
        <v>9</v>
      </c>
      <c r="D205" s="134">
        <v>159</v>
      </c>
      <c r="E205" s="134">
        <v>204</v>
      </c>
      <c r="F205" t="s" s="5">
        <v>603</v>
      </c>
      <c r="G205" t="s" s="5">
        <v>1273</v>
      </c>
      <c r="H205" t="s" s="5">
        <v>1273</v>
      </c>
      <c r="I205" t="b" s="136">
        <v>1</v>
      </c>
      <c r="J205" t="s" s="137">
        <v>52</v>
      </c>
      <c r="K205" t="s" s="5">
        <v>1274</v>
      </c>
      <c r="L205" t="s" s="5">
        <v>1274</v>
      </c>
      <c r="M205" t="s" s="5">
        <v>1275</v>
      </c>
      <c r="N205" t="s" s="139">
        <v>1029</v>
      </c>
      <c r="O205" s="140"/>
      <c r="P205" s="140"/>
      <c r="Q205" s="136">
        <v>2021</v>
      </c>
      <c r="R205" s="136">
        <v>1</v>
      </c>
      <c r="S205" t="s" s="141">
        <v>77</v>
      </c>
      <c r="T205" s="142">
        <v>2</v>
      </c>
      <c r="U205" t="s" s="143">
        <v>1030</v>
      </c>
      <c r="V205" t="s" s="5">
        <v>1031</v>
      </c>
      <c r="W205" t="s" s="141">
        <v>1032</v>
      </c>
      <c r="X205" s="144">
        <v>1.4</v>
      </c>
      <c r="Y205" s="140"/>
      <c r="Z205" s="140"/>
      <c r="AA205" s="142">
        <v>297.2</v>
      </c>
      <c r="AB205" s="142">
        <v>1</v>
      </c>
      <c r="AC205" t="s" s="137">
        <v>68</v>
      </c>
      <c r="AD205" s="144">
        <v>57</v>
      </c>
      <c r="AE205" s="144">
        <v>1.5</v>
      </c>
      <c r="AF205" s="140"/>
      <c r="AG205" s="140"/>
    </row>
    <row r="206" ht="15.75" customHeight="1">
      <c r="A206" s="147">
        <v>33</v>
      </c>
      <c r="B206" s="134">
        <v>144</v>
      </c>
      <c r="C206" s="134">
        <v>9</v>
      </c>
      <c r="D206" s="134">
        <v>160</v>
      </c>
      <c r="E206" s="134">
        <v>205</v>
      </c>
      <c r="F206" t="s" s="5">
        <v>603</v>
      </c>
      <c r="G206" s="145"/>
      <c r="H206" t="s" s="5">
        <v>1273</v>
      </c>
      <c r="I206" t="b" s="136">
        <v>1</v>
      </c>
      <c r="J206" t="s" s="137">
        <v>52</v>
      </c>
      <c r="K206" t="s" s="5">
        <v>1274</v>
      </c>
      <c r="L206" t="s" s="5">
        <v>1274</v>
      </c>
      <c r="M206" t="s" s="5">
        <v>1273</v>
      </c>
      <c r="N206" t="s" s="141">
        <v>1042</v>
      </c>
      <c r="O206" s="140"/>
      <c r="P206" s="140"/>
      <c r="Q206" s="136">
        <v>2020</v>
      </c>
      <c r="R206" s="136">
        <v>2</v>
      </c>
      <c r="S206" t="s" s="141">
        <v>64</v>
      </c>
      <c r="T206" s="142">
        <v>1</v>
      </c>
      <c r="U206" t="s" s="143">
        <v>1030</v>
      </c>
      <c r="V206" t="s" s="5">
        <v>1044</v>
      </c>
      <c r="W206" t="s" s="141">
        <v>1045</v>
      </c>
      <c r="X206" s="144">
        <v>1.19</v>
      </c>
      <c r="Y206" s="140"/>
      <c r="Z206" s="140"/>
      <c r="AA206" s="142">
        <v>297.2</v>
      </c>
      <c r="AB206" s="142">
        <v>296.2</v>
      </c>
      <c r="AC206" s="142">
        <v>1</v>
      </c>
      <c r="AD206" s="140"/>
      <c r="AE206" s="140"/>
      <c r="AF206" s="140"/>
      <c r="AG206" s="140"/>
    </row>
    <row r="207" ht="15.75" customHeight="1">
      <c r="A207" s="136">
        <v>33</v>
      </c>
      <c r="B207" s="134">
        <v>97</v>
      </c>
      <c r="C207" s="134">
        <v>9</v>
      </c>
      <c r="D207" s="134">
        <v>319</v>
      </c>
      <c r="E207" s="134">
        <v>206</v>
      </c>
      <c r="F207" t="s" s="5">
        <v>212</v>
      </c>
      <c r="G207" s="145"/>
      <c r="H207" t="s" s="150">
        <v>265</v>
      </c>
      <c r="I207" t="b" s="136">
        <v>1</v>
      </c>
      <c r="J207" t="s" s="137">
        <v>52</v>
      </c>
      <c r="K207" t="s" s="5">
        <v>266</v>
      </c>
      <c r="L207" t="s" s="5">
        <v>266</v>
      </c>
      <c r="M207" t="s" s="5">
        <v>265</v>
      </c>
      <c r="N207" t="s" s="141">
        <v>1042</v>
      </c>
      <c r="O207" s="140"/>
      <c r="P207" s="140"/>
      <c r="Q207" s="136">
        <v>2020</v>
      </c>
      <c r="R207" s="136">
        <v>2</v>
      </c>
      <c r="S207" t="s" s="141">
        <v>54</v>
      </c>
      <c r="T207" s="147">
        <v>3</v>
      </c>
      <c r="U207" t="s" s="143">
        <v>1043</v>
      </c>
      <c r="V207" t="s" s="5">
        <v>1044</v>
      </c>
      <c r="W207" t="s" s="141">
        <v>1045</v>
      </c>
      <c r="X207" s="144">
        <v>0.31</v>
      </c>
      <c r="Y207" s="140"/>
      <c r="Z207" s="140"/>
      <c r="AA207" s="142">
        <v>286</v>
      </c>
      <c r="AB207" s="142">
        <v>286</v>
      </c>
      <c r="AC207" s="142">
        <v>1</v>
      </c>
      <c r="AD207" s="140"/>
      <c r="AE207" s="140"/>
      <c r="AF207" s="140"/>
      <c r="AG207" s="140"/>
    </row>
    <row r="208" ht="15.75" customHeight="1">
      <c r="A208" s="147">
        <v>33</v>
      </c>
      <c r="B208" s="134">
        <v>23</v>
      </c>
      <c r="C208" s="134">
        <v>9</v>
      </c>
      <c r="D208" s="134">
        <v>243</v>
      </c>
      <c r="E208" s="134">
        <v>207</v>
      </c>
      <c r="F208" t="s" s="5">
        <v>603</v>
      </c>
      <c r="G208" s="145"/>
      <c r="H208" t="s" s="150">
        <v>1305</v>
      </c>
      <c r="I208" t="b" s="136">
        <v>1</v>
      </c>
      <c r="J208" t="s" s="137">
        <v>52</v>
      </c>
      <c r="K208" t="s" s="5">
        <v>1306</v>
      </c>
      <c r="L208" t="s" s="5">
        <v>1306</v>
      </c>
      <c r="M208" t="s" s="5">
        <v>1305</v>
      </c>
      <c r="N208" t="s" s="141">
        <v>1042</v>
      </c>
      <c r="O208" s="140"/>
      <c r="P208" s="140"/>
      <c r="Q208" s="136">
        <v>2020</v>
      </c>
      <c r="R208" s="136">
        <v>2</v>
      </c>
      <c r="S208" t="s" s="141">
        <v>64</v>
      </c>
      <c r="T208" s="142">
        <v>1</v>
      </c>
      <c r="U208" t="s" s="143">
        <v>1043</v>
      </c>
      <c r="V208" t="s" s="5">
        <v>1044</v>
      </c>
      <c r="W208" t="s" s="141">
        <v>1045</v>
      </c>
      <c r="X208" s="144">
        <v>1.05</v>
      </c>
      <c r="Y208" s="140"/>
      <c r="Z208" s="140"/>
      <c r="AA208" s="142">
        <v>238</v>
      </c>
      <c r="AB208" s="142">
        <v>238</v>
      </c>
      <c r="AC208" s="142">
        <v>1</v>
      </c>
      <c r="AD208" s="140"/>
      <c r="AE208" s="140"/>
      <c r="AF208" s="140"/>
      <c r="AG208" s="140"/>
    </row>
    <row r="209" ht="15.75" customHeight="1">
      <c r="A209" s="186">
        <v>33</v>
      </c>
      <c r="B209" s="134">
        <v>154</v>
      </c>
      <c r="C209" s="134">
        <v>9</v>
      </c>
      <c r="D209" s="155">
        <v>256</v>
      </c>
      <c r="E209" s="134">
        <v>208</v>
      </c>
      <c r="F209" t="s" s="149">
        <v>603</v>
      </c>
      <c r="G209" s="145"/>
      <c r="H209" t="s" s="150">
        <v>423</v>
      </c>
      <c r="I209" t="b" s="136">
        <v>1</v>
      </c>
      <c r="J209" t="s" s="156">
        <v>52</v>
      </c>
      <c r="K209" t="s" s="149">
        <v>424</v>
      </c>
      <c r="L209" t="s" s="149">
        <v>424</v>
      </c>
      <c r="M209" t="s" s="5">
        <v>423</v>
      </c>
      <c r="N209" t="s" s="158">
        <v>1042</v>
      </c>
      <c r="O209" s="159"/>
      <c r="P209" s="159"/>
      <c r="Q209" s="154">
        <v>2020</v>
      </c>
      <c r="R209" s="154">
        <v>2</v>
      </c>
      <c r="S209" t="s" s="158">
        <v>64</v>
      </c>
      <c r="T209" s="142">
        <v>1</v>
      </c>
      <c r="U209" t="s" s="160">
        <v>1030</v>
      </c>
      <c r="V209" t="s" s="158">
        <v>1044</v>
      </c>
      <c r="W209" t="s" s="158">
        <v>1045</v>
      </c>
      <c r="X209" s="161">
        <v>1.08</v>
      </c>
      <c r="Y209" s="159"/>
      <c r="Z209" s="159"/>
      <c r="AA209" s="162">
        <v>237</v>
      </c>
      <c r="AB209" s="162">
        <v>1</v>
      </c>
      <c r="AC209" t="s" s="156">
        <v>68</v>
      </c>
      <c r="AD209" s="159"/>
      <c r="AE209" s="159"/>
      <c r="AF209" s="159"/>
      <c r="AG209" s="159"/>
    </row>
    <row r="210" ht="15.75" customHeight="1">
      <c r="A210" s="186">
        <v>33</v>
      </c>
      <c r="B210" s="134">
        <v>87</v>
      </c>
      <c r="C210" s="134">
        <v>9</v>
      </c>
      <c r="D210" s="155">
        <v>257</v>
      </c>
      <c r="E210" s="134">
        <v>209</v>
      </c>
      <c r="F210" t="s" s="149">
        <v>603</v>
      </c>
      <c r="G210" s="145"/>
      <c r="H210" t="s" s="150">
        <v>423</v>
      </c>
      <c r="I210" t="b" s="136">
        <v>1</v>
      </c>
      <c r="J210" t="s" s="217">
        <v>52</v>
      </c>
      <c r="K210" t="s" s="218">
        <v>424</v>
      </c>
      <c r="L210" t="s" s="218">
        <v>424</v>
      </c>
      <c r="M210" t="s" s="5">
        <v>1414</v>
      </c>
      <c r="N210" t="s" s="158">
        <v>1361</v>
      </c>
      <c r="O210" s="159"/>
      <c r="P210" s="159"/>
      <c r="Q210" s="154">
        <v>2023</v>
      </c>
      <c r="R210" s="154">
        <v>3</v>
      </c>
      <c r="S210" t="s" s="158">
        <v>54</v>
      </c>
      <c r="T210" s="147">
        <v>3</v>
      </c>
      <c r="U210" t="s" s="160">
        <v>1043</v>
      </c>
      <c r="V210" t="s" s="158">
        <v>1037</v>
      </c>
      <c r="W210" t="s" s="158">
        <v>66</v>
      </c>
      <c r="X210" s="161">
        <v>0.5</v>
      </c>
      <c r="Y210" s="159"/>
      <c r="Z210" s="159"/>
      <c r="AA210" s="162">
        <v>237</v>
      </c>
      <c r="AB210" s="162">
        <v>1</v>
      </c>
      <c r="AC210" s="162">
        <v>1</v>
      </c>
      <c r="AD210" s="159"/>
      <c r="AE210" t="s" s="149">
        <v>1415</v>
      </c>
      <c r="AF210" s="159"/>
      <c r="AG210" s="159"/>
    </row>
    <row r="211" ht="15.75" customHeight="1">
      <c r="A211" s="136">
        <v>33</v>
      </c>
      <c r="B211" s="134">
        <v>29</v>
      </c>
      <c r="C211" s="134">
        <v>9</v>
      </c>
      <c r="D211" s="134">
        <v>270</v>
      </c>
      <c r="E211" s="134">
        <v>210</v>
      </c>
      <c r="F211" t="s" s="5">
        <v>212</v>
      </c>
      <c r="G211" s="145"/>
      <c r="H211" t="s" s="135">
        <v>353</v>
      </c>
      <c r="I211" t="b" s="136">
        <v>1</v>
      </c>
      <c r="J211" t="s" s="137">
        <v>52</v>
      </c>
      <c r="K211" t="s" s="5">
        <v>354</v>
      </c>
      <c r="L211" t="s" s="5">
        <v>354</v>
      </c>
      <c r="M211" t="s" s="5">
        <v>353</v>
      </c>
      <c r="N211" t="s" s="141">
        <v>1042</v>
      </c>
      <c r="O211" s="140"/>
      <c r="P211" s="140"/>
      <c r="Q211" s="136">
        <v>2020</v>
      </c>
      <c r="R211" s="136">
        <v>2</v>
      </c>
      <c r="S211" t="s" s="141">
        <v>64</v>
      </c>
      <c r="T211" s="142">
        <v>1</v>
      </c>
      <c r="U211" t="s" s="143">
        <v>1043</v>
      </c>
      <c r="V211" t="s" s="5">
        <v>1044</v>
      </c>
      <c r="W211" t="s" s="141">
        <v>1045</v>
      </c>
      <c r="X211" s="144">
        <v>0.8100000000000001</v>
      </c>
      <c r="Y211" s="140"/>
      <c r="Z211" s="140"/>
      <c r="AA211" s="142">
        <v>232</v>
      </c>
      <c r="AB211" s="142">
        <v>232</v>
      </c>
      <c r="AC211" s="142">
        <v>1</v>
      </c>
      <c r="AD211" s="140"/>
      <c r="AE211" s="140"/>
      <c r="AF211" s="140"/>
      <c r="AG211" s="140"/>
    </row>
    <row r="212" ht="15.75" customHeight="1">
      <c r="A212" s="136">
        <v>33</v>
      </c>
      <c r="B212" s="134">
        <v>30</v>
      </c>
      <c r="C212" s="134">
        <v>9</v>
      </c>
      <c r="D212" s="134">
        <v>275</v>
      </c>
      <c r="E212" s="134">
        <v>211</v>
      </c>
      <c r="F212" t="s" s="5">
        <v>212</v>
      </c>
      <c r="G212" s="145"/>
      <c r="H212" t="s" s="135">
        <v>1454</v>
      </c>
      <c r="I212" t="b" s="136">
        <v>1</v>
      </c>
      <c r="J212" t="s" s="137">
        <v>52</v>
      </c>
      <c r="K212" t="s" s="5">
        <v>1455</v>
      </c>
      <c r="L212" t="s" s="5">
        <v>1455</v>
      </c>
      <c r="M212" t="s" s="5">
        <v>1456</v>
      </c>
      <c r="N212" t="s" s="141">
        <v>1260</v>
      </c>
      <c r="O212" s="140"/>
      <c r="P212" s="140"/>
      <c r="Q212" s="136">
        <v>2017</v>
      </c>
      <c r="R212" s="136">
        <v>3</v>
      </c>
      <c r="S212" t="s" s="141">
        <v>64</v>
      </c>
      <c r="T212" s="142">
        <v>1</v>
      </c>
      <c r="U212" t="s" s="143">
        <v>1043</v>
      </c>
      <c r="V212" t="s" s="141">
        <v>1037</v>
      </c>
      <c r="W212" t="s" s="141">
        <v>66</v>
      </c>
      <c r="X212" s="140"/>
      <c r="Y212" s="140"/>
      <c r="Z212" s="140"/>
      <c r="AA212" s="142">
        <v>229</v>
      </c>
      <c r="AB212" s="142">
        <v>1</v>
      </c>
      <c r="AC212" t="s" s="137">
        <v>68</v>
      </c>
      <c r="AD212" s="140"/>
      <c r="AE212" s="140"/>
      <c r="AF212" s="140"/>
      <c r="AG212" s="140"/>
    </row>
    <row r="213" ht="15.75" customHeight="1">
      <c r="A213" s="136">
        <v>33</v>
      </c>
      <c r="B213" s="134">
        <v>124</v>
      </c>
      <c r="C213" s="134">
        <v>9</v>
      </c>
      <c r="D213" s="134">
        <v>276</v>
      </c>
      <c r="E213" s="134">
        <v>212</v>
      </c>
      <c r="F213" t="s" s="5">
        <v>212</v>
      </c>
      <c r="G213" s="145"/>
      <c r="H213" t="s" s="135">
        <v>1454</v>
      </c>
      <c r="I213" t="b" s="136">
        <v>1</v>
      </c>
      <c r="J213" t="s" s="214">
        <v>52</v>
      </c>
      <c r="K213" t="s" s="215">
        <v>1455</v>
      </c>
      <c r="L213" t="s" s="215">
        <v>1455</v>
      </c>
      <c r="M213" t="s" s="5">
        <v>1457</v>
      </c>
      <c r="N213" t="s" s="141">
        <v>1361</v>
      </c>
      <c r="O213" s="140"/>
      <c r="P213" s="140"/>
      <c r="Q213" s="136">
        <v>2016</v>
      </c>
      <c r="R213" s="136">
        <v>3</v>
      </c>
      <c r="S213" t="s" s="141">
        <v>77</v>
      </c>
      <c r="T213" s="142">
        <v>2</v>
      </c>
      <c r="U213" t="s" s="143">
        <v>1043</v>
      </c>
      <c r="V213" t="s" s="141">
        <v>1037</v>
      </c>
      <c r="W213" t="s" s="141">
        <v>66</v>
      </c>
      <c r="X213" s="144">
        <v>0.5</v>
      </c>
      <c r="Y213" s="140"/>
      <c r="Z213" s="140"/>
      <c r="AA213" s="142">
        <v>229</v>
      </c>
      <c r="AB213" s="142">
        <v>1</v>
      </c>
      <c r="AC213" t="s" s="137">
        <v>68</v>
      </c>
      <c r="AD213" s="140"/>
      <c r="AE213" s="144">
        <v>6</v>
      </c>
      <c r="AF213" s="140"/>
      <c r="AG213" s="140"/>
    </row>
    <row r="214" ht="15.75" customHeight="1">
      <c r="A214" s="147">
        <v>33</v>
      </c>
      <c r="B214" s="134">
        <v>347</v>
      </c>
      <c r="C214" s="134">
        <v>9</v>
      </c>
      <c r="D214" s="134">
        <v>274</v>
      </c>
      <c r="E214" s="134">
        <v>213</v>
      </c>
      <c r="F214" t="s" s="5">
        <v>603</v>
      </c>
      <c r="G214" t="s" s="5">
        <v>1454</v>
      </c>
      <c r="H214" t="s" s="5">
        <v>1454</v>
      </c>
      <c r="I214" t="b" s="136">
        <v>1</v>
      </c>
      <c r="J214" t="s" s="137">
        <v>52</v>
      </c>
      <c r="K214" t="s" s="5">
        <v>1455</v>
      </c>
      <c r="L214" t="s" s="5">
        <v>1455</v>
      </c>
      <c r="M214" t="s" s="5">
        <v>1458</v>
      </c>
      <c r="N214" t="s" s="141">
        <v>1053</v>
      </c>
      <c r="O214" s="140"/>
      <c r="P214" s="140"/>
      <c r="Q214" s="136">
        <v>2022</v>
      </c>
      <c r="R214" s="136">
        <v>3</v>
      </c>
      <c r="S214" t="s" s="141">
        <v>64</v>
      </c>
      <c r="T214" s="142">
        <v>1</v>
      </c>
      <c r="U214" s="140"/>
      <c r="V214" t="s" s="141">
        <v>1037</v>
      </c>
      <c r="W214" t="s" s="141">
        <v>1045</v>
      </c>
      <c r="X214" s="144">
        <v>1.23</v>
      </c>
      <c r="Y214" s="140"/>
      <c r="Z214" s="140"/>
      <c r="AA214" s="142">
        <v>229</v>
      </c>
      <c r="AB214" s="142">
        <v>227</v>
      </c>
      <c r="AC214" s="142">
        <v>1</v>
      </c>
      <c r="AD214" s="140"/>
      <c r="AE214" s="140"/>
      <c r="AF214" s="140"/>
      <c r="AG214" s="140"/>
    </row>
    <row r="215" ht="15.75" customHeight="1">
      <c r="A215" s="147">
        <v>33</v>
      </c>
      <c r="B215" s="134">
        <v>20</v>
      </c>
      <c r="C215" s="134">
        <v>9</v>
      </c>
      <c r="D215" s="134">
        <v>234</v>
      </c>
      <c r="E215" s="134">
        <v>214</v>
      </c>
      <c r="F215" t="s" s="5">
        <v>603</v>
      </c>
      <c r="G215" s="145"/>
      <c r="H215" t="s" s="150">
        <v>1288</v>
      </c>
      <c r="I215" t="b" s="136">
        <v>1</v>
      </c>
      <c r="J215" t="s" s="137">
        <v>52</v>
      </c>
      <c r="K215" t="s" s="5">
        <v>1289</v>
      </c>
      <c r="L215" t="s" s="5">
        <v>1289</v>
      </c>
      <c r="M215" t="s" s="5">
        <v>1288</v>
      </c>
      <c r="N215" t="s" s="141">
        <v>1042</v>
      </c>
      <c r="O215" s="140"/>
      <c r="P215" s="140"/>
      <c r="Q215" s="136">
        <v>2020</v>
      </c>
      <c r="R215" s="136">
        <v>2</v>
      </c>
      <c r="S215" t="s" s="141">
        <v>64</v>
      </c>
      <c r="T215" s="142">
        <v>1</v>
      </c>
      <c r="U215" t="s" s="143">
        <v>1043</v>
      </c>
      <c r="V215" t="s" s="5">
        <v>1044</v>
      </c>
      <c r="W215" t="s" s="141">
        <v>1045</v>
      </c>
      <c r="X215" s="144">
        <v>0.91</v>
      </c>
      <c r="Y215" s="140"/>
      <c r="Z215" s="140"/>
      <c r="AA215" s="142">
        <v>161.1</v>
      </c>
      <c r="AB215" s="142">
        <v>160</v>
      </c>
      <c r="AC215" s="142">
        <v>1</v>
      </c>
      <c r="AD215" s="140"/>
      <c r="AE215" s="140"/>
      <c r="AF215" s="140"/>
      <c r="AG215" s="140"/>
    </row>
    <row r="216" ht="15.75" customHeight="1">
      <c r="A216" s="136">
        <v>33</v>
      </c>
      <c r="B216" s="134">
        <v>173</v>
      </c>
      <c r="C216" s="134">
        <v>9</v>
      </c>
      <c r="D216" s="134">
        <v>200</v>
      </c>
      <c r="E216" s="134">
        <v>215</v>
      </c>
      <c r="F216" t="s" s="5">
        <v>212</v>
      </c>
      <c r="G216" t="s" s="5">
        <v>1629</v>
      </c>
      <c r="H216" t="s" s="135">
        <v>1632</v>
      </c>
      <c r="I216" t="b" s="136">
        <v>1</v>
      </c>
      <c r="J216" t="s" s="137">
        <v>52</v>
      </c>
      <c r="K216" t="s" s="5">
        <v>972</v>
      </c>
      <c r="L216" t="s" s="5">
        <v>972</v>
      </c>
      <c r="M216" t="s" s="5">
        <v>1632</v>
      </c>
      <c r="N216" t="s" s="141">
        <v>1042</v>
      </c>
      <c r="O216" s="140"/>
      <c r="P216" t="s" s="143">
        <v>196</v>
      </c>
      <c r="Q216" s="136">
        <v>2020</v>
      </c>
      <c r="R216" s="136">
        <v>2</v>
      </c>
      <c r="S216" t="s" s="141">
        <v>64</v>
      </c>
      <c r="T216" s="142">
        <v>1</v>
      </c>
      <c r="U216" t="s" s="143">
        <v>1030</v>
      </c>
      <c r="V216" t="s" s="5">
        <v>1044</v>
      </c>
      <c r="W216" t="s" s="141">
        <v>1045</v>
      </c>
      <c r="X216" s="144">
        <v>0.8100000000000001</v>
      </c>
      <c r="Y216" s="140"/>
      <c r="Z216" s="140"/>
      <c r="AA216" s="142">
        <v>149.7</v>
      </c>
      <c r="AB216" s="142">
        <v>149.7</v>
      </c>
      <c r="AC216" s="142">
        <v>1</v>
      </c>
      <c r="AD216" s="140"/>
      <c r="AE216" s="140"/>
      <c r="AF216" s="140"/>
      <c r="AG216" s="140"/>
    </row>
    <row r="217" ht="15.75" customHeight="1">
      <c r="A217" s="147">
        <v>33</v>
      </c>
      <c r="B217" s="134">
        <v>19</v>
      </c>
      <c r="C217" s="134">
        <v>9</v>
      </c>
      <c r="D217" s="134">
        <v>241</v>
      </c>
      <c r="E217" s="134">
        <v>216</v>
      </c>
      <c r="F217" t="s" s="5">
        <v>603</v>
      </c>
      <c r="G217" s="145"/>
      <c r="H217" t="s" s="135">
        <v>1286</v>
      </c>
      <c r="I217" t="b" s="136">
        <v>1</v>
      </c>
      <c r="J217" t="s" s="137">
        <v>52</v>
      </c>
      <c r="K217" t="s" s="5">
        <v>1287</v>
      </c>
      <c r="L217" t="s" s="5">
        <v>1287</v>
      </c>
      <c r="M217" t="s" s="5">
        <v>1286</v>
      </c>
      <c r="N217" t="s" s="141">
        <v>1042</v>
      </c>
      <c r="O217" s="140"/>
      <c r="P217" s="140"/>
      <c r="Q217" s="136">
        <v>2020</v>
      </c>
      <c r="R217" s="136">
        <v>2</v>
      </c>
      <c r="S217" t="s" s="141">
        <v>64</v>
      </c>
      <c r="T217" s="142">
        <v>1</v>
      </c>
      <c r="U217" t="s" s="143">
        <v>1043</v>
      </c>
      <c r="V217" t="s" s="5">
        <v>1044</v>
      </c>
      <c r="W217" t="s" s="141">
        <v>1045</v>
      </c>
      <c r="X217" s="144">
        <v>1.09</v>
      </c>
      <c r="Y217" s="140"/>
      <c r="Z217" s="140"/>
      <c r="AA217" s="142">
        <v>147</v>
      </c>
      <c r="AB217" s="142">
        <v>147</v>
      </c>
      <c r="AC217" s="142">
        <v>1</v>
      </c>
      <c r="AD217" s="140"/>
      <c r="AE217" s="140"/>
      <c r="AF217" s="140"/>
      <c r="AG217" s="140"/>
    </row>
    <row r="218" ht="15.75" customHeight="1">
      <c r="A218" s="147">
        <v>33</v>
      </c>
      <c r="B218" s="134">
        <v>346</v>
      </c>
      <c r="C218" s="134">
        <v>9</v>
      </c>
      <c r="D218" s="142">
        <v>278</v>
      </c>
      <c r="E218" s="134">
        <v>217</v>
      </c>
      <c r="F218" t="s" s="5">
        <v>603</v>
      </c>
      <c r="G218" t="s" s="5">
        <v>1447</v>
      </c>
      <c r="H218" t="s" s="135">
        <v>1448</v>
      </c>
      <c r="I218" t="b" s="136">
        <v>1</v>
      </c>
      <c r="J218" t="s" s="137">
        <v>52</v>
      </c>
      <c r="K218" t="s" s="5">
        <v>1449</v>
      </c>
      <c r="L218" t="s" s="5">
        <v>1449</v>
      </c>
      <c r="M218" t="s" s="5">
        <v>1450</v>
      </c>
      <c r="N218" t="s" s="139">
        <v>1077</v>
      </c>
      <c r="O218" s="140"/>
      <c r="P218" s="140"/>
      <c r="Q218" s="136">
        <v>2021</v>
      </c>
      <c r="R218" s="136">
        <v>3</v>
      </c>
      <c r="S218" t="s" s="141">
        <v>64</v>
      </c>
      <c r="T218" s="142">
        <v>1</v>
      </c>
      <c r="U218" s="140"/>
      <c r="V218" t="s" s="141">
        <v>1037</v>
      </c>
      <c r="W218" t="s" s="141">
        <v>1045</v>
      </c>
      <c r="X218" s="140"/>
      <c r="Y218" s="140"/>
      <c r="Z218" s="144">
        <v>5</v>
      </c>
      <c r="AA218" s="142">
        <v>143.1</v>
      </c>
      <c r="AB218" s="142">
        <v>95</v>
      </c>
      <c r="AC218" s="142">
        <v>1</v>
      </c>
      <c r="AD218" s="144">
        <v>285</v>
      </c>
      <c r="AE218" s="140"/>
      <c r="AF218" s="140"/>
      <c r="AG218" s="140"/>
    </row>
    <row r="219" ht="15.75" customHeight="1">
      <c r="A219" s="147">
        <v>33</v>
      </c>
      <c r="B219" s="134">
        <v>130</v>
      </c>
      <c r="C219" s="134">
        <v>9</v>
      </c>
      <c r="D219" s="134">
        <v>289</v>
      </c>
      <c r="E219" s="134">
        <v>218</v>
      </c>
      <c r="F219" t="s" s="5">
        <v>603</v>
      </c>
      <c r="G219" s="145"/>
      <c r="H219" t="s" s="135">
        <v>1842</v>
      </c>
      <c r="I219" t="b" s="136">
        <v>1</v>
      </c>
      <c r="J219" t="s" s="137">
        <v>52</v>
      </c>
      <c r="K219" t="s" s="5">
        <v>1843</v>
      </c>
      <c r="L219" t="s" s="5">
        <v>1843</v>
      </c>
      <c r="M219" t="s" s="5">
        <v>1842</v>
      </c>
      <c r="N219" t="s" s="141">
        <v>1042</v>
      </c>
      <c r="O219" s="140"/>
      <c r="P219" s="140"/>
      <c r="Q219" s="136">
        <v>2020</v>
      </c>
      <c r="R219" s="136">
        <v>2</v>
      </c>
      <c r="S219" t="s" s="141">
        <v>77</v>
      </c>
      <c r="T219" s="142">
        <v>2</v>
      </c>
      <c r="U219" t="s" s="143">
        <v>1043</v>
      </c>
      <c r="V219" t="s" s="5">
        <v>1044</v>
      </c>
      <c r="W219" t="s" s="141">
        <v>1045</v>
      </c>
      <c r="X219" s="144">
        <v>1.33</v>
      </c>
      <c r="Y219" s="140"/>
      <c r="Z219" s="140"/>
      <c r="AA219" s="142">
        <v>137</v>
      </c>
      <c r="AB219" s="142">
        <v>137</v>
      </c>
      <c r="AC219" s="142">
        <v>1</v>
      </c>
      <c r="AD219" s="140"/>
      <c r="AE219" s="140"/>
      <c r="AF219" s="140"/>
      <c r="AG219" s="140"/>
    </row>
    <row r="220" ht="15.75" customHeight="1">
      <c r="A220" s="147">
        <v>33</v>
      </c>
      <c r="B220" s="134">
        <v>12</v>
      </c>
      <c r="C220" s="134">
        <v>9</v>
      </c>
      <c r="D220" s="134">
        <v>230</v>
      </c>
      <c r="E220" s="134">
        <v>219</v>
      </c>
      <c r="F220" t="s" s="5">
        <v>603</v>
      </c>
      <c r="G220" s="145"/>
      <c r="H220" t="s" s="150">
        <v>1206</v>
      </c>
      <c r="I220" t="b" s="136">
        <v>1</v>
      </c>
      <c r="J220" t="s" s="163">
        <v>52</v>
      </c>
      <c r="K220" t="s" s="79">
        <v>1207</v>
      </c>
      <c r="L220" t="s" s="79">
        <v>1207</v>
      </c>
      <c r="M220" t="s" s="5">
        <v>1208</v>
      </c>
      <c r="N220" t="s" s="139">
        <v>1092</v>
      </c>
      <c r="O220" s="140"/>
      <c r="P220" s="140"/>
      <c r="Q220" s="136">
        <v>2020</v>
      </c>
      <c r="R220" s="136">
        <v>3</v>
      </c>
      <c r="S220" t="s" s="141">
        <v>64</v>
      </c>
      <c r="T220" s="142">
        <v>1</v>
      </c>
      <c r="U220" t="s" s="143">
        <v>1043</v>
      </c>
      <c r="V220" t="s" s="141">
        <v>1037</v>
      </c>
      <c r="W220" t="s" s="5">
        <v>1032</v>
      </c>
      <c r="X220" s="140"/>
      <c r="Y220" s="140"/>
      <c r="Z220" s="140"/>
      <c r="AA220" s="142">
        <v>135.8</v>
      </c>
      <c r="AB220" s="142">
        <v>1</v>
      </c>
      <c r="AC220" t="s" s="137">
        <v>68</v>
      </c>
      <c r="AD220" s="140"/>
      <c r="AE220" s="140"/>
      <c r="AF220" s="140"/>
      <c r="AG220" s="140"/>
    </row>
    <row r="221" ht="15.75" customHeight="1">
      <c r="A221" s="147">
        <v>33</v>
      </c>
      <c r="B221" s="134">
        <v>121</v>
      </c>
      <c r="C221" s="134">
        <v>9</v>
      </c>
      <c r="D221" s="134">
        <v>229</v>
      </c>
      <c r="E221" s="134">
        <v>220</v>
      </c>
      <c r="F221" t="s" s="5">
        <v>603</v>
      </c>
      <c r="G221" s="145"/>
      <c r="H221" t="s" s="150">
        <v>1206</v>
      </c>
      <c r="I221" t="b" s="136">
        <v>1</v>
      </c>
      <c r="J221" t="s" s="137">
        <v>52</v>
      </c>
      <c r="K221" t="s" s="5">
        <v>1207</v>
      </c>
      <c r="L221" t="s" s="5">
        <v>1207</v>
      </c>
      <c r="M221" t="s" s="5">
        <v>1209</v>
      </c>
      <c r="N221" t="s" s="184">
        <v>1189</v>
      </c>
      <c r="O221" s="140"/>
      <c r="P221" s="140"/>
      <c r="Q221" s="136">
        <v>2021</v>
      </c>
      <c r="R221" s="136">
        <v>2</v>
      </c>
      <c r="S221" t="s" s="141">
        <v>77</v>
      </c>
      <c r="T221" s="142">
        <v>2</v>
      </c>
      <c r="U221" t="s" s="143">
        <v>1043</v>
      </c>
      <c r="V221" t="s" s="5">
        <v>1044</v>
      </c>
      <c r="W221" t="s" s="141">
        <v>1032</v>
      </c>
      <c r="X221" s="144">
        <v>1.55</v>
      </c>
      <c r="Y221" s="140"/>
      <c r="Z221" s="140"/>
      <c r="AA221" s="142">
        <v>135.8</v>
      </c>
      <c r="AB221" s="142">
        <v>134.8</v>
      </c>
      <c r="AC221" s="142">
        <v>1</v>
      </c>
      <c r="AD221" s="140"/>
      <c r="AE221" s="140"/>
      <c r="AF221" s="140"/>
      <c r="AG221" s="140"/>
    </row>
    <row r="222" ht="15.75" customHeight="1">
      <c r="A222" s="147">
        <v>33</v>
      </c>
      <c r="B222" s="134">
        <v>330</v>
      </c>
      <c r="C222" s="134">
        <v>9</v>
      </c>
      <c r="D222" s="155">
        <v>244</v>
      </c>
      <c r="E222" s="134">
        <v>221</v>
      </c>
      <c r="F222" t="s" s="149">
        <v>603</v>
      </c>
      <c r="G222" t="s" s="149">
        <v>1290</v>
      </c>
      <c r="H222" t="s" s="149">
        <v>1290</v>
      </c>
      <c r="I222" t="b" s="136">
        <v>1</v>
      </c>
      <c r="J222" t="s" s="156">
        <v>52</v>
      </c>
      <c r="K222" t="s" s="149">
        <v>1291</v>
      </c>
      <c r="L222" t="s" s="149">
        <v>1291</v>
      </c>
      <c r="M222" t="s" s="5">
        <v>1292</v>
      </c>
      <c r="N222" t="s" s="158">
        <v>1053</v>
      </c>
      <c r="O222" s="159"/>
      <c r="P222" s="159"/>
      <c r="Q222" s="154">
        <v>2022</v>
      </c>
      <c r="R222" s="154">
        <v>3</v>
      </c>
      <c r="S222" t="s" s="158">
        <v>64</v>
      </c>
      <c r="T222" s="142">
        <v>1</v>
      </c>
      <c r="U222" s="159"/>
      <c r="V222" t="s" s="158">
        <v>1037</v>
      </c>
      <c r="W222" t="s" s="158">
        <v>1045</v>
      </c>
      <c r="X222" s="159"/>
      <c r="Y222" s="159"/>
      <c r="Z222" s="159"/>
      <c r="AA222" s="162">
        <v>132.3</v>
      </c>
      <c r="AB222" s="162">
        <v>1.1</v>
      </c>
      <c r="AC222" s="162">
        <v>1</v>
      </c>
      <c r="AD222" s="159"/>
      <c r="AE222" s="159"/>
      <c r="AF222" s="159"/>
      <c r="AG222" s="159"/>
    </row>
    <row r="223" ht="15.75" customHeight="1">
      <c r="A223" s="186">
        <v>33</v>
      </c>
      <c r="B223" s="134">
        <v>357</v>
      </c>
      <c r="C223" s="134">
        <v>9</v>
      </c>
      <c r="D223" s="155">
        <v>290</v>
      </c>
      <c r="E223" s="134">
        <v>222</v>
      </c>
      <c r="F223" t="s" s="149">
        <v>603</v>
      </c>
      <c r="G223" t="s" s="149">
        <v>1650</v>
      </c>
      <c r="H223" t="s" s="149">
        <v>1650</v>
      </c>
      <c r="I223" t="b" s="136">
        <v>1</v>
      </c>
      <c r="J223" t="s" s="156">
        <v>52</v>
      </c>
      <c r="K223" t="s" s="149">
        <v>1651</v>
      </c>
      <c r="L223" t="s" s="149">
        <v>1651</v>
      </c>
      <c r="M223" t="s" s="5">
        <v>1652</v>
      </c>
      <c r="N223" t="s" s="158">
        <v>1053</v>
      </c>
      <c r="O223" s="159"/>
      <c r="P223" s="159"/>
      <c r="Q223" s="154">
        <v>2022</v>
      </c>
      <c r="R223" s="154">
        <v>3</v>
      </c>
      <c r="S223" t="s" s="158">
        <v>77</v>
      </c>
      <c r="T223" s="142">
        <v>2</v>
      </c>
      <c r="U223" s="159"/>
      <c r="V223" t="s" s="158">
        <v>1037</v>
      </c>
      <c r="W223" t="s" s="158">
        <v>1045</v>
      </c>
      <c r="X223" s="161">
        <v>1.24</v>
      </c>
      <c r="Y223" s="159"/>
      <c r="Z223" s="159"/>
      <c r="AA223" s="162">
        <v>116.5</v>
      </c>
      <c r="AB223" s="162">
        <v>71.3</v>
      </c>
      <c r="AC223" s="162">
        <v>1</v>
      </c>
      <c r="AD223" s="159"/>
      <c r="AE223" s="159"/>
      <c r="AF223" s="159"/>
      <c r="AG223" s="159"/>
    </row>
    <row r="224" ht="15.75" customHeight="1">
      <c r="A224" s="186">
        <v>33</v>
      </c>
      <c r="B224" s="134">
        <v>47</v>
      </c>
      <c r="C224" s="134">
        <v>9</v>
      </c>
      <c r="D224" s="155">
        <v>291</v>
      </c>
      <c r="E224" s="134">
        <v>223</v>
      </c>
      <c r="F224" t="s" s="149">
        <v>603</v>
      </c>
      <c r="G224" t="s" s="149">
        <v>1650</v>
      </c>
      <c r="H224" t="s" s="149">
        <v>1650</v>
      </c>
      <c r="I224" t="b" s="136">
        <v>1</v>
      </c>
      <c r="J224" t="s" s="156">
        <v>52</v>
      </c>
      <c r="K224" t="s" s="149">
        <v>1651</v>
      </c>
      <c r="L224" t="s" s="149">
        <v>1651</v>
      </c>
      <c r="M224" t="s" s="5">
        <v>1650</v>
      </c>
      <c r="N224" t="s" s="158">
        <v>1042</v>
      </c>
      <c r="O224" s="159"/>
      <c r="P224" s="159"/>
      <c r="Q224" s="154">
        <v>2020</v>
      </c>
      <c r="R224" s="154">
        <v>2</v>
      </c>
      <c r="S224" t="s" s="158">
        <v>64</v>
      </c>
      <c r="T224" s="142">
        <v>1</v>
      </c>
      <c r="U224" t="s" s="160">
        <v>1043</v>
      </c>
      <c r="V224" t="s" s="158">
        <v>1044</v>
      </c>
      <c r="W224" t="s" s="158">
        <v>1045</v>
      </c>
      <c r="X224" s="161">
        <v>1.06</v>
      </c>
      <c r="Y224" s="159"/>
      <c r="Z224" s="159"/>
      <c r="AA224" s="162">
        <v>116.5</v>
      </c>
      <c r="AB224" s="161">
        <v>45.2</v>
      </c>
      <c r="AC224" t="s" s="156">
        <v>68</v>
      </c>
      <c r="AD224" s="159"/>
      <c r="AE224" s="159"/>
      <c r="AF224" s="159"/>
      <c r="AG224" s="159"/>
    </row>
    <row r="225" ht="15.75" customHeight="1">
      <c r="A225" s="136">
        <v>33</v>
      </c>
      <c r="B225" s="134">
        <v>241</v>
      </c>
      <c r="C225" s="134">
        <v>9</v>
      </c>
      <c r="D225" s="134">
        <v>269</v>
      </c>
      <c r="E225" s="134">
        <v>224</v>
      </c>
      <c r="F225" t="s" s="5">
        <v>212</v>
      </c>
      <c r="G225" s="145"/>
      <c r="H225" s="140"/>
      <c r="I225" t="b" s="223">
        <v>0</v>
      </c>
      <c r="J225" t="s" s="137">
        <v>52</v>
      </c>
      <c r="K225" t="s" s="150">
        <v>1437</v>
      </c>
      <c r="L225" t="s" s="224">
        <v>1438</v>
      </c>
      <c r="M225" s="140"/>
      <c r="N225" t="s" s="141">
        <v>1042</v>
      </c>
      <c r="O225" s="140"/>
      <c r="P225" t="s" s="143">
        <v>196</v>
      </c>
      <c r="Q225" s="136">
        <v>2021</v>
      </c>
      <c r="R225" s="136">
        <v>2</v>
      </c>
      <c r="S225" t="s" s="141">
        <v>77</v>
      </c>
      <c r="T225" s="142">
        <v>2</v>
      </c>
      <c r="U225" t="s" s="143">
        <v>1030</v>
      </c>
      <c r="V225" t="s" s="5">
        <v>1044</v>
      </c>
      <c r="W225" t="s" s="141">
        <v>1045</v>
      </c>
      <c r="X225" s="144">
        <v>1.64</v>
      </c>
      <c r="Y225" s="140"/>
      <c r="Z225" s="140"/>
      <c r="AA225" s="142">
        <v>113.1</v>
      </c>
      <c r="AB225" s="142">
        <v>113.1</v>
      </c>
      <c r="AC225" s="142">
        <v>1</v>
      </c>
      <c r="AD225" s="140"/>
      <c r="AE225" s="140"/>
      <c r="AF225" s="140"/>
      <c r="AG225" s="140"/>
    </row>
    <row r="226" ht="15.75" customHeight="1">
      <c r="A226" s="147">
        <v>33</v>
      </c>
      <c r="B226" s="134">
        <v>356</v>
      </c>
      <c r="C226" s="134">
        <v>9</v>
      </c>
      <c r="D226" s="134">
        <v>312</v>
      </c>
      <c r="E226" s="134">
        <v>225</v>
      </c>
      <c r="F226" t="s" s="5">
        <v>603</v>
      </c>
      <c r="G226" t="s" s="5">
        <v>1646</v>
      </c>
      <c r="H226" t="s" s="150">
        <v>1647</v>
      </c>
      <c r="I226" t="b" s="136">
        <v>1</v>
      </c>
      <c r="J226" t="s" s="137">
        <v>52</v>
      </c>
      <c r="K226" t="s" s="5">
        <v>1648</v>
      </c>
      <c r="L226" t="s" s="5">
        <v>1648</v>
      </c>
      <c r="M226" t="s" s="5">
        <v>1649</v>
      </c>
      <c r="N226" t="s" s="141">
        <v>1153</v>
      </c>
      <c r="O226" s="140"/>
      <c r="P226" s="140"/>
      <c r="Q226" s="136">
        <v>2020</v>
      </c>
      <c r="R226" s="136">
        <v>3</v>
      </c>
      <c r="S226" t="s" s="141">
        <v>64</v>
      </c>
      <c r="T226" s="142">
        <v>1</v>
      </c>
      <c r="U226" s="140"/>
      <c r="V226" t="s" s="141">
        <v>1037</v>
      </c>
      <c r="W226" t="s" s="141">
        <v>1045</v>
      </c>
      <c r="X226" s="140"/>
      <c r="Y226" s="140"/>
      <c r="Z226" s="140"/>
      <c r="AA226" s="142">
        <v>109</v>
      </c>
      <c r="AB226" s="142">
        <v>1</v>
      </c>
      <c r="AC226" s="142">
        <v>1</v>
      </c>
      <c r="AD226" s="140"/>
      <c r="AE226" s="140"/>
      <c r="AF226" s="140"/>
      <c r="AG226" s="140"/>
    </row>
    <row r="227" ht="15.75" customHeight="1">
      <c r="A227" s="136">
        <v>33</v>
      </c>
      <c r="B227" s="134">
        <v>64</v>
      </c>
      <c r="C227" s="134">
        <v>9</v>
      </c>
      <c r="D227" s="134">
        <v>331</v>
      </c>
      <c r="E227" s="134">
        <v>226</v>
      </c>
      <c r="F227" t="s" s="5">
        <v>212</v>
      </c>
      <c r="G227" s="145"/>
      <c r="H227" t="s" s="150">
        <v>726</v>
      </c>
      <c r="I227" t="b" s="136">
        <v>1</v>
      </c>
      <c r="J227" t="s" s="137">
        <v>52</v>
      </c>
      <c r="K227" t="s" s="5">
        <v>727</v>
      </c>
      <c r="L227" t="s" s="5">
        <v>727</v>
      </c>
      <c r="M227" t="s" s="5">
        <v>726</v>
      </c>
      <c r="N227" t="s" s="141">
        <v>1042</v>
      </c>
      <c r="O227" s="140"/>
      <c r="P227" s="140"/>
      <c r="Q227" s="136">
        <v>2020</v>
      </c>
      <c r="R227" s="136">
        <v>2</v>
      </c>
      <c r="S227" t="s" s="141">
        <v>64</v>
      </c>
      <c r="T227" s="142">
        <v>1</v>
      </c>
      <c r="U227" t="s" s="143">
        <v>1043</v>
      </c>
      <c r="V227" t="s" s="5">
        <v>1044</v>
      </c>
      <c r="W227" t="s" s="141">
        <v>1045</v>
      </c>
      <c r="X227" s="144">
        <v>0.97</v>
      </c>
      <c r="Y227" s="140"/>
      <c r="Z227" s="140"/>
      <c r="AA227" s="142">
        <v>106.6</v>
      </c>
      <c r="AB227" s="142">
        <v>106.6</v>
      </c>
      <c r="AC227" s="142">
        <v>1</v>
      </c>
      <c r="AD227" s="140"/>
      <c r="AE227" s="140"/>
      <c r="AF227" s="140"/>
      <c r="AG227" s="140"/>
    </row>
    <row r="228" ht="15.75" customHeight="1">
      <c r="A228" s="136">
        <v>33</v>
      </c>
      <c r="B228" s="134">
        <v>35</v>
      </c>
      <c r="C228" s="134">
        <v>9</v>
      </c>
      <c r="D228" s="134">
        <v>326</v>
      </c>
      <c r="E228" s="134">
        <v>227</v>
      </c>
      <c r="F228" t="s" s="5">
        <v>212</v>
      </c>
      <c r="G228" s="145"/>
      <c r="H228" t="s" s="135">
        <v>407</v>
      </c>
      <c r="I228" t="b" s="136">
        <v>1</v>
      </c>
      <c r="J228" t="s" s="137">
        <v>52</v>
      </c>
      <c r="K228" t="s" s="5">
        <v>408</v>
      </c>
      <c r="L228" t="s" s="5">
        <v>408</v>
      </c>
      <c r="M228" t="s" s="5">
        <v>407</v>
      </c>
      <c r="N228" t="s" s="141">
        <v>1042</v>
      </c>
      <c r="O228" s="140"/>
      <c r="P228" s="140"/>
      <c r="Q228" s="136">
        <v>2020</v>
      </c>
      <c r="R228" s="136">
        <v>2</v>
      </c>
      <c r="S228" t="s" s="141">
        <v>64</v>
      </c>
      <c r="T228" s="142">
        <v>1</v>
      </c>
      <c r="U228" t="s" s="143">
        <v>1043</v>
      </c>
      <c r="V228" t="s" s="5">
        <v>1044</v>
      </c>
      <c r="W228" t="s" s="141">
        <v>1045</v>
      </c>
      <c r="X228" s="144">
        <v>0.97</v>
      </c>
      <c r="Y228" s="140"/>
      <c r="Z228" s="140"/>
      <c r="AA228" s="142">
        <v>102</v>
      </c>
      <c r="AB228" s="142">
        <v>102</v>
      </c>
      <c r="AC228" s="142">
        <v>1</v>
      </c>
      <c r="AD228" s="140"/>
      <c r="AE228" s="140"/>
      <c r="AF228" s="140"/>
      <c r="AG228" s="140"/>
    </row>
    <row r="229" ht="15.75" customHeight="1">
      <c r="A229" s="147">
        <v>33</v>
      </c>
      <c r="B229" s="134">
        <v>106</v>
      </c>
      <c r="C229" s="134">
        <v>9</v>
      </c>
      <c r="D229" s="134">
        <v>316</v>
      </c>
      <c r="E229" s="134">
        <v>228</v>
      </c>
      <c r="F229" t="s" s="5">
        <v>603</v>
      </c>
      <c r="G229" s="145"/>
      <c r="H229" t="s" s="150">
        <v>1642</v>
      </c>
      <c r="I229" t="b" s="136">
        <v>1</v>
      </c>
      <c r="J229" t="s" s="137">
        <v>52</v>
      </c>
      <c r="K229" t="s" s="5">
        <v>1643</v>
      </c>
      <c r="L229" t="s" s="5">
        <v>1643</v>
      </c>
      <c r="M229" t="s" s="5">
        <v>1642</v>
      </c>
      <c r="N229" t="s" s="141">
        <v>1042</v>
      </c>
      <c r="O229" s="140"/>
      <c r="P229" s="140"/>
      <c r="Q229" s="136">
        <v>2020</v>
      </c>
      <c r="R229" s="136">
        <v>2</v>
      </c>
      <c r="S229" t="s" s="141">
        <v>54</v>
      </c>
      <c r="T229" s="147">
        <v>3</v>
      </c>
      <c r="U229" t="s" s="143">
        <v>1043</v>
      </c>
      <c r="V229" t="s" s="5">
        <v>1044</v>
      </c>
      <c r="W229" t="s" s="141">
        <v>1045</v>
      </c>
      <c r="X229" s="144">
        <v>0.61</v>
      </c>
      <c r="Y229" s="140"/>
      <c r="Z229" s="140"/>
      <c r="AA229" s="142">
        <v>96</v>
      </c>
      <c r="AB229" s="142">
        <v>96</v>
      </c>
      <c r="AC229" s="142">
        <v>1</v>
      </c>
      <c r="AD229" s="140"/>
      <c r="AE229" s="140"/>
      <c r="AF229" s="140"/>
      <c r="AG229" s="140"/>
    </row>
    <row r="230" ht="15.75" customHeight="1">
      <c r="A230" s="147">
        <v>33</v>
      </c>
      <c r="B230" s="134">
        <v>18</v>
      </c>
      <c r="C230" s="134">
        <v>9</v>
      </c>
      <c r="D230" s="134">
        <v>246</v>
      </c>
      <c r="E230" s="134">
        <v>229</v>
      </c>
      <c r="F230" t="s" s="5">
        <v>603</v>
      </c>
      <c r="G230" s="145"/>
      <c r="H230" t="s" s="150">
        <v>1281</v>
      </c>
      <c r="I230" t="b" s="136">
        <v>1</v>
      </c>
      <c r="J230" t="s" s="137">
        <v>52</v>
      </c>
      <c r="K230" t="s" s="5">
        <v>1282</v>
      </c>
      <c r="L230" t="s" s="5">
        <v>1282</v>
      </c>
      <c r="M230" t="s" s="5">
        <v>1283</v>
      </c>
      <c r="N230" t="s" s="141">
        <v>1079</v>
      </c>
      <c r="O230" s="140"/>
      <c r="P230" s="140"/>
      <c r="Q230" s="136">
        <v>2021</v>
      </c>
      <c r="R230" s="136">
        <v>3</v>
      </c>
      <c r="S230" t="s" s="141">
        <v>64</v>
      </c>
      <c r="T230" s="142">
        <v>1</v>
      </c>
      <c r="U230" t="s" s="143">
        <v>1043</v>
      </c>
      <c r="V230" t="s" s="141">
        <v>1037</v>
      </c>
      <c r="W230" t="s" s="141">
        <v>1032</v>
      </c>
      <c r="X230" s="140"/>
      <c r="Y230" s="140"/>
      <c r="Z230" s="140"/>
      <c r="AA230" s="142">
        <v>87</v>
      </c>
      <c r="AB230" s="142">
        <v>1</v>
      </c>
      <c r="AC230" s="142">
        <v>1</v>
      </c>
      <c r="AD230" s="140"/>
      <c r="AE230" s="140"/>
      <c r="AF230" s="140"/>
      <c r="AG230" s="140"/>
    </row>
    <row r="231" ht="15.75" customHeight="1">
      <c r="A231" s="147">
        <v>33</v>
      </c>
      <c r="B231" s="134">
        <v>107</v>
      </c>
      <c r="C231" s="134">
        <v>9</v>
      </c>
      <c r="D231" s="134">
        <v>313</v>
      </c>
      <c r="E231" s="134">
        <v>230</v>
      </c>
      <c r="F231" t="s" s="5">
        <v>603</v>
      </c>
      <c r="G231" s="145"/>
      <c r="H231" t="s" s="150">
        <v>1644</v>
      </c>
      <c r="I231" t="b" s="136">
        <v>1</v>
      </c>
      <c r="J231" t="s" s="137">
        <v>52</v>
      </c>
      <c r="K231" t="s" s="5">
        <v>1645</v>
      </c>
      <c r="L231" t="s" s="5">
        <v>1645</v>
      </c>
      <c r="M231" t="s" s="5">
        <v>1644</v>
      </c>
      <c r="N231" t="s" s="141">
        <v>1042</v>
      </c>
      <c r="O231" s="140"/>
      <c r="P231" s="140"/>
      <c r="Q231" s="136">
        <v>2020</v>
      </c>
      <c r="R231" s="136">
        <v>2</v>
      </c>
      <c r="S231" t="s" s="141">
        <v>54</v>
      </c>
      <c r="T231" s="147">
        <v>3</v>
      </c>
      <c r="U231" t="s" s="143">
        <v>1043</v>
      </c>
      <c r="V231" t="s" s="5">
        <v>1044</v>
      </c>
      <c r="W231" t="s" s="141">
        <v>1045</v>
      </c>
      <c r="X231" s="144">
        <v>0.7</v>
      </c>
      <c r="Y231" s="140"/>
      <c r="Z231" s="140"/>
      <c r="AA231" s="142">
        <v>78.5</v>
      </c>
      <c r="AB231" s="142">
        <v>78.5</v>
      </c>
      <c r="AC231" s="142">
        <v>1</v>
      </c>
      <c r="AD231" s="140"/>
      <c r="AE231" s="140"/>
      <c r="AF231" s="140"/>
      <c r="AG231" s="140"/>
    </row>
    <row r="232" ht="15.75" customHeight="1">
      <c r="A232" s="136">
        <v>33</v>
      </c>
      <c r="B232" s="134">
        <v>63</v>
      </c>
      <c r="C232" s="134">
        <v>9</v>
      </c>
      <c r="D232" s="134">
        <v>226</v>
      </c>
      <c r="E232" s="134">
        <v>231</v>
      </c>
      <c r="F232" t="s" s="5">
        <v>212</v>
      </c>
      <c r="G232" s="145"/>
      <c r="H232" t="s" s="150">
        <v>1902</v>
      </c>
      <c r="I232" t="b" s="136">
        <v>1</v>
      </c>
      <c r="J232" t="s" s="137">
        <v>52</v>
      </c>
      <c r="K232" t="s" s="5">
        <v>1903</v>
      </c>
      <c r="L232" t="s" s="5">
        <v>1903</v>
      </c>
      <c r="M232" t="s" s="5">
        <v>1902</v>
      </c>
      <c r="N232" t="s" s="141">
        <v>1042</v>
      </c>
      <c r="O232" s="140"/>
      <c r="P232" s="140"/>
      <c r="Q232" s="136">
        <v>2020</v>
      </c>
      <c r="R232" s="136">
        <v>2</v>
      </c>
      <c r="S232" t="s" s="141">
        <v>64</v>
      </c>
      <c r="T232" s="142">
        <v>1</v>
      </c>
      <c r="U232" t="s" s="143">
        <v>1043</v>
      </c>
      <c r="V232" t="s" s="5">
        <v>1044</v>
      </c>
      <c r="W232" t="s" s="141">
        <v>1045</v>
      </c>
      <c r="X232" s="144">
        <v>0.93</v>
      </c>
      <c r="Y232" s="140"/>
      <c r="Z232" s="140"/>
      <c r="AA232" s="142">
        <v>77.7</v>
      </c>
      <c r="AB232" s="142">
        <v>77.7</v>
      </c>
      <c r="AC232" s="142">
        <v>1</v>
      </c>
      <c r="AD232" s="140"/>
      <c r="AE232" s="140"/>
      <c r="AF232" s="140"/>
      <c r="AG232" s="140"/>
    </row>
    <row r="233" ht="15.75" customHeight="1">
      <c r="A233" s="147">
        <v>33</v>
      </c>
      <c r="B233" s="134">
        <v>74</v>
      </c>
      <c r="C233" s="134">
        <v>9</v>
      </c>
      <c r="D233" s="134">
        <v>245</v>
      </c>
      <c r="E233" s="134">
        <v>232</v>
      </c>
      <c r="F233" t="s" s="5">
        <v>603</v>
      </c>
      <c r="G233" s="145"/>
      <c r="H233" t="s" s="135">
        <v>1284</v>
      </c>
      <c r="I233" t="b" s="136">
        <v>1</v>
      </c>
      <c r="J233" t="s" s="137">
        <v>52</v>
      </c>
      <c r="K233" t="s" s="5">
        <v>1285</v>
      </c>
      <c r="L233" t="s" s="5">
        <v>1285</v>
      </c>
      <c r="M233" t="s" s="5">
        <v>1284</v>
      </c>
      <c r="N233" t="s" s="141">
        <v>1042</v>
      </c>
      <c r="O233" s="140"/>
      <c r="P233" s="140"/>
      <c r="Q233" s="136">
        <v>2020</v>
      </c>
      <c r="R233" s="136">
        <v>2</v>
      </c>
      <c r="S233" t="s" s="141">
        <v>54</v>
      </c>
      <c r="T233" s="147">
        <v>3</v>
      </c>
      <c r="U233" t="s" s="143">
        <v>1043</v>
      </c>
      <c r="V233" t="s" s="5">
        <v>1044</v>
      </c>
      <c r="W233" t="s" s="141">
        <v>1045</v>
      </c>
      <c r="X233" s="144">
        <v>0.71</v>
      </c>
      <c r="Y233" s="140"/>
      <c r="Z233" s="140"/>
      <c r="AA233" s="142">
        <v>67</v>
      </c>
      <c r="AB233" s="142">
        <v>67</v>
      </c>
      <c r="AC233" s="142">
        <v>1</v>
      </c>
      <c r="AD233" s="140"/>
      <c r="AE233" s="140"/>
      <c r="AF233" s="140"/>
      <c r="AG233" s="140"/>
    </row>
    <row r="234" ht="15.75" customHeight="1">
      <c r="A234" s="147">
        <v>33</v>
      </c>
      <c r="B234" s="134">
        <v>17</v>
      </c>
      <c r="C234" s="134">
        <v>9</v>
      </c>
      <c r="D234" s="134">
        <v>247</v>
      </c>
      <c r="E234" s="134">
        <v>233</v>
      </c>
      <c r="F234" t="s" s="5">
        <v>603</v>
      </c>
      <c r="G234" s="145"/>
      <c r="H234" t="s" s="150">
        <v>1270</v>
      </c>
      <c r="I234" t="b" s="136">
        <v>0</v>
      </c>
      <c r="J234" t="s" s="137">
        <v>52</v>
      </c>
      <c r="K234" t="s" s="150">
        <v>1271</v>
      </c>
      <c r="L234" t="s" s="5">
        <v>1272</v>
      </c>
      <c r="M234" t="s" s="5">
        <v>1270</v>
      </c>
      <c r="N234" t="s" s="141">
        <v>1042</v>
      </c>
      <c r="O234" s="140"/>
      <c r="P234" s="140"/>
      <c r="Q234" s="136">
        <v>2020</v>
      </c>
      <c r="R234" s="136">
        <v>2</v>
      </c>
      <c r="S234" t="s" s="141">
        <v>64</v>
      </c>
      <c r="T234" s="142">
        <v>1</v>
      </c>
      <c r="U234" t="s" s="143">
        <v>1043</v>
      </c>
      <c r="V234" t="s" s="5">
        <v>1044</v>
      </c>
      <c r="W234" t="s" s="141">
        <v>1045</v>
      </c>
      <c r="X234" s="144">
        <v>0.84</v>
      </c>
      <c r="Y234" s="140"/>
      <c r="Z234" s="140"/>
      <c r="AA234" s="142">
        <v>63</v>
      </c>
      <c r="AB234" s="142">
        <v>63</v>
      </c>
      <c r="AC234" s="142">
        <v>1</v>
      </c>
      <c r="AD234" s="140"/>
      <c r="AE234" s="140"/>
      <c r="AF234" s="140"/>
      <c r="AG234" s="140"/>
    </row>
    <row r="235" ht="15.75" customHeight="1">
      <c r="A235" s="136">
        <v>33</v>
      </c>
      <c r="B235" s="134">
        <v>54</v>
      </c>
      <c r="C235" s="134">
        <v>9</v>
      </c>
      <c r="D235" s="134">
        <v>315</v>
      </c>
      <c r="E235" s="134">
        <v>234</v>
      </c>
      <c r="F235" t="s" s="5">
        <v>212</v>
      </c>
      <c r="G235" s="145"/>
      <c r="H235" t="s" s="150">
        <v>544</v>
      </c>
      <c r="I235" t="b" s="136">
        <v>1</v>
      </c>
      <c r="J235" t="s" s="137">
        <v>52</v>
      </c>
      <c r="K235" t="s" s="5">
        <v>545</v>
      </c>
      <c r="L235" t="s" s="5">
        <v>545</v>
      </c>
      <c r="M235" t="s" s="5">
        <v>544</v>
      </c>
      <c r="N235" t="s" s="141">
        <v>1042</v>
      </c>
      <c r="O235" s="140"/>
      <c r="P235" s="140"/>
      <c r="Q235" s="136">
        <v>2020</v>
      </c>
      <c r="R235" s="136">
        <v>2</v>
      </c>
      <c r="S235" t="s" s="141">
        <v>64</v>
      </c>
      <c r="T235" s="142">
        <v>1</v>
      </c>
      <c r="U235" t="s" s="143">
        <v>1043</v>
      </c>
      <c r="V235" t="s" s="5">
        <v>1044</v>
      </c>
      <c r="W235" t="s" s="141">
        <v>1045</v>
      </c>
      <c r="X235" s="144">
        <v>0.98</v>
      </c>
      <c r="Y235" s="140"/>
      <c r="Z235" s="140"/>
      <c r="AA235" s="142">
        <v>58</v>
      </c>
      <c r="AB235" s="142">
        <v>58</v>
      </c>
      <c r="AC235" s="142">
        <v>1</v>
      </c>
      <c r="AD235" s="140"/>
      <c r="AE235" s="140"/>
      <c r="AF235" s="140"/>
      <c r="AG235" s="140"/>
    </row>
    <row r="236" ht="15.75" customHeight="1">
      <c r="A236" s="147">
        <v>33</v>
      </c>
      <c r="B236" s="134">
        <v>354</v>
      </c>
      <c r="C236" s="134">
        <v>9</v>
      </c>
      <c r="D236" s="134">
        <v>314</v>
      </c>
      <c r="E236" s="134">
        <v>235</v>
      </c>
      <c r="F236" t="s" s="5">
        <v>603</v>
      </c>
      <c r="G236" t="s" s="5">
        <v>1596</v>
      </c>
      <c r="H236" t="s" s="5">
        <v>1596</v>
      </c>
      <c r="I236" t="b" s="136">
        <v>1</v>
      </c>
      <c r="J236" t="s" s="137">
        <v>52</v>
      </c>
      <c r="K236" t="s" s="5">
        <v>1597</v>
      </c>
      <c r="L236" t="s" s="5">
        <v>1597</v>
      </c>
      <c r="M236" t="s" s="5">
        <v>1598</v>
      </c>
      <c r="N236" t="s" s="141">
        <v>1053</v>
      </c>
      <c r="O236" s="140"/>
      <c r="P236" s="140"/>
      <c r="Q236" s="136">
        <v>2022</v>
      </c>
      <c r="R236" s="136">
        <v>3</v>
      </c>
      <c r="S236" t="s" s="141">
        <v>77</v>
      </c>
      <c r="T236" s="142">
        <v>2</v>
      </c>
      <c r="U236" s="140"/>
      <c r="V236" t="s" s="141">
        <v>1037</v>
      </c>
      <c r="W236" t="s" s="141">
        <v>1045</v>
      </c>
      <c r="X236" s="144">
        <v>1.3</v>
      </c>
      <c r="Y236" s="140"/>
      <c r="Z236" s="140"/>
      <c r="AA236" s="142">
        <v>52</v>
      </c>
      <c r="AB236" s="142">
        <v>1</v>
      </c>
      <c r="AC236" s="142">
        <v>1</v>
      </c>
      <c r="AD236" s="140"/>
      <c r="AE236" s="140"/>
      <c r="AF236" s="140"/>
      <c r="AG236" s="140"/>
    </row>
    <row r="237" ht="15.75" customHeight="1">
      <c r="A237" s="147">
        <v>33</v>
      </c>
      <c r="B237" s="134">
        <v>369</v>
      </c>
      <c r="C237" s="134">
        <v>9</v>
      </c>
      <c r="D237" s="134">
        <v>300</v>
      </c>
      <c r="E237" s="134">
        <v>236</v>
      </c>
      <c r="F237" t="s" s="5">
        <v>603</v>
      </c>
      <c r="G237" t="s" s="5">
        <v>1761</v>
      </c>
      <c r="H237" t="s" s="5">
        <v>1761</v>
      </c>
      <c r="I237" t="b" s="136">
        <v>1</v>
      </c>
      <c r="J237" t="s" s="137">
        <v>52</v>
      </c>
      <c r="K237" t="s" s="5">
        <v>1762</v>
      </c>
      <c r="L237" t="s" s="5">
        <v>1762</v>
      </c>
      <c r="M237" t="s" s="5">
        <v>1763</v>
      </c>
      <c r="N237" t="s" s="141">
        <v>1053</v>
      </c>
      <c r="O237" s="140"/>
      <c r="P237" s="140"/>
      <c r="Q237" s="136">
        <v>2022</v>
      </c>
      <c r="R237" s="136">
        <v>3</v>
      </c>
      <c r="S237" t="s" s="141">
        <v>64</v>
      </c>
      <c r="T237" s="142">
        <v>1</v>
      </c>
      <c r="U237" s="140"/>
      <c r="V237" t="s" s="141">
        <v>1037</v>
      </c>
      <c r="W237" t="s" s="141">
        <v>1045</v>
      </c>
      <c r="X237" s="144">
        <v>0.954</v>
      </c>
      <c r="Y237" s="140"/>
      <c r="Z237" s="140"/>
      <c r="AA237" s="142">
        <v>50.4</v>
      </c>
      <c r="AB237" s="142">
        <v>46.9</v>
      </c>
      <c r="AC237" s="142">
        <v>1</v>
      </c>
      <c r="AD237" s="140"/>
      <c r="AE237" s="140"/>
      <c r="AF237" s="140"/>
      <c r="AG237" s="140"/>
    </row>
    <row r="238" ht="15.75" customHeight="1">
      <c r="A238" s="147">
        <v>33</v>
      </c>
      <c r="B238" s="134">
        <v>55</v>
      </c>
      <c r="C238" s="134">
        <v>9</v>
      </c>
      <c r="D238" s="134">
        <v>301</v>
      </c>
      <c r="E238" s="134">
        <v>237</v>
      </c>
      <c r="F238" t="s" s="5">
        <v>603</v>
      </c>
      <c r="G238" s="145"/>
      <c r="H238" t="s" s="5">
        <v>1761</v>
      </c>
      <c r="I238" t="b" s="136">
        <v>1</v>
      </c>
      <c r="J238" t="s" s="137">
        <v>52</v>
      </c>
      <c r="K238" t="s" s="5">
        <v>1762</v>
      </c>
      <c r="L238" t="s" s="5">
        <v>1762</v>
      </c>
      <c r="M238" t="s" s="5">
        <v>1764</v>
      </c>
      <c r="N238" t="s" s="141">
        <v>1361</v>
      </c>
      <c r="O238" s="140"/>
      <c r="P238" s="140"/>
      <c r="Q238" s="136">
        <v>2023</v>
      </c>
      <c r="R238" s="136">
        <v>3</v>
      </c>
      <c r="S238" t="s" s="141">
        <v>64</v>
      </c>
      <c r="T238" s="142">
        <v>1</v>
      </c>
      <c r="U238" t="s" s="143">
        <v>1043</v>
      </c>
      <c r="V238" t="s" s="141">
        <v>1037</v>
      </c>
      <c r="W238" t="s" s="141">
        <v>66</v>
      </c>
      <c r="X238" s="140"/>
      <c r="Y238" s="140"/>
      <c r="Z238" s="140"/>
      <c r="AA238" s="142">
        <v>50.4</v>
      </c>
      <c r="AB238" s="142">
        <v>1</v>
      </c>
      <c r="AC238" t="s" s="137">
        <v>68</v>
      </c>
      <c r="AD238" s="140"/>
      <c r="AE238" s="140"/>
      <c r="AF238" s="140"/>
      <c r="AG238" s="140"/>
    </row>
    <row r="239" ht="15.75" customHeight="1">
      <c r="A239" s="147">
        <v>33</v>
      </c>
      <c r="B239" s="134">
        <v>9</v>
      </c>
      <c r="C239" s="134">
        <v>9</v>
      </c>
      <c r="D239" s="134">
        <v>228</v>
      </c>
      <c r="E239" s="134">
        <v>238</v>
      </c>
      <c r="F239" t="s" s="5">
        <v>610</v>
      </c>
      <c r="G239" s="145"/>
      <c r="H239" t="s" s="150">
        <v>495</v>
      </c>
      <c r="I239" t="b" s="136">
        <v>1</v>
      </c>
      <c r="J239" t="s" s="137">
        <v>52</v>
      </c>
      <c r="K239" t="s" s="5">
        <v>496</v>
      </c>
      <c r="L239" t="s" s="5">
        <v>496</v>
      </c>
      <c r="M239" t="s" s="5">
        <v>495</v>
      </c>
      <c r="N239" t="s" s="141">
        <v>1042</v>
      </c>
      <c r="O239" s="140"/>
      <c r="P239" s="140"/>
      <c r="Q239" s="136">
        <v>2020</v>
      </c>
      <c r="R239" s="136">
        <v>2</v>
      </c>
      <c r="S239" t="s" s="141">
        <v>64</v>
      </c>
      <c r="T239" s="142">
        <v>1</v>
      </c>
      <c r="U239" t="s" s="143">
        <v>1043</v>
      </c>
      <c r="V239" t="s" s="5">
        <v>1044</v>
      </c>
      <c r="W239" t="s" s="141">
        <v>1045</v>
      </c>
      <c r="X239" s="144">
        <v>0.9</v>
      </c>
      <c r="Y239" s="140"/>
      <c r="Z239" s="140"/>
      <c r="AA239" s="142">
        <v>50</v>
      </c>
      <c r="AB239" s="142">
        <v>50</v>
      </c>
      <c r="AC239" s="142">
        <v>1</v>
      </c>
      <c r="AD239" s="140"/>
      <c r="AE239" s="140"/>
      <c r="AF239" s="140"/>
      <c r="AG239" s="140"/>
    </row>
    <row r="240" ht="15.75" customHeight="1">
      <c r="A240" s="136">
        <v>33</v>
      </c>
      <c r="B240" s="134">
        <v>36</v>
      </c>
      <c r="C240" s="134">
        <v>9</v>
      </c>
      <c r="D240" s="134">
        <v>310</v>
      </c>
      <c r="E240" s="134">
        <v>239</v>
      </c>
      <c r="F240" t="s" s="5">
        <v>212</v>
      </c>
      <c r="G240" s="145"/>
      <c r="H240" t="s" s="150">
        <v>1505</v>
      </c>
      <c r="I240" t="b" s="136">
        <v>1</v>
      </c>
      <c r="J240" t="s" s="137">
        <v>52</v>
      </c>
      <c r="K240" t="s" s="5">
        <v>1506</v>
      </c>
      <c r="L240" t="s" s="5">
        <v>1506</v>
      </c>
      <c r="M240" t="s" s="5">
        <v>1505</v>
      </c>
      <c r="N240" t="s" s="141">
        <v>1042</v>
      </c>
      <c r="O240" s="140"/>
      <c r="P240" s="140"/>
      <c r="Q240" s="136">
        <v>2020</v>
      </c>
      <c r="R240" s="136">
        <v>2</v>
      </c>
      <c r="S240" t="s" s="141">
        <v>64</v>
      </c>
      <c r="T240" s="142">
        <v>1</v>
      </c>
      <c r="U240" t="s" s="143">
        <v>1043</v>
      </c>
      <c r="V240" t="s" s="5">
        <v>1044</v>
      </c>
      <c r="W240" t="s" s="141">
        <v>1045</v>
      </c>
      <c r="X240" s="144">
        <v>1.01</v>
      </c>
      <c r="Y240" s="140"/>
      <c r="Z240" s="140"/>
      <c r="AA240" s="142">
        <v>44.1</v>
      </c>
      <c r="AB240" s="142">
        <v>44.1</v>
      </c>
      <c r="AC240" s="142">
        <v>1</v>
      </c>
      <c r="AD240" s="140"/>
      <c r="AE240" s="140"/>
      <c r="AF240" s="140"/>
      <c r="AG240" s="140"/>
    </row>
    <row r="241" ht="15.75" customHeight="1">
      <c r="A241" s="147">
        <v>33</v>
      </c>
      <c r="B241" s="134">
        <v>367</v>
      </c>
      <c r="C241" s="134">
        <v>9</v>
      </c>
      <c r="D241" s="134">
        <v>173</v>
      </c>
      <c r="E241" s="134">
        <v>240</v>
      </c>
      <c r="F241" t="s" s="5">
        <v>603</v>
      </c>
      <c r="G241" t="s" s="79">
        <v>1755</v>
      </c>
      <c r="H241" s="140"/>
      <c r="I241" t="b" s="223">
        <v>0</v>
      </c>
      <c r="J241" t="s" s="137">
        <v>52</v>
      </c>
      <c r="K241" t="s" s="150">
        <v>1756</v>
      </c>
      <c r="L241" t="s" s="177">
        <v>1757</v>
      </c>
      <c r="M241" t="s" s="5">
        <v>1109</v>
      </c>
      <c r="N241" t="s" s="139">
        <v>1109</v>
      </c>
      <c r="O241" s="140"/>
      <c r="P241" t="s" s="143">
        <v>196</v>
      </c>
      <c r="Q241" s="136">
        <v>2021</v>
      </c>
      <c r="R241" s="136">
        <v>1</v>
      </c>
      <c r="S241" t="s" s="141">
        <v>77</v>
      </c>
      <c r="T241" s="142">
        <v>2</v>
      </c>
      <c r="U241" s="140"/>
      <c r="V241" t="s" s="5">
        <v>1031</v>
      </c>
      <c r="W241" t="s" s="141">
        <v>1032</v>
      </c>
      <c r="X241" s="144">
        <v>1.2</v>
      </c>
      <c r="Y241" s="140"/>
      <c r="Z241" s="140"/>
      <c r="AA241" s="142">
        <v>39</v>
      </c>
      <c r="AB241" s="142">
        <v>1</v>
      </c>
      <c r="AC241" s="142">
        <v>1</v>
      </c>
      <c r="AD241" s="144">
        <v>33143</v>
      </c>
      <c r="AE241" s="144">
        <v>1</v>
      </c>
      <c r="AF241" s="140"/>
      <c r="AG241" s="140"/>
    </row>
    <row r="242" ht="15.75" customHeight="1">
      <c r="A242" s="147">
        <v>33</v>
      </c>
      <c r="B242" s="134">
        <v>366</v>
      </c>
      <c r="C242" s="134">
        <v>9</v>
      </c>
      <c r="D242" s="134">
        <v>174</v>
      </c>
      <c r="E242" s="134">
        <v>241</v>
      </c>
      <c r="F242" t="s" s="5">
        <v>603</v>
      </c>
      <c r="G242" t="s" s="79">
        <v>1755</v>
      </c>
      <c r="H242" s="140"/>
      <c r="I242" t="b" s="223">
        <v>0</v>
      </c>
      <c r="J242" t="s" s="137">
        <v>52</v>
      </c>
      <c r="K242" t="s" s="150">
        <v>1756</v>
      </c>
      <c r="L242" t="s" s="177">
        <v>1757</v>
      </c>
      <c r="M242" t="s" s="5">
        <v>1130</v>
      </c>
      <c r="N242" t="s" s="141">
        <v>1130</v>
      </c>
      <c r="O242" s="140"/>
      <c r="P242" t="s" s="143">
        <v>196</v>
      </c>
      <c r="Q242" s="136">
        <v>2021</v>
      </c>
      <c r="R242" s="136">
        <v>1</v>
      </c>
      <c r="S242" t="s" s="141">
        <v>77</v>
      </c>
      <c r="T242" s="142">
        <v>2</v>
      </c>
      <c r="U242" s="140"/>
      <c r="V242" t="s" s="5">
        <v>1031</v>
      </c>
      <c r="W242" t="s" s="141">
        <v>1032</v>
      </c>
      <c r="X242" s="144">
        <v>1.3</v>
      </c>
      <c r="Y242" s="140"/>
      <c r="Z242" s="140"/>
      <c r="AA242" s="142">
        <v>39</v>
      </c>
      <c r="AB242" s="142">
        <v>1</v>
      </c>
      <c r="AC242" t="s" s="137">
        <v>68</v>
      </c>
      <c r="AD242" s="144">
        <v>1490</v>
      </c>
      <c r="AE242" s="144">
        <v>0</v>
      </c>
      <c r="AF242" s="140"/>
      <c r="AG242" s="140"/>
    </row>
    <row r="243" ht="15.75" customHeight="1">
      <c r="A243" s="147">
        <v>33</v>
      </c>
      <c r="B243" s="134">
        <v>364</v>
      </c>
      <c r="C243" s="134">
        <v>9</v>
      </c>
      <c r="D243" s="134">
        <v>175</v>
      </c>
      <c r="E243" s="134">
        <v>242</v>
      </c>
      <c r="F243" t="s" s="5">
        <v>603</v>
      </c>
      <c r="G243" t="s" s="79">
        <v>1755</v>
      </c>
      <c r="H243" s="140"/>
      <c r="I243" t="b" s="223">
        <v>0</v>
      </c>
      <c r="J243" t="s" s="137">
        <v>52</v>
      </c>
      <c r="K243" t="s" s="150">
        <v>1756</v>
      </c>
      <c r="L243" t="s" s="177">
        <v>1757</v>
      </c>
      <c r="M243" t="s" s="5">
        <v>1111</v>
      </c>
      <c r="N243" t="s" s="139">
        <v>1111</v>
      </c>
      <c r="O243" s="140"/>
      <c r="P243" t="s" s="143">
        <v>196</v>
      </c>
      <c r="Q243" s="136">
        <v>2021</v>
      </c>
      <c r="R243" s="136">
        <v>1</v>
      </c>
      <c r="S243" t="s" s="141">
        <v>54</v>
      </c>
      <c r="T243" s="147">
        <v>3</v>
      </c>
      <c r="U243" s="140"/>
      <c r="V243" t="s" s="5">
        <v>1031</v>
      </c>
      <c r="W243" t="s" s="141">
        <v>1032</v>
      </c>
      <c r="X243" s="144">
        <v>0.4</v>
      </c>
      <c r="Y243" s="140"/>
      <c r="Z243" s="140"/>
      <c r="AA243" s="142">
        <v>39</v>
      </c>
      <c r="AB243" s="142">
        <v>1</v>
      </c>
      <c r="AC243" t="s" s="137">
        <v>68</v>
      </c>
      <c r="AD243" s="144">
        <v>19212</v>
      </c>
      <c r="AE243" s="144">
        <v>3.6</v>
      </c>
      <c r="AF243" s="140"/>
      <c r="AG243" s="140"/>
    </row>
    <row r="244" ht="15.75" customHeight="1">
      <c r="A244" s="147">
        <v>33</v>
      </c>
      <c r="B244" s="134">
        <v>365</v>
      </c>
      <c r="C244" s="134">
        <v>9</v>
      </c>
      <c r="D244" s="134">
        <v>176</v>
      </c>
      <c r="E244" s="134">
        <v>243</v>
      </c>
      <c r="F244" t="s" s="5">
        <v>603</v>
      </c>
      <c r="G244" t="s" s="79">
        <v>1755</v>
      </c>
      <c r="H244" s="140"/>
      <c r="I244" t="b" s="223">
        <v>0</v>
      </c>
      <c r="J244" t="s" s="137">
        <v>52</v>
      </c>
      <c r="K244" t="s" s="150">
        <v>1756</v>
      </c>
      <c r="L244" t="s" s="177">
        <v>1757</v>
      </c>
      <c r="M244" t="s" s="5">
        <v>1107</v>
      </c>
      <c r="N244" t="s" s="139">
        <v>1107</v>
      </c>
      <c r="O244" s="140"/>
      <c r="P244" t="s" s="143">
        <v>196</v>
      </c>
      <c r="Q244" s="136">
        <v>2021</v>
      </c>
      <c r="R244" s="136">
        <v>1</v>
      </c>
      <c r="S244" t="s" s="141">
        <v>54</v>
      </c>
      <c r="T244" s="147">
        <v>3</v>
      </c>
      <c r="U244" s="140"/>
      <c r="V244" t="s" s="5">
        <v>1031</v>
      </c>
      <c r="W244" t="s" s="141">
        <v>1032</v>
      </c>
      <c r="X244" s="144">
        <v>0.7</v>
      </c>
      <c r="Y244" s="140"/>
      <c r="Z244" s="140"/>
      <c r="AA244" s="142">
        <v>39</v>
      </c>
      <c r="AB244" s="142">
        <v>1</v>
      </c>
      <c r="AC244" t="s" s="137">
        <v>68</v>
      </c>
      <c r="AD244" s="144">
        <v>2042</v>
      </c>
      <c r="AE244" s="144">
        <v>1.8</v>
      </c>
      <c r="AF244" s="140"/>
      <c r="AG244" s="140"/>
    </row>
    <row r="245" ht="15.75" customHeight="1">
      <c r="A245" s="147">
        <v>33</v>
      </c>
      <c r="B245" s="134">
        <v>359</v>
      </c>
      <c r="C245" s="134">
        <v>9</v>
      </c>
      <c r="D245" s="134">
        <v>207</v>
      </c>
      <c r="E245" s="134">
        <v>244</v>
      </c>
      <c r="F245" t="s" s="5">
        <v>603</v>
      </c>
      <c r="G245" t="s" s="5">
        <v>1671</v>
      </c>
      <c r="H245" t="s" s="5">
        <v>1671</v>
      </c>
      <c r="I245" t="b" s="136">
        <v>1</v>
      </c>
      <c r="J245" t="s" s="137">
        <v>52</v>
      </c>
      <c r="K245" t="s" s="5">
        <v>1672</v>
      </c>
      <c r="L245" t="s" s="5">
        <v>1672</v>
      </c>
      <c r="M245" t="s" s="5">
        <v>1673</v>
      </c>
      <c r="N245" t="s" s="141">
        <v>1153</v>
      </c>
      <c r="O245" s="140"/>
      <c r="P245" s="140"/>
      <c r="Q245" s="136">
        <v>2020</v>
      </c>
      <c r="R245" s="136">
        <v>3</v>
      </c>
      <c r="S245" t="s" s="141">
        <v>64</v>
      </c>
      <c r="T245" s="142">
        <v>1</v>
      </c>
      <c r="U245" s="140"/>
      <c r="V245" t="s" s="141">
        <v>1037</v>
      </c>
      <c r="W245" t="s" s="141">
        <v>1045</v>
      </c>
      <c r="X245" s="140"/>
      <c r="Y245" s="140"/>
      <c r="Z245" s="140"/>
      <c r="AA245" s="142">
        <v>35</v>
      </c>
      <c r="AB245" s="142">
        <v>35</v>
      </c>
      <c r="AC245" s="142">
        <v>1</v>
      </c>
      <c r="AD245" s="140"/>
      <c r="AE245" s="140"/>
      <c r="AF245" s="140"/>
      <c r="AG245" s="140"/>
    </row>
    <row r="246" ht="15.75" customHeight="1">
      <c r="A246" s="136">
        <v>33</v>
      </c>
      <c r="B246" s="134">
        <v>281</v>
      </c>
      <c r="C246" s="134">
        <v>9</v>
      </c>
      <c r="D246" s="134">
        <v>277</v>
      </c>
      <c r="E246" s="134">
        <v>245</v>
      </c>
      <c r="F246" t="s" s="5">
        <v>212</v>
      </c>
      <c r="G246" t="s" s="5">
        <v>1451</v>
      </c>
      <c r="H246" t="s" s="5">
        <v>1451</v>
      </c>
      <c r="I246" t="b" s="136">
        <v>1</v>
      </c>
      <c r="J246" t="s" s="137">
        <v>52</v>
      </c>
      <c r="K246" t="s" s="5">
        <v>1452</v>
      </c>
      <c r="L246" t="s" s="5">
        <v>1452</v>
      </c>
      <c r="M246" t="s" s="5">
        <v>1453</v>
      </c>
      <c r="N246" t="s" s="141">
        <v>1153</v>
      </c>
      <c r="O246" s="140"/>
      <c r="P246" s="140"/>
      <c r="Q246" s="136">
        <v>2020</v>
      </c>
      <c r="R246" s="136">
        <v>3</v>
      </c>
      <c r="S246" t="s" s="141">
        <v>64</v>
      </c>
      <c r="T246" s="142">
        <v>1</v>
      </c>
      <c r="U246" s="140"/>
      <c r="V246" t="s" s="141">
        <v>1037</v>
      </c>
      <c r="W246" t="s" s="141">
        <v>1045</v>
      </c>
      <c r="X246" s="140"/>
      <c r="Y246" s="140"/>
      <c r="Z246" s="140"/>
      <c r="AA246" s="142">
        <v>19</v>
      </c>
      <c r="AB246" s="142">
        <v>1</v>
      </c>
      <c r="AC246" s="142">
        <v>1</v>
      </c>
      <c r="AD246" s="140"/>
      <c r="AE246" s="140"/>
      <c r="AF246" s="140"/>
      <c r="AG246" s="140"/>
    </row>
    <row r="247" ht="15.75" customHeight="1">
      <c r="A247" s="147">
        <v>33</v>
      </c>
      <c r="B247" s="134">
        <v>338</v>
      </c>
      <c r="C247" s="134">
        <v>9</v>
      </c>
      <c r="D247" s="134">
        <v>253</v>
      </c>
      <c r="E247" s="134">
        <v>246</v>
      </c>
      <c r="F247" t="s" s="5">
        <v>603</v>
      </c>
      <c r="G247" t="s" s="5">
        <v>1335</v>
      </c>
      <c r="H247" t="s" s="5">
        <v>1335</v>
      </c>
      <c r="I247" t="b" s="136">
        <v>1</v>
      </c>
      <c r="J247" t="s" s="137">
        <v>52</v>
      </c>
      <c r="K247" t="s" s="5">
        <v>1336</v>
      </c>
      <c r="L247" t="s" s="5">
        <v>1336</v>
      </c>
      <c r="M247" t="s" s="5">
        <v>1337</v>
      </c>
      <c r="N247" t="s" s="139">
        <v>1039</v>
      </c>
      <c r="O247" s="140"/>
      <c r="P247" s="140"/>
      <c r="Q247" s="136">
        <v>2022</v>
      </c>
      <c r="R247" s="136">
        <v>3</v>
      </c>
      <c r="S247" t="s" s="141">
        <v>77</v>
      </c>
      <c r="T247" s="142">
        <v>2</v>
      </c>
      <c r="U247" s="140"/>
      <c r="V247" t="s" s="141">
        <v>1037</v>
      </c>
      <c r="W247" t="s" s="141">
        <v>1032</v>
      </c>
      <c r="X247" s="140"/>
      <c r="Y247" s="140"/>
      <c r="Z247" s="140"/>
      <c r="AA247" s="142">
        <v>18</v>
      </c>
      <c r="AB247" s="142">
        <v>1</v>
      </c>
      <c r="AC247" s="142">
        <v>1</v>
      </c>
      <c r="AD247" s="140"/>
      <c r="AE247" s="140"/>
      <c r="AF247" s="140"/>
      <c r="AG247" s="140"/>
    </row>
    <row r="248" ht="15.75" customHeight="1">
      <c r="A248" s="147">
        <v>33</v>
      </c>
      <c r="B248" s="134">
        <v>57</v>
      </c>
      <c r="C248" s="134">
        <v>9</v>
      </c>
      <c r="D248" s="134">
        <v>320</v>
      </c>
      <c r="E248" s="134">
        <v>247</v>
      </c>
      <c r="F248" t="s" s="5">
        <v>603</v>
      </c>
      <c r="G248" s="145"/>
      <c r="H248" t="s" s="150">
        <v>1775</v>
      </c>
      <c r="I248" t="b" s="136">
        <v>1</v>
      </c>
      <c r="J248" t="s" s="137">
        <v>52</v>
      </c>
      <c r="K248" t="s" s="5">
        <v>1776</v>
      </c>
      <c r="L248" t="s" s="5">
        <v>1776</v>
      </c>
      <c r="M248" t="s" s="5">
        <v>1777</v>
      </c>
      <c r="N248" t="s" s="141">
        <v>1361</v>
      </c>
      <c r="O248" s="140"/>
      <c r="P248" s="140"/>
      <c r="Q248" s="136">
        <v>2023</v>
      </c>
      <c r="R248" s="136">
        <v>3</v>
      </c>
      <c r="S248" t="s" s="141">
        <v>64</v>
      </c>
      <c r="T248" s="142">
        <v>1</v>
      </c>
      <c r="U248" t="s" s="143">
        <v>1043</v>
      </c>
      <c r="V248" t="s" s="141">
        <v>1037</v>
      </c>
      <c r="W248" t="s" s="141">
        <v>66</v>
      </c>
      <c r="X248" s="140"/>
      <c r="Y248" s="140"/>
      <c r="Z248" s="140"/>
      <c r="AA248" s="142">
        <v>14.6</v>
      </c>
      <c r="AB248" s="142">
        <v>1</v>
      </c>
      <c r="AC248" s="142">
        <v>1</v>
      </c>
      <c r="AD248" s="140"/>
      <c r="AE248" s="140"/>
      <c r="AF248" s="140"/>
      <c r="AG248" s="140"/>
    </row>
    <row r="249" ht="15.75" customHeight="1">
      <c r="A249" s="154">
        <v>33</v>
      </c>
      <c r="B249" s="134">
        <v>159</v>
      </c>
      <c r="C249" s="134">
        <v>9</v>
      </c>
      <c r="D249" s="155">
        <v>280</v>
      </c>
      <c r="E249" s="134">
        <v>248</v>
      </c>
      <c r="F249" t="s" s="149">
        <v>212</v>
      </c>
      <c r="G249" s="145"/>
      <c r="H249" t="s" s="150">
        <v>1461</v>
      </c>
      <c r="I249" t="b" s="136">
        <v>1</v>
      </c>
      <c r="J249" t="s" s="156">
        <v>52</v>
      </c>
      <c r="K249" t="s" s="149">
        <v>1462</v>
      </c>
      <c r="L249" t="s" s="149">
        <v>1462</v>
      </c>
      <c r="M249" t="s" s="5">
        <v>1461</v>
      </c>
      <c r="N249" t="s" s="158">
        <v>1042</v>
      </c>
      <c r="O249" s="159"/>
      <c r="P249" s="159"/>
      <c r="Q249" s="154">
        <v>2020</v>
      </c>
      <c r="R249" s="154">
        <v>2</v>
      </c>
      <c r="S249" t="s" s="158">
        <v>64</v>
      </c>
      <c r="T249" s="142">
        <v>1</v>
      </c>
      <c r="U249" t="s" s="160">
        <v>1030</v>
      </c>
      <c r="V249" t="s" s="158">
        <v>1044</v>
      </c>
      <c r="W249" t="s" s="158">
        <v>1045</v>
      </c>
      <c r="X249" s="161">
        <v>0.93</v>
      </c>
      <c r="Y249" s="159"/>
      <c r="Z249" s="159"/>
      <c r="AA249" s="162">
        <v>5</v>
      </c>
      <c r="AB249" s="162">
        <v>1.8</v>
      </c>
      <c r="AC249" t="s" s="156">
        <v>68</v>
      </c>
      <c r="AD249" s="159"/>
      <c r="AE249" s="159"/>
      <c r="AF249" s="159"/>
      <c r="AG249" s="159"/>
    </row>
    <row r="250" ht="15.75" customHeight="1">
      <c r="A250" s="154">
        <v>33</v>
      </c>
      <c r="B250" s="134">
        <v>92</v>
      </c>
      <c r="C250" s="134">
        <v>9</v>
      </c>
      <c r="D250" s="155">
        <v>279</v>
      </c>
      <c r="E250" s="134">
        <v>249</v>
      </c>
      <c r="F250" t="s" s="149">
        <v>212</v>
      </c>
      <c r="G250" s="145"/>
      <c r="H250" t="s" s="150">
        <v>1461</v>
      </c>
      <c r="I250" t="b" s="136">
        <v>1</v>
      </c>
      <c r="J250" t="s" s="156">
        <v>52</v>
      </c>
      <c r="K250" t="s" s="149">
        <v>1462</v>
      </c>
      <c r="L250" t="s" s="149">
        <v>1462</v>
      </c>
      <c r="M250" t="s" s="5">
        <v>1463</v>
      </c>
      <c r="N250" t="s" s="158">
        <v>1079</v>
      </c>
      <c r="O250" s="159"/>
      <c r="P250" s="159"/>
      <c r="Q250" s="154">
        <v>2021</v>
      </c>
      <c r="R250" s="154">
        <v>3</v>
      </c>
      <c r="S250" t="s" s="158">
        <v>54</v>
      </c>
      <c r="T250" s="147">
        <v>3</v>
      </c>
      <c r="U250" t="s" s="160">
        <v>1043</v>
      </c>
      <c r="V250" t="s" s="158">
        <v>1037</v>
      </c>
      <c r="W250" t="s" s="158">
        <v>1032</v>
      </c>
      <c r="X250" s="159"/>
      <c r="Y250" s="159"/>
      <c r="Z250" s="159"/>
      <c r="AA250" s="162">
        <v>5</v>
      </c>
      <c r="AB250" s="162">
        <v>3.2</v>
      </c>
      <c r="AC250" s="162">
        <v>1</v>
      </c>
      <c r="AD250" s="159"/>
      <c r="AE250" s="159"/>
      <c r="AF250" s="159"/>
      <c r="AG250" s="159"/>
    </row>
    <row r="251" ht="15.75" customHeight="1">
      <c r="A251" s="136">
        <v>33</v>
      </c>
      <c r="B251" s="134">
        <v>101</v>
      </c>
      <c r="C251" s="134">
        <v>9</v>
      </c>
      <c r="D251" s="134">
        <v>317</v>
      </c>
      <c r="E251" s="134">
        <v>250</v>
      </c>
      <c r="F251" t="s" s="5">
        <v>212</v>
      </c>
      <c r="G251" s="145"/>
      <c r="H251" t="s" s="135">
        <v>1599</v>
      </c>
      <c r="I251" t="b" s="136">
        <v>1</v>
      </c>
      <c r="J251" t="s" s="137">
        <v>52</v>
      </c>
      <c r="K251" t="s" s="5">
        <v>1600</v>
      </c>
      <c r="L251" t="s" s="5">
        <v>1600</v>
      </c>
      <c r="M251" t="s" s="5">
        <v>1599</v>
      </c>
      <c r="N251" t="s" s="141">
        <v>1042</v>
      </c>
      <c r="O251" s="140"/>
      <c r="P251" s="140"/>
      <c r="Q251" s="136">
        <v>2020</v>
      </c>
      <c r="R251" s="136">
        <v>2</v>
      </c>
      <c r="S251" t="s" s="141">
        <v>54</v>
      </c>
      <c r="T251" s="147">
        <v>3</v>
      </c>
      <c r="U251" t="s" s="143">
        <v>1043</v>
      </c>
      <c r="V251" t="s" s="5">
        <v>1044</v>
      </c>
      <c r="W251" t="s" s="141">
        <v>1045</v>
      </c>
      <c r="X251" s="144">
        <v>0.78</v>
      </c>
      <c r="Y251" s="140"/>
      <c r="Z251" s="140"/>
      <c r="AA251" s="142">
        <v>1.6</v>
      </c>
      <c r="AB251" s="142">
        <v>1.6</v>
      </c>
      <c r="AC251" s="142">
        <v>1</v>
      </c>
      <c r="AD251" s="140"/>
      <c r="AE251" s="140"/>
      <c r="AF251" s="140"/>
      <c r="AG251" s="140"/>
    </row>
    <row r="252" ht="15.75" customHeight="1">
      <c r="A252" s="147">
        <v>33</v>
      </c>
      <c r="B252" s="134">
        <v>434</v>
      </c>
      <c r="C252" s="134">
        <v>9</v>
      </c>
      <c r="D252" s="134">
        <v>195</v>
      </c>
      <c r="E252" s="134">
        <v>251</v>
      </c>
      <c r="F252" t="s" s="5">
        <v>603</v>
      </c>
      <c r="G252" t="s" s="5">
        <v>1729</v>
      </c>
      <c r="H252" t="s" s="5">
        <v>1729</v>
      </c>
      <c r="I252" t="b" s="136">
        <v>1</v>
      </c>
      <c r="J252" t="s" s="137">
        <v>52</v>
      </c>
      <c r="K252" t="s" s="5">
        <v>1730</v>
      </c>
      <c r="L252" t="s" s="5">
        <v>1730</v>
      </c>
      <c r="M252" t="s" s="5">
        <v>1731</v>
      </c>
      <c r="N252" t="s" s="141">
        <v>1145</v>
      </c>
      <c r="O252" s="140"/>
      <c r="P252" s="140"/>
      <c r="Q252" s="136">
        <v>2022</v>
      </c>
      <c r="R252" s="136">
        <v>3</v>
      </c>
      <c r="S252" t="s" s="141">
        <v>64</v>
      </c>
      <c r="T252" s="142">
        <v>1</v>
      </c>
      <c r="U252" s="140"/>
      <c r="V252" t="s" s="141">
        <v>1044</v>
      </c>
      <c r="W252" t="s" s="141">
        <v>1045</v>
      </c>
      <c r="X252" s="144">
        <v>0.825</v>
      </c>
      <c r="Y252" s="140"/>
      <c r="Z252" s="140"/>
      <c r="AA252" s="142">
        <v>0</v>
      </c>
      <c r="AB252" s="142">
        <v>1</v>
      </c>
      <c r="AC252" t="s" s="137">
        <v>68</v>
      </c>
      <c r="AD252" s="140"/>
      <c r="AE252" s="140"/>
      <c r="AF252" s="140"/>
      <c r="AG252" s="140"/>
    </row>
    <row r="253" ht="15.75" customHeight="1">
      <c r="A253" s="136">
        <v>33</v>
      </c>
      <c r="B253" s="134">
        <v>31</v>
      </c>
      <c r="C253" s="134">
        <v>9</v>
      </c>
      <c r="D253" s="134">
        <v>282</v>
      </c>
      <c r="E253" s="134">
        <v>252</v>
      </c>
      <c r="F253" t="s" s="5">
        <v>212</v>
      </c>
      <c r="G253" s="145"/>
      <c r="H253" t="s" s="135">
        <v>1467</v>
      </c>
      <c r="I253" t="b" s="136">
        <v>1</v>
      </c>
      <c r="J253" t="s" s="137">
        <v>52</v>
      </c>
      <c r="K253" t="s" s="5">
        <v>1468</v>
      </c>
      <c r="L253" t="s" s="5">
        <v>1468</v>
      </c>
      <c r="M253" t="s" s="5">
        <v>1467</v>
      </c>
      <c r="N253" t="s" s="141">
        <v>1042</v>
      </c>
      <c r="O253" s="140"/>
      <c r="P253" s="140"/>
      <c r="Q253" s="136">
        <v>2020</v>
      </c>
      <c r="R253" s="136">
        <v>2</v>
      </c>
      <c r="S253" t="s" s="141">
        <v>64</v>
      </c>
      <c r="T253" s="142">
        <v>1</v>
      </c>
      <c r="U253" t="s" s="143">
        <v>1043</v>
      </c>
      <c r="V253" t="s" s="5">
        <v>1044</v>
      </c>
      <c r="W253" t="s" s="141">
        <v>1045</v>
      </c>
      <c r="X253" s="144">
        <v>1</v>
      </c>
      <c r="Y253" s="140"/>
      <c r="Z253" s="140"/>
      <c r="AA253" s="142">
        <v>0</v>
      </c>
      <c r="AB253" s="142">
        <v>1</v>
      </c>
      <c r="AC253" s="142">
        <v>1</v>
      </c>
      <c r="AD253" s="140"/>
      <c r="AE253" s="140"/>
      <c r="AF253" s="140"/>
      <c r="AG253" s="140"/>
    </row>
    <row r="254" ht="15.75" customHeight="1">
      <c r="A254" s="136">
        <v>33</v>
      </c>
      <c r="B254" s="134">
        <v>32</v>
      </c>
      <c r="C254" s="134">
        <v>9</v>
      </c>
      <c r="D254" s="134">
        <v>283</v>
      </c>
      <c r="E254" s="134">
        <v>253</v>
      </c>
      <c r="F254" t="s" s="5">
        <v>212</v>
      </c>
      <c r="G254" s="145"/>
      <c r="H254" t="s" s="135">
        <v>1469</v>
      </c>
      <c r="I254" t="b" s="136">
        <v>1</v>
      </c>
      <c r="J254" t="s" s="163">
        <v>52</v>
      </c>
      <c r="K254" t="s" s="79">
        <v>1470</v>
      </c>
      <c r="L254" t="s" s="79">
        <v>1470</v>
      </c>
      <c r="M254" t="s" s="5">
        <v>1471</v>
      </c>
      <c r="N254" t="s" s="139">
        <v>1092</v>
      </c>
      <c r="O254" s="140"/>
      <c r="P254" s="140"/>
      <c r="Q254" s="136">
        <v>2020</v>
      </c>
      <c r="R254" s="136">
        <v>3</v>
      </c>
      <c r="S254" t="s" s="141">
        <v>64</v>
      </c>
      <c r="T254" s="142">
        <v>1</v>
      </c>
      <c r="U254" t="s" s="143">
        <v>1043</v>
      </c>
      <c r="V254" t="s" s="141">
        <v>1037</v>
      </c>
      <c r="W254" t="s" s="5">
        <v>1032</v>
      </c>
      <c r="X254" s="140"/>
      <c r="Y254" s="140"/>
      <c r="Z254" s="140"/>
      <c r="AA254" s="142">
        <v>0</v>
      </c>
      <c r="AB254" s="142">
        <v>1</v>
      </c>
      <c r="AC254" s="142">
        <v>1</v>
      </c>
      <c r="AD254" s="140"/>
      <c r="AE254" s="140"/>
      <c r="AF254" s="140"/>
      <c r="AG254" s="140"/>
    </row>
    <row r="255" ht="15.75" customHeight="1">
      <c r="A255" s="147">
        <v>33</v>
      </c>
      <c r="B255" s="134">
        <v>433</v>
      </c>
      <c r="C255" s="134">
        <v>9</v>
      </c>
      <c r="D255" s="134">
        <v>194</v>
      </c>
      <c r="E255" s="134">
        <v>254</v>
      </c>
      <c r="F255" t="s" s="5">
        <v>603</v>
      </c>
      <c r="G255" t="s" s="5">
        <v>1729</v>
      </c>
      <c r="H255" t="s" s="5">
        <v>1729</v>
      </c>
      <c r="I255" t="b" s="136">
        <v>1</v>
      </c>
      <c r="J255" t="s" s="137">
        <v>52</v>
      </c>
      <c r="K255" t="s" s="5">
        <v>1730</v>
      </c>
      <c r="L255" t="s" s="5">
        <v>1730</v>
      </c>
      <c r="M255" t="s" s="5">
        <v>1732</v>
      </c>
      <c r="N255" t="s" s="139">
        <v>1258</v>
      </c>
      <c r="O255" s="140"/>
      <c r="P255" s="140"/>
      <c r="Q255" s="136">
        <v>2018</v>
      </c>
      <c r="R255" s="136">
        <v>1</v>
      </c>
      <c r="S255" t="s" s="141">
        <v>54</v>
      </c>
      <c r="T255" s="147">
        <v>3</v>
      </c>
      <c r="U255" s="140"/>
      <c r="V255" t="s" s="5">
        <v>1031</v>
      </c>
      <c r="W255" t="s" s="141">
        <v>1032</v>
      </c>
      <c r="X255" s="144">
        <v>0.19</v>
      </c>
      <c r="Y255" s="140"/>
      <c r="Z255" s="140"/>
      <c r="AA255" s="142">
        <v>0</v>
      </c>
      <c r="AB255" s="142">
        <v>1</v>
      </c>
      <c r="AC255" s="142">
        <v>1</v>
      </c>
      <c r="AD255" s="144">
        <v>202</v>
      </c>
      <c r="AE255" s="140"/>
      <c r="AF255" s="140"/>
      <c r="AG255" s="140"/>
    </row>
    <row r="256" ht="15.75" customHeight="1">
      <c r="A256" s="136">
        <v>33</v>
      </c>
      <c r="B256" s="134">
        <v>59</v>
      </c>
      <c r="C256" s="134">
        <v>9</v>
      </c>
      <c r="D256" s="134">
        <v>210</v>
      </c>
      <c r="E256" s="134">
        <v>255</v>
      </c>
      <c r="F256" t="s" s="5">
        <v>212</v>
      </c>
      <c r="G256" s="145"/>
      <c r="H256" t="s" s="150">
        <v>1822</v>
      </c>
      <c r="I256" t="b" s="136">
        <v>1</v>
      </c>
      <c r="J256" t="s" s="137">
        <v>52</v>
      </c>
      <c r="K256" t="s" s="5">
        <v>1823</v>
      </c>
      <c r="L256" t="s" s="5">
        <v>1823</v>
      </c>
      <c r="M256" t="s" s="5">
        <v>1822</v>
      </c>
      <c r="N256" t="s" s="141">
        <v>1042</v>
      </c>
      <c r="O256" s="140"/>
      <c r="P256" s="140"/>
      <c r="Q256" s="136">
        <v>2021</v>
      </c>
      <c r="R256" s="136">
        <v>2</v>
      </c>
      <c r="S256" t="s" s="141">
        <v>64</v>
      </c>
      <c r="T256" s="142">
        <v>1</v>
      </c>
      <c r="U256" t="s" s="143">
        <v>1043</v>
      </c>
      <c r="V256" t="s" s="5">
        <v>1044</v>
      </c>
      <c r="W256" t="s" s="141">
        <v>1045</v>
      </c>
      <c r="X256" s="144">
        <v>1.05</v>
      </c>
      <c r="Y256" s="140"/>
      <c r="Z256" s="140"/>
      <c r="AA256" s="142">
        <v>0</v>
      </c>
      <c r="AB256" s="142">
        <v>1</v>
      </c>
      <c r="AC256" s="142">
        <v>1</v>
      </c>
      <c r="AD256" s="140"/>
      <c r="AE256" s="140"/>
      <c r="AF256" s="140"/>
      <c r="AG256" s="140"/>
    </row>
    <row r="257" ht="15.75" customHeight="1">
      <c r="A257" s="136">
        <v>33</v>
      </c>
      <c r="B257" s="134">
        <v>60</v>
      </c>
      <c r="C257" s="134">
        <v>9</v>
      </c>
      <c r="D257" s="134">
        <v>323</v>
      </c>
      <c r="E257" s="134">
        <v>256</v>
      </c>
      <c r="F257" t="s" s="5">
        <v>212</v>
      </c>
      <c r="G257" s="145"/>
      <c r="H257" t="s" s="150">
        <v>1835</v>
      </c>
      <c r="I257" t="b" s="136">
        <v>1</v>
      </c>
      <c r="J257" t="s" s="137">
        <v>52</v>
      </c>
      <c r="K257" t="s" s="5">
        <v>1836</v>
      </c>
      <c r="L257" t="s" s="5">
        <v>1836</v>
      </c>
      <c r="M257" t="s" s="5">
        <v>1835</v>
      </c>
      <c r="N257" t="s" s="141">
        <v>1042</v>
      </c>
      <c r="O257" s="140"/>
      <c r="P257" s="140"/>
      <c r="Q257" s="136">
        <v>2020</v>
      </c>
      <c r="R257" s="136">
        <v>2</v>
      </c>
      <c r="S257" t="s" s="141">
        <v>64</v>
      </c>
      <c r="T257" s="142">
        <v>1</v>
      </c>
      <c r="U257" t="s" s="143">
        <v>1043</v>
      </c>
      <c r="V257" t="s" s="5">
        <v>1044</v>
      </c>
      <c r="W257" t="s" s="141">
        <v>1045</v>
      </c>
      <c r="X257" s="144">
        <v>1.08</v>
      </c>
      <c r="Y257" s="140"/>
      <c r="Z257" s="140"/>
      <c r="AA257" s="142">
        <v>0</v>
      </c>
      <c r="AB257" s="142">
        <v>1</v>
      </c>
      <c r="AC257" s="142">
        <v>1</v>
      </c>
      <c r="AD257" s="140"/>
      <c r="AE257" s="140"/>
      <c r="AF257" s="140"/>
      <c r="AG257" s="140"/>
    </row>
    <row r="258" ht="15.75" customHeight="1">
      <c r="A258" s="136">
        <v>33</v>
      </c>
      <c r="B258" s="134">
        <v>271</v>
      </c>
      <c r="C258" s="134">
        <v>9</v>
      </c>
      <c r="D258" s="134">
        <v>255</v>
      </c>
      <c r="E258" s="134">
        <v>257</v>
      </c>
      <c r="F258" t="s" s="5">
        <v>212</v>
      </c>
      <c r="G258" t="s" s="5">
        <v>1224</v>
      </c>
      <c r="H258" t="s" s="135">
        <v>1224</v>
      </c>
      <c r="I258" t="b" s="136">
        <v>1</v>
      </c>
      <c r="J258" t="s" s="137">
        <v>52</v>
      </c>
      <c r="K258" t="s" s="5">
        <v>1225</v>
      </c>
      <c r="L258" t="s" s="5">
        <v>1225</v>
      </c>
      <c r="M258" t="s" s="5">
        <v>1226</v>
      </c>
      <c r="N258" t="s" s="141">
        <v>1053</v>
      </c>
      <c r="O258" s="140"/>
      <c r="P258" s="140"/>
      <c r="Q258" s="136">
        <v>2022</v>
      </c>
      <c r="R258" s="136">
        <v>3</v>
      </c>
      <c r="S258" t="s" s="141">
        <v>77</v>
      </c>
      <c r="T258" s="142">
        <v>2</v>
      </c>
      <c r="U258" s="140"/>
      <c r="V258" t="s" s="141">
        <v>1037</v>
      </c>
      <c r="W258" t="s" s="141">
        <v>1045</v>
      </c>
      <c r="X258" s="144">
        <v>1.5</v>
      </c>
      <c r="Y258" s="140"/>
      <c r="Z258" s="140"/>
      <c r="AA258" s="140"/>
      <c r="AB258" s="142">
        <v>1</v>
      </c>
      <c r="AC258" t="s" s="137">
        <v>68</v>
      </c>
      <c r="AD258" s="140"/>
      <c r="AE258" s="140"/>
      <c r="AF258" s="140"/>
      <c r="AG258" s="140"/>
    </row>
    <row r="259" ht="15.75" customHeight="1">
      <c r="A259" s="147">
        <v>33</v>
      </c>
      <c r="B259" s="134">
        <v>328</v>
      </c>
      <c r="C259" s="134">
        <v>9</v>
      </c>
      <c r="D259" s="134">
        <v>239</v>
      </c>
      <c r="E259" s="134">
        <v>258</v>
      </c>
      <c r="F259" t="s" s="5">
        <v>603</v>
      </c>
      <c r="G259" t="s" s="5">
        <v>1279</v>
      </c>
      <c r="H259" t="s" s="79">
        <v>1279</v>
      </c>
      <c r="I259" s="140"/>
      <c r="J259" s="140"/>
      <c r="K259" t="s" s="5">
        <v>1280</v>
      </c>
      <c r="L259" t="s" s="79">
        <v>1280</v>
      </c>
      <c r="M259" s="140"/>
      <c r="N259" t="s" s="141">
        <v>1153</v>
      </c>
      <c r="O259" s="140"/>
      <c r="P259" s="140"/>
      <c r="Q259" s="136">
        <v>2020</v>
      </c>
      <c r="R259" s="136">
        <v>3</v>
      </c>
      <c r="S259" t="s" s="141">
        <v>64</v>
      </c>
      <c r="T259" s="142">
        <v>1</v>
      </c>
      <c r="U259" s="140"/>
      <c r="V259" t="s" s="141">
        <v>1037</v>
      </c>
      <c r="W259" t="s" s="141">
        <v>1045</v>
      </c>
      <c r="X259" s="140"/>
      <c r="Y259" s="140"/>
      <c r="Z259" s="140"/>
      <c r="AA259" s="140"/>
      <c r="AB259" s="140"/>
      <c r="AC259" s="142">
        <v>1</v>
      </c>
      <c r="AD259" s="140"/>
      <c r="AE259" s="140"/>
      <c r="AF259" s="140"/>
      <c r="AG259" s="140"/>
    </row>
    <row r="260" ht="15.75" customHeight="1">
      <c r="A260" s="147">
        <v>33</v>
      </c>
      <c r="B260" s="134">
        <v>329</v>
      </c>
      <c r="C260" s="134">
        <v>9</v>
      </c>
      <c r="D260" s="134">
        <v>240</v>
      </c>
      <c r="E260" s="134">
        <v>259</v>
      </c>
      <c r="F260" t="s" s="5">
        <v>603</v>
      </c>
      <c r="G260" t="s" s="5">
        <v>1279</v>
      </c>
      <c r="H260" t="s" s="79">
        <v>1279</v>
      </c>
      <c r="I260" s="140"/>
      <c r="J260" s="140"/>
      <c r="K260" t="s" s="5">
        <v>1280</v>
      </c>
      <c r="L260" t="s" s="79">
        <v>1280</v>
      </c>
      <c r="M260" s="140"/>
      <c r="N260" t="s" s="139">
        <v>1036</v>
      </c>
      <c r="O260" s="140"/>
      <c r="P260" s="140"/>
      <c r="Q260" s="136">
        <v>2022</v>
      </c>
      <c r="R260" s="136">
        <v>3</v>
      </c>
      <c r="S260" t="s" s="141">
        <v>54</v>
      </c>
      <c r="T260" s="147">
        <v>3</v>
      </c>
      <c r="U260" s="140"/>
      <c r="V260" t="s" s="141">
        <v>1037</v>
      </c>
      <c r="W260" t="s" s="141">
        <v>1045</v>
      </c>
      <c r="X260" s="140"/>
      <c r="Y260" s="140"/>
      <c r="Z260" s="140"/>
      <c r="AA260" s="140"/>
      <c r="AB260" s="140"/>
      <c r="AC260" t="s" s="137">
        <v>68</v>
      </c>
      <c r="AD260" s="140"/>
      <c r="AE260" s="140"/>
      <c r="AF260" s="140"/>
      <c r="AG260" s="140"/>
    </row>
    <row r="261" ht="15.75" customHeight="1">
      <c r="A261" s="147">
        <v>33</v>
      </c>
      <c r="B261" s="134">
        <v>75</v>
      </c>
      <c r="C261" s="134">
        <v>9</v>
      </c>
      <c r="D261" s="134">
        <v>249</v>
      </c>
      <c r="E261" s="134">
        <v>260</v>
      </c>
      <c r="F261" t="s" s="5">
        <v>603</v>
      </c>
      <c r="G261" s="145"/>
      <c r="H261" t="s" s="199">
        <v>1309</v>
      </c>
      <c r="I261" s="153"/>
      <c r="J261" s="165"/>
      <c r="K261" t="s" s="79">
        <v>1310</v>
      </c>
      <c r="L261" t="s" s="79">
        <v>1310</v>
      </c>
      <c r="M261" s="140"/>
      <c r="N261" t="s" s="139">
        <v>1092</v>
      </c>
      <c r="O261" s="140"/>
      <c r="P261" s="140"/>
      <c r="Q261" s="136">
        <v>2020</v>
      </c>
      <c r="R261" s="136">
        <v>3</v>
      </c>
      <c r="S261" t="s" s="141">
        <v>54</v>
      </c>
      <c r="T261" s="147">
        <v>3</v>
      </c>
      <c r="U261" t="s" s="143">
        <v>1043</v>
      </c>
      <c r="V261" t="s" s="141">
        <v>1037</v>
      </c>
      <c r="W261" t="s" s="5">
        <v>1032</v>
      </c>
      <c r="X261" s="140"/>
      <c r="Y261" s="140"/>
      <c r="Z261" s="140"/>
      <c r="AA261" s="140"/>
      <c r="AB261" s="140"/>
      <c r="AC261" s="142">
        <v>1</v>
      </c>
      <c r="AD261" s="140"/>
      <c r="AE261" s="140"/>
      <c r="AF261" s="140"/>
      <c r="AG261" s="140"/>
    </row>
    <row r="262" ht="15.75" customHeight="1">
      <c r="A262" s="136">
        <v>33</v>
      </c>
      <c r="B262" s="134">
        <v>333</v>
      </c>
      <c r="C262" s="134">
        <v>9</v>
      </c>
      <c r="D262" s="134">
        <v>254</v>
      </c>
      <c r="E262" s="134">
        <v>261</v>
      </c>
      <c r="F262" t="s" s="5">
        <v>212</v>
      </c>
      <c r="G262" t="s" s="5">
        <v>1402</v>
      </c>
      <c r="H262" t="s" s="216">
        <v>1403</v>
      </c>
      <c r="I262" s="140"/>
      <c r="J262" s="140"/>
      <c r="K262" t="s" s="5">
        <v>1404</v>
      </c>
      <c r="L262" t="s" s="79">
        <v>1404</v>
      </c>
      <c r="M262" s="140"/>
      <c r="N262" t="s" s="141">
        <v>1406</v>
      </c>
      <c r="O262" s="140"/>
      <c r="P262" s="140"/>
      <c r="Q262" s="136">
        <v>2019</v>
      </c>
      <c r="R262" s="136">
        <v>3</v>
      </c>
      <c r="S262" t="s" s="141">
        <v>54</v>
      </c>
      <c r="T262" s="147">
        <v>3</v>
      </c>
      <c r="U262" s="140"/>
      <c r="V262" t="s" s="141">
        <v>1037</v>
      </c>
      <c r="W262" t="s" s="141">
        <v>1093</v>
      </c>
      <c r="X262" s="144">
        <v>0.37</v>
      </c>
      <c r="Y262" s="140"/>
      <c r="Z262" s="140"/>
      <c r="AA262" s="140"/>
      <c r="AB262" s="140"/>
      <c r="AC262" s="142">
        <v>1</v>
      </c>
      <c r="AD262" s="140"/>
      <c r="AE262" s="140"/>
      <c r="AF262" s="140"/>
      <c r="AG262" s="140"/>
    </row>
    <row r="263" ht="15.75" customHeight="1">
      <c r="A263" s="136">
        <v>33</v>
      </c>
      <c r="B263" s="134">
        <v>277</v>
      </c>
      <c r="C263" s="134">
        <v>9</v>
      </c>
      <c r="D263" s="134">
        <v>171</v>
      </c>
      <c r="E263" s="134">
        <v>262</v>
      </c>
      <c r="F263" t="s" s="5">
        <v>212</v>
      </c>
      <c r="G263" t="s" s="5">
        <v>1393</v>
      </c>
      <c r="H263" t="s" s="135">
        <v>954</v>
      </c>
      <c r="I263" t="b" s="136">
        <v>0</v>
      </c>
      <c r="J263" t="s" s="137">
        <v>52</v>
      </c>
      <c r="K263" t="s" s="135">
        <v>955</v>
      </c>
      <c r="L263" t="s" s="177">
        <v>1394</v>
      </c>
      <c r="M263" t="s" s="5">
        <v>1395</v>
      </c>
      <c r="N263" t="s" s="139">
        <v>1109</v>
      </c>
      <c r="O263" s="140"/>
      <c r="P263" t="s" s="143">
        <v>196</v>
      </c>
      <c r="Q263" s="136">
        <v>2021</v>
      </c>
      <c r="R263" s="136">
        <v>1</v>
      </c>
      <c r="S263" t="s" s="141">
        <v>64</v>
      </c>
      <c r="T263" s="142">
        <v>1</v>
      </c>
      <c r="U263" s="140"/>
      <c r="V263" t="s" s="5">
        <v>1031</v>
      </c>
      <c r="W263" t="s" s="141">
        <v>1045</v>
      </c>
      <c r="X263" s="144">
        <v>1</v>
      </c>
      <c r="Y263" s="140"/>
      <c r="Z263" s="140"/>
      <c r="AA263" s="140"/>
      <c r="AB263" s="142">
        <v>1</v>
      </c>
      <c r="AC263" t="s" s="137">
        <v>68</v>
      </c>
      <c r="AD263" s="144">
        <v>6436</v>
      </c>
      <c r="AE263" s="144">
        <v>0.6</v>
      </c>
      <c r="AF263" s="140"/>
      <c r="AG263" s="140"/>
    </row>
    <row r="264" ht="15.75" customHeight="1">
      <c r="A264" s="136">
        <v>33</v>
      </c>
      <c r="B264" s="134">
        <v>278</v>
      </c>
      <c r="C264" s="134">
        <v>9</v>
      </c>
      <c r="D264" s="134">
        <v>173</v>
      </c>
      <c r="E264" s="134">
        <v>263</v>
      </c>
      <c r="F264" t="s" s="5">
        <v>212</v>
      </c>
      <c r="G264" t="s" s="5">
        <v>1393</v>
      </c>
      <c r="H264" t="s" s="135">
        <v>954</v>
      </c>
      <c r="I264" t="b" s="136">
        <v>0</v>
      </c>
      <c r="J264" t="s" s="137">
        <v>52</v>
      </c>
      <c r="K264" t="s" s="135">
        <v>955</v>
      </c>
      <c r="L264" t="s" s="177">
        <v>1394</v>
      </c>
      <c r="M264" t="s" s="5">
        <v>1396</v>
      </c>
      <c r="N264" t="s" s="139">
        <v>1132</v>
      </c>
      <c r="O264" s="140"/>
      <c r="P264" t="s" s="143">
        <v>196</v>
      </c>
      <c r="Q264" s="136">
        <v>2021</v>
      </c>
      <c r="R264" s="136">
        <v>1</v>
      </c>
      <c r="S264" t="s" s="141">
        <v>77</v>
      </c>
      <c r="T264" s="142">
        <v>2</v>
      </c>
      <c r="U264" s="140"/>
      <c r="V264" t="s" s="5">
        <v>1031</v>
      </c>
      <c r="W264" t="s" s="141">
        <v>1045</v>
      </c>
      <c r="X264" s="144">
        <v>1.2</v>
      </c>
      <c r="Y264" s="140"/>
      <c r="Z264" s="140"/>
      <c r="AA264" s="140"/>
      <c r="AB264" s="142">
        <v>1</v>
      </c>
      <c r="AC264" t="s" s="137">
        <v>68</v>
      </c>
      <c r="AD264" s="144">
        <v>7340</v>
      </c>
      <c r="AE264" s="144">
        <v>0.3</v>
      </c>
      <c r="AF264" s="140"/>
      <c r="AG264" s="140"/>
    </row>
    <row r="265" ht="15.75" customHeight="1">
      <c r="A265" s="136">
        <v>33</v>
      </c>
      <c r="B265" s="134">
        <v>93</v>
      </c>
      <c r="C265" s="134">
        <v>9</v>
      </c>
      <c r="D265" s="134">
        <v>281</v>
      </c>
      <c r="E265" s="134">
        <v>264</v>
      </c>
      <c r="F265" t="s" s="5">
        <v>212</v>
      </c>
      <c r="G265" s="145"/>
      <c r="H265" t="s" s="216">
        <v>1465</v>
      </c>
      <c r="I265" s="140"/>
      <c r="J265" s="140"/>
      <c r="K265" t="s" s="5">
        <v>1466</v>
      </c>
      <c r="L265" t="s" s="79">
        <v>1466</v>
      </c>
      <c r="M265" s="140"/>
      <c r="N265" t="s" s="141">
        <v>1079</v>
      </c>
      <c r="O265" s="140"/>
      <c r="P265" s="140"/>
      <c r="Q265" s="136">
        <v>2021</v>
      </c>
      <c r="R265" s="136">
        <v>3</v>
      </c>
      <c r="S265" t="s" s="141">
        <v>54</v>
      </c>
      <c r="T265" s="147">
        <v>3</v>
      </c>
      <c r="U265" t="s" s="143">
        <v>1043</v>
      </c>
      <c r="V265" t="s" s="141">
        <v>1037</v>
      </c>
      <c r="W265" t="s" s="141">
        <v>1032</v>
      </c>
      <c r="X265" s="140"/>
      <c r="Y265" s="140"/>
      <c r="Z265" s="140"/>
      <c r="AA265" s="140"/>
      <c r="AB265" s="140"/>
      <c r="AC265" s="142">
        <v>1</v>
      </c>
      <c r="AD265" s="140"/>
      <c r="AE265" s="140"/>
      <c r="AF265" s="140"/>
      <c r="AG265" s="140"/>
    </row>
    <row r="266" ht="15.75" customHeight="1">
      <c r="A266" s="147">
        <v>33</v>
      </c>
      <c r="B266" s="134">
        <v>392</v>
      </c>
      <c r="C266" s="134">
        <v>9</v>
      </c>
      <c r="D266" s="134">
        <v>318</v>
      </c>
      <c r="E266" s="134">
        <v>265</v>
      </c>
      <c r="F266" t="s" s="5">
        <v>603</v>
      </c>
      <c r="G266" t="s" s="5">
        <v>1587</v>
      </c>
      <c r="H266" t="s" s="216">
        <v>1588</v>
      </c>
      <c r="I266" s="140"/>
      <c r="J266" s="140"/>
      <c r="K266" t="s" s="5">
        <v>1589</v>
      </c>
      <c r="L266" t="s" s="79">
        <v>1589</v>
      </c>
      <c r="M266" s="140"/>
      <c r="N266" t="s" s="141">
        <v>1406</v>
      </c>
      <c r="O266" s="140"/>
      <c r="P266" s="140"/>
      <c r="Q266" s="136">
        <v>2019</v>
      </c>
      <c r="R266" s="136">
        <v>3</v>
      </c>
      <c r="S266" t="s" s="141">
        <v>54</v>
      </c>
      <c r="T266" s="147">
        <v>3</v>
      </c>
      <c r="U266" s="140"/>
      <c r="V266" t="s" s="141">
        <v>1037</v>
      </c>
      <c r="W266" t="s" s="141">
        <v>1093</v>
      </c>
      <c r="X266" s="144">
        <v>0.8100000000000001</v>
      </c>
      <c r="Y266" s="140"/>
      <c r="Z266" s="140"/>
      <c r="AA266" s="140"/>
      <c r="AB266" s="140"/>
      <c r="AC266" s="142">
        <v>1</v>
      </c>
      <c r="AD266" s="140"/>
      <c r="AE266" s="140"/>
      <c r="AF266" s="140"/>
      <c r="AG266" s="140"/>
    </row>
    <row r="267" ht="15.75" customHeight="1">
      <c r="A267" s="147">
        <v>33</v>
      </c>
      <c r="B267" s="134">
        <v>108</v>
      </c>
      <c r="C267" s="134">
        <v>9</v>
      </c>
      <c r="D267" s="134">
        <v>208</v>
      </c>
      <c r="E267" s="134">
        <v>266</v>
      </c>
      <c r="F267" t="s" s="5">
        <v>603</v>
      </c>
      <c r="G267" s="145"/>
      <c r="H267" s="140"/>
      <c r="I267" s="140"/>
      <c r="J267" s="140"/>
      <c r="K267" t="s" s="5">
        <v>1676</v>
      </c>
      <c r="L267" t="s" s="79">
        <v>1676</v>
      </c>
      <c r="M267" s="140"/>
      <c r="N267" t="s" s="141">
        <v>1361</v>
      </c>
      <c r="O267" s="140"/>
      <c r="P267" s="140"/>
      <c r="Q267" s="136">
        <v>2023</v>
      </c>
      <c r="R267" s="136">
        <v>3</v>
      </c>
      <c r="S267" t="s" s="141">
        <v>54</v>
      </c>
      <c r="T267" s="147">
        <v>3</v>
      </c>
      <c r="U267" t="s" s="143">
        <v>1043</v>
      </c>
      <c r="V267" t="s" s="141">
        <v>1037</v>
      </c>
      <c r="W267" t="s" s="141">
        <v>66</v>
      </c>
      <c r="X267" s="140"/>
      <c r="Y267" s="140"/>
      <c r="Z267" s="140"/>
      <c r="AA267" s="140"/>
      <c r="AB267" s="140"/>
      <c r="AC267" s="142">
        <v>1</v>
      </c>
      <c r="AD267" s="140"/>
      <c r="AE267" s="140"/>
      <c r="AF267" s="140"/>
      <c r="AG267" s="140"/>
    </row>
    <row r="268" ht="15.75" customHeight="1">
      <c r="A268" s="136">
        <v>33</v>
      </c>
      <c r="B268" s="134">
        <v>270</v>
      </c>
      <c r="C268" s="134">
        <v>9</v>
      </c>
      <c r="D268" s="134">
        <v>158</v>
      </c>
      <c r="E268" s="134">
        <v>267</v>
      </c>
      <c r="F268" t="s" s="5">
        <v>212</v>
      </c>
      <c r="G268" t="s" s="5">
        <v>1202</v>
      </c>
      <c r="H268" t="s" s="150">
        <v>1203</v>
      </c>
      <c r="I268" t="b" s="136">
        <v>0</v>
      </c>
      <c r="J268" t="s" s="137">
        <v>52</v>
      </c>
      <c r="K268" t="s" s="150">
        <v>193</v>
      </c>
      <c r="L268" t="s" s="177">
        <v>1204</v>
      </c>
      <c r="M268" t="s" s="5">
        <v>1205</v>
      </c>
      <c r="N268" t="s" s="139">
        <v>1111</v>
      </c>
      <c r="O268" s="140"/>
      <c r="P268" t="s" s="143">
        <v>196</v>
      </c>
      <c r="Q268" s="136">
        <v>2021</v>
      </c>
      <c r="R268" s="136">
        <v>1</v>
      </c>
      <c r="S268" t="s" s="141">
        <v>54</v>
      </c>
      <c r="T268" s="147">
        <v>3</v>
      </c>
      <c r="U268" s="140"/>
      <c r="V268" t="s" s="5">
        <v>1031</v>
      </c>
      <c r="W268" t="s" s="141">
        <v>1045</v>
      </c>
      <c r="X268" s="144">
        <v>0.6</v>
      </c>
      <c r="Y268" s="140"/>
      <c r="Z268" s="140"/>
      <c r="AA268" s="140"/>
      <c r="AB268" s="142">
        <v>1</v>
      </c>
      <c r="AC268" s="142">
        <v>1</v>
      </c>
      <c r="AD268" s="144">
        <v>6948</v>
      </c>
      <c r="AE268" s="144">
        <v>1.4</v>
      </c>
      <c r="AF268" s="140"/>
      <c r="AG268" s="140"/>
    </row>
    <row r="269" ht="15.75" customHeight="1">
      <c r="A269" s="147">
        <v>33</v>
      </c>
      <c r="B269" s="134">
        <v>21</v>
      </c>
      <c r="C269" s="134">
        <v>9</v>
      </c>
      <c r="D269" s="134">
        <v>248</v>
      </c>
      <c r="E269" s="134">
        <v>268</v>
      </c>
      <c r="F269" t="s" s="5">
        <v>603</v>
      </c>
      <c r="G269" s="145"/>
      <c r="H269" t="s" s="135">
        <v>1293</v>
      </c>
      <c r="I269" t="b" s="136">
        <v>1</v>
      </c>
      <c r="J269" t="s" s="137">
        <v>52</v>
      </c>
      <c r="K269" t="s" s="5">
        <v>1294</v>
      </c>
      <c r="L269" t="s" s="5">
        <v>1294</v>
      </c>
      <c r="M269" t="s" s="5">
        <v>1295</v>
      </c>
      <c r="N269" t="s" s="141">
        <v>1079</v>
      </c>
      <c r="O269" s="140"/>
      <c r="P269" s="140"/>
      <c r="Q269" s="136">
        <v>2021</v>
      </c>
      <c r="R269" s="136">
        <v>3</v>
      </c>
      <c r="S269" t="s" s="141">
        <v>64</v>
      </c>
      <c r="T269" s="142">
        <v>1</v>
      </c>
      <c r="U269" t="s" s="143">
        <v>1043</v>
      </c>
      <c r="V269" t="s" s="141">
        <v>1037</v>
      </c>
      <c r="W269" t="s" s="141">
        <v>1032</v>
      </c>
      <c r="X269" s="140"/>
      <c r="Y269" s="140"/>
      <c r="Z269" s="140"/>
      <c r="AA269" s="140"/>
      <c r="AB269" s="142">
        <v>1</v>
      </c>
      <c r="AC269" s="142">
        <v>1</v>
      </c>
      <c r="AD269" s="140"/>
      <c r="AE269" s="140"/>
      <c r="AF269" s="140"/>
      <c r="AG269" s="140"/>
    </row>
    <row r="270" ht="15.75" customHeight="1">
      <c r="A270" s="147">
        <v>33</v>
      </c>
      <c r="B270" s="134">
        <v>323</v>
      </c>
      <c r="C270" s="134">
        <v>9</v>
      </c>
      <c r="D270" s="134">
        <v>251</v>
      </c>
      <c r="E270" s="134">
        <v>269</v>
      </c>
      <c r="F270" t="s" s="5">
        <v>603</v>
      </c>
      <c r="G270" t="s" s="5">
        <v>1365</v>
      </c>
      <c r="H270" t="s" s="135">
        <v>1366</v>
      </c>
      <c r="I270" t="b" s="136">
        <v>1</v>
      </c>
      <c r="J270" t="s" s="137">
        <v>52</v>
      </c>
      <c r="K270" t="s" s="5">
        <v>1367</v>
      </c>
      <c r="L270" t="s" s="5">
        <v>1367</v>
      </c>
      <c r="M270" t="s" s="5">
        <v>1368</v>
      </c>
      <c r="N270" t="s" s="139">
        <v>1077</v>
      </c>
      <c r="O270" s="140"/>
      <c r="P270" s="140"/>
      <c r="Q270" s="136">
        <v>2021</v>
      </c>
      <c r="R270" s="136">
        <v>3</v>
      </c>
      <c r="S270" t="s" s="141">
        <v>54</v>
      </c>
      <c r="T270" s="147">
        <v>3</v>
      </c>
      <c r="U270" s="140"/>
      <c r="V270" t="s" s="141">
        <v>1037</v>
      </c>
      <c r="W270" t="s" s="141">
        <v>1045</v>
      </c>
      <c r="X270" s="140"/>
      <c r="Y270" s="140"/>
      <c r="Z270" s="144">
        <v>0</v>
      </c>
      <c r="AA270" s="140"/>
      <c r="AB270" s="142">
        <v>1</v>
      </c>
      <c r="AC270" s="142">
        <v>1</v>
      </c>
      <c r="AD270" s="144">
        <v>0</v>
      </c>
      <c r="AE270" s="140"/>
      <c r="AF270" s="140"/>
      <c r="AG270" s="140"/>
    </row>
    <row r="271" ht="15.75" customHeight="1">
      <c r="A271" s="136">
        <v>33</v>
      </c>
      <c r="B271" s="134">
        <v>276</v>
      </c>
      <c r="C271" s="134">
        <v>9</v>
      </c>
      <c r="D271" s="134">
        <v>172</v>
      </c>
      <c r="E271" s="134">
        <v>270</v>
      </c>
      <c r="F271" t="s" s="5">
        <v>212</v>
      </c>
      <c r="G271" t="s" s="5">
        <v>1393</v>
      </c>
      <c r="H271" t="s" s="135">
        <v>954</v>
      </c>
      <c r="I271" t="b" s="136">
        <v>0</v>
      </c>
      <c r="J271" t="s" s="137">
        <v>52</v>
      </c>
      <c r="K271" t="s" s="135">
        <v>955</v>
      </c>
      <c r="L271" t="s" s="177">
        <v>1394</v>
      </c>
      <c r="M271" t="s" s="5">
        <v>1397</v>
      </c>
      <c r="N271" t="s" s="139">
        <v>1107</v>
      </c>
      <c r="O271" s="140"/>
      <c r="P271" t="s" s="143">
        <v>196</v>
      </c>
      <c r="Q271" s="136">
        <v>2021</v>
      </c>
      <c r="R271" s="136">
        <v>1</v>
      </c>
      <c r="S271" t="s" s="141">
        <v>64</v>
      </c>
      <c r="T271" s="142">
        <v>1</v>
      </c>
      <c r="U271" s="140"/>
      <c r="V271" t="s" s="5">
        <v>1031</v>
      </c>
      <c r="W271" t="s" s="141">
        <v>1032</v>
      </c>
      <c r="X271" s="144">
        <v>1</v>
      </c>
      <c r="Y271" s="140"/>
      <c r="Z271" s="140"/>
      <c r="AA271" s="140"/>
      <c r="AB271" s="142">
        <v>1</v>
      </c>
      <c r="AC271" s="142">
        <v>1</v>
      </c>
      <c r="AD271" s="144">
        <v>715</v>
      </c>
      <c r="AE271" s="144">
        <v>0.2</v>
      </c>
      <c r="AF271" s="140"/>
      <c r="AG271" s="140"/>
    </row>
    <row r="272" ht="15.75" customHeight="1">
      <c r="A272" s="136">
        <v>33</v>
      </c>
      <c r="B272" s="134">
        <v>28</v>
      </c>
      <c r="C272" s="134">
        <v>9</v>
      </c>
      <c r="D272" s="134">
        <v>267</v>
      </c>
      <c r="E272" s="134">
        <v>271</v>
      </c>
      <c r="F272" t="s" s="5">
        <v>212</v>
      </c>
      <c r="G272" s="145"/>
      <c r="H272" t="s" s="135">
        <v>347</v>
      </c>
      <c r="I272" t="b" s="136">
        <v>1</v>
      </c>
      <c r="J272" t="s" s="137">
        <v>52</v>
      </c>
      <c r="K272" t="s" s="5">
        <v>348</v>
      </c>
      <c r="L272" t="s" s="5">
        <v>348</v>
      </c>
      <c r="M272" t="s" s="5">
        <v>1436</v>
      </c>
      <c r="N272" t="s" s="141">
        <v>1079</v>
      </c>
      <c r="O272" s="140"/>
      <c r="P272" s="140"/>
      <c r="Q272" s="136">
        <v>2021</v>
      </c>
      <c r="R272" s="136">
        <v>3</v>
      </c>
      <c r="S272" t="s" s="141">
        <v>64</v>
      </c>
      <c r="T272" s="142">
        <v>1</v>
      </c>
      <c r="U272" t="s" s="143">
        <v>1043</v>
      </c>
      <c r="V272" t="s" s="141">
        <v>1037</v>
      </c>
      <c r="W272" t="s" s="141">
        <v>1032</v>
      </c>
      <c r="X272" s="140"/>
      <c r="Y272" s="140"/>
      <c r="Z272" s="140"/>
      <c r="AA272" s="140"/>
      <c r="AB272" s="142">
        <v>1</v>
      </c>
      <c r="AC272" s="142">
        <v>1</v>
      </c>
      <c r="AD272" s="140"/>
      <c r="AE272" s="140"/>
      <c r="AF272" s="140"/>
      <c r="AG272" s="140"/>
    </row>
    <row r="273" ht="15.75" customHeight="1">
      <c r="A273" s="136">
        <v>33</v>
      </c>
      <c r="B273" s="134">
        <v>160</v>
      </c>
      <c r="C273" s="134">
        <v>9</v>
      </c>
      <c r="D273" s="134">
        <v>168</v>
      </c>
      <c r="E273" s="134">
        <v>272</v>
      </c>
      <c r="F273" t="s" s="5">
        <v>212</v>
      </c>
      <c r="G273" t="s" s="5">
        <v>1472</v>
      </c>
      <c r="H273" t="s" s="150">
        <v>242</v>
      </c>
      <c r="I273" t="b" s="136">
        <v>1</v>
      </c>
      <c r="J273" t="s" s="137">
        <v>52</v>
      </c>
      <c r="K273" t="s" s="5">
        <v>243</v>
      </c>
      <c r="L273" t="s" s="5">
        <v>243</v>
      </c>
      <c r="M273" t="s" s="5">
        <v>1473</v>
      </c>
      <c r="N273" t="s" s="139">
        <v>1029</v>
      </c>
      <c r="O273" s="140"/>
      <c r="P273" s="140"/>
      <c r="Q273" s="136">
        <v>2021</v>
      </c>
      <c r="R273" s="136">
        <v>1</v>
      </c>
      <c r="S273" t="s" s="141">
        <v>64</v>
      </c>
      <c r="T273" s="142">
        <v>1</v>
      </c>
      <c r="U273" t="s" s="143">
        <v>1030</v>
      </c>
      <c r="V273" t="s" s="5">
        <v>1044</v>
      </c>
      <c r="W273" t="s" s="141">
        <v>1045</v>
      </c>
      <c r="X273" s="144">
        <v>1</v>
      </c>
      <c r="Y273" s="140"/>
      <c r="Z273" s="140"/>
      <c r="AA273" s="140"/>
      <c r="AB273" s="142">
        <v>1</v>
      </c>
      <c r="AC273" s="142">
        <v>1</v>
      </c>
      <c r="AD273" s="144">
        <v>500</v>
      </c>
      <c r="AE273" s="144">
        <v>0.9</v>
      </c>
      <c r="AF273" s="140"/>
      <c r="AG273" s="140"/>
    </row>
    <row r="274" ht="15.75" customHeight="1">
      <c r="A274" s="136">
        <v>33</v>
      </c>
      <c r="B274" s="134">
        <v>164</v>
      </c>
      <c r="C274" s="134">
        <v>9</v>
      </c>
      <c r="D274" s="134">
        <v>328</v>
      </c>
      <c r="E274" s="134">
        <v>273</v>
      </c>
      <c r="F274" t="s" s="5">
        <v>212</v>
      </c>
      <c r="G274" s="145"/>
      <c r="H274" s="140"/>
      <c r="I274" t="b" s="223">
        <v>0</v>
      </c>
      <c r="J274" t="s" s="137">
        <v>52</v>
      </c>
      <c r="K274" t="s" s="150">
        <v>1502</v>
      </c>
      <c r="L274" t="s" s="224">
        <v>1503</v>
      </c>
      <c r="M274" s="140"/>
      <c r="N274" t="s" s="141">
        <v>1042</v>
      </c>
      <c r="O274" s="140"/>
      <c r="P274" t="s" s="143">
        <v>196</v>
      </c>
      <c r="Q274" s="136">
        <v>2021</v>
      </c>
      <c r="R274" s="136">
        <v>2</v>
      </c>
      <c r="S274" t="s" s="141">
        <v>64</v>
      </c>
      <c r="T274" s="142">
        <v>1</v>
      </c>
      <c r="U274" t="s" s="143">
        <v>1030</v>
      </c>
      <c r="V274" t="s" s="5">
        <v>1044</v>
      </c>
      <c r="W274" t="s" s="141">
        <v>1045</v>
      </c>
      <c r="X274" s="144">
        <v>0.9399999999999999</v>
      </c>
      <c r="Y274" s="140"/>
      <c r="Z274" s="140"/>
      <c r="AA274" s="140"/>
      <c r="AB274" s="142">
        <v>1</v>
      </c>
      <c r="AC274" s="142">
        <v>1</v>
      </c>
      <c r="AD274" s="140"/>
      <c r="AE274" s="140"/>
      <c r="AF274" s="140"/>
      <c r="AG274" s="140"/>
    </row>
    <row r="275" ht="15.75" customHeight="1">
      <c r="A275" s="136">
        <v>33</v>
      </c>
      <c r="B275" s="134">
        <v>299</v>
      </c>
      <c r="C275" s="134">
        <v>9</v>
      </c>
      <c r="D275" s="134">
        <v>285</v>
      </c>
      <c r="E275" s="134">
        <v>274</v>
      </c>
      <c r="F275" t="s" s="5">
        <v>212</v>
      </c>
      <c r="G275" t="s" s="5">
        <v>1635</v>
      </c>
      <c r="H275" t="s" s="5">
        <v>1635</v>
      </c>
      <c r="I275" t="b" s="136">
        <v>1</v>
      </c>
      <c r="J275" t="s" s="137">
        <v>52</v>
      </c>
      <c r="K275" t="s" s="5">
        <v>1636</v>
      </c>
      <c r="L275" t="s" s="5">
        <v>1636</v>
      </c>
      <c r="M275" t="s" s="5">
        <v>1637</v>
      </c>
      <c r="N275" t="s" s="141">
        <v>1638</v>
      </c>
      <c r="O275" s="140"/>
      <c r="P275" s="140"/>
      <c r="Q275" s="136">
        <v>2021</v>
      </c>
      <c r="R275" s="136">
        <v>3</v>
      </c>
      <c r="S275" t="s" s="141">
        <v>77</v>
      </c>
      <c r="T275" s="142">
        <v>2</v>
      </c>
      <c r="U275" s="140"/>
      <c r="V275" t="s" s="141">
        <v>1037</v>
      </c>
      <c r="W275" t="s" s="141">
        <v>1045</v>
      </c>
      <c r="X275" s="140"/>
      <c r="Y275" s="140"/>
      <c r="Z275" s="140"/>
      <c r="AA275" s="140"/>
      <c r="AB275" s="142">
        <v>1</v>
      </c>
      <c r="AC275" s="142">
        <v>1</v>
      </c>
      <c r="AD275" s="140"/>
      <c r="AE275" s="140"/>
      <c r="AF275" s="140"/>
      <c r="AG275" s="140"/>
    </row>
    <row r="276" ht="15.75" customHeight="1">
      <c r="A276" s="136">
        <v>33</v>
      </c>
      <c r="B276" s="134">
        <v>114</v>
      </c>
      <c r="C276" s="134">
        <v>9</v>
      </c>
      <c r="D276" s="134">
        <v>216</v>
      </c>
      <c r="E276" s="134">
        <v>275</v>
      </c>
      <c r="F276" t="s" s="5">
        <v>212</v>
      </c>
      <c r="G276" s="145"/>
      <c r="H276" t="s" s="199">
        <v>1831</v>
      </c>
      <c r="I276" s="153"/>
      <c r="J276" s="140"/>
      <c r="K276" t="s" s="5">
        <v>1832</v>
      </c>
      <c r="L276" t="s" s="245">
        <v>1832</v>
      </c>
      <c r="M276" s="140"/>
      <c r="N276" t="s" s="141">
        <v>1361</v>
      </c>
      <c r="O276" s="140"/>
      <c r="P276" s="140"/>
      <c r="Q276" s="136">
        <v>2023</v>
      </c>
      <c r="R276" s="136">
        <v>3</v>
      </c>
      <c r="S276" t="s" s="141">
        <v>54</v>
      </c>
      <c r="T276" s="147">
        <v>3</v>
      </c>
      <c r="U276" t="s" s="143">
        <v>1043</v>
      </c>
      <c r="V276" t="s" s="141">
        <v>1037</v>
      </c>
      <c r="W276" t="s" s="141">
        <v>66</v>
      </c>
      <c r="X276" s="144">
        <v>0.5</v>
      </c>
      <c r="Y276" s="140"/>
      <c r="Z276" s="140"/>
      <c r="AA276" s="140"/>
      <c r="AB276" s="140"/>
      <c r="AC276" s="142">
        <v>1</v>
      </c>
      <c r="AD276" s="140"/>
      <c r="AE276" s="144">
        <v>2.3</v>
      </c>
      <c r="AF276" s="140"/>
      <c r="AG276" s="140"/>
    </row>
    <row r="277" ht="15.75" customHeight="1">
      <c r="A277" s="136">
        <v>33</v>
      </c>
      <c r="B277" s="134">
        <v>226</v>
      </c>
      <c r="C277" s="134">
        <v>9</v>
      </c>
      <c r="D277" s="134">
        <v>217</v>
      </c>
      <c r="E277" s="134">
        <v>276</v>
      </c>
      <c r="F277" t="s" s="5">
        <v>212</v>
      </c>
      <c r="G277" s="145"/>
      <c r="H277" t="s" s="199">
        <v>1831</v>
      </c>
      <c r="I277" s="153"/>
      <c r="J277" s="140"/>
      <c r="K277" t="s" s="5">
        <v>1832</v>
      </c>
      <c r="L277" t="s" s="79">
        <v>1832</v>
      </c>
      <c r="M277" s="140"/>
      <c r="N277" t="s" s="141">
        <v>1260</v>
      </c>
      <c r="O277" s="140"/>
      <c r="P277" s="140"/>
      <c r="Q277" s="136">
        <v>2014</v>
      </c>
      <c r="R277" s="136">
        <v>3</v>
      </c>
      <c r="S277" t="s" s="141">
        <v>54</v>
      </c>
      <c r="T277" s="147">
        <v>3</v>
      </c>
      <c r="U277" t="s" s="143">
        <v>1030</v>
      </c>
      <c r="V277" t="s" s="141">
        <v>1037</v>
      </c>
      <c r="W277" t="s" s="141">
        <v>66</v>
      </c>
      <c r="X277" s="140"/>
      <c r="Y277" s="140"/>
      <c r="Z277" s="140"/>
      <c r="AA277" s="140"/>
      <c r="AB277" s="140"/>
      <c r="AC277" t="s" s="137">
        <v>68</v>
      </c>
      <c r="AD277" s="140"/>
      <c r="AE277" s="140"/>
      <c r="AF277" s="140"/>
      <c r="AG277" s="140"/>
    </row>
    <row r="278" ht="15.75" customHeight="1">
      <c r="A278" s="136">
        <v>33</v>
      </c>
      <c r="B278" s="134">
        <v>135</v>
      </c>
      <c r="C278" s="134">
        <v>9</v>
      </c>
      <c r="D278" s="134">
        <v>184</v>
      </c>
      <c r="E278" s="134">
        <v>277</v>
      </c>
      <c r="F278" t="s" s="5">
        <v>212</v>
      </c>
      <c r="G278" s="145"/>
      <c r="H278" t="s" s="79">
        <v>1097</v>
      </c>
      <c r="I278" s="165"/>
      <c r="J278" s="165"/>
      <c r="K278" t="s" s="5">
        <v>1098</v>
      </c>
      <c r="L278" t="s" s="79">
        <v>1099</v>
      </c>
      <c r="M278" s="140"/>
      <c r="N278" t="s" s="139">
        <v>1092</v>
      </c>
      <c r="O278" s="140"/>
      <c r="P278" s="140"/>
      <c r="Q278" s="136">
        <v>2020</v>
      </c>
      <c r="R278" s="136">
        <v>3</v>
      </c>
      <c r="S278" t="s" s="141">
        <v>64</v>
      </c>
      <c r="T278" s="142">
        <v>1</v>
      </c>
      <c r="U278" t="s" s="143">
        <v>1030</v>
      </c>
      <c r="V278" t="s" s="141">
        <v>1037</v>
      </c>
      <c r="W278" t="s" s="141">
        <v>1093</v>
      </c>
      <c r="X278" s="140"/>
      <c r="Y278" s="140"/>
      <c r="Z278" s="140"/>
      <c r="AA278" s="140"/>
      <c r="AB278" s="142">
        <v>1</v>
      </c>
      <c r="AC278" s="142">
        <v>1</v>
      </c>
      <c r="AD278" s="140"/>
      <c r="AE278" s="140"/>
      <c r="AF278" s="140"/>
      <c r="AG278" s="140"/>
    </row>
    <row r="279" ht="15.75" customHeight="1">
      <c r="A279" s="147">
        <v>33</v>
      </c>
      <c r="B279" s="134">
        <v>218</v>
      </c>
      <c r="C279" s="134">
        <v>9</v>
      </c>
      <c r="D279" s="134">
        <v>288</v>
      </c>
      <c r="E279" s="134">
        <v>278</v>
      </c>
      <c r="F279" t="s" s="5">
        <v>603</v>
      </c>
      <c r="G279" s="145"/>
      <c r="H279" t="s" s="150">
        <v>1666</v>
      </c>
      <c r="I279" t="b" s="136">
        <v>1</v>
      </c>
      <c r="J279" t="s" s="163">
        <v>52</v>
      </c>
      <c r="K279" t="s" s="79">
        <v>1667</v>
      </c>
      <c r="L279" t="s" s="79">
        <v>1667</v>
      </c>
      <c r="M279" t="s" s="5">
        <v>1668</v>
      </c>
      <c r="N279" t="s" s="139">
        <v>1092</v>
      </c>
      <c r="O279" s="140"/>
      <c r="P279" s="140"/>
      <c r="Q279" s="136">
        <v>2020</v>
      </c>
      <c r="R279" s="136">
        <v>3</v>
      </c>
      <c r="S279" t="s" s="141">
        <v>54</v>
      </c>
      <c r="T279" s="147">
        <v>3</v>
      </c>
      <c r="U279" t="s" s="143">
        <v>1030</v>
      </c>
      <c r="V279" t="s" s="141">
        <v>1037</v>
      </c>
      <c r="W279" t="s" s="5">
        <v>1032</v>
      </c>
      <c r="X279" s="140"/>
      <c r="Y279" s="140"/>
      <c r="Z279" s="140"/>
      <c r="AA279" s="140"/>
      <c r="AB279" s="142">
        <v>1</v>
      </c>
      <c r="AC279" s="142">
        <v>1</v>
      </c>
      <c r="AD279" s="140"/>
      <c r="AE279" s="140"/>
      <c r="AF279" s="140"/>
      <c r="AG279" s="140"/>
    </row>
    <row r="280" ht="15.75" customHeight="1">
      <c r="A280" s="147">
        <v>33</v>
      </c>
      <c r="B280" s="134">
        <v>113</v>
      </c>
      <c r="C280" s="134">
        <v>9</v>
      </c>
      <c r="D280" s="134">
        <v>302</v>
      </c>
      <c r="E280" s="134">
        <v>279</v>
      </c>
      <c r="F280" t="s" s="5">
        <v>603</v>
      </c>
      <c r="G280" s="145"/>
      <c r="H280" t="s" s="150">
        <v>1765</v>
      </c>
      <c r="I280" t="b" s="136">
        <v>1</v>
      </c>
      <c r="J280" t="s" s="137">
        <v>52</v>
      </c>
      <c r="K280" t="s" s="5">
        <v>1766</v>
      </c>
      <c r="L280" t="s" s="5">
        <v>1766</v>
      </c>
      <c r="M280" t="s" s="5">
        <v>1767</v>
      </c>
      <c r="N280" t="s" s="141">
        <v>1260</v>
      </c>
      <c r="O280" s="140"/>
      <c r="P280" s="140"/>
      <c r="Q280" s="136">
        <v>2019</v>
      </c>
      <c r="R280" s="136">
        <v>3</v>
      </c>
      <c r="S280" t="s" s="141">
        <v>54</v>
      </c>
      <c r="T280" s="147">
        <v>3</v>
      </c>
      <c r="U280" t="s" s="143">
        <v>1043</v>
      </c>
      <c r="V280" t="s" s="141">
        <v>1037</v>
      </c>
      <c r="W280" t="s" s="141">
        <v>66</v>
      </c>
      <c r="X280" s="140"/>
      <c r="Y280" s="140"/>
      <c r="Z280" s="140"/>
      <c r="AA280" s="140"/>
      <c r="AB280" s="142">
        <v>1</v>
      </c>
      <c r="AC280" s="142">
        <v>1</v>
      </c>
      <c r="AD280" s="140"/>
      <c r="AE280" s="140"/>
      <c r="AF280" s="140"/>
      <c r="AG280" s="140"/>
    </row>
    <row r="281" ht="15.75" customHeight="1">
      <c r="A281" s="136">
        <v>33</v>
      </c>
      <c r="B281" s="134">
        <v>485</v>
      </c>
      <c r="C281" s="134">
        <v>9</v>
      </c>
      <c r="D281" s="134">
        <v>225</v>
      </c>
      <c r="E281" s="134">
        <v>280</v>
      </c>
      <c r="F281" t="s" s="5">
        <v>212</v>
      </c>
      <c r="G281" t="s" s="5">
        <v>604</v>
      </c>
      <c r="H281" t="s" s="5">
        <v>604</v>
      </c>
      <c r="I281" t="b" s="136">
        <v>1</v>
      </c>
      <c r="J281" t="s" s="137">
        <v>52</v>
      </c>
      <c r="K281" t="s" s="5">
        <v>605</v>
      </c>
      <c r="L281" t="s" s="5">
        <v>605</v>
      </c>
      <c r="M281" t="s" s="5">
        <v>1919</v>
      </c>
      <c r="N281" t="s" s="139">
        <v>1901</v>
      </c>
      <c r="O281" s="140"/>
      <c r="P281" s="140"/>
      <c r="Q281" s="136">
        <v>2020</v>
      </c>
      <c r="R281" s="136">
        <v>1</v>
      </c>
      <c r="S281" t="s" s="141">
        <v>64</v>
      </c>
      <c r="T281" s="142">
        <v>1</v>
      </c>
      <c r="U281" s="140"/>
      <c r="V281" t="s" s="5">
        <v>1031</v>
      </c>
      <c r="W281" t="s" s="141">
        <v>1045</v>
      </c>
      <c r="X281" s="144">
        <v>1.12</v>
      </c>
      <c r="Y281" s="140"/>
      <c r="Z281" s="140"/>
      <c r="AA281" s="140"/>
      <c r="AB281" s="142">
        <v>1</v>
      </c>
      <c r="AC281" s="142">
        <v>1</v>
      </c>
      <c r="AD281" s="144">
        <v>51500</v>
      </c>
      <c r="AE281" s="144">
        <v>1.63</v>
      </c>
      <c r="AF281" s="140"/>
      <c r="AG281" s="140"/>
    </row>
    <row r="282" ht="15.75" customHeight="1">
      <c r="A282" s="147">
        <v>33</v>
      </c>
      <c r="B282" s="134">
        <v>373</v>
      </c>
      <c r="C282" s="134">
        <v>9</v>
      </c>
      <c r="D282" s="134">
        <v>309</v>
      </c>
      <c r="E282" s="134">
        <v>281</v>
      </c>
      <c r="F282" t="s" s="5">
        <v>603</v>
      </c>
      <c r="G282" t="s" s="5">
        <v>1926</v>
      </c>
      <c r="H282" t="s" s="5">
        <v>1926</v>
      </c>
      <c r="I282" t="b" s="136">
        <v>1</v>
      </c>
      <c r="J282" t="s" s="137">
        <v>52</v>
      </c>
      <c r="K282" t="s" s="5">
        <v>1927</v>
      </c>
      <c r="L282" t="s" s="5">
        <v>1927</v>
      </c>
      <c r="M282" t="s" s="5">
        <v>1928</v>
      </c>
      <c r="N282" t="s" s="139">
        <v>1036</v>
      </c>
      <c r="O282" s="140"/>
      <c r="P282" s="140"/>
      <c r="Q282" s="136">
        <v>2022</v>
      </c>
      <c r="R282" s="136">
        <v>3</v>
      </c>
      <c r="S282" t="s" s="141">
        <v>77</v>
      </c>
      <c r="T282" s="142">
        <v>2</v>
      </c>
      <c r="U282" s="140"/>
      <c r="V282" t="s" s="141">
        <v>1037</v>
      </c>
      <c r="W282" t="s" s="141">
        <v>1032</v>
      </c>
      <c r="X282" s="140"/>
      <c r="Y282" s="140"/>
      <c r="Z282" s="140"/>
      <c r="AA282" s="140"/>
      <c r="AB282" s="142">
        <v>1</v>
      </c>
      <c r="AC282" s="142">
        <v>1</v>
      </c>
      <c r="AD282" s="140"/>
      <c r="AE282" s="140"/>
      <c r="AF282" s="140"/>
      <c r="AG282" s="140"/>
    </row>
    <row r="283" ht="15.75" customHeight="1">
      <c r="A283" s="147">
        <v>33</v>
      </c>
      <c r="B283" s="134">
        <v>65</v>
      </c>
      <c r="C283" s="134">
        <v>9</v>
      </c>
      <c r="D283" s="134">
        <v>308</v>
      </c>
      <c r="E283" s="134">
        <v>282</v>
      </c>
      <c r="F283" t="s" s="5">
        <v>603</v>
      </c>
      <c r="G283" s="145"/>
      <c r="H283" t="s" s="150">
        <v>1929</v>
      </c>
      <c r="I283" t="b" s="136">
        <v>1</v>
      </c>
      <c r="J283" t="s" s="137">
        <v>52</v>
      </c>
      <c r="K283" t="s" s="5">
        <v>1930</v>
      </c>
      <c r="L283" t="s" s="5">
        <v>1930</v>
      </c>
      <c r="M283" t="s" s="5">
        <v>1931</v>
      </c>
      <c r="N283" t="s" s="141">
        <v>1361</v>
      </c>
      <c r="O283" s="140"/>
      <c r="P283" s="140"/>
      <c r="Q283" s="136">
        <v>2023</v>
      </c>
      <c r="R283" s="136">
        <v>3</v>
      </c>
      <c r="S283" t="s" s="141">
        <v>64</v>
      </c>
      <c r="T283" s="142">
        <v>1</v>
      </c>
      <c r="U283" t="s" s="143">
        <v>1043</v>
      </c>
      <c r="V283" t="s" s="141">
        <v>1037</v>
      </c>
      <c r="W283" t="s" s="141">
        <v>66</v>
      </c>
      <c r="X283" s="140"/>
      <c r="Y283" s="140"/>
      <c r="Z283" s="140"/>
      <c r="AA283" s="140"/>
      <c r="AB283" s="142">
        <v>1</v>
      </c>
      <c r="AC283" s="142">
        <v>1</v>
      </c>
      <c r="AD283" s="140"/>
      <c r="AE283" s="140"/>
      <c r="AF283" s="140"/>
      <c r="AG283" s="140"/>
    </row>
    <row r="284" ht="15.75" customHeight="1">
      <c r="A284" s="147">
        <v>33</v>
      </c>
      <c r="B284" s="134">
        <v>66</v>
      </c>
      <c r="C284" s="134">
        <v>9</v>
      </c>
      <c r="D284" s="134">
        <v>306</v>
      </c>
      <c r="E284" s="134">
        <v>283</v>
      </c>
      <c r="F284" t="s" s="5">
        <v>603</v>
      </c>
      <c r="G284" s="145"/>
      <c r="H284" t="s" s="150">
        <v>1935</v>
      </c>
      <c r="I284" t="b" s="136">
        <v>1</v>
      </c>
      <c r="J284" t="s" s="137">
        <v>52</v>
      </c>
      <c r="K284" t="s" s="5">
        <v>1936</v>
      </c>
      <c r="L284" t="s" s="5">
        <v>1936</v>
      </c>
      <c r="M284" t="s" s="5">
        <v>1937</v>
      </c>
      <c r="N284" t="s" s="141">
        <v>1079</v>
      </c>
      <c r="O284" s="140"/>
      <c r="P284" s="140"/>
      <c r="Q284" s="136">
        <v>2021</v>
      </c>
      <c r="R284" s="136">
        <v>3</v>
      </c>
      <c r="S284" t="s" s="141">
        <v>64</v>
      </c>
      <c r="T284" s="142">
        <v>1</v>
      </c>
      <c r="U284" t="s" s="143">
        <v>1043</v>
      </c>
      <c r="V284" t="s" s="141">
        <v>1037</v>
      </c>
      <c r="W284" t="s" s="141">
        <v>1032</v>
      </c>
      <c r="X284" s="140"/>
      <c r="Y284" s="140"/>
      <c r="Z284" s="140"/>
      <c r="AA284" s="140"/>
      <c r="AB284" s="142">
        <v>1</v>
      </c>
      <c r="AC284" s="142">
        <v>1</v>
      </c>
      <c r="AD284" s="140"/>
      <c r="AE284" s="140"/>
      <c r="AF284" s="140"/>
      <c r="AG284" s="140"/>
    </row>
    <row r="285" ht="15.75" customHeight="1">
      <c r="A285" s="147">
        <v>33</v>
      </c>
      <c r="B285" s="134">
        <v>174</v>
      </c>
      <c r="C285" s="134">
        <v>9</v>
      </c>
      <c r="D285" s="134">
        <v>330</v>
      </c>
      <c r="E285" s="134">
        <v>284</v>
      </c>
      <c r="F285" t="s" s="5">
        <v>603</v>
      </c>
      <c r="G285" s="145"/>
      <c r="H285" t="s" s="135">
        <v>1653</v>
      </c>
      <c r="I285" t="b" s="136">
        <v>0</v>
      </c>
      <c r="J285" t="s" s="137">
        <v>52</v>
      </c>
      <c r="K285" t="s" s="135">
        <v>1654</v>
      </c>
      <c r="L285" t="s" s="177">
        <v>1655</v>
      </c>
      <c r="M285" t="s" s="5">
        <v>1653</v>
      </c>
      <c r="N285" t="s" s="141">
        <v>1042</v>
      </c>
      <c r="O285" s="140"/>
      <c r="P285" t="s" s="143">
        <v>196</v>
      </c>
      <c r="Q285" s="136">
        <v>2021</v>
      </c>
      <c r="R285" s="136">
        <v>2</v>
      </c>
      <c r="S285" t="s" s="141">
        <v>64</v>
      </c>
      <c r="T285" s="142">
        <v>1</v>
      </c>
      <c r="U285" t="s" s="143">
        <v>1030</v>
      </c>
      <c r="V285" t="s" s="5">
        <v>1044</v>
      </c>
      <c r="W285" t="s" s="141">
        <v>1045</v>
      </c>
      <c r="X285" s="144">
        <v>1.05</v>
      </c>
      <c r="Y285" s="140"/>
      <c r="Z285" s="140"/>
      <c r="AA285" s="140"/>
      <c r="AB285" s="142">
        <v>1</v>
      </c>
      <c r="AC285" s="142">
        <v>1</v>
      </c>
      <c r="AD285" s="140"/>
      <c r="AE285" s="140"/>
      <c r="AF285" s="140"/>
      <c r="AG285" s="140"/>
    </row>
    <row r="286" ht="15.75" customHeight="1">
      <c r="A286" s="136">
        <v>33</v>
      </c>
      <c r="B286" s="134">
        <v>279</v>
      </c>
      <c r="C286" s="134">
        <v>9</v>
      </c>
      <c r="D286" s="134">
        <v>183</v>
      </c>
      <c r="E286" s="134">
        <v>285</v>
      </c>
      <c r="F286" t="s" s="5">
        <v>212</v>
      </c>
      <c r="G286" t="s" s="79">
        <v>1100</v>
      </c>
      <c r="H286" s="140"/>
      <c r="I286" s="140"/>
      <c r="J286" s="140"/>
      <c r="K286" s="140"/>
      <c r="L286" t="s" s="79">
        <v>1102</v>
      </c>
      <c r="M286" s="140"/>
      <c r="N286" t="s" s="139">
        <v>1103</v>
      </c>
      <c r="O286" s="140"/>
      <c r="P286" s="140"/>
      <c r="Q286" s="136">
        <v>2015</v>
      </c>
      <c r="R286" s="136">
        <v>1</v>
      </c>
      <c r="S286" t="s" s="141">
        <v>54</v>
      </c>
      <c r="T286" s="147">
        <v>3</v>
      </c>
      <c r="U286" s="140"/>
      <c r="V286" t="s" s="5">
        <v>1031</v>
      </c>
      <c r="W286" t="s" s="141">
        <v>1032</v>
      </c>
      <c r="X286" s="144">
        <v>0.84</v>
      </c>
      <c r="Y286" s="140"/>
      <c r="Z286" s="140"/>
      <c r="AA286" s="140"/>
      <c r="AB286" s="140"/>
      <c r="AC286" s="140"/>
      <c r="AD286" s="144">
        <v>29343</v>
      </c>
      <c r="AE286" s="144">
        <v>0.95</v>
      </c>
      <c r="AF286" s="140"/>
      <c r="AG286" s="140"/>
    </row>
    <row r="287" ht="15.75" customHeight="1">
      <c r="A287" s="136">
        <v>33</v>
      </c>
      <c r="B287" s="134">
        <v>295</v>
      </c>
      <c r="C287" s="134">
        <v>9</v>
      </c>
      <c r="D287" s="134">
        <v>196</v>
      </c>
      <c r="E287" s="134">
        <v>286</v>
      </c>
      <c r="F287" t="s" s="5">
        <v>212</v>
      </c>
      <c r="G287" t="s" s="79">
        <v>1629</v>
      </c>
      <c r="H287" s="140"/>
      <c r="I287" s="140"/>
      <c r="J287" s="140"/>
      <c r="K287" s="140"/>
      <c r="L287" t="s" s="79">
        <v>1631</v>
      </c>
      <c r="M287" s="140"/>
      <c r="N287" t="s" s="139">
        <v>1111</v>
      </c>
      <c r="O287" s="140"/>
      <c r="P287" s="140"/>
      <c r="Q287" s="136">
        <v>2021</v>
      </c>
      <c r="R287" s="136">
        <v>1</v>
      </c>
      <c r="S287" t="s" s="141">
        <v>54</v>
      </c>
      <c r="T287" s="147">
        <v>3</v>
      </c>
      <c r="U287" s="140"/>
      <c r="V287" t="s" s="5">
        <v>1031</v>
      </c>
      <c r="W287" t="s" s="141">
        <v>1045</v>
      </c>
      <c r="X287" s="144">
        <v>0.2</v>
      </c>
      <c r="Y287" s="140"/>
      <c r="Z287" s="140"/>
      <c r="AA287" s="140"/>
      <c r="AB287" s="140"/>
      <c r="AC287" s="140"/>
      <c r="AD287" s="144">
        <v>25668</v>
      </c>
      <c r="AE287" s="144">
        <v>4.9</v>
      </c>
      <c r="AF287" s="140"/>
      <c r="AG287" s="140"/>
    </row>
    <row r="288" ht="15.75" customHeight="1">
      <c r="A288" s="136">
        <v>33</v>
      </c>
      <c r="B288" s="134">
        <v>296</v>
      </c>
      <c r="C288" s="134">
        <v>9</v>
      </c>
      <c r="D288" s="134">
        <v>197</v>
      </c>
      <c r="E288" s="134">
        <v>287</v>
      </c>
      <c r="F288" t="s" s="5">
        <v>212</v>
      </c>
      <c r="G288" t="s" s="79">
        <v>1629</v>
      </c>
      <c r="H288" s="140"/>
      <c r="I288" s="140"/>
      <c r="J288" s="140"/>
      <c r="K288" s="140"/>
      <c r="L288" t="s" s="79">
        <v>1631</v>
      </c>
      <c r="M288" s="140"/>
      <c r="N288" t="s" s="139">
        <v>1107</v>
      </c>
      <c r="O288" s="140"/>
      <c r="P288" s="140"/>
      <c r="Q288" s="136">
        <v>2021</v>
      </c>
      <c r="R288" s="136">
        <v>1</v>
      </c>
      <c r="S288" t="s" s="141">
        <v>54</v>
      </c>
      <c r="T288" s="147">
        <v>3</v>
      </c>
      <c r="U288" s="140"/>
      <c r="V288" t="s" s="5">
        <v>1031</v>
      </c>
      <c r="W288" t="s" s="141">
        <v>1032</v>
      </c>
      <c r="X288" s="144">
        <v>0.6</v>
      </c>
      <c r="Y288" s="140"/>
      <c r="Z288" s="140"/>
      <c r="AA288" s="140"/>
      <c r="AB288" s="140"/>
      <c r="AC288" s="140"/>
      <c r="AD288" s="144">
        <v>1093</v>
      </c>
      <c r="AE288" s="144">
        <v>3.1</v>
      </c>
      <c r="AF288" s="140"/>
      <c r="AG288" s="140"/>
    </row>
    <row r="289" ht="15.75" customHeight="1">
      <c r="A289" s="136">
        <v>33</v>
      </c>
      <c r="B289" s="134">
        <v>297</v>
      </c>
      <c r="C289" s="134">
        <v>9</v>
      </c>
      <c r="D289" s="134">
        <v>198</v>
      </c>
      <c r="E289" s="134">
        <v>288</v>
      </c>
      <c r="F289" t="s" s="5">
        <v>212</v>
      </c>
      <c r="G289" t="s" s="79">
        <v>1629</v>
      </c>
      <c r="H289" s="140"/>
      <c r="I289" s="140"/>
      <c r="J289" s="140"/>
      <c r="K289" s="140"/>
      <c r="L289" t="s" s="79">
        <v>1631</v>
      </c>
      <c r="M289" s="140"/>
      <c r="N289" t="s" s="139">
        <v>1109</v>
      </c>
      <c r="O289" s="140"/>
      <c r="P289" s="140"/>
      <c r="Q289" s="136">
        <v>2021</v>
      </c>
      <c r="R289" s="136">
        <v>1</v>
      </c>
      <c r="S289" t="s" s="141">
        <v>54</v>
      </c>
      <c r="T289" s="147">
        <v>3</v>
      </c>
      <c r="U289" s="140"/>
      <c r="V289" t="s" s="5">
        <v>1031</v>
      </c>
      <c r="W289" t="s" s="141">
        <v>1032</v>
      </c>
      <c r="X289" s="144">
        <v>0.5</v>
      </c>
      <c r="Y289" s="140"/>
      <c r="Z289" s="140"/>
      <c r="AA289" s="140"/>
      <c r="AB289" s="140"/>
      <c r="AC289" s="140"/>
      <c r="AD289" s="144">
        <v>20961</v>
      </c>
      <c r="AE289" s="144">
        <v>2.9</v>
      </c>
      <c r="AF289" s="140"/>
      <c r="AG289" s="140"/>
    </row>
    <row r="290" ht="15.75" customHeight="1">
      <c r="A290" s="136">
        <v>33</v>
      </c>
      <c r="B290" s="134">
        <v>298</v>
      </c>
      <c r="C290" s="134">
        <v>9</v>
      </c>
      <c r="D290" s="134">
        <v>199</v>
      </c>
      <c r="E290" s="134">
        <v>289</v>
      </c>
      <c r="F290" t="s" s="5">
        <v>212</v>
      </c>
      <c r="G290" t="s" s="79">
        <v>1629</v>
      </c>
      <c r="H290" s="140"/>
      <c r="I290" s="140"/>
      <c r="J290" s="140"/>
      <c r="K290" s="140"/>
      <c r="L290" t="s" s="79">
        <v>1631</v>
      </c>
      <c r="M290" s="140"/>
      <c r="N290" t="s" s="139">
        <v>1132</v>
      </c>
      <c r="O290" s="140"/>
      <c r="P290" s="140"/>
      <c r="Q290" s="136">
        <v>2021</v>
      </c>
      <c r="R290" s="136">
        <v>1</v>
      </c>
      <c r="S290" t="s" s="141">
        <v>54</v>
      </c>
      <c r="T290" s="147">
        <v>3</v>
      </c>
      <c r="U290" s="140"/>
      <c r="V290" t="s" s="5">
        <v>1031</v>
      </c>
      <c r="W290" t="s" s="141">
        <v>1032</v>
      </c>
      <c r="X290" s="144">
        <v>0.8</v>
      </c>
      <c r="Y290" s="140"/>
      <c r="Z290" s="140"/>
      <c r="AA290" s="140"/>
      <c r="AB290" s="140"/>
      <c r="AC290" s="140"/>
      <c r="AD290" s="144">
        <v>12730</v>
      </c>
      <c r="AE290" s="144">
        <v>1.7</v>
      </c>
      <c r="AF290" s="140"/>
      <c r="AG290" s="140"/>
    </row>
    <row r="291" ht="15.75" customHeight="1">
      <c r="A291" s="136">
        <v>33</v>
      </c>
      <c r="B291" s="134">
        <v>358</v>
      </c>
      <c r="C291" s="134">
        <v>9</v>
      </c>
      <c r="D291" s="134">
        <v>201</v>
      </c>
      <c r="E291" s="134">
        <v>290</v>
      </c>
      <c r="F291" t="s" s="5">
        <v>212</v>
      </c>
      <c r="G291" t="s" s="79">
        <v>1476</v>
      </c>
      <c r="H291" s="140"/>
      <c r="I291" s="140"/>
      <c r="J291" s="140"/>
      <c r="K291" s="140"/>
      <c r="L291" t="s" s="79">
        <v>1477</v>
      </c>
      <c r="M291" s="140"/>
      <c r="N291" t="s" s="139">
        <v>1103</v>
      </c>
      <c r="O291" s="140"/>
      <c r="P291" s="140"/>
      <c r="Q291" s="136">
        <v>2015</v>
      </c>
      <c r="R291" s="136">
        <v>1</v>
      </c>
      <c r="S291" t="s" s="141">
        <v>54</v>
      </c>
      <c r="T291" s="147">
        <v>3</v>
      </c>
      <c r="U291" s="140"/>
      <c r="V291" t="s" s="5">
        <v>1031</v>
      </c>
      <c r="W291" t="s" s="141">
        <v>1032</v>
      </c>
      <c r="X291" s="144">
        <v>0.27</v>
      </c>
      <c r="Y291" s="140"/>
      <c r="Z291" s="140"/>
      <c r="AA291" s="140"/>
      <c r="AB291" s="140"/>
      <c r="AC291" s="140"/>
      <c r="AD291" s="144">
        <v>2166</v>
      </c>
      <c r="AE291" s="144">
        <v>2.21</v>
      </c>
      <c r="AF291" s="140"/>
      <c r="AG291" s="140"/>
    </row>
    <row r="292" ht="15.75" customHeight="1">
      <c r="A292" s="136">
        <v>33</v>
      </c>
      <c r="B292" s="134">
        <v>254</v>
      </c>
      <c r="C292" s="134">
        <v>9</v>
      </c>
      <c r="D292" s="134">
        <v>209</v>
      </c>
      <c r="E292" s="134">
        <v>291</v>
      </c>
      <c r="F292" t="s" s="5">
        <v>212</v>
      </c>
      <c r="G292" t="s" s="5">
        <v>1024</v>
      </c>
      <c r="H292" t="s" s="152">
        <v>1771</v>
      </c>
      <c r="I292" s="153"/>
      <c r="J292" s="140"/>
      <c r="K292" s="140"/>
      <c r="L292" t="s" s="79">
        <v>1818</v>
      </c>
      <c r="M292" s="140"/>
      <c r="N292" t="s" s="139">
        <v>1029</v>
      </c>
      <c r="O292" s="140"/>
      <c r="P292" s="140"/>
      <c r="Q292" s="136">
        <v>2021</v>
      </c>
      <c r="R292" s="136">
        <v>1</v>
      </c>
      <c r="S292" t="s" s="141">
        <v>77</v>
      </c>
      <c r="T292" s="142">
        <v>2</v>
      </c>
      <c r="U292" t="s" s="143">
        <v>1030</v>
      </c>
      <c r="V292" t="s" s="5">
        <v>1031</v>
      </c>
      <c r="W292" t="s" s="141">
        <v>1045</v>
      </c>
      <c r="X292" s="144">
        <v>1.4</v>
      </c>
      <c r="Y292" s="140"/>
      <c r="Z292" s="140"/>
      <c r="AA292" s="140"/>
      <c r="AB292" s="140"/>
      <c r="AC292" s="140"/>
      <c r="AD292" s="144">
        <v>329</v>
      </c>
      <c r="AE292" s="144">
        <v>0.6</v>
      </c>
      <c r="AF292" s="140"/>
      <c r="AG292" s="140"/>
    </row>
    <row r="293" ht="15.75" customHeight="1">
      <c r="A293" s="136">
        <v>33</v>
      </c>
      <c r="B293" s="134">
        <v>308</v>
      </c>
      <c r="C293" s="134">
        <v>9</v>
      </c>
      <c r="D293" s="134">
        <v>219</v>
      </c>
      <c r="E293" s="134">
        <v>292</v>
      </c>
      <c r="F293" t="s" s="5">
        <v>212</v>
      </c>
      <c r="G293" t="s" s="79">
        <v>1100</v>
      </c>
      <c r="H293" s="140"/>
      <c r="I293" s="140"/>
      <c r="J293" s="246"/>
      <c r="K293" s="140"/>
      <c r="L293" t="s" s="79">
        <v>1877</v>
      </c>
      <c r="M293" s="140"/>
      <c r="N293" t="s" s="141">
        <v>1130</v>
      </c>
      <c r="O293" s="140"/>
      <c r="P293" s="140"/>
      <c r="Q293" s="136">
        <v>2021</v>
      </c>
      <c r="R293" s="136">
        <v>1</v>
      </c>
      <c r="S293" t="s" s="141">
        <v>64</v>
      </c>
      <c r="T293" s="142">
        <v>1</v>
      </c>
      <c r="U293" s="140"/>
      <c r="V293" t="s" s="5">
        <v>1031</v>
      </c>
      <c r="W293" t="s" s="141">
        <v>1032</v>
      </c>
      <c r="X293" s="144">
        <v>0.7</v>
      </c>
      <c r="Y293" s="140"/>
      <c r="Z293" s="140"/>
      <c r="AA293" s="140"/>
      <c r="AB293" s="140"/>
      <c r="AC293" s="140"/>
      <c r="AD293" s="144">
        <v>2947</v>
      </c>
      <c r="AE293" s="144">
        <v>0.2</v>
      </c>
      <c r="AF293" s="140"/>
      <c r="AG293" s="140"/>
    </row>
    <row r="294" ht="15.75" customHeight="1">
      <c r="A294" s="136">
        <v>33</v>
      </c>
      <c r="B294" s="134">
        <v>309</v>
      </c>
      <c r="C294" s="134">
        <v>9</v>
      </c>
      <c r="D294" s="134">
        <v>220</v>
      </c>
      <c r="E294" s="134">
        <v>293</v>
      </c>
      <c r="F294" t="s" s="5">
        <v>212</v>
      </c>
      <c r="G294" t="s" s="79">
        <v>1100</v>
      </c>
      <c r="H294" s="140"/>
      <c r="I294" s="140"/>
      <c r="J294" s="246"/>
      <c r="K294" s="140"/>
      <c r="L294" t="s" s="79">
        <v>1877</v>
      </c>
      <c r="M294" s="140"/>
      <c r="N294" t="s" s="139">
        <v>1132</v>
      </c>
      <c r="O294" s="140"/>
      <c r="P294" s="140"/>
      <c r="Q294" s="136">
        <v>2021</v>
      </c>
      <c r="R294" s="136">
        <v>1</v>
      </c>
      <c r="S294" t="s" s="141">
        <v>64</v>
      </c>
      <c r="T294" s="142">
        <v>1</v>
      </c>
      <c r="U294" s="140"/>
      <c r="V294" t="s" s="5">
        <v>1031</v>
      </c>
      <c r="W294" t="s" s="141">
        <v>1032</v>
      </c>
      <c r="X294" s="144">
        <v>0.8</v>
      </c>
      <c r="Y294" s="140"/>
      <c r="Z294" s="140"/>
      <c r="AA294" s="140"/>
      <c r="AB294" s="140"/>
      <c r="AC294" s="140"/>
      <c r="AD294" s="144">
        <v>353</v>
      </c>
      <c r="AE294" s="144">
        <v>0.9</v>
      </c>
      <c r="AF294" s="140"/>
      <c r="AG294" s="140"/>
    </row>
    <row r="295" ht="15.75" customHeight="1">
      <c r="A295" s="136">
        <v>33</v>
      </c>
      <c r="B295" s="134">
        <v>311</v>
      </c>
      <c r="C295" s="134">
        <v>9</v>
      </c>
      <c r="D295" s="134">
        <v>221</v>
      </c>
      <c r="E295" s="134">
        <v>294</v>
      </c>
      <c r="F295" t="s" s="5">
        <v>212</v>
      </c>
      <c r="G295" t="s" s="79">
        <v>1888</v>
      </c>
      <c r="H295" s="140"/>
      <c r="I295" s="140"/>
      <c r="J295" s="246"/>
      <c r="K295" s="140"/>
      <c r="L295" t="s" s="79">
        <v>1890</v>
      </c>
      <c r="M295" s="140"/>
      <c r="N295" t="s" s="141">
        <v>1130</v>
      </c>
      <c r="O295" s="140"/>
      <c r="P295" s="140"/>
      <c r="Q295" s="136">
        <v>2021</v>
      </c>
      <c r="R295" s="136">
        <v>1</v>
      </c>
      <c r="S295" t="s" s="141">
        <v>77</v>
      </c>
      <c r="T295" s="142">
        <v>2</v>
      </c>
      <c r="U295" s="140"/>
      <c r="V295" t="s" s="5">
        <v>1031</v>
      </c>
      <c r="W295" t="s" s="141">
        <v>1045</v>
      </c>
      <c r="X295" s="144">
        <v>1.4</v>
      </c>
      <c r="Y295" s="140"/>
      <c r="Z295" s="140"/>
      <c r="AA295" s="140"/>
      <c r="AB295" s="140"/>
      <c r="AC295" s="140"/>
      <c r="AD295" s="144">
        <v>1875</v>
      </c>
      <c r="AE295" s="144">
        <v>0.1</v>
      </c>
      <c r="AF295" s="140"/>
      <c r="AG295" s="140"/>
    </row>
    <row r="296" ht="15.75" customHeight="1">
      <c r="A296" s="136">
        <v>33</v>
      </c>
      <c r="B296" s="134">
        <v>312</v>
      </c>
      <c r="C296" s="134">
        <v>9</v>
      </c>
      <c r="D296" s="134">
        <v>222</v>
      </c>
      <c r="E296" s="134">
        <v>295</v>
      </c>
      <c r="F296" t="s" s="5">
        <v>212</v>
      </c>
      <c r="G296" t="s" s="79">
        <v>1888</v>
      </c>
      <c r="H296" s="140"/>
      <c r="I296" s="140"/>
      <c r="J296" s="246"/>
      <c r="K296" s="140"/>
      <c r="L296" t="s" s="79">
        <v>1890</v>
      </c>
      <c r="M296" s="140"/>
      <c r="N296" t="s" s="139">
        <v>1109</v>
      </c>
      <c r="O296" s="140"/>
      <c r="P296" s="140"/>
      <c r="Q296" s="136">
        <v>2021</v>
      </c>
      <c r="R296" s="136">
        <v>1</v>
      </c>
      <c r="S296" t="s" s="141">
        <v>77</v>
      </c>
      <c r="T296" s="142">
        <v>2</v>
      </c>
      <c r="U296" s="140"/>
      <c r="V296" t="s" s="5">
        <v>1031</v>
      </c>
      <c r="W296" t="s" s="141">
        <v>1045</v>
      </c>
      <c r="X296" s="144">
        <v>1.2</v>
      </c>
      <c r="Y296" s="140"/>
      <c r="Z296" s="140"/>
      <c r="AA296" s="140"/>
      <c r="AB296" s="140"/>
      <c r="AC296" s="140"/>
      <c r="AD296" s="144">
        <v>9150</v>
      </c>
      <c r="AE296" s="144">
        <v>0.6</v>
      </c>
      <c r="AF296" s="140"/>
      <c r="AG296" s="140"/>
    </row>
    <row r="297" ht="15.75" customHeight="1">
      <c r="A297" s="147">
        <v>34</v>
      </c>
      <c r="B297" s="134">
        <v>439</v>
      </c>
      <c r="C297" s="134">
        <v>10</v>
      </c>
      <c r="D297" s="134">
        <v>349</v>
      </c>
      <c r="E297" s="134">
        <v>296</v>
      </c>
      <c r="F297" t="s" s="5">
        <v>610</v>
      </c>
      <c r="G297" t="s" s="5">
        <v>1402</v>
      </c>
      <c r="H297" t="s" s="150">
        <v>1912</v>
      </c>
      <c r="I297" t="b" s="136">
        <v>1</v>
      </c>
      <c r="J297" t="s" s="137">
        <v>52</v>
      </c>
      <c r="K297" t="s" s="5">
        <v>1913</v>
      </c>
      <c r="L297" t="s" s="5">
        <v>1913</v>
      </c>
      <c r="M297" t="s" s="5">
        <v>1914</v>
      </c>
      <c r="N297" t="s" s="139">
        <v>1111</v>
      </c>
      <c r="O297" s="140"/>
      <c r="P297" t="s" s="143">
        <v>196</v>
      </c>
      <c r="Q297" s="136">
        <v>2021</v>
      </c>
      <c r="R297" s="136">
        <v>1</v>
      </c>
      <c r="S297" t="s" s="141">
        <v>54</v>
      </c>
      <c r="T297" s="147">
        <v>3</v>
      </c>
      <c r="U297" s="140"/>
      <c r="V297" t="s" s="5">
        <v>1031</v>
      </c>
      <c r="W297" t="s" s="141">
        <v>1032</v>
      </c>
      <c r="X297" s="144">
        <v>0.7</v>
      </c>
      <c r="Y297" s="140"/>
      <c r="Z297" s="140"/>
      <c r="AA297" s="142">
        <v>123509.4</v>
      </c>
      <c r="AB297" s="144">
        <v>21204.62</v>
      </c>
      <c r="AC297" s="142">
        <v>1</v>
      </c>
      <c r="AD297" s="144">
        <v>125412</v>
      </c>
      <c r="AE297" s="144">
        <v>1.2</v>
      </c>
      <c r="AF297" s="140"/>
      <c r="AG297" s="140"/>
    </row>
    <row r="298" ht="15.75" customHeight="1">
      <c r="A298" s="147">
        <v>34</v>
      </c>
      <c r="B298" s="134">
        <v>440</v>
      </c>
      <c r="C298" s="134">
        <v>10</v>
      </c>
      <c r="D298" s="134">
        <v>345</v>
      </c>
      <c r="E298" s="134">
        <v>297</v>
      </c>
      <c r="F298" t="s" s="5">
        <v>610</v>
      </c>
      <c r="G298" t="s" s="5">
        <v>1402</v>
      </c>
      <c r="H298" t="s" s="150">
        <v>1912</v>
      </c>
      <c r="I298" t="b" s="136">
        <v>1</v>
      </c>
      <c r="J298" t="s" s="137">
        <v>52</v>
      </c>
      <c r="K298" t="s" s="5">
        <v>1913</v>
      </c>
      <c r="L298" t="s" s="5">
        <v>1913</v>
      </c>
      <c r="M298" t="s" s="5">
        <v>1915</v>
      </c>
      <c r="N298" t="s" s="139">
        <v>1107</v>
      </c>
      <c r="O298" s="140"/>
      <c r="P298" t="s" s="143">
        <v>196</v>
      </c>
      <c r="Q298" s="136">
        <v>2021</v>
      </c>
      <c r="R298" s="136">
        <v>1</v>
      </c>
      <c r="S298" t="s" s="141">
        <v>64</v>
      </c>
      <c r="T298" s="142">
        <v>1</v>
      </c>
      <c r="U298" s="140"/>
      <c r="V298" t="s" s="5">
        <v>1031</v>
      </c>
      <c r="W298" t="s" s="141">
        <v>1032</v>
      </c>
      <c r="X298" s="144">
        <v>0.9</v>
      </c>
      <c r="Y298" s="140"/>
      <c r="Z298" s="140"/>
      <c r="AA298" s="142">
        <v>123509.4</v>
      </c>
      <c r="AB298" s="144">
        <v>21204.62</v>
      </c>
      <c r="AC298" t="s" s="137">
        <v>68</v>
      </c>
      <c r="AD298" s="144">
        <v>19077</v>
      </c>
      <c r="AE298" s="144">
        <v>1</v>
      </c>
      <c r="AF298" s="140"/>
      <c r="AG298" s="140"/>
    </row>
    <row r="299" ht="15.75" customHeight="1">
      <c r="A299" s="147">
        <v>34</v>
      </c>
      <c r="B299" s="134">
        <v>441</v>
      </c>
      <c r="C299" s="134">
        <v>10</v>
      </c>
      <c r="D299" s="134">
        <v>346</v>
      </c>
      <c r="E299" s="134">
        <v>298</v>
      </c>
      <c r="F299" t="s" s="5">
        <v>610</v>
      </c>
      <c r="G299" t="s" s="5">
        <v>1402</v>
      </c>
      <c r="H299" t="s" s="150">
        <v>1912</v>
      </c>
      <c r="I299" t="b" s="136">
        <v>1</v>
      </c>
      <c r="J299" t="s" s="137">
        <v>52</v>
      </c>
      <c r="K299" t="s" s="5">
        <v>1913</v>
      </c>
      <c r="L299" t="s" s="5">
        <v>1913</v>
      </c>
      <c r="M299" t="s" s="5">
        <v>1916</v>
      </c>
      <c r="N299" t="s" s="141">
        <v>1130</v>
      </c>
      <c r="O299" s="140"/>
      <c r="P299" t="s" s="143">
        <v>196</v>
      </c>
      <c r="Q299" s="136">
        <v>2021</v>
      </c>
      <c r="R299" s="136">
        <v>1</v>
      </c>
      <c r="S299" t="s" s="141">
        <v>64</v>
      </c>
      <c r="T299" s="142">
        <v>1</v>
      </c>
      <c r="U299" s="140"/>
      <c r="V299" t="s" s="5">
        <v>1031</v>
      </c>
      <c r="W299" t="s" s="141">
        <v>1032</v>
      </c>
      <c r="X299" s="144">
        <v>0.2</v>
      </c>
      <c r="Y299" s="140"/>
      <c r="Z299" s="140"/>
      <c r="AA299" s="142">
        <v>123509.4</v>
      </c>
      <c r="AB299" s="144">
        <v>21204.62</v>
      </c>
      <c r="AC299" t="s" s="137">
        <v>68</v>
      </c>
      <c r="AD299" s="144">
        <v>4336</v>
      </c>
      <c r="AE299" s="144">
        <v>0.2</v>
      </c>
      <c r="AF299" s="140"/>
      <c r="AG299" s="140"/>
    </row>
    <row r="300" ht="15.75" customHeight="1">
      <c r="A300" s="147">
        <v>34</v>
      </c>
      <c r="B300" s="134">
        <v>442</v>
      </c>
      <c r="C300" s="134">
        <v>10</v>
      </c>
      <c r="D300" s="142">
        <v>347</v>
      </c>
      <c r="E300" s="134">
        <v>299</v>
      </c>
      <c r="F300" t="s" s="5">
        <v>610</v>
      </c>
      <c r="G300" t="s" s="5">
        <v>1402</v>
      </c>
      <c r="H300" t="s" s="150">
        <v>1912</v>
      </c>
      <c r="I300" t="b" s="136">
        <v>1</v>
      </c>
      <c r="J300" t="s" s="137">
        <v>52</v>
      </c>
      <c r="K300" t="s" s="5">
        <v>1913</v>
      </c>
      <c r="L300" t="s" s="5">
        <v>1913</v>
      </c>
      <c r="M300" t="s" s="5">
        <v>1917</v>
      </c>
      <c r="N300" t="s" s="139">
        <v>1109</v>
      </c>
      <c r="O300" s="140"/>
      <c r="P300" t="s" s="143">
        <v>196</v>
      </c>
      <c r="Q300" s="136">
        <v>2021</v>
      </c>
      <c r="R300" s="136">
        <v>1</v>
      </c>
      <c r="S300" t="s" s="141">
        <v>64</v>
      </c>
      <c r="T300" s="142">
        <v>1</v>
      </c>
      <c r="U300" s="140"/>
      <c r="V300" t="s" s="5">
        <v>1031</v>
      </c>
      <c r="W300" t="s" s="141">
        <v>1032</v>
      </c>
      <c r="X300" s="144">
        <v>0.9</v>
      </c>
      <c r="Y300" s="140"/>
      <c r="Z300" s="140"/>
      <c r="AA300" s="142">
        <v>123509.4</v>
      </c>
      <c r="AB300" s="144">
        <v>21204.62</v>
      </c>
      <c r="AC300" t="s" s="137">
        <v>68</v>
      </c>
      <c r="AD300" s="144">
        <v>29015</v>
      </c>
      <c r="AE300" s="144">
        <v>0.5</v>
      </c>
      <c r="AF300" s="140"/>
      <c r="AG300" s="140"/>
    </row>
    <row r="301" ht="15.75" customHeight="1">
      <c r="A301" s="147">
        <v>34</v>
      </c>
      <c r="B301" s="134">
        <v>443</v>
      </c>
      <c r="C301" s="134">
        <v>10</v>
      </c>
      <c r="D301" s="134">
        <v>348</v>
      </c>
      <c r="E301" s="134">
        <v>300</v>
      </c>
      <c r="F301" t="s" s="5">
        <v>610</v>
      </c>
      <c r="G301" t="s" s="5">
        <v>1402</v>
      </c>
      <c r="H301" t="s" s="150">
        <v>1912</v>
      </c>
      <c r="I301" t="b" s="136">
        <v>1</v>
      </c>
      <c r="J301" t="s" s="137">
        <v>52</v>
      </c>
      <c r="K301" t="s" s="5">
        <v>1913</v>
      </c>
      <c r="L301" t="s" s="5">
        <v>1913</v>
      </c>
      <c r="M301" t="s" s="5">
        <v>1918</v>
      </c>
      <c r="N301" t="s" s="139">
        <v>1132</v>
      </c>
      <c r="O301" s="140"/>
      <c r="P301" t="s" s="143">
        <v>196</v>
      </c>
      <c r="Q301" s="136">
        <v>2021</v>
      </c>
      <c r="R301" s="136">
        <v>1</v>
      </c>
      <c r="S301" t="s" s="141">
        <v>64</v>
      </c>
      <c r="T301" s="142">
        <v>1</v>
      </c>
      <c r="U301" s="140"/>
      <c r="V301" t="s" s="5">
        <v>1031</v>
      </c>
      <c r="W301" t="s" s="141">
        <v>1032</v>
      </c>
      <c r="X301" s="144">
        <v>0.7</v>
      </c>
      <c r="Y301" s="140"/>
      <c r="Z301" s="140"/>
      <c r="AA301" s="142">
        <v>123509.4</v>
      </c>
      <c r="AB301" s="144">
        <v>21204.62</v>
      </c>
      <c r="AC301" t="s" s="137">
        <v>68</v>
      </c>
      <c r="AD301" s="144">
        <v>37022</v>
      </c>
      <c r="AE301" s="144">
        <v>0.6</v>
      </c>
      <c r="AF301" s="140"/>
      <c r="AG301" s="140"/>
    </row>
    <row r="302" ht="15.75" customHeight="1">
      <c r="A302" s="147">
        <v>34</v>
      </c>
      <c r="B302" s="134">
        <v>188</v>
      </c>
      <c r="C302" s="134">
        <v>10</v>
      </c>
      <c r="D302" s="134">
        <v>350</v>
      </c>
      <c r="E302" s="134">
        <v>301</v>
      </c>
      <c r="F302" t="s" s="5">
        <v>610</v>
      </c>
      <c r="G302" t="s" s="5">
        <v>1402</v>
      </c>
      <c r="H302" t="s" s="135">
        <v>1920</v>
      </c>
      <c r="I302" t="b" s="136">
        <v>0</v>
      </c>
      <c r="J302" t="s" s="137">
        <v>52</v>
      </c>
      <c r="K302" t="s" s="135">
        <v>1921</v>
      </c>
      <c r="L302" t="s" s="177">
        <v>1923</v>
      </c>
      <c r="M302" t="s" s="5">
        <v>1920</v>
      </c>
      <c r="N302" t="s" s="141">
        <v>1042</v>
      </c>
      <c r="O302" s="140"/>
      <c r="P302" t="s" s="143">
        <v>196</v>
      </c>
      <c r="Q302" s="136">
        <v>2021</v>
      </c>
      <c r="R302" s="136">
        <v>2</v>
      </c>
      <c r="S302" t="s" s="141">
        <v>64</v>
      </c>
      <c r="T302" s="142">
        <v>1</v>
      </c>
      <c r="U302" t="s" s="143">
        <v>1030</v>
      </c>
      <c r="V302" t="s" s="5">
        <v>1044</v>
      </c>
      <c r="W302" t="s" s="141">
        <v>1045</v>
      </c>
      <c r="X302" s="144">
        <v>1.2</v>
      </c>
      <c r="Y302" s="140"/>
      <c r="Z302" s="140"/>
      <c r="AA302" s="142">
        <v>30383.7</v>
      </c>
      <c r="AB302" s="142">
        <v>30382.7</v>
      </c>
      <c r="AC302" s="142">
        <v>1</v>
      </c>
      <c r="AD302" s="140"/>
      <c r="AE302" s="140"/>
      <c r="AF302" s="140"/>
      <c r="AG302" s="140"/>
    </row>
    <row r="303" ht="15.75" customHeight="1">
      <c r="A303" s="147">
        <v>34</v>
      </c>
      <c r="B303" s="134">
        <v>486</v>
      </c>
      <c r="C303" s="134">
        <v>10</v>
      </c>
      <c r="D303" s="134">
        <v>351</v>
      </c>
      <c r="E303" s="134">
        <v>302</v>
      </c>
      <c r="F303" t="s" s="5">
        <v>212</v>
      </c>
      <c r="G303" t="s" s="5">
        <v>1402</v>
      </c>
      <c r="H303" t="s" s="135">
        <v>1920</v>
      </c>
      <c r="I303" t="b" s="136">
        <v>0</v>
      </c>
      <c r="J303" t="s" s="137">
        <v>52</v>
      </c>
      <c r="K303" t="s" s="135">
        <v>1921</v>
      </c>
      <c r="L303" t="s" s="5">
        <v>1924</v>
      </c>
      <c r="M303" t="s" s="5">
        <v>1925</v>
      </c>
      <c r="N303" t="s" s="139">
        <v>1103</v>
      </c>
      <c r="O303" s="140"/>
      <c r="P303" t="s" s="143">
        <v>196</v>
      </c>
      <c r="Q303" s="136">
        <v>2015</v>
      </c>
      <c r="R303" s="136">
        <v>1</v>
      </c>
      <c r="S303" t="s" s="141">
        <v>54</v>
      </c>
      <c r="T303" s="147">
        <v>3</v>
      </c>
      <c r="U303" s="140"/>
      <c r="V303" t="s" s="5">
        <v>1031</v>
      </c>
      <c r="W303" t="s" s="141">
        <v>1093</v>
      </c>
      <c r="X303" s="144">
        <v>0.78</v>
      </c>
      <c r="Y303" s="140"/>
      <c r="Z303" s="140"/>
      <c r="AA303" s="142">
        <v>30383.7</v>
      </c>
      <c r="AB303" s="142">
        <v>1</v>
      </c>
      <c r="AC303" t="s" s="137">
        <v>68</v>
      </c>
      <c r="AD303" s="144">
        <v>22127</v>
      </c>
      <c r="AE303" s="144">
        <v>0.91</v>
      </c>
      <c r="AF303" s="140"/>
      <c r="AG303" s="140"/>
    </row>
    <row r="304" ht="15.75" customHeight="1">
      <c r="A304" s="136">
        <v>34</v>
      </c>
      <c r="B304" s="134">
        <v>469</v>
      </c>
      <c r="C304" s="134">
        <v>10</v>
      </c>
      <c r="D304" s="142">
        <v>352</v>
      </c>
      <c r="E304" s="134">
        <v>303</v>
      </c>
      <c r="F304" t="s" s="5">
        <v>603</v>
      </c>
      <c r="G304" t="s" s="5">
        <v>1837</v>
      </c>
      <c r="H304" t="s" s="150">
        <v>1838</v>
      </c>
      <c r="I304" t="b" s="136">
        <v>0</v>
      </c>
      <c r="J304" t="s" s="137">
        <v>52</v>
      </c>
      <c r="K304" t="s" s="135">
        <v>1839</v>
      </c>
      <c r="L304" t="s" s="137">
        <v>1840</v>
      </c>
      <c r="M304" t="s" s="5">
        <v>1841</v>
      </c>
      <c r="N304" t="s" s="139">
        <v>1103</v>
      </c>
      <c r="O304" s="140"/>
      <c r="P304" t="s" s="143">
        <v>196</v>
      </c>
      <c r="Q304" s="136">
        <v>2015</v>
      </c>
      <c r="R304" s="136">
        <v>1</v>
      </c>
      <c r="S304" t="s" s="141">
        <v>54</v>
      </c>
      <c r="T304" s="147">
        <v>3</v>
      </c>
      <c r="U304" s="140"/>
      <c r="V304" t="s" s="5">
        <v>1031</v>
      </c>
      <c r="W304" t="s" s="141">
        <v>1032</v>
      </c>
      <c r="X304" s="144">
        <v>0.31</v>
      </c>
      <c r="Y304" s="140"/>
      <c r="Z304" s="140"/>
      <c r="AA304" s="142">
        <v>21872.1</v>
      </c>
      <c r="AB304" s="142">
        <v>2001</v>
      </c>
      <c r="AC304" s="142">
        <v>1</v>
      </c>
      <c r="AD304" s="144">
        <v>4878</v>
      </c>
      <c r="AE304" s="144">
        <v>3.12</v>
      </c>
      <c r="AF304" s="140"/>
      <c r="AG304" s="140"/>
    </row>
    <row r="305" ht="15.75" customHeight="1">
      <c r="A305" s="136">
        <v>34</v>
      </c>
      <c r="B305" s="134">
        <v>352</v>
      </c>
      <c r="C305" s="134">
        <v>10</v>
      </c>
      <c r="D305" s="134">
        <v>354</v>
      </c>
      <c r="E305" s="134">
        <v>304</v>
      </c>
      <c r="F305" t="s" s="5">
        <v>603</v>
      </c>
      <c r="G305" t="s" s="5">
        <v>1514</v>
      </c>
      <c r="H305" t="s" s="150">
        <v>1525</v>
      </c>
      <c r="I305" t="b" s="136">
        <v>0</v>
      </c>
      <c r="J305" t="s" s="137">
        <v>52</v>
      </c>
      <c r="K305" t="s" s="5">
        <v>524</v>
      </c>
      <c r="L305" t="s" s="177">
        <v>1526</v>
      </c>
      <c r="M305" t="s" s="5">
        <v>1528</v>
      </c>
      <c r="N305" t="s" s="139">
        <v>1109</v>
      </c>
      <c r="O305" s="140"/>
      <c r="P305" t="s" s="143">
        <v>196</v>
      </c>
      <c r="Q305" s="136">
        <v>2021</v>
      </c>
      <c r="R305" s="136">
        <v>1</v>
      </c>
      <c r="S305" t="s" s="141">
        <v>54</v>
      </c>
      <c r="T305" s="147">
        <v>3</v>
      </c>
      <c r="U305" s="140"/>
      <c r="V305" t="s" s="5">
        <v>1031</v>
      </c>
      <c r="W305" t="s" s="141">
        <v>1032</v>
      </c>
      <c r="X305" s="144">
        <v>0.4</v>
      </c>
      <c r="Y305" s="140"/>
      <c r="Z305" s="140"/>
      <c r="AA305" s="142">
        <v>12138.2</v>
      </c>
      <c r="AB305" s="142">
        <v>1</v>
      </c>
      <c r="AC305" t="s" s="137">
        <v>68</v>
      </c>
      <c r="AD305" s="144">
        <v>59122</v>
      </c>
      <c r="AE305" s="144">
        <v>1.9</v>
      </c>
      <c r="AF305" s="140"/>
      <c r="AG305" s="140"/>
    </row>
    <row r="306" ht="15.75" customHeight="1">
      <c r="A306" s="136">
        <v>34</v>
      </c>
      <c r="B306" s="134">
        <v>368</v>
      </c>
      <c r="C306" s="134">
        <v>10</v>
      </c>
      <c r="D306" s="134">
        <v>355</v>
      </c>
      <c r="E306" s="134">
        <v>305</v>
      </c>
      <c r="F306" t="s" s="5">
        <v>603</v>
      </c>
      <c r="G306" t="s" s="5">
        <v>1514</v>
      </c>
      <c r="H306" t="s" s="150">
        <v>1525</v>
      </c>
      <c r="I306" t="b" s="136">
        <v>1</v>
      </c>
      <c r="J306" t="s" s="137">
        <v>52</v>
      </c>
      <c r="K306" t="s" s="5">
        <v>524</v>
      </c>
      <c r="L306" t="s" s="5">
        <v>524</v>
      </c>
      <c r="M306" t="s" s="5">
        <v>1529</v>
      </c>
      <c r="N306" t="s" s="139">
        <v>1103</v>
      </c>
      <c r="O306" s="140"/>
      <c r="P306" t="s" s="143">
        <v>196</v>
      </c>
      <c r="Q306" s="136">
        <v>2015</v>
      </c>
      <c r="R306" s="136">
        <v>1</v>
      </c>
      <c r="S306" t="s" s="141">
        <v>54</v>
      </c>
      <c r="T306" s="147">
        <v>3</v>
      </c>
      <c r="U306" s="140"/>
      <c r="V306" t="s" s="5">
        <v>1031</v>
      </c>
      <c r="W306" t="s" s="141">
        <v>1093</v>
      </c>
      <c r="X306" s="144">
        <v>0.3</v>
      </c>
      <c r="Y306" s="140"/>
      <c r="Z306" s="140"/>
      <c r="AA306" s="142">
        <v>12138.2</v>
      </c>
      <c r="AB306" s="142">
        <v>1</v>
      </c>
      <c r="AC306" t="s" s="137">
        <v>68</v>
      </c>
      <c r="AD306" s="144">
        <v>5213</v>
      </c>
      <c r="AE306" s="144">
        <v>2.01</v>
      </c>
      <c r="AF306" s="140"/>
      <c r="AG306" s="140"/>
    </row>
    <row r="307" ht="15.75" customHeight="1">
      <c r="A307" s="136">
        <v>34</v>
      </c>
      <c r="B307" s="134">
        <v>314</v>
      </c>
      <c r="C307" s="134">
        <v>10</v>
      </c>
      <c r="D307" s="134">
        <v>401</v>
      </c>
      <c r="E307" s="134">
        <v>306</v>
      </c>
      <c r="F307" t="s" s="5">
        <v>603</v>
      </c>
      <c r="G307" t="s" s="5">
        <v>1050</v>
      </c>
      <c r="H307" t="s" s="5">
        <v>1050</v>
      </c>
      <c r="I307" t="b" s="136">
        <v>1</v>
      </c>
      <c r="J307" t="s" s="137">
        <v>52</v>
      </c>
      <c r="K307" t="s" s="5">
        <v>1051</v>
      </c>
      <c r="L307" t="s" s="5">
        <v>1051</v>
      </c>
      <c r="M307" t="s" s="5">
        <v>1052</v>
      </c>
      <c r="N307" t="s" s="141">
        <v>1053</v>
      </c>
      <c r="O307" s="140"/>
      <c r="P307" s="140"/>
      <c r="Q307" s="136">
        <v>2022</v>
      </c>
      <c r="R307" s="136">
        <v>3</v>
      </c>
      <c r="S307" t="s" s="141">
        <v>77</v>
      </c>
      <c r="T307" s="142">
        <v>2</v>
      </c>
      <c r="U307" s="140"/>
      <c r="V307" t="s" s="141">
        <v>1037</v>
      </c>
      <c r="W307" t="s" s="141">
        <v>1045</v>
      </c>
      <c r="X307" s="144">
        <v>1.4</v>
      </c>
      <c r="Y307" s="140"/>
      <c r="Z307" s="140"/>
      <c r="AA307" s="142">
        <v>10094.1</v>
      </c>
      <c r="AB307" s="142">
        <v>329.4</v>
      </c>
      <c r="AC307" s="142">
        <v>1</v>
      </c>
      <c r="AD307" s="140"/>
      <c r="AE307" s="140"/>
      <c r="AF307" s="140"/>
      <c r="AG307" s="140"/>
    </row>
    <row r="308" ht="15.75" customHeight="1">
      <c r="A308" s="154">
        <v>34</v>
      </c>
      <c r="B308" s="134">
        <v>362</v>
      </c>
      <c r="C308" s="134">
        <v>10</v>
      </c>
      <c r="D308" s="134">
        <v>356</v>
      </c>
      <c r="E308" s="134">
        <v>307</v>
      </c>
      <c r="F308" t="s" s="149">
        <v>603</v>
      </c>
      <c r="G308" t="s" s="149">
        <v>1520</v>
      </c>
      <c r="H308" t="s" s="150">
        <v>526</v>
      </c>
      <c r="I308" t="b" s="136">
        <v>1</v>
      </c>
      <c r="J308" t="s" s="156">
        <v>52</v>
      </c>
      <c r="K308" t="s" s="149">
        <v>527</v>
      </c>
      <c r="L308" t="s" s="149">
        <v>527</v>
      </c>
      <c r="M308" t="s" s="5">
        <v>1521</v>
      </c>
      <c r="N308" t="s" s="158">
        <v>1406</v>
      </c>
      <c r="O308" s="159"/>
      <c r="P308" s="159"/>
      <c r="Q308" s="154">
        <v>2019</v>
      </c>
      <c r="R308" s="154">
        <v>3</v>
      </c>
      <c r="S308" t="s" s="158">
        <v>54</v>
      </c>
      <c r="T308" s="147">
        <v>3</v>
      </c>
      <c r="U308" s="159"/>
      <c r="V308" t="s" s="158">
        <v>1037</v>
      </c>
      <c r="W308" t="s" s="158">
        <v>1093</v>
      </c>
      <c r="X308" s="161">
        <v>0.34</v>
      </c>
      <c r="Y308" s="159"/>
      <c r="Z308" s="159"/>
      <c r="AA308" s="162">
        <v>7557</v>
      </c>
      <c r="AB308" s="162">
        <v>1</v>
      </c>
      <c r="AC308" s="162">
        <v>1</v>
      </c>
      <c r="AD308" s="159"/>
      <c r="AE308" s="159"/>
      <c r="AF308" s="159"/>
      <c r="AG308" s="159"/>
    </row>
    <row r="309" ht="15.75" customHeight="1">
      <c r="A309" s="136">
        <v>34</v>
      </c>
      <c r="B309" s="134">
        <v>217</v>
      </c>
      <c r="C309" s="134">
        <v>10</v>
      </c>
      <c r="D309" s="134">
        <v>428</v>
      </c>
      <c r="E309" s="134">
        <v>308</v>
      </c>
      <c r="F309" t="s" s="5">
        <v>212</v>
      </c>
      <c r="G309" s="145"/>
      <c r="H309" t="s" s="150">
        <v>1664</v>
      </c>
      <c r="I309" t="b" s="136">
        <v>1</v>
      </c>
      <c r="J309" t="s" s="137">
        <v>52</v>
      </c>
      <c r="K309" t="s" s="5">
        <v>1665</v>
      </c>
      <c r="L309" t="s" s="5">
        <v>1665</v>
      </c>
      <c r="M309" t="s" s="5">
        <v>1664</v>
      </c>
      <c r="N309" t="s" s="141">
        <v>1042</v>
      </c>
      <c r="O309" s="140"/>
      <c r="P309" t="s" s="143">
        <v>196</v>
      </c>
      <c r="Q309" s="136">
        <v>2020</v>
      </c>
      <c r="R309" s="136">
        <v>2</v>
      </c>
      <c r="S309" t="s" s="141">
        <v>54</v>
      </c>
      <c r="T309" s="147">
        <v>3</v>
      </c>
      <c r="U309" t="s" s="143">
        <v>1030</v>
      </c>
      <c r="V309" t="s" s="5">
        <v>1044</v>
      </c>
      <c r="W309" t="s" s="141">
        <v>1045</v>
      </c>
      <c r="X309" s="144">
        <v>0.79</v>
      </c>
      <c r="Y309" s="140"/>
      <c r="Z309" s="140"/>
      <c r="AA309" s="142">
        <v>5543.8</v>
      </c>
      <c r="AB309" s="142">
        <v>5543.8</v>
      </c>
      <c r="AC309" s="142">
        <v>1</v>
      </c>
      <c r="AD309" s="140"/>
      <c r="AE309" s="140"/>
      <c r="AF309" s="140"/>
      <c r="AG309" s="140"/>
    </row>
    <row r="310" ht="15.75" customHeight="1">
      <c r="A310" s="154">
        <v>34</v>
      </c>
      <c r="B310" s="134">
        <v>7</v>
      </c>
      <c r="C310" s="134">
        <v>10</v>
      </c>
      <c r="D310" s="155">
        <v>403</v>
      </c>
      <c r="E310" s="134">
        <v>309</v>
      </c>
      <c r="F310" t="s" s="149">
        <v>603</v>
      </c>
      <c r="G310" t="s" s="149">
        <v>1085</v>
      </c>
      <c r="H310" t="s" s="156">
        <v>1086</v>
      </c>
      <c r="I310" t="b" s="136">
        <v>1</v>
      </c>
      <c r="J310" t="s" s="156">
        <v>52</v>
      </c>
      <c r="K310" t="s" s="149">
        <v>1087</v>
      </c>
      <c r="L310" t="s" s="156">
        <v>1087</v>
      </c>
      <c r="M310" t="s" s="5">
        <v>1086</v>
      </c>
      <c r="N310" t="s" s="158">
        <v>1042</v>
      </c>
      <c r="O310" s="159"/>
      <c r="P310" s="159"/>
      <c r="Q310" s="154">
        <v>2020</v>
      </c>
      <c r="R310" s="154">
        <v>2</v>
      </c>
      <c r="S310" t="s" s="158">
        <v>64</v>
      </c>
      <c r="T310" s="142">
        <v>1</v>
      </c>
      <c r="U310" t="s" s="160">
        <v>1043</v>
      </c>
      <c r="V310" t="s" s="158">
        <v>1044</v>
      </c>
      <c r="W310" t="s" s="158">
        <v>1045</v>
      </c>
      <c r="X310" s="161">
        <v>1.16</v>
      </c>
      <c r="Y310" s="159"/>
      <c r="Z310" s="159"/>
      <c r="AA310" s="162">
        <v>3086.9</v>
      </c>
      <c r="AB310" s="162">
        <v>3086.9</v>
      </c>
      <c r="AC310" s="162">
        <v>1</v>
      </c>
      <c r="AD310" s="159"/>
      <c r="AE310" s="159"/>
      <c r="AF310" s="159"/>
      <c r="AG310" s="159"/>
    </row>
    <row r="311" ht="15.75" customHeight="1">
      <c r="A311" s="136">
        <v>34</v>
      </c>
      <c r="B311" s="134">
        <v>300</v>
      </c>
      <c r="C311" s="134">
        <v>10</v>
      </c>
      <c r="D311" s="134">
        <v>343</v>
      </c>
      <c r="E311" s="134">
        <v>310</v>
      </c>
      <c r="F311" t="s" s="5">
        <v>603</v>
      </c>
      <c r="G311" t="s" s="5">
        <v>1255</v>
      </c>
      <c r="H311" t="s" s="5">
        <v>1255</v>
      </c>
      <c r="I311" t="b" s="136">
        <v>1</v>
      </c>
      <c r="J311" t="s" s="137">
        <v>52</v>
      </c>
      <c r="K311" t="s" s="5">
        <v>1256</v>
      </c>
      <c r="L311" t="s" s="137">
        <v>1256</v>
      </c>
      <c r="M311" t="s" s="5">
        <v>1257</v>
      </c>
      <c r="N311" t="s" s="139">
        <v>1258</v>
      </c>
      <c r="O311" s="140"/>
      <c r="P311" s="140"/>
      <c r="Q311" s="136">
        <v>2018</v>
      </c>
      <c r="R311" s="136">
        <v>1</v>
      </c>
      <c r="S311" t="s" s="141">
        <v>64</v>
      </c>
      <c r="T311" s="142">
        <v>1</v>
      </c>
      <c r="U311" s="140"/>
      <c r="V311" t="s" s="5">
        <v>1031</v>
      </c>
      <c r="W311" t="s" s="141">
        <v>1032</v>
      </c>
      <c r="X311" s="144">
        <v>0.18</v>
      </c>
      <c r="Y311" s="140"/>
      <c r="Z311" s="140"/>
      <c r="AA311" s="142">
        <v>2738</v>
      </c>
      <c r="AB311" s="142">
        <v>2283</v>
      </c>
      <c r="AC311" s="142">
        <v>1</v>
      </c>
      <c r="AD311" s="144">
        <v>85</v>
      </c>
      <c r="AE311" s="140"/>
      <c r="AF311" s="140"/>
      <c r="AG311" s="140"/>
    </row>
    <row r="312" ht="15.75" customHeight="1">
      <c r="A312" s="136">
        <v>34</v>
      </c>
      <c r="B312" s="134">
        <v>15</v>
      </c>
      <c r="C312" s="134">
        <v>10</v>
      </c>
      <c r="D312" s="134">
        <v>344</v>
      </c>
      <c r="E312" s="134">
        <v>311</v>
      </c>
      <c r="F312" t="s" s="5">
        <v>603</v>
      </c>
      <c r="G312" t="s" s="5">
        <v>1255</v>
      </c>
      <c r="H312" t="s" s="5">
        <v>1255</v>
      </c>
      <c r="I312" t="b" s="136">
        <v>1</v>
      </c>
      <c r="J312" t="s" s="137">
        <v>52</v>
      </c>
      <c r="K312" t="s" s="5">
        <v>1256</v>
      </c>
      <c r="L312" t="s" s="5">
        <v>1256</v>
      </c>
      <c r="M312" t="s" s="5">
        <v>1255</v>
      </c>
      <c r="N312" t="s" s="141">
        <v>1042</v>
      </c>
      <c r="O312" s="140"/>
      <c r="P312" s="140"/>
      <c r="Q312" s="136">
        <v>2020</v>
      </c>
      <c r="R312" s="136">
        <v>2</v>
      </c>
      <c r="S312" t="s" s="141">
        <v>64</v>
      </c>
      <c r="T312" s="142">
        <v>1</v>
      </c>
      <c r="U312" t="s" s="143">
        <v>1043</v>
      </c>
      <c r="V312" t="s" s="5">
        <v>1044</v>
      </c>
      <c r="W312" t="s" s="141">
        <v>1045</v>
      </c>
      <c r="X312" s="144">
        <v>1.04</v>
      </c>
      <c r="Y312" s="140"/>
      <c r="Z312" s="140"/>
      <c r="AA312" s="142">
        <v>2738</v>
      </c>
      <c r="AB312" s="142">
        <v>455</v>
      </c>
      <c r="AC312" t="s" s="137">
        <v>68</v>
      </c>
      <c r="AD312" s="140"/>
      <c r="AE312" s="140"/>
      <c r="AF312" s="140"/>
      <c r="AG312" s="140"/>
    </row>
    <row r="313" ht="15.75" customHeight="1">
      <c r="A313" s="136">
        <v>34</v>
      </c>
      <c r="B313" s="134">
        <v>8</v>
      </c>
      <c r="C313" s="134">
        <v>10</v>
      </c>
      <c r="D313" s="134">
        <v>342</v>
      </c>
      <c r="E313" s="134">
        <v>312</v>
      </c>
      <c r="F313" t="s" s="5">
        <v>603</v>
      </c>
      <c r="G313" s="145"/>
      <c r="H313" t="s" s="150">
        <v>1116</v>
      </c>
      <c r="I313" t="b" s="136">
        <v>1</v>
      </c>
      <c r="J313" t="s" s="137">
        <v>52</v>
      </c>
      <c r="K313" t="s" s="5">
        <v>1117</v>
      </c>
      <c r="L313" t="s" s="5">
        <v>1117</v>
      </c>
      <c r="M313" t="s" s="5">
        <v>1118</v>
      </c>
      <c r="N313" t="s" s="141">
        <v>1079</v>
      </c>
      <c r="O313" s="140"/>
      <c r="P313" s="140"/>
      <c r="Q313" s="136">
        <v>2021</v>
      </c>
      <c r="R313" s="136">
        <v>3</v>
      </c>
      <c r="S313" t="s" s="141">
        <v>64</v>
      </c>
      <c r="T313" s="142">
        <v>1</v>
      </c>
      <c r="U313" t="s" s="143">
        <v>1043</v>
      </c>
      <c r="V313" t="s" s="141">
        <v>1037</v>
      </c>
      <c r="W313" t="s" s="141">
        <v>1032</v>
      </c>
      <c r="X313" s="140"/>
      <c r="Y313" s="140"/>
      <c r="Z313" s="140"/>
      <c r="AA313" s="142">
        <v>1274.3</v>
      </c>
      <c r="AB313" s="142">
        <v>1</v>
      </c>
      <c r="AC313" s="142">
        <v>1</v>
      </c>
      <c r="AD313" s="140"/>
      <c r="AE313" s="140"/>
      <c r="AF313" s="140"/>
      <c r="AG313" s="140"/>
    </row>
    <row r="314" ht="15.75" customHeight="1">
      <c r="A314" s="136">
        <v>34</v>
      </c>
      <c r="B314" s="134">
        <v>147</v>
      </c>
      <c r="C314" s="134">
        <v>10</v>
      </c>
      <c r="D314" s="134">
        <v>426</v>
      </c>
      <c r="E314" s="134">
        <v>313</v>
      </c>
      <c r="F314" t="s" s="5">
        <v>603</v>
      </c>
      <c r="G314" s="145"/>
      <c r="H314" t="s" s="135">
        <v>1331</v>
      </c>
      <c r="I314" t="b" s="136">
        <v>1</v>
      </c>
      <c r="J314" t="s" s="137">
        <v>52</v>
      </c>
      <c r="K314" t="s" s="5">
        <v>1332</v>
      </c>
      <c r="L314" t="s" s="5">
        <v>1332</v>
      </c>
      <c r="M314" t="s" s="5">
        <v>1331</v>
      </c>
      <c r="N314" t="s" s="141">
        <v>1042</v>
      </c>
      <c r="O314" s="140"/>
      <c r="P314" t="s" s="143">
        <v>196</v>
      </c>
      <c r="Q314" s="136">
        <v>2020</v>
      </c>
      <c r="R314" s="136">
        <v>2</v>
      </c>
      <c r="S314" t="s" s="141">
        <v>64</v>
      </c>
      <c r="T314" s="142">
        <v>1</v>
      </c>
      <c r="U314" t="s" s="143">
        <v>1030</v>
      </c>
      <c r="V314" t="s" s="5">
        <v>1044</v>
      </c>
      <c r="W314" t="s" s="141">
        <v>1045</v>
      </c>
      <c r="X314" s="144">
        <v>0.84</v>
      </c>
      <c r="Y314" s="140"/>
      <c r="Z314" s="140"/>
      <c r="AA314" s="142">
        <v>919.3</v>
      </c>
      <c r="AB314" s="142">
        <v>919.3</v>
      </c>
      <c r="AC314" s="142">
        <v>1</v>
      </c>
      <c r="AD314" s="140"/>
      <c r="AE314" s="140"/>
      <c r="AF314" s="140"/>
      <c r="AG314" s="140"/>
    </row>
    <row r="315" ht="15.75" customHeight="1">
      <c r="A315" s="136">
        <v>34</v>
      </c>
      <c r="B315" s="134">
        <v>117</v>
      </c>
      <c r="C315" s="134">
        <v>10</v>
      </c>
      <c r="D315" s="134">
        <v>399</v>
      </c>
      <c r="E315" s="134">
        <v>314</v>
      </c>
      <c r="F315" t="s" s="5">
        <v>603</v>
      </c>
      <c r="G315" s="145"/>
      <c r="H315" t="s" s="5">
        <v>1054</v>
      </c>
      <c r="I315" t="b" s="136">
        <v>1</v>
      </c>
      <c r="J315" t="s" s="137">
        <v>52</v>
      </c>
      <c r="K315" t="s" s="5">
        <v>1055</v>
      </c>
      <c r="L315" t="s" s="5">
        <v>1055</v>
      </c>
      <c r="M315" t="s" s="5">
        <v>1054</v>
      </c>
      <c r="N315" t="s" s="141">
        <v>1042</v>
      </c>
      <c r="O315" s="140"/>
      <c r="P315" s="140"/>
      <c r="Q315" s="136">
        <v>2020</v>
      </c>
      <c r="R315" s="136">
        <v>2</v>
      </c>
      <c r="S315" t="s" s="141">
        <v>77</v>
      </c>
      <c r="T315" s="142">
        <v>2</v>
      </c>
      <c r="U315" t="s" s="143">
        <v>1043</v>
      </c>
      <c r="V315" t="s" s="5">
        <v>1044</v>
      </c>
      <c r="W315" t="s" s="141">
        <v>1045</v>
      </c>
      <c r="X315" s="144">
        <v>1.22</v>
      </c>
      <c r="Y315" s="140"/>
      <c r="Z315" s="140"/>
      <c r="AA315" s="142">
        <v>386</v>
      </c>
      <c r="AB315" s="142">
        <v>346</v>
      </c>
      <c r="AC315" s="142">
        <v>1</v>
      </c>
      <c r="AD315" s="140"/>
      <c r="AE315" s="140"/>
      <c r="AF315" s="140"/>
      <c r="AG315" s="140"/>
    </row>
    <row r="316" ht="15.75" customHeight="1">
      <c r="A316" s="136">
        <v>34</v>
      </c>
      <c r="B316" s="134">
        <v>315</v>
      </c>
      <c r="C316" s="134">
        <v>10</v>
      </c>
      <c r="D316" s="134">
        <v>400</v>
      </c>
      <c r="E316" s="134">
        <v>315</v>
      </c>
      <c r="F316" t="s" s="5">
        <v>603</v>
      </c>
      <c r="G316" t="s" s="5">
        <v>1054</v>
      </c>
      <c r="H316" t="s" s="5">
        <v>1054</v>
      </c>
      <c r="I316" t="b" s="136">
        <v>1</v>
      </c>
      <c r="J316" t="s" s="137">
        <v>52</v>
      </c>
      <c r="K316" t="s" s="5">
        <v>1057</v>
      </c>
      <c r="L316" t="s" s="5">
        <v>1057</v>
      </c>
      <c r="M316" t="s" s="5">
        <v>1059</v>
      </c>
      <c r="N316" t="s" s="141">
        <v>1053</v>
      </c>
      <c r="O316" s="140"/>
      <c r="P316" s="140"/>
      <c r="Q316" s="136">
        <v>2022</v>
      </c>
      <c r="R316" s="136">
        <v>3</v>
      </c>
      <c r="S316" t="s" s="141">
        <v>77</v>
      </c>
      <c r="T316" s="142">
        <v>2</v>
      </c>
      <c r="U316" s="140"/>
      <c r="V316" t="s" s="141">
        <v>1037</v>
      </c>
      <c r="W316" t="s" s="141">
        <v>1045</v>
      </c>
      <c r="X316" s="144">
        <v>1.4</v>
      </c>
      <c r="Y316" s="140"/>
      <c r="Z316" s="140"/>
      <c r="AA316" s="142">
        <v>386</v>
      </c>
      <c r="AB316" s="142">
        <v>40</v>
      </c>
      <c r="AC316" t="s" s="137">
        <v>68</v>
      </c>
      <c r="AD316" s="140"/>
      <c r="AE316" s="140"/>
      <c r="AF316" s="140"/>
      <c r="AG316" s="140"/>
    </row>
    <row r="317" ht="15.75" customHeight="1">
      <c r="A317" s="136">
        <v>34</v>
      </c>
      <c r="B317" s="134">
        <v>133</v>
      </c>
      <c r="C317" s="134">
        <v>10</v>
      </c>
      <c r="D317" s="134">
        <v>340</v>
      </c>
      <c r="E317" s="134">
        <v>316</v>
      </c>
      <c r="F317" t="s" s="5">
        <v>603</v>
      </c>
      <c r="G317" t="s" s="5">
        <v>1024</v>
      </c>
      <c r="H317" t="s" s="135">
        <v>1025</v>
      </c>
      <c r="I317" t="b" s="136">
        <v>0</v>
      </c>
      <c r="J317" t="s" s="137">
        <v>52</v>
      </c>
      <c r="K317" t="s" s="135">
        <v>1026</v>
      </c>
      <c r="L317" t="s" s="5">
        <v>1027</v>
      </c>
      <c r="M317" t="s" s="5">
        <v>1028</v>
      </c>
      <c r="N317" t="s" s="139">
        <v>1029</v>
      </c>
      <c r="O317" s="140"/>
      <c r="P317" s="140"/>
      <c r="Q317" s="136">
        <v>2021</v>
      </c>
      <c r="R317" s="136">
        <v>1</v>
      </c>
      <c r="S317" t="s" s="141">
        <v>64</v>
      </c>
      <c r="T317" s="142">
        <v>1</v>
      </c>
      <c r="U317" t="s" s="143">
        <v>1030</v>
      </c>
      <c r="V317" t="s" s="5">
        <v>1031</v>
      </c>
      <c r="W317" t="s" s="141">
        <v>1032</v>
      </c>
      <c r="X317" s="144">
        <v>1</v>
      </c>
      <c r="Y317" s="140"/>
      <c r="Z317" s="140"/>
      <c r="AA317" s="142">
        <v>352.9</v>
      </c>
      <c r="AB317" s="142">
        <v>1</v>
      </c>
      <c r="AC317" s="142">
        <v>1</v>
      </c>
      <c r="AD317" s="144">
        <v>496</v>
      </c>
      <c r="AE317" s="144">
        <v>1.1</v>
      </c>
      <c r="AF317" s="140"/>
      <c r="AG317" s="140"/>
    </row>
    <row r="318" ht="15.75" customHeight="1">
      <c r="A318" s="136">
        <v>34</v>
      </c>
      <c r="B318" s="134">
        <v>275</v>
      </c>
      <c r="C318" s="134">
        <v>10</v>
      </c>
      <c r="D318" s="134">
        <v>360</v>
      </c>
      <c r="E318" s="134">
        <v>317</v>
      </c>
      <c r="F318" t="s" s="5">
        <v>603</v>
      </c>
      <c r="G318" t="s" s="5">
        <v>1073</v>
      </c>
      <c r="H318" t="s" s="135">
        <v>1074</v>
      </c>
      <c r="I318" t="b" s="136">
        <v>1</v>
      </c>
      <c r="J318" t="s" s="137">
        <v>52</v>
      </c>
      <c r="K318" t="s" s="5">
        <v>1075</v>
      </c>
      <c r="L318" t="s" s="5">
        <v>1075</v>
      </c>
      <c r="M318" t="s" s="5">
        <v>1076</v>
      </c>
      <c r="N318" t="s" s="139">
        <v>1077</v>
      </c>
      <c r="O318" s="140"/>
      <c r="P318" s="140"/>
      <c r="Q318" s="136">
        <v>2021</v>
      </c>
      <c r="R318" s="136">
        <v>3</v>
      </c>
      <c r="S318" t="s" s="141">
        <v>64</v>
      </c>
      <c r="T318" s="142">
        <v>1</v>
      </c>
      <c r="U318" s="140"/>
      <c r="V318" t="s" s="141">
        <v>1037</v>
      </c>
      <c r="W318" t="s" s="141">
        <v>1045</v>
      </c>
      <c r="X318" s="140"/>
      <c r="Y318" s="140"/>
      <c r="Z318" s="144">
        <v>173</v>
      </c>
      <c r="AA318" s="142">
        <v>319.3</v>
      </c>
      <c r="AB318" s="142">
        <v>200</v>
      </c>
      <c r="AC318" t="s" s="151">
        <v>68</v>
      </c>
      <c r="AD318" s="144">
        <v>216</v>
      </c>
      <c r="AE318" s="140"/>
      <c r="AF318" s="140"/>
      <c r="AG318" s="140"/>
    </row>
    <row r="319" ht="15.75" customHeight="1">
      <c r="A319" s="136">
        <v>34</v>
      </c>
      <c r="B319" s="134">
        <v>5</v>
      </c>
      <c r="C319" s="134">
        <v>10</v>
      </c>
      <c r="D319" s="134">
        <v>361</v>
      </c>
      <c r="E319" s="134">
        <v>318</v>
      </c>
      <c r="F319" t="s" s="5">
        <v>603</v>
      </c>
      <c r="G319" s="145"/>
      <c r="H319" t="s" s="135">
        <v>1074</v>
      </c>
      <c r="I319" t="b" s="136">
        <v>1</v>
      </c>
      <c r="J319" t="s" s="137">
        <v>52</v>
      </c>
      <c r="K319" t="s" s="5">
        <v>1075</v>
      </c>
      <c r="L319" t="s" s="5">
        <v>1075</v>
      </c>
      <c r="M319" t="s" s="5">
        <v>1078</v>
      </c>
      <c r="N319" t="s" s="141">
        <v>1079</v>
      </c>
      <c r="O319" s="140"/>
      <c r="P319" s="140"/>
      <c r="Q319" s="136">
        <v>2021</v>
      </c>
      <c r="R319" s="136">
        <v>3</v>
      </c>
      <c r="S319" t="s" s="141">
        <v>64</v>
      </c>
      <c r="T319" s="142">
        <v>1</v>
      </c>
      <c r="U319" t="s" s="143">
        <v>1043</v>
      </c>
      <c r="V319" t="s" s="141">
        <v>1037</v>
      </c>
      <c r="W319" t="s" s="141">
        <v>1032</v>
      </c>
      <c r="X319" s="140"/>
      <c r="Y319" s="140"/>
      <c r="Z319" s="140"/>
      <c r="AA319" s="142">
        <v>319.3</v>
      </c>
      <c r="AB319" s="142">
        <v>1</v>
      </c>
      <c r="AC319" t="s" s="137">
        <v>68</v>
      </c>
      <c r="AD319" s="140"/>
      <c r="AE319" s="140"/>
      <c r="AF319" s="140"/>
      <c r="AG319" s="140"/>
    </row>
    <row r="320" ht="15.75" customHeight="1">
      <c r="A320" s="136">
        <v>34</v>
      </c>
      <c r="B320" s="134">
        <v>405</v>
      </c>
      <c r="C320" s="134">
        <v>10</v>
      </c>
      <c r="D320" s="134">
        <v>415</v>
      </c>
      <c r="E320" s="134">
        <v>319</v>
      </c>
      <c r="F320" t="s" s="5">
        <v>603</v>
      </c>
      <c r="G320" t="s" s="5">
        <v>1660</v>
      </c>
      <c r="H320" t="s" s="135">
        <v>1661</v>
      </c>
      <c r="I320" t="b" s="136">
        <v>1</v>
      </c>
      <c r="J320" t="s" s="137">
        <v>52</v>
      </c>
      <c r="K320" t="s" s="5">
        <v>1662</v>
      </c>
      <c r="L320" t="s" s="5">
        <v>1662</v>
      </c>
      <c r="M320" t="s" s="5">
        <v>1663</v>
      </c>
      <c r="N320" t="s" s="139">
        <v>1077</v>
      </c>
      <c r="O320" s="140"/>
      <c r="P320" s="140"/>
      <c r="Q320" s="136">
        <v>2021</v>
      </c>
      <c r="R320" s="136">
        <v>3</v>
      </c>
      <c r="S320" t="s" s="141">
        <v>64</v>
      </c>
      <c r="T320" s="142">
        <v>1</v>
      </c>
      <c r="U320" s="140"/>
      <c r="V320" t="s" s="141">
        <v>1037</v>
      </c>
      <c r="W320" t="s" s="141">
        <v>1045</v>
      </c>
      <c r="X320" s="140"/>
      <c r="Y320" s="140"/>
      <c r="Z320" s="144">
        <v>222</v>
      </c>
      <c r="AA320" s="142">
        <v>316</v>
      </c>
      <c r="AB320" s="142">
        <v>315</v>
      </c>
      <c r="AC320" s="142">
        <v>1</v>
      </c>
      <c r="AD320" s="144">
        <v>312</v>
      </c>
      <c r="AE320" s="140"/>
      <c r="AF320" s="140"/>
      <c r="AG320" s="140"/>
    </row>
    <row r="321" ht="15.75" customHeight="1">
      <c r="A321" s="136">
        <v>34</v>
      </c>
      <c r="B321" s="134">
        <v>122</v>
      </c>
      <c r="C321" s="134">
        <v>10</v>
      </c>
      <c r="D321" s="134">
        <v>425</v>
      </c>
      <c r="E321" s="134">
        <v>320</v>
      </c>
      <c r="F321" t="s" s="5">
        <v>603</v>
      </c>
      <c r="G321" s="145"/>
      <c r="H321" t="s" s="135">
        <v>1329</v>
      </c>
      <c r="I321" t="b" s="136">
        <v>1</v>
      </c>
      <c r="J321" t="s" s="137">
        <v>52</v>
      </c>
      <c r="K321" t="s" s="5">
        <v>1330</v>
      </c>
      <c r="L321" t="s" s="5">
        <v>1330</v>
      </c>
      <c r="M321" t="s" s="5">
        <v>1329</v>
      </c>
      <c r="N321" t="s" s="141">
        <v>1042</v>
      </c>
      <c r="O321" s="140"/>
      <c r="P321" s="140"/>
      <c r="Q321" s="136">
        <v>2020</v>
      </c>
      <c r="R321" s="136">
        <v>2</v>
      </c>
      <c r="S321" t="s" s="141">
        <v>77</v>
      </c>
      <c r="T321" s="142">
        <v>2</v>
      </c>
      <c r="U321" t="s" s="143">
        <v>1043</v>
      </c>
      <c r="V321" t="s" s="5">
        <v>1044</v>
      </c>
      <c r="W321" t="s" s="141">
        <v>1045</v>
      </c>
      <c r="X321" s="144">
        <v>1.21</v>
      </c>
      <c r="Y321" s="140"/>
      <c r="Z321" s="140"/>
      <c r="AA321" s="142">
        <v>264</v>
      </c>
      <c r="AB321" s="142">
        <v>264</v>
      </c>
      <c r="AC321" s="142">
        <v>1</v>
      </c>
      <c r="AD321" s="140"/>
      <c r="AE321" s="140"/>
      <c r="AF321" s="140"/>
      <c r="AG321" s="140"/>
    </row>
    <row r="322" ht="15.75" customHeight="1">
      <c r="A322" s="136">
        <v>34</v>
      </c>
      <c r="B322" s="134">
        <v>11</v>
      </c>
      <c r="C322" s="134">
        <v>10</v>
      </c>
      <c r="D322" s="134">
        <v>406</v>
      </c>
      <c r="E322" s="134">
        <v>321</v>
      </c>
      <c r="F322" t="s" s="5">
        <v>603</v>
      </c>
      <c r="G322" s="145"/>
      <c r="H322" t="s" s="150">
        <v>1171</v>
      </c>
      <c r="I322" t="b" s="136">
        <v>1</v>
      </c>
      <c r="J322" t="s" s="137">
        <v>52</v>
      </c>
      <c r="K322" t="s" s="5">
        <v>1172</v>
      </c>
      <c r="L322" t="s" s="5">
        <v>1172</v>
      </c>
      <c r="M322" t="s" s="5">
        <v>1171</v>
      </c>
      <c r="N322" t="s" s="141">
        <v>1042</v>
      </c>
      <c r="O322" s="140"/>
      <c r="P322" s="140"/>
      <c r="Q322" s="136">
        <v>2020</v>
      </c>
      <c r="R322" s="136">
        <v>2</v>
      </c>
      <c r="S322" t="s" s="141">
        <v>64</v>
      </c>
      <c r="T322" s="142">
        <v>1</v>
      </c>
      <c r="U322" t="s" s="143">
        <v>1043</v>
      </c>
      <c r="V322" t="s" s="5">
        <v>1044</v>
      </c>
      <c r="W322" t="s" s="141">
        <v>1045</v>
      </c>
      <c r="X322" s="144">
        <v>1.15</v>
      </c>
      <c r="Y322" s="140"/>
      <c r="Z322" s="140"/>
      <c r="AA322" s="142">
        <v>172</v>
      </c>
      <c r="AB322" s="142">
        <v>172</v>
      </c>
      <c r="AC322" s="142">
        <v>1</v>
      </c>
      <c r="AD322" s="140"/>
      <c r="AE322" s="140"/>
      <c r="AF322" s="140"/>
      <c r="AG322" s="140"/>
    </row>
    <row r="323" ht="15.75" customHeight="1">
      <c r="A323" s="136">
        <v>34</v>
      </c>
      <c r="B323" s="134">
        <v>119</v>
      </c>
      <c r="C323" s="134">
        <v>10</v>
      </c>
      <c r="D323" s="134">
        <v>408</v>
      </c>
      <c r="E323" s="134">
        <v>322</v>
      </c>
      <c r="F323" t="s" s="5">
        <v>603</v>
      </c>
      <c r="G323" s="145"/>
      <c r="H323" t="s" s="150">
        <v>1176</v>
      </c>
      <c r="I323" t="b" s="136">
        <v>1</v>
      </c>
      <c r="J323" t="s" s="137">
        <v>52</v>
      </c>
      <c r="K323" t="s" s="5">
        <v>1177</v>
      </c>
      <c r="L323" t="s" s="5">
        <v>1177</v>
      </c>
      <c r="M323" t="s" s="5">
        <v>1176</v>
      </c>
      <c r="N323" t="s" s="141">
        <v>1042</v>
      </c>
      <c r="O323" s="140"/>
      <c r="P323" s="140"/>
      <c r="Q323" s="136">
        <v>2020</v>
      </c>
      <c r="R323" s="136">
        <v>2</v>
      </c>
      <c r="S323" t="s" s="141">
        <v>77</v>
      </c>
      <c r="T323" s="142">
        <v>2</v>
      </c>
      <c r="U323" t="s" s="143">
        <v>1043</v>
      </c>
      <c r="V323" t="s" s="5">
        <v>1044</v>
      </c>
      <c r="W323" t="s" s="141">
        <v>1045</v>
      </c>
      <c r="X323" s="144">
        <v>1.25</v>
      </c>
      <c r="Y323" s="140"/>
      <c r="Z323" s="140"/>
      <c r="AA323" s="142">
        <v>158.8</v>
      </c>
      <c r="AB323" s="142">
        <v>158.8</v>
      </c>
      <c r="AC323" s="142">
        <v>1</v>
      </c>
      <c r="AD323" s="140"/>
      <c r="AE323" s="140"/>
      <c r="AF323" s="140"/>
      <c r="AG323" s="140"/>
    </row>
    <row r="324" ht="15.75" customHeight="1">
      <c r="A324" s="136">
        <v>34</v>
      </c>
      <c r="B324" s="134">
        <v>363</v>
      </c>
      <c r="C324" s="134">
        <v>10</v>
      </c>
      <c r="D324" s="134">
        <v>357</v>
      </c>
      <c r="E324" s="134">
        <v>323</v>
      </c>
      <c r="F324" t="s" s="5">
        <v>603</v>
      </c>
      <c r="G324" t="s" s="5">
        <v>1520</v>
      </c>
      <c r="H324" t="s" s="150">
        <v>1522</v>
      </c>
      <c r="I324" t="b" s="136">
        <v>1</v>
      </c>
      <c r="J324" t="s" s="137">
        <v>52</v>
      </c>
      <c r="K324" t="s" s="5">
        <v>1523</v>
      </c>
      <c r="L324" t="s" s="5">
        <v>1523</v>
      </c>
      <c r="M324" t="s" s="5">
        <v>1524</v>
      </c>
      <c r="N324" t="s" s="141">
        <v>1406</v>
      </c>
      <c r="O324" s="140"/>
      <c r="P324" s="140"/>
      <c r="Q324" s="136">
        <v>2019</v>
      </c>
      <c r="R324" s="136">
        <v>3</v>
      </c>
      <c r="S324" t="s" s="141">
        <v>54</v>
      </c>
      <c r="T324" s="147">
        <v>3</v>
      </c>
      <c r="U324" s="140"/>
      <c r="V324" t="s" s="141">
        <v>1037</v>
      </c>
      <c r="W324" t="s" s="141">
        <v>1093</v>
      </c>
      <c r="X324" s="144">
        <v>0.55</v>
      </c>
      <c r="Y324" s="140"/>
      <c r="Z324" s="140"/>
      <c r="AA324" s="142">
        <v>156</v>
      </c>
      <c r="AB324" s="142">
        <v>1</v>
      </c>
      <c r="AC324" s="142">
        <v>1</v>
      </c>
      <c r="AD324" s="140"/>
      <c r="AE324" s="140"/>
      <c r="AF324" s="140"/>
      <c r="AG324" s="140"/>
    </row>
    <row r="325" ht="15.75" customHeight="1">
      <c r="A325" s="136">
        <v>34</v>
      </c>
      <c r="B325" s="134">
        <v>141</v>
      </c>
      <c r="C325" s="134">
        <v>10</v>
      </c>
      <c r="D325" s="134">
        <v>409</v>
      </c>
      <c r="E325" s="134">
        <v>324</v>
      </c>
      <c r="F325" t="s" s="5">
        <v>603</v>
      </c>
      <c r="G325" s="145"/>
      <c r="H325" t="s" s="150">
        <v>1178</v>
      </c>
      <c r="I325" t="b" s="136">
        <v>1</v>
      </c>
      <c r="J325" t="s" s="137">
        <v>52</v>
      </c>
      <c r="K325" t="s" s="5">
        <v>1179</v>
      </c>
      <c r="L325" t="s" s="5">
        <v>1179</v>
      </c>
      <c r="M325" t="s" s="5">
        <v>1178</v>
      </c>
      <c r="N325" t="s" s="141">
        <v>1042</v>
      </c>
      <c r="O325" s="140"/>
      <c r="P325" s="140"/>
      <c r="Q325" s="136">
        <v>2020</v>
      </c>
      <c r="R325" s="136">
        <v>2</v>
      </c>
      <c r="S325" t="s" s="141">
        <v>64</v>
      </c>
      <c r="T325" s="142">
        <v>1</v>
      </c>
      <c r="U325" t="s" s="143">
        <v>1030</v>
      </c>
      <c r="V325" t="s" s="5">
        <v>1044</v>
      </c>
      <c r="W325" t="s" s="141">
        <v>1045</v>
      </c>
      <c r="X325" s="144">
        <v>1.19</v>
      </c>
      <c r="Y325" s="140"/>
      <c r="Z325" s="140"/>
      <c r="AA325" s="142">
        <v>144</v>
      </c>
      <c r="AB325" s="142">
        <v>144</v>
      </c>
      <c r="AC325" s="142">
        <v>1</v>
      </c>
      <c r="AD325" s="140"/>
      <c r="AE325" s="140"/>
      <c r="AF325" s="140"/>
      <c r="AG325" s="140"/>
    </row>
    <row r="326" ht="15.75" customHeight="1">
      <c r="A326" s="154">
        <v>34</v>
      </c>
      <c r="B326" s="134">
        <v>120</v>
      </c>
      <c r="C326" s="134">
        <v>10</v>
      </c>
      <c r="D326" s="155">
        <v>362</v>
      </c>
      <c r="E326" s="134">
        <v>325</v>
      </c>
      <c r="F326" t="s" s="149">
        <v>603</v>
      </c>
      <c r="G326" t="s" s="149">
        <v>1197</v>
      </c>
      <c r="H326" t="s" s="149">
        <v>1197</v>
      </c>
      <c r="I326" t="b" s="136">
        <v>1</v>
      </c>
      <c r="J326" t="s" s="156">
        <v>52</v>
      </c>
      <c r="K326" t="s" s="149">
        <v>1198</v>
      </c>
      <c r="L326" t="s" s="149">
        <v>1198</v>
      </c>
      <c r="M326" t="s" s="5">
        <v>1199</v>
      </c>
      <c r="N326" t="s" s="158">
        <v>1145</v>
      </c>
      <c r="O326" s="159"/>
      <c r="P326" s="159"/>
      <c r="Q326" s="154">
        <v>2021</v>
      </c>
      <c r="R326" s="154">
        <v>2</v>
      </c>
      <c r="S326" t="s" s="158">
        <v>77</v>
      </c>
      <c r="T326" s="142">
        <v>2</v>
      </c>
      <c r="U326" t="s" s="160">
        <v>1043</v>
      </c>
      <c r="V326" t="s" s="158">
        <v>1044</v>
      </c>
      <c r="W326" t="s" s="158">
        <v>1032</v>
      </c>
      <c r="X326" s="161">
        <v>1.39</v>
      </c>
      <c r="Y326" s="159"/>
      <c r="Z326" s="159"/>
      <c r="AA326" s="162">
        <v>113.7</v>
      </c>
      <c r="AB326" s="162">
        <v>52.2</v>
      </c>
      <c r="AC326" s="162">
        <v>1</v>
      </c>
      <c r="AD326" s="159"/>
      <c r="AE326" s="159"/>
      <c r="AF326" s="159"/>
      <c r="AG326" s="159"/>
    </row>
    <row r="327" ht="15.75" customHeight="1">
      <c r="A327" s="154">
        <v>34</v>
      </c>
      <c r="B327" s="134">
        <v>322</v>
      </c>
      <c r="C327" s="134">
        <v>10</v>
      </c>
      <c r="D327" s="155">
        <v>363</v>
      </c>
      <c r="E327" s="134">
        <v>326</v>
      </c>
      <c r="F327" t="s" s="149">
        <v>603</v>
      </c>
      <c r="G327" t="s" s="149">
        <v>1197</v>
      </c>
      <c r="H327" t="s" s="149">
        <v>1197</v>
      </c>
      <c r="I327" t="b" s="136">
        <v>1</v>
      </c>
      <c r="J327" t="s" s="156">
        <v>52</v>
      </c>
      <c r="K327" t="s" s="149">
        <v>1198</v>
      </c>
      <c r="L327" t="s" s="149">
        <v>1198</v>
      </c>
      <c r="M327" t="s" s="5">
        <v>1200</v>
      </c>
      <c r="N327" t="s" s="158">
        <v>1153</v>
      </c>
      <c r="O327" s="159"/>
      <c r="P327" s="159"/>
      <c r="Q327" s="154">
        <v>2020</v>
      </c>
      <c r="R327" s="154">
        <v>3</v>
      </c>
      <c r="S327" t="s" s="158">
        <v>64</v>
      </c>
      <c r="T327" s="142">
        <v>1</v>
      </c>
      <c r="U327" s="159"/>
      <c r="V327" t="s" s="158">
        <v>1037</v>
      </c>
      <c r="W327" t="s" s="158">
        <v>1045</v>
      </c>
      <c r="X327" s="159"/>
      <c r="Y327" s="159"/>
      <c r="Z327" s="159"/>
      <c r="AA327" s="162">
        <v>113.7</v>
      </c>
      <c r="AB327" s="162">
        <v>1</v>
      </c>
      <c r="AC327" t="s" s="156">
        <v>68</v>
      </c>
      <c r="AD327" s="159"/>
      <c r="AE327" s="159"/>
      <c r="AF327" s="159"/>
      <c r="AG327" s="159"/>
    </row>
    <row r="328" ht="15.75" customHeight="1">
      <c r="A328" s="154">
        <v>34</v>
      </c>
      <c r="B328" s="134">
        <v>73</v>
      </c>
      <c r="C328" s="134">
        <v>10</v>
      </c>
      <c r="D328" s="155">
        <v>364</v>
      </c>
      <c r="E328" s="134">
        <v>327</v>
      </c>
      <c r="F328" t="s" s="149">
        <v>603</v>
      </c>
      <c r="G328" t="s" s="149">
        <v>1197</v>
      </c>
      <c r="H328" t="s" s="149">
        <v>1197</v>
      </c>
      <c r="I328" t="b" s="136">
        <v>1</v>
      </c>
      <c r="J328" t="s" s="96">
        <v>52</v>
      </c>
      <c r="K328" t="s" s="96">
        <v>1198</v>
      </c>
      <c r="L328" t="s" s="96">
        <v>1198</v>
      </c>
      <c r="M328" t="s" s="5">
        <v>1201</v>
      </c>
      <c r="N328" t="s" s="184">
        <v>1092</v>
      </c>
      <c r="O328" s="159"/>
      <c r="P328" s="159"/>
      <c r="Q328" s="154">
        <v>2020</v>
      </c>
      <c r="R328" s="154">
        <v>3</v>
      </c>
      <c r="S328" t="s" s="158">
        <v>54</v>
      </c>
      <c r="T328" s="147">
        <v>3</v>
      </c>
      <c r="U328" t="s" s="160">
        <v>1043</v>
      </c>
      <c r="V328" t="s" s="158">
        <v>1037</v>
      </c>
      <c r="W328" t="s" s="158">
        <v>1032</v>
      </c>
      <c r="X328" s="159"/>
      <c r="Y328" s="159"/>
      <c r="Z328" s="159"/>
      <c r="AA328" s="162">
        <v>113.7</v>
      </c>
      <c r="AB328" s="162">
        <v>1</v>
      </c>
      <c r="AC328" t="s" s="156">
        <v>68</v>
      </c>
      <c r="AD328" s="159"/>
      <c r="AE328" s="159"/>
      <c r="AF328" s="159"/>
      <c r="AG328" s="159"/>
    </row>
    <row r="329" ht="15.75" customHeight="1">
      <c r="A329" s="136">
        <v>34</v>
      </c>
      <c r="B329" s="134">
        <v>336</v>
      </c>
      <c r="C329" s="134">
        <v>10</v>
      </c>
      <c r="D329" s="134">
        <v>365</v>
      </c>
      <c r="E329" s="134">
        <v>328</v>
      </c>
      <c r="F329" t="s" s="5">
        <v>603</v>
      </c>
      <c r="G329" t="s" s="5">
        <v>1324</v>
      </c>
      <c r="H329" t="s" s="5">
        <v>1324</v>
      </c>
      <c r="I329" t="b" s="136">
        <v>1</v>
      </c>
      <c r="J329" t="s" s="137">
        <v>52</v>
      </c>
      <c r="K329" t="s" s="5">
        <v>1325</v>
      </c>
      <c r="L329" t="s" s="5">
        <v>1325</v>
      </c>
      <c r="M329" t="s" s="5">
        <v>1326</v>
      </c>
      <c r="N329" t="s" s="141">
        <v>1053</v>
      </c>
      <c r="O329" s="140"/>
      <c r="P329" s="140"/>
      <c r="Q329" s="136">
        <v>2022</v>
      </c>
      <c r="R329" s="136">
        <v>3</v>
      </c>
      <c r="S329" t="s" s="141">
        <v>77</v>
      </c>
      <c r="T329" s="142">
        <v>2</v>
      </c>
      <c r="U329" s="140"/>
      <c r="V329" t="s" s="141">
        <v>1037</v>
      </c>
      <c r="W329" t="s" s="141">
        <v>1045</v>
      </c>
      <c r="X329" s="144">
        <v>1.48</v>
      </c>
      <c r="Y329" s="140"/>
      <c r="Z329" s="140"/>
      <c r="AA329" s="142">
        <v>84.2</v>
      </c>
      <c r="AB329" s="142">
        <v>83.2</v>
      </c>
      <c r="AC329" s="142">
        <v>1</v>
      </c>
      <c r="AD329" s="140"/>
      <c r="AE329" s="140"/>
      <c r="AF329" s="140"/>
      <c r="AG329" s="140"/>
    </row>
    <row r="330" ht="15.75" customHeight="1">
      <c r="A330" s="136">
        <v>34</v>
      </c>
      <c r="B330" s="134">
        <v>316</v>
      </c>
      <c r="C330" s="134">
        <v>10</v>
      </c>
      <c r="D330" s="134">
        <v>366</v>
      </c>
      <c r="E330" s="134">
        <v>329</v>
      </c>
      <c r="F330" t="s" s="5">
        <v>603</v>
      </c>
      <c r="G330" t="s" s="5">
        <v>1327</v>
      </c>
      <c r="H330" t="s" s="5">
        <v>1324</v>
      </c>
      <c r="I330" t="b" s="136">
        <v>1</v>
      </c>
      <c r="J330" t="s" s="137">
        <v>52</v>
      </c>
      <c r="K330" t="s" s="137">
        <v>1325</v>
      </c>
      <c r="L330" t="s" s="137">
        <v>1325</v>
      </c>
      <c r="M330" t="s" s="5">
        <v>1328</v>
      </c>
      <c r="N330" t="s" s="141">
        <v>1145</v>
      </c>
      <c r="O330" s="140"/>
      <c r="P330" s="140"/>
      <c r="Q330" s="136">
        <v>2022</v>
      </c>
      <c r="R330" s="136">
        <v>3</v>
      </c>
      <c r="S330" t="s" s="141">
        <v>64</v>
      </c>
      <c r="T330" s="142">
        <v>1</v>
      </c>
      <c r="U330" s="140"/>
      <c r="V330" t="s" s="141">
        <v>1044</v>
      </c>
      <c r="W330" t="s" s="141">
        <v>1045</v>
      </c>
      <c r="X330" s="144">
        <v>1.091</v>
      </c>
      <c r="Y330" s="140"/>
      <c r="Z330" s="140"/>
      <c r="AA330" s="142">
        <v>84.2</v>
      </c>
      <c r="AB330" s="142">
        <v>1</v>
      </c>
      <c r="AC330" t="s" s="137">
        <v>68</v>
      </c>
      <c r="AD330" s="140"/>
      <c r="AE330" s="140"/>
      <c r="AF330" s="140"/>
      <c r="AG330" s="140"/>
    </row>
    <row r="331" ht="15.75" customHeight="1">
      <c r="A331" s="136">
        <v>34</v>
      </c>
      <c r="B331" s="134">
        <v>52</v>
      </c>
      <c r="C331" s="134">
        <v>10</v>
      </c>
      <c r="D331" s="134">
        <v>421</v>
      </c>
      <c r="E331" s="134">
        <v>330</v>
      </c>
      <c r="F331" t="s" s="5">
        <v>603</v>
      </c>
      <c r="G331" s="145"/>
      <c r="H331" t="s" s="135">
        <v>541</v>
      </c>
      <c r="I331" t="b" s="136">
        <v>1</v>
      </c>
      <c r="J331" t="s" s="137">
        <v>52</v>
      </c>
      <c r="K331" t="s" s="5">
        <v>542</v>
      </c>
      <c r="L331" t="s" s="5">
        <v>542</v>
      </c>
      <c r="M331" t="s" s="5">
        <v>1706</v>
      </c>
      <c r="N331" t="s" s="141">
        <v>1079</v>
      </c>
      <c r="O331" s="140"/>
      <c r="P331" s="140"/>
      <c r="Q331" s="136">
        <v>2021</v>
      </c>
      <c r="R331" s="136">
        <v>3</v>
      </c>
      <c r="S331" t="s" s="141">
        <v>64</v>
      </c>
      <c r="T331" s="142">
        <v>1</v>
      </c>
      <c r="U331" t="s" s="143">
        <v>1043</v>
      </c>
      <c r="V331" t="s" s="141">
        <v>1037</v>
      </c>
      <c r="W331" t="s" s="141">
        <v>1032</v>
      </c>
      <c r="X331" s="140"/>
      <c r="Y331" s="140"/>
      <c r="Z331" s="140"/>
      <c r="AA331" s="142">
        <v>64.2</v>
      </c>
      <c r="AB331" s="142">
        <v>8.199999999999999</v>
      </c>
      <c r="AC331" s="142">
        <v>1</v>
      </c>
      <c r="AD331" s="140"/>
      <c r="AE331" s="140"/>
      <c r="AF331" s="140"/>
      <c r="AG331" s="140"/>
    </row>
    <row r="332" ht="15.75" customHeight="1">
      <c r="A332" s="136">
        <v>34</v>
      </c>
      <c r="B332" s="134">
        <v>351</v>
      </c>
      <c r="C332" s="134">
        <v>10</v>
      </c>
      <c r="D332" s="134">
        <v>404</v>
      </c>
      <c r="E332" s="134">
        <v>331</v>
      </c>
      <c r="F332" t="s" s="5">
        <v>603</v>
      </c>
      <c r="G332" t="s" s="5">
        <v>1517</v>
      </c>
      <c r="H332" t="s" s="5">
        <v>1517</v>
      </c>
      <c r="I332" t="b" s="136">
        <v>1</v>
      </c>
      <c r="J332" t="s" s="137">
        <v>52</v>
      </c>
      <c r="K332" t="s" s="5">
        <v>1518</v>
      </c>
      <c r="L332" t="s" s="5">
        <v>1518</v>
      </c>
      <c r="M332" t="s" s="5">
        <v>1519</v>
      </c>
      <c r="N332" t="s" s="141">
        <v>1053</v>
      </c>
      <c r="O332" s="140"/>
      <c r="P332" s="140"/>
      <c r="Q332" s="136">
        <v>2022</v>
      </c>
      <c r="R332" s="136">
        <v>3</v>
      </c>
      <c r="S332" t="s" s="141">
        <v>77</v>
      </c>
      <c r="T332" s="142">
        <v>2</v>
      </c>
      <c r="U332" s="140"/>
      <c r="V332" t="s" s="141">
        <v>1037</v>
      </c>
      <c r="W332" t="s" s="141">
        <v>1045</v>
      </c>
      <c r="X332" s="144">
        <v>1.32</v>
      </c>
      <c r="Y332" s="140"/>
      <c r="Z332" s="140"/>
      <c r="AA332" s="142">
        <v>64</v>
      </c>
      <c r="AB332" s="142">
        <v>64</v>
      </c>
      <c r="AC332" s="142">
        <v>1</v>
      </c>
      <c r="AD332" s="140"/>
      <c r="AE332" s="140"/>
      <c r="AF332" s="140"/>
      <c r="AG332" s="140"/>
    </row>
    <row r="333" ht="15.75" customHeight="1">
      <c r="A333" s="136">
        <v>34</v>
      </c>
      <c r="B333" s="134">
        <v>4</v>
      </c>
      <c r="C333" s="134">
        <v>10</v>
      </c>
      <c r="D333" s="134">
        <v>416</v>
      </c>
      <c r="E333" s="134">
        <v>332</v>
      </c>
      <c r="F333" t="s" s="5">
        <v>603</v>
      </c>
      <c r="G333" s="145"/>
      <c r="H333" t="s" s="150">
        <v>1065</v>
      </c>
      <c r="I333" t="b" s="136">
        <v>1</v>
      </c>
      <c r="J333" t="s" s="137">
        <v>52</v>
      </c>
      <c r="K333" t="s" s="5">
        <v>1066</v>
      </c>
      <c r="L333" t="s" s="5">
        <v>1066</v>
      </c>
      <c r="M333" t="s" s="5">
        <v>1065</v>
      </c>
      <c r="N333" t="s" s="141">
        <v>1042</v>
      </c>
      <c r="O333" s="140"/>
      <c r="P333" s="140"/>
      <c r="Q333" s="136">
        <v>2020</v>
      </c>
      <c r="R333" s="136">
        <v>2</v>
      </c>
      <c r="S333" t="s" s="141">
        <v>64</v>
      </c>
      <c r="T333" s="142">
        <v>1</v>
      </c>
      <c r="U333" t="s" s="143">
        <v>1043</v>
      </c>
      <c r="V333" t="s" s="5">
        <v>1044</v>
      </c>
      <c r="W333" t="s" s="141">
        <v>1045</v>
      </c>
      <c r="X333" s="144">
        <v>0.93</v>
      </c>
      <c r="Y333" s="140"/>
      <c r="Z333" s="140"/>
      <c r="AA333" s="142">
        <v>48</v>
      </c>
      <c r="AB333" s="142">
        <v>48</v>
      </c>
      <c r="AC333" s="142">
        <v>1</v>
      </c>
      <c r="AD333" s="140"/>
      <c r="AE333" s="140"/>
      <c r="AF333" s="140"/>
      <c r="AG333" s="140"/>
    </row>
    <row r="334" ht="15.75" customHeight="1">
      <c r="A334" s="136">
        <v>34</v>
      </c>
      <c r="B334" s="134">
        <v>116</v>
      </c>
      <c r="C334" s="134">
        <v>10</v>
      </c>
      <c r="D334" s="134">
        <v>405</v>
      </c>
      <c r="E334" s="134">
        <v>333</v>
      </c>
      <c r="F334" t="s" s="5">
        <v>603</v>
      </c>
      <c r="G334" s="145"/>
      <c r="H334" t="s" s="150">
        <v>1048</v>
      </c>
      <c r="I334" t="b" s="136">
        <v>1</v>
      </c>
      <c r="J334" t="s" s="137">
        <v>52</v>
      </c>
      <c r="K334" t="s" s="5">
        <v>1049</v>
      </c>
      <c r="L334" t="s" s="5">
        <v>1049</v>
      </c>
      <c r="M334" t="s" s="5">
        <v>1048</v>
      </c>
      <c r="N334" t="s" s="141">
        <v>1042</v>
      </c>
      <c r="O334" s="140"/>
      <c r="P334" s="140"/>
      <c r="Q334" s="136">
        <v>2020</v>
      </c>
      <c r="R334" s="136">
        <v>2</v>
      </c>
      <c r="S334" t="s" s="141">
        <v>77</v>
      </c>
      <c r="T334" s="142">
        <v>2</v>
      </c>
      <c r="U334" t="s" s="143">
        <v>1043</v>
      </c>
      <c r="V334" t="s" s="5">
        <v>1044</v>
      </c>
      <c r="W334" t="s" s="141">
        <v>1045</v>
      </c>
      <c r="X334" s="144">
        <v>1.21</v>
      </c>
      <c r="Y334" s="140"/>
      <c r="Z334" s="140"/>
      <c r="AA334" s="142">
        <v>45.2</v>
      </c>
      <c r="AB334" s="142">
        <v>45.2</v>
      </c>
      <c r="AC334" s="142">
        <v>1</v>
      </c>
      <c r="AD334" s="140"/>
      <c r="AE334" s="140"/>
      <c r="AF334" s="140"/>
      <c r="AG334" s="140"/>
    </row>
    <row r="335" ht="15.75" customHeight="1">
      <c r="A335" s="136">
        <v>34</v>
      </c>
      <c r="B335" s="134">
        <v>69</v>
      </c>
      <c r="C335" s="134">
        <v>10</v>
      </c>
      <c r="D335" s="134">
        <v>417</v>
      </c>
      <c r="E335" s="134">
        <v>334</v>
      </c>
      <c r="F335" t="s" s="5">
        <v>603</v>
      </c>
      <c r="G335" s="145"/>
      <c r="H335" t="s" s="135">
        <v>1082</v>
      </c>
      <c r="I335" t="b" s="136">
        <v>1</v>
      </c>
      <c r="J335" t="s" s="137">
        <v>52</v>
      </c>
      <c r="K335" t="s" s="5">
        <v>1083</v>
      </c>
      <c r="L335" t="s" s="5">
        <v>1083</v>
      </c>
      <c r="M335" t="s" s="5">
        <v>1084</v>
      </c>
      <c r="N335" t="s" s="141">
        <v>1079</v>
      </c>
      <c r="O335" s="140"/>
      <c r="P335" s="140"/>
      <c r="Q335" s="136">
        <v>2021</v>
      </c>
      <c r="R335" s="136">
        <v>3</v>
      </c>
      <c r="S335" t="s" s="141">
        <v>54</v>
      </c>
      <c r="T335" s="147">
        <v>3</v>
      </c>
      <c r="U335" t="s" s="143">
        <v>1043</v>
      </c>
      <c r="V335" t="s" s="141">
        <v>1037</v>
      </c>
      <c r="W335" t="s" s="141">
        <v>1032</v>
      </c>
      <c r="X335" s="140"/>
      <c r="Y335" s="140"/>
      <c r="Z335" s="140"/>
      <c r="AA335" s="142">
        <v>24.5</v>
      </c>
      <c r="AB335" s="142">
        <v>1.4</v>
      </c>
      <c r="AC335" t="s" s="137">
        <v>68</v>
      </c>
      <c r="AD335" s="140"/>
      <c r="AE335" s="140"/>
      <c r="AF335" s="140"/>
      <c r="AG335" s="140"/>
    </row>
    <row r="336" ht="15.75" customHeight="1">
      <c r="A336" s="136">
        <v>34</v>
      </c>
      <c r="B336" s="134">
        <v>76</v>
      </c>
      <c r="C336" s="134">
        <v>10</v>
      </c>
      <c r="D336" s="134">
        <v>422</v>
      </c>
      <c r="E336" s="134">
        <v>335</v>
      </c>
      <c r="F336" t="s" s="5">
        <v>603</v>
      </c>
      <c r="G336" s="145"/>
      <c r="H336" t="s" s="150">
        <v>1312</v>
      </c>
      <c r="I336" t="b" s="136">
        <v>1</v>
      </c>
      <c r="J336" t="s" s="137">
        <v>52</v>
      </c>
      <c r="K336" t="s" s="5">
        <v>1313</v>
      </c>
      <c r="L336" t="s" s="5">
        <v>1313</v>
      </c>
      <c r="M336" t="s" s="5">
        <v>1314</v>
      </c>
      <c r="N336" t="s" s="141">
        <v>1079</v>
      </c>
      <c r="O336" s="140"/>
      <c r="P336" s="140"/>
      <c r="Q336" s="136">
        <v>2021</v>
      </c>
      <c r="R336" s="136">
        <v>3</v>
      </c>
      <c r="S336" t="s" s="141">
        <v>54</v>
      </c>
      <c r="T336" s="147">
        <v>3</v>
      </c>
      <c r="U336" t="s" s="143">
        <v>1043</v>
      </c>
      <c r="V336" t="s" s="141">
        <v>1037</v>
      </c>
      <c r="W336" t="s" s="141">
        <v>1032</v>
      </c>
      <c r="X336" s="140"/>
      <c r="Y336" s="140"/>
      <c r="Z336" s="140"/>
      <c r="AA336" s="142">
        <v>20.1</v>
      </c>
      <c r="AB336" s="142">
        <v>1.1</v>
      </c>
      <c r="AC336" s="142">
        <v>1</v>
      </c>
      <c r="AD336" s="140"/>
      <c r="AE336" s="140"/>
      <c r="AF336" s="140"/>
      <c r="AG336" s="140"/>
    </row>
    <row r="337" ht="15.75" customHeight="1">
      <c r="A337" s="136">
        <v>34</v>
      </c>
      <c r="B337" s="134">
        <v>360</v>
      </c>
      <c r="C337" s="134">
        <v>10</v>
      </c>
      <c r="D337" s="134">
        <v>430</v>
      </c>
      <c r="E337" s="134">
        <v>336</v>
      </c>
      <c r="F337" t="s" s="5">
        <v>603</v>
      </c>
      <c r="G337" t="s" s="5">
        <v>1691</v>
      </c>
      <c r="H337" t="s" s="150">
        <v>1692</v>
      </c>
      <c r="I337" t="b" s="136">
        <v>1</v>
      </c>
      <c r="J337" t="s" s="137">
        <v>52</v>
      </c>
      <c r="K337" t="s" s="5">
        <v>1693</v>
      </c>
      <c r="L337" t="s" s="5">
        <v>1693</v>
      </c>
      <c r="M337" t="s" s="5">
        <v>1695</v>
      </c>
      <c r="N337" t="s" s="139">
        <v>1036</v>
      </c>
      <c r="O337" s="140"/>
      <c r="P337" s="140"/>
      <c r="Q337" s="136">
        <v>2022</v>
      </c>
      <c r="R337" s="136">
        <v>3</v>
      </c>
      <c r="S337" t="s" s="141">
        <v>77</v>
      </c>
      <c r="T337" s="142">
        <v>2</v>
      </c>
      <c r="U337" s="140"/>
      <c r="V337" t="s" s="141">
        <v>1037</v>
      </c>
      <c r="W337" t="s" s="141">
        <v>1032</v>
      </c>
      <c r="X337" s="140"/>
      <c r="Y337" s="140"/>
      <c r="Z337" s="140"/>
      <c r="AA337" s="142">
        <v>10</v>
      </c>
      <c r="AB337" s="142">
        <v>1</v>
      </c>
      <c r="AC337" s="142">
        <v>1</v>
      </c>
      <c r="AD337" s="140"/>
      <c r="AE337" s="140"/>
      <c r="AF337" s="140"/>
      <c r="AG337" s="140"/>
    </row>
    <row r="338" ht="15.75" customHeight="1">
      <c r="A338" s="136">
        <v>34</v>
      </c>
      <c r="B338" s="134">
        <v>361</v>
      </c>
      <c r="C338" s="134">
        <v>10</v>
      </c>
      <c r="D338" s="134">
        <v>429</v>
      </c>
      <c r="E338" s="134">
        <v>337</v>
      </c>
      <c r="F338" t="s" s="5">
        <v>603</v>
      </c>
      <c r="G338" t="s" s="5">
        <v>1691</v>
      </c>
      <c r="H338" t="s" s="150">
        <v>1692</v>
      </c>
      <c r="I338" t="b" s="136">
        <v>1</v>
      </c>
      <c r="J338" t="s" s="137">
        <v>52</v>
      </c>
      <c r="K338" t="s" s="5">
        <v>1693</v>
      </c>
      <c r="L338" t="s" s="5">
        <v>1693</v>
      </c>
      <c r="M338" t="s" s="5">
        <v>1694</v>
      </c>
      <c r="N338" t="s" s="139">
        <v>1039</v>
      </c>
      <c r="O338" s="140"/>
      <c r="P338" s="140"/>
      <c r="Q338" s="136">
        <v>2022</v>
      </c>
      <c r="R338" s="136">
        <v>3</v>
      </c>
      <c r="S338" t="s" s="141">
        <v>77</v>
      </c>
      <c r="T338" s="142">
        <v>2</v>
      </c>
      <c r="U338" s="140"/>
      <c r="V338" t="s" s="141">
        <v>1037</v>
      </c>
      <c r="W338" t="s" s="141">
        <v>1032</v>
      </c>
      <c r="X338" s="140"/>
      <c r="Y338" s="140"/>
      <c r="Z338" s="140"/>
      <c r="AA338" s="142">
        <v>10</v>
      </c>
      <c r="AB338" s="142">
        <v>1</v>
      </c>
      <c r="AC338" t="s" s="137">
        <v>68</v>
      </c>
      <c r="AD338" s="140"/>
      <c r="AE338" s="140"/>
      <c r="AF338" s="140"/>
      <c r="AG338" s="140"/>
    </row>
    <row r="339" ht="15.75" customHeight="1">
      <c r="A339" s="136">
        <v>34</v>
      </c>
      <c r="B339" s="134">
        <v>51</v>
      </c>
      <c r="C339" s="134">
        <v>10</v>
      </c>
      <c r="D339" s="134">
        <v>419</v>
      </c>
      <c r="E339" s="134">
        <v>338</v>
      </c>
      <c r="F339" t="s" s="5">
        <v>603</v>
      </c>
      <c r="G339" s="145"/>
      <c r="H339" t="s" s="150">
        <v>1702</v>
      </c>
      <c r="I339" t="b" s="136">
        <v>1</v>
      </c>
      <c r="J339" t="s" s="163">
        <v>52</v>
      </c>
      <c r="K339" t="s" s="79">
        <v>1703</v>
      </c>
      <c r="L339" t="s" s="79">
        <v>1703</v>
      </c>
      <c r="M339" t="s" s="5">
        <v>1704</v>
      </c>
      <c r="N339" t="s" s="139">
        <v>1092</v>
      </c>
      <c r="O339" s="140"/>
      <c r="P339" s="140"/>
      <c r="Q339" s="136">
        <v>2020</v>
      </c>
      <c r="R339" s="136">
        <v>3</v>
      </c>
      <c r="S339" t="s" s="141">
        <v>64</v>
      </c>
      <c r="T339" s="142">
        <v>1</v>
      </c>
      <c r="U339" t="s" s="143">
        <v>1043</v>
      </c>
      <c r="V339" t="s" s="141">
        <v>1037</v>
      </c>
      <c r="W339" t="s" s="5">
        <v>1032</v>
      </c>
      <c r="X339" s="140"/>
      <c r="Y339" s="140"/>
      <c r="Z339" s="140"/>
      <c r="AA339" s="142">
        <v>9.1</v>
      </c>
      <c r="AB339" s="142">
        <v>1</v>
      </c>
      <c r="AC339" t="s" s="137">
        <v>68</v>
      </c>
      <c r="AD339" s="140"/>
      <c r="AE339" s="140"/>
      <c r="AF339" s="140"/>
      <c r="AG339" s="140"/>
    </row>
    <row r="340" ht="15.75" customHeight="1">
      <c r="A340" s="136">
        <v>34</v>
      </c>
      <c r="B340" s="134">
        <v>111</v>
      </c>
      <c r="C340" s="134">
        <v>10</v>
      </c>
      <c r="D340" s="134">
        <v>420</v>
      </c>
      <c r="E340" s="134">
        <v>339</v>
      </c>
      <c r="F340" t="s" s="5">
        <v>603</v>
      </c>
      <c r="G340" s="145"/>
      <c r="H340" t="s" s="150">
        <v>1702</v>
      </c>
      <c r="I340" t="b" s="136">
        <v>1</v>
      </c>
      <c r="J340" t="s" s="137">
        <v>52</v>
      </c>
      <c r="K340" t="s" s="5">
        <v>1703</v>
      </c>
      <c r="L340" t="s" s="5">
        <v>1703</v>
      </c>
      <c r="M340" t="s" s="5">
        <v>1705</v>
      </c>
      <c r="N340" t="s" s="141">
        <v>1079</v>
      </c>
      <c r="O340" s="140"/>
      <c r="P340" s="140"/>
      <c r="Q340" s="136">
        <v>2021</v>
      </c>
      <c r="R340" s="136">
        <v>3</v>
      </c>
      <c r="S340" t="s" s="141">
        <v>54</v>
      </c>
      <c r="T340" s="147">
        <v>3</v>
      </c>
      <c r="U340" t="s" s="143">
        <v>1043</v>
      </c>
      <c r="V340" t="s" s="141">
        <v>1037</v>
      </c>
      <c r="W340" t="s" s="141">
        <v>1032</v>
      </c>
      <c r="X340" s="140"/>
      <c r="Y340" s="140"/>
      <c r="Z340" s="140"/>
      <c r="AA340" s="142">
        <v>9.1</v>
      </c>
      <c r="AB340" s="142">
        <v>1.1</v>
      </c>
      <c r="AC340" t="s" s="137">
        <v>68</v>
      </c>
      <c r="AD340" s="140"/>
      <c r="AE340" s="140"/>
      <c r="AF340" s="140"/>
      <c r="AG340" s="140"/>
    </row>
    <row r="341" ht="15.75" customHeight="1">
      <c r="A341" s="136">
        <v>34</v>
      </c>
      <c r="B341" s="134">
        <v>3</v>
      </c>
      <c r="C341" s="134">
        <v>10</v>
      </c>
      <c r="D341" s="134">
        <v>424</v>
      </c>
      <c r="E341" s="134">
        <v>340</v>
      </c>
      <c r="F341" t="s" s="5">
        <v>603</v>
      </c>
      <c r="G341" s="145"/>
      <c r="H341" t="s" s="150">
        <v>1060</v>
      </c>
      <c r="I341" t="b" s="136">
        <v>1</v>
      </c>
      <c r="J341" t="s" s="137">
        <v>52</v>
      </c>
      <c r="K341" t="s" s="5">
        <v>1061</v>
      </c>
      <c r="L341" t="s" s="5">
        <v>1061</v>
      </c>
      <c r="M341" t="s" s="5">
        <v>1060</v>
      </c>
      <c r="N341" t="s" s="141">
        <v>1042</v>
      </c>
      <c r="O341" s="140"/>
      <c r="P341" s="140"/>
      <c r="Q341" s="136">
        <v>2020</v>
      </c>
      <c r="R341" s="136">
        <v>2</v>
      </c>
      <c r="S341" t="s" s="141">
        <v>64</v>
      </c>
      <c r="T341" s="142">
        <v>1</v>
      </c>
      <c r="U341" t="s" s="143">
        <v>1043</v>
      </c>
      <c r="V341" t="s" s="5">
        <v>1044</v>
      </c>
      <c r="W341" t="s" s="141">
        <v>1045</v>
      </c>
      <c r="X341" s="144">
        <v>1.1</v>
      </c>
      <c r="Y341" s="140"/>
      <c r="Z341" s="140"/>
      <c r="AA341" s="142">
        <v>6</v>
      </c>
      <c r="AB341" s="142">
        <v>6</v>
      </c>
      <c r="AC341" s="142">
        <v>1</v>
      </c>
      <c r="AD341" s="140"/>
      <c r="AE341" s="140"/>
      <c r="AF341" s="140"/>
      <c r="AG341" s="140"/>
    </row>
    <row r="342" ht="15.75" customHeight="1">
      <c r="A342" s="136">
        <v>34</v>
      </c>
      <c r="B342" s="134">
        <v>77</v>
      </c>
      <c r="C342" s="134">
        <v>10</v>
      </c>
      <c r="D342" s="134">
        <v>423</v>
      </c>
      <c r="E342" s="134">
        <v>341</v>
      </c>
      <c r="F342" t="s" s="5">
        <v>603</v>
      </c>
      <c r="G342" s="145"/>
      <c r="H342" t="s" s="135">
        <v>222</v>
      </c>
      <c r="I342" t="b" s="136">
        <v>1</v>
      </c>
      <c r="J342" t="s" s="137">
        <v>52</v>
      </c>
      <c r="K342" t="s" s="5">
        <v>223</v>
      </c>
      <c r="L342" t="s" s="5">
        <v>223</v>
      </c>
      <c r="M342" t="s" s="5">
        <v>1315</v>
      </c>
      <c r="N342" t="s" s="141">
        <v>1079</v>
      </c>
      <c r="O342" s="140"/>
      <c r="P342" s="140"/>
      <c r="Q342" s="136">
        <v>2021</v>
      </c>
      <c r="R342" s="136">
        <v>3</v>
      </c>
      <c r="S342" t="s" s="141">
        <v>54</v>
      </c>
      <c r="T342" s="147">
        <v>3</v>
      </c>
      <c r="U342" t="s" s="143">
        <v>1043</v>
      </c>
      <c r="V342" t="s" s="141">
        <v>1037</v>
      </c>
      <c r="W342" t="s" s="141">
        <v>1032</v>
      </c>
      <c r="X342" s="140"/>
      <c r="Y342" s="140"/>
      <c r="Z342" s="140"/>
      <c r="AA342" s="142">
        <v>5.2</v>
      </c>
      <c r="AB342" s="142">
        <v>1</v>
      </c>
      <c r="AC342" s="142">
        <v>1</v>
      </c>
      <c r="AD342" s="140"/>
      <c r="AE342" s="140"/>
      <c r="AF342" s="140"/>
      <c r="AG342" s="140"/>
    </row>
    <row r="343" ht="15.75" customHeight="1">
      <c r="A343" s="147">
        <v>34</v>
      </c>
      <c r="B343" s="134">
        <v>192</v>
      </c>
      <c r="C343" s="134">
        <v>10</v>
      </c>
      <c r="D343" s="134">
        <v>341</v>
      </c>
      <c r="E343" s="134">
        <v>342</v>
      </c>
      <c r="F343" t="s" s="5">
        <v>965</v>
      </c>
      <c r="G343" t="s" s="5">
        <v>1119</v>
      </c>
      <c r="H343" t="s" s="135">
        <v>1120</v>
      </c>
      <c r="I343" t="b" s="136">
        <v>1</v>
      </c>
      <c r="J343" t="s" s="137">
        <v>52</v>
      </c>
      <c r="K343" t="s" s="5">
        <v>1121</v>
      </c>
      <c r="L343" t="s" s="5">
        <v>1121</v>
      </c>
      <c r="M343" t="s" s="5">
        <v>1122</v>
      </c>
      <c r="N343" t="s" s="141">
        <v>1123</v>
      </c>
      <c r="O343" s="140"/>
      <c r="P343" s="140"/>
      <c r="Q343" s="136">
        <v>2020</v>
      </c>
      <c r="R343" s="136">
        <v>1</v>
      </c>
      <c r="S343" t="s" s="141">
        <v>54</v>
      </c>
      <c r="T343" s="147">
        <v>3</v>
      </c>
      <c r="U343" t="s" s="143">
        <v>1030</v>
      </c>
      <c r="V343" t="s" s="5">
        <v>1044</v>
      </c>
      <c r="W343" t="s" s="141">
        <v>1093</v>
      </c>
      <c r="X343" s="144">
        <v>0.6</v>
      </c>
      <c r="Y343" s="140"/>
      <c r="Z343" s="140"/>
      <c r="AA343" s="142">
        <v>0</v>
      </c>
      <c r="AB343" s="142">
        <v>1</v>
      </c>
      <c r="AC343" s="142">
        <v>1</v>
      </c>
      <c r="AD343" s="144">
        <v>3300</v>
      </c>
      <c r="AE343" t="s" s="5">
        <v>1067</v>
      </c>
      <c r="AF343" s="140"/>
      <c r="AG343" s="140"/>
    </row>
    <row r="344" ht="15.75" customHeight="1">
      <c r="A344" s="136">
        <v>34</v>
      </c>
      <c r="B344" s="134">
        <v>110</v>
      </c>
      <c r="C344" s="134">
        <v>10</v>
      </c>
      <c r="D344" s="134">
        <v>418</v>
      </c>
      <c r="E344" s="134">
        <v>343</v>
      </c>
      <c r="F344" t="s" s="5">
        <v>603</v>
      </c>
      <c r="G344" s="145"/>
      <c r="H344" t="s" s="150">
        <v>1699</v>
      </c>
      <c r="I344" t="b" s="136">
        <v>1</v>
      </c>
      <c r="J344" t="s" s="137">
        <v>52</v>
      </c>
      <c r="K344" t="s" s="5">
        <v>1700</v>
      </c>
      <c r="L344" t="s" s="5">
        <v>1700</v>
      </c>
      <c r="M344" t="s" s="5">
        <v>1701</v>
      </c>
      <c r="N344" t="s" s="141">
        <v>1079</v>
      </c>
      <c r="O344" s="140"/>
      <c r="P344" s="140"/>
      <c r="Q344" s="136">
        <v>2021</v>
      </c>
      <c r="R344" s="136">
        <v>3</v>
      </c>
      <c r="S344" t="s" s="141">
        <v>54</v>
      </c>
      <c r="T344" s="147">
        <v>3</v>
      </c>
      <c r="U344" t="s" s="143">
        <v>1043</v>
      </c>
      <c r="V344" t="s" s="141">
        <v>1037</v>
      </c>
      <c r="W344" t="s" s="141">
        <v>1032</v>
      </c>
      <c r="X344" s="140"/>
      <c r="Y344" s="140"/>
      <c r="Z344" s="140"/>
      <c r="AA344" s="142">
        <v>0</v>
      </c>
      <c r="AB344" s="142">
        <v>1</v>
      </c>
      <c r="AC344" s="142">
        <v>1</v>
      </c>
      <c r="AD344" s="140"/>
      <c r="AE344" s="140"/>
      <c r="AF344" s="140"/>
      <c r="AG344" s="140"/>
    </row>
    <row r="345" ht="15.75" customHeight="1">
      <c r="A345" s="136">
        <v>34</v>
      </c>
      <c r="B345" s="134">
        <v>85</v>
      </c>
      <c r="C345" s="134">
        <v>10</v>
      </c>
      <c r="D345" s="134">
        <v>411</v>
      </c>
      <c r="E345" s="134">
        <v>344</v>
      </c>
      <c r="F345" t="s" s="5">
        <v>603</v>
      </c>
      <c r="G345" s="145"/>
      <c r="H345" t="s" s="150">
        <v>1398</v>
      </c>
      <c r="I345" t="b" s="136">
        <v>1</v>
      </c>
      <c r="J345" t="s" s="214">
        <v>52</v>
      </c>
      <c r="K345" t="s" s="5">
        <v>1399</v>
      </c>
      <c r="L345" t="s" s="215">
        <v>1399</v>
      </c>
      <c r="M345" t="s" s="5">
        <v>1401</v>
      </c>
      <c r="N345" t="s" s="141">
        <v>1361</v>
      </c>
      <c r="O345" s="140"/>
      <c r="P345" s="140"/>
      <c r="Q345" s="136">
        <v>2023</v>
      </c>
      <c r="R345" s="136">
        <v>3</v>
      </c>
      <c r="S345" t="s" s="141">
        <v>54</v>
      </c>
      <c r="T345" s="147">
        <v>3</v>
      </c>
      <c r="U345" t="s" s="143">
        <v>1043</v>
      </c>
      <c r="V345" t="s" s="141">
        <v>1037</v>
      </c>
      <c r="W345" t="s" s="141">
        <v>66</v>
      </c>
      <c r="X345" s="140"/>
      <c r="Y345" s="140"/>
      <c r="Z345" s="140"/>
      <c r="AA345" s="140"/>
      <c r="AB345" s="142">
        <v>1</v>
      </c>
      <c r="AC345" t="s" s="137">
        <v>68</v>
      </c>
      <c r="AD345" s="140"/>
      <c r="AE345" s="140"/>
      <c r="AF345" s="140"/>
      <c r="AG345" s="140"/>
    </row>
    <row r="346" ht="15.75" customHeight="1">
      <c r="A346" s="136">
        <v>34</v>
      </c>
      <c r="B346" s="134">
        <v>71</v>
      </c>
      <c r="C346" s="134">
        <v>10</v>
      </c>
      <c r="D346" s="134">
        <v>407</v>
      </c>
      <c r="E346" s="134">
        <v>345</v>
      </c>
      <c r="F346" t="s" s="5">
        <v>603</v>
      </c>
      <c r="G346" s="145"/>
      <c r="H346" t="s" s="135">
        <v>1173</v>
      </c>
      <c r="I346" t="b" s="136">
        <v>1</v>
      </c>
      <c r="J346" t="s" s="137">
        <v>52</v>
      </c>
      <c r="K346" t="s" s="5">
        <v>1174</v>
      </c>
      <c r="L346" t="s" s="5">
        <v>1174</v>
      </c>
      <c r="M346" t="s" s="5">
        <v>1175</v>
      </c>
      <c r="N346" t="s" s="141">
        <v>1079</v>
      </c>
      <c r="O346" s="140"/>
      <c r="P346" s="140"/>
      <c r="Q346" s="136">
        <v>2021</v>
      </c>
      <c r="R346" s="136">
        <v>3</v>
      </c>
      <c r="S346" t="s" s="141">
        <v>54</v>
      </c>
      <c r="T346" s="147">
        <v>3</v>
      </c>
      <c r="U346" t="s" s="143">
        <v>1043</v>
      </c>
      <c r="V346" t="s" s="141">
        <v>1037</v>
      </c>
      <c r="W346" t="s" s="141">
        <v>1032</v>
      </c>
      <c r="X346" s="140"/>
      <c r="Y346" s="140"/>
      <c r="Z346" s="140"/>
      <c r="AA346" s="140"/>
      <c r="AB346" s="142">
        <v>1</v>
      </c>
      <c r="AC346" s="142">
        <v>1</v>
      </c>
      <c r="AD346" s="140"/>
      <c r="AE346" s="140"/>
      <c r="AF346" s="140"/>
      <c r="AG346" s="140"/>
    </row>
    <row r="347" ht="15.75" customHeight="1">
      <c r="A347" s="136">
        <v>34</v>
      </c>
      <c r="B347" s="134">
        <v>27</v>
      </c>
      <c r="C347" s="134">
        <v>10</v>
      </c>
      <c r="D347" s="134">
        <v>410</v>
      </c>
      <c r="E347" s="134">
        <v>346</v>
      </c>
      <c r="F347" t="s" s="5">
        <v>603</v>
      </c>
      <c r="G347" s="145"/>
      <c r="H347" t="s" s="150">
        <v>1398</v>
      </c>
      <c r="I347" t="b" s="136">
        <v>1</v>
      </c>
      <c r="J347" t="s" s="137">
        <v>52</v>
      </c>
      <c r="K347" t="s" s="5">
        <v>1399</v>
      </c>
      <c r="L347" t="s" s="5">
        <v>1399</v>
      </c>
      <c r="M347" t="s" s="5">
        <v>1400</v>
      </c>
      <c r="N347" t="s" s="141">
        <v>1260</v>
      </c>
      <c r="O347" s="140"/>
      <c r="P347" s="140"/>
      <c r="Q347" s="136">
        <v>2017</v>
      </c>
      <c r="R347" s="136">
        <v>3</v>
      </c>
      <c r="S347" t="s" s="141">
        <v>64</v>
      </c>
      <c r="T347" s="142">
        <v>1</v>
      </c>
      <c r="U347" t="s" s="143">
        <v>1043</v>
      </c>
      <c r="V347" t="s" s="141">
        <v>1037</v>
      </c>
      <c r="W347" t="s" s="141">
        <v>66</v>
      </c>
      <c r="X347" s="140"/>
      <c r="Y347" s="140"/>
      <c r="Z347" s="140"/>
      <c r="AA347" s="140"/>
      <c r="AB347" s="142">
        <v>1</v>
      </c>
      <c r="AC347" s="142">
        <v>1</v>
      </c>
      <c r="AD347" s="140"/>
      <c r="AE347" s="140"/>
      <c r="AF347" s="140"/>
      <c r="AG347" s="140"/>
    </row>
    <row r="348" ht="15.75" customHeight="1">
      <c r="A348" s="136">
        <v>34</v>
      </c>
      <c r="B348" s="134">
        <v>349</v>
      </c>
      <c r="C348" s="134">
        <v>10</v>
      </c>
      <c r="D348" s="134">
        <v>367</v>
      </c>
      <c r="E348" s="134">
        <v>347</v>
      </c>
      <c r="F348" t="s" s="5">
        <v>603</v>
      </c>
      <c r="G348" t="s" s="5">
        <v>1508</v>
      </c>
      <c r="H348" t="s" s="5">
        <v>1508</v>
      </c>
      <c r="I348" t="b" s="136">
        <v>1</v>
      </c>
      <c r="J348" t="s" s="137">
        <v>52</v>
      </c>
      <c r="K348" t="s" s="5">
        <v>1509</v>
      </c>
      <c r="L348" t="s" s="5">
        <v>1509</v>
      </c>
      <c r="M348" t="s" s="5">
        <v>1510</v>
      </c>
      <c r="N348" t="s" s="139">
        <v>1036</v>
      </c>
      <c r="O348" s="140"/>
      <c r="P348" s="140"/>
      <c r="Q348" s="136">
        <v>2022</v>
      </c>
      <c r="R348" s="136">
        <v>3</v>
      </c>
      <c r="S348" t="s" s="141">
        <v>64</v>
      </c>
      <c r="T348" s="142">
        <v>1</v>
      </c>
      <c r="U348" s="140"/>
      <c r="V348" t="s" s="141">
        <v>1037</v>
      </c>
      <c r="W348" t="s" s="141">
        <v>1045</v>
      </c>
      <c r="X348" s="140"/>
      <c r="Y348" s="140"/>
      <c r="Z348" s="140"/>
      <c r="AA348" s="140"/>
      <c r="AB348" s="142">
        <v>1</v>
      </c>
      <c r="AC348" s="142">
        <v>1</v>
      </c>
      <c r="AD348" s="140"/>
      <c r="AE348" s="140"/>
      <c r="AF348" s="140"/>
      <c r="AG348" s="140"/>
    </row>
    <row r="349" ht="15.75" customHeight="1">
      <c r="A349" s="136">
        <v>34</v>
      </c>
      <c r="B349" s="134">
        <v>350</v>
      </c>
      <c r="C349" s="134">
        <v>10</v>
      </c>
      <c r="D349" s="134">
        <v>398</v>
      </c>
      <c r="E349" s="134">
        <v>348</v>
      </c>
      <c r="F349" t="s" s="5">
        <v>603</v>
      </c>
      <c r="G349" t="s" s="5">
        <v>1508</v>
      </c>
      <c r="H349" t="s" s="5">
        <v>1508</v>
      </c>
      <c r="I349" t="b" s="136">
        <v>1</v>
      </c>
      <c r="J349" t="s" s="137">
        <v>52</v>
      </c>
      <c r="K349" t="s" s="5">
        <v>1509</v>
      </c>
      <c r="L349" t="s" s="5">
        <v>1509</v>
      </c>
      <c r="M349" t="s" s="5">
        <v>1511</v>
      </c>
      <c r="N349" t="s" s="139">
        <v>1039</v>
      </c>
      <c r="O349" s="140"/>
      <c r="P349" s="140"/>
      <c r="Q349" s="136">
        <v>2022</v>
      </c>
      <c r="R349" s="136">
        <v>3</v>
      </c>
      <c r="S349" t="s" s="141">
        <v>77</v>
      </c>
      <c r="T349" s="142">
        <v>2</v>
      </c>
      <c r="U349" s="140"/>
      <c r="V349" t="s" s="141">
        <v>1037</v>
      </c>
      <c r="W349" t="s" s="141">
        <v>1032</v>
      </c>
      <c r="X349" s="140"/>
      <c r="Y349" s="140"/>
      <c r="Z349" s="140"/>
      <c r="AA349" s="140"/>
      <c r="AB349" s="142">
        <v>1</v>
      </c>
      <c r="AC349" s="142">
        <v>1</v>
      </c>
      <c r="AD349" s="140"/>
      <c r="AE349" s="140"/>
      <c r="AF349" s="140"/>
      <c r="AG349" s="140"/>
    </row>
    <row r="350" ht="15.75" customHeight="1">
      <c r="A350" s="154">
        <v>34</v>
      </c>
      <c r="B350" s="134">
        <v>48</v>
      </c>
      <c r="C350" s="134">
        <v>10</v>
      </c>
      <c r="D350" s="155">
        <v>412</v>
      </c>
      <c r="E350" s="134">
        <v>349</v>
      </c>
      <c r="F350" t="s" s="149">
        <v>603</v>
      </c>
      <c r="G350" t="s" s="149">
        <v>1656</v>
      </c>
      <c r="H350" t="s" s="150">
        <v>1657</v>
      </c>
      <c r="I350" t="b" s="136">
        <v>1</v>
      </c>
      <c r="J350" t="s" s="156">
        <v>52</v>
      </c>
      <c r="K350" t="s" s="149">
        <v>1658</v>
      </c>
      <c r="L350" t="s" s="149">
        <v>1658</v>
      </c>
      <c r="M350" t="s" s="5">
        <v>1657</v>
      </c>
      <c r="N350" t="s" s="158">
        <v>1042</v>
      </c>
      <c r="O350" s="159"/>
      <c r="P350" s="159"/>
      <c r="Q350" s="154">
        <v>2020</v>
      </c>
      <c r="R350" s="154">
        <v>2</v>
      </c>
      <c r="S350" t="s" s="158">
        <v>64</v>
      </c>
      <c r="T350" s="142">
        <v>1</v>
      </c>
      <c r="U350" t="s" s="160">
        <v>1043</v>
      </c>
      <c r="V350" t="s" s="158">
        <v>1044</v>
      </c>
      <c r="W350" t="s" s="158">
        <v>1045</v>
      </c>
      <c r="X350" s="161">
        <v>1.16</v>
      </c>
      <c r="Y350" s="159"/>
      <c r="Z350" s="159"/>
      <c r="AA350" s="159"/>
      <c r="AB350" s="162">
        <v>1</v>
      </c>
      <c r="AC350" t="s" s="156">
        <v>68</v>
      </c>
      <c r="AD350" s="159"/>
      <c r="AE350" s="159"/>
      <c r="AF350" s="159"/>
      <c r="AG350" s="159"/>
    </row>
    <row r="351" ht="15.75" customHeight="1">
      <c r="A351" s="136">
        <v>34</v>
      </c>
      <c r="B351" s="134">
        <v>421</v>
      </c>
      <c r="C351" s="134">
        <v>10</v>
      </c>
      <c r="D351" s="134">
        <v>431</v>
      </c>
      <c r="E351" s="134">
        <v>350</v>
      </c>
      <c r="F351" t="s" s="5">
        <v>603</v>
      </c>
      <c r="G351" t="s" s="5">
        <v>1707</v>
      </c>
      <c r="H351" t="s" s="137">
        <v>550</v>
      </c>
      <c r="I351" t="b" s="136">
        <v>1</v>
      </c>
      <c r="J351" t="s" s="137">
        <v>52</v>
      </c>
      <c r="K351" t="s" s="5">
        <v>551</v>
      </c>
      <c r="L351" t="s" s="5">
        <v>551</v>
      </c>
      <c r="M351" t="s" s="5">
        <v>1708</v>
      </c>
      <c r="N351" t="s" s="139">
        <v>1258</v>
      </c>
      <c r="O351" s="140"/>
      <c r="P351" s="140"/>
      <c r="Q351" s="136">
        <v>2018</v>
      </c>
      <c r="R351" s="136">
        <v>1</v>
      </c>
      <c r="S351" t="s" s="141">
        <v>54</v>
      </c>
      <c r="T351" s="147">
        <v>3</v>
      </c>
      <c r="U351" s="140"/>
      <c r="V351" t="s" s="5">
        <v>1031</v>
      </c>
      <c r="W351" t="s" s="141">
        <v>1032</v>
      </c>
      <c r="X351" s="144">
        <v>0.17</v>
      </c>
      <c r="Y351" s="140"/>
      <c r="Z351" s="140"/>
      <c r="AA351" s="140"/>
      <c r="AB351" s="142">
        <v>1</v>
      </c>
      <c r="AC351" s="142">
        <v>1</v>
      </c>
      <c r="AD351" s="144">
        <v>801</v>
      </c>
      <c r="AE351" s="140"/>
      <c r="AF351" s="140"/>
      <c r="AG351" s="140"/>
    </row>
    <row r="352" ht="15.75" customHeight="1">
      <c r="A352" s="136">
        <v>34</v>
      </c>
      <c r="B352" s="134">
        <v>49</v>
      </c>
      <c r="C352" s="134">
        <v>10</v>
      </c>
      <c r="D352" s="134">
        <v>414</v>
      </c>
      <c r="E352" s="134">
        <v>351</v>
      </c>
      <c r="F352" t="s" s="5">
        <v>603</v>
      </c>
      <c r="G352" t="s" s="5">
        <v>1660</v>
      </c>
      <c r="H352" t="s" s="135">
        <v>1661</v>
      </c>
      <c r="I352" t="b" s="136">
        <v>1</v>
      </c>
      <c r="J352" t="s" s="137">
        <v>52</v>
      </c>
      <c r="K352" t="s" s="137">
        <v>1662</v>
      </c>
      <c r="L352" t="s" s="137">
        <v>1662</v>
      </c>
      <c r="M352" t="s" s="5">
        <v>1661</v>
      </c>
      <c r="N352" t="s" s="141">
        <v>1042</v>
      </c>
      <c r="O352" s="140"/>
      <c r="P352" s="140"/>
      <c r="Q352" s="136">
        <v>2020</v>
      </c>
      <c r="R352" s="136">
        <v>2</v>
      </c>
      <c r="S352" t="s" s="141">
        <v>64</v>
      </c>
      <c r="T352" s="142">
        <v>1</v>
      </c>
      <c r="U352" t="s" s="143">
        <v>1043</v>
      </c>
      <c r="V352" t="s" s="5">
        <v>1044</v>
      </c>
      <c r="W352" t="s" s="141">
        <v>1045</v>
      </c>
      <c r="X352" s="144">
        <v>1.06</v>
      </c>
      <c r="Y352" s="140"/>
      <c r="Z352" s="140"/>
      <c r="AA352" s="140"/>
      <c r="AB352" s="142">
        <v>1</v>
      </c>
      <c r="AC352" t="s" s="137">
        <v>68</v>
      </c>
      <c r="AD352" s="140"/>
      <c r="AE352" s="140"/>
      <c r="AF352" s="140"/>
      <c r="AG352" s="140"/>
    </row>
    <row r="353" ht="15.75" customHeight="1">
      <c r="A353" s="154">
        <v>34</v>
      </c>
      <c r="B353" s="134">
        <v>404</v>
      </c>
      <c r="C353" s="134">
        <v>10</v>
      </c>
      <c r="D353" s="155">
        <v>413</v>
      </c>
      <c r="E353" s="134">
        <v>352</v>
      </c>
      <c r="F353" t="s" s="149">
        <v>603</v>
      </c>
      <c r="G353" t="s" s="149">
        <v>1656</v>
      </c>
      <c r="H353" t="s" s="150">
        <v>1657</v>
      </c>
      <c r="I353" t="b" s="136">
        <v>0</v>
      </c>
      <c r="J353" t="s" s="156">
        <v>52</v>
      </c>
      <c r="K353" t="s" s="156">
        <v>1077</v>
      </c>
      <c r="L353" t="s" s="149">
        <v>1658</v>
      </c>
      <c r="M353" t="s" s="5">
        <v>1659</v>
      </c>
      <c r="N353" t="s" s="184">
        <v>1077</v>
      </c>
      <c r="O353" s="159"/>
      <c r="P353" s="159"/>
      <c r="Q353" s="154">
        <v>2021</v>
      </c>
      <c r="R353" s="154">
        <v>3</v>
      </c>
      <c r="S353" t="s" s="158">
        <v>64</v>
      </c>
      <c r="T353" s="142">
        <v>1</v>
      </c>
      <c r="U353" s="159"/>
      <c r="V353" t="s" s="158">
        <v>1037</v>
      </c>
      <c r="W353" t="s" s="158">
        <v>1045</v>
      </c>
      <c r="X353" s="159"/>
      <c r="Y353" s="159"/>
      <c r="Z353" s="161">
        <v>350</v>
      </c>
      <c r="AA353" s="159"/>
      <c r="AB353" s="162">
        <v>1</v>
      </c>
      <c r="AC353" s="162">
        <v>1</v>
      </c>
      <c r="AD353" s="161">
        <v>398</v>
      </c>
      <c r="AE353" s="159"/>
      <c r="AF353" s="159"/>
      <c r="AG353" s="159"/>
    </row>
    <row r="354" ht="15.75" customHeight="1">
      <c r="A354" s="136">
        <v>34</v>
      </c>
      <c r="B354" s="134">
        <v>372</v>
      </c>
      <c r="C354" s="134">
        <v>10</v>
      </c>
      <c r="D354" s="134">
        <v>353</v>
      </c>
      <c r="E354" s="134">
        <v>353</v>
      </c>
      <c r="F354" t="s" s="5">
        <v>603</v>
      </c>
      <c r="G354" t="s" s="79">
        <v>1100</v>
      </c>
      <c r="H354" s="140"/>
      <c r="I354" s="140"/>
      <c r="J354" s="140"/>
      <c r="K354" s="140"/>
      <c r="L354" t="s" s="79">
        <v>1877</v>
      </c>
      <c r="M354" s="140"/>
      <c r="N354" t="s" s="139">
        <v>1107</v>
      </c>
      <c r="O354" s="140"/>
      <c r="P354" s="140"/>
      <c r="Q354" s="136">
        <v>2021</v>
      </c>
      <c r="R354" s="136">
        <v>1</v>
      </c>
      <c r="S354" t="s" s="141">
        <v>54</v>
      </c>
      <c r="T354" s="147">
        <v>3</v>
      </c>
      <c r="U354" s="140"/>
      <c r="V354" t="s" s="5">
        <v>1031</v>
      </c>
      <c r="W354" t="s" s="141">
        <v>1032</v>
      </c>
      <c r="X354" s="144">
        <v>0.5</v>
      </c>
      <c r="Y354" s="140"/>
      <c r="Z354" s="140"/>
      <c r="AA354" s="140"/>
      <c r="AB354" s="140"/>
      <c r="AC354" s="140"/>
      <c r="AD354" s="144">
        <v>15532</v>
      </c>
      <c r="AE354" s="144">
        <v>1.2</v>
      </c>
      <c r="AF354" s="140"/>
      <c r="AG354" s="140"/>
    </row>
    <row r="355" ht="15.75" customHeight="1">
      <c r="A355" s="136">
        <v>34</v>
      </c>
      <c r="B355" s="134">
        <v>317</v>
      </c>
      <c r="C355" s="134">
        <v>10</v>
      </c>
      <c r="D355" s="134">
        <v>358</v>
      </c>
      <c r="E355" s="134">
        <v>354</v>
      </c>
      <c r="F355" t="s" s="5">
        <v>603</v>
      </c>
      <c r="G355" t="s" s="79">
        <v>1338</v>
      </c>
      <c r="H355" s="140"/>
      <c r="I355" s="140"/>
      <c r="J355" s="140"/>
      <c r="K355" s="140"/>
      <c r="L355" t="s" s="79">
        <v>1339</v>
      </c>
      <c r="M355" s="140"/>
      <c r="N355" t="s" s="139">
        <v>1103</v>
      </c>
      <c r="O355" s="140"/>
      <c r="P355" s="140"/>
      <c r="Q355" s="136">
        <v>2015</v>
      </c>
      <c r="R355" s="136">
        <v>1</v>
      </c>
      <c r="S355" t="s" s="141">
        <v>54</v>
      </c>
      <c r="T355" s="147">
        <v>3</v>
      </c>
      <c r="U355" s="140"/>
      <c r="V355" t="s" s="5">
        <v>1031</v>
      </c>
      <c r="W355" t="s" s="141">
        <v>1032</v>
      </c>
      <c r="X355" s="144">
        <v>0.96</v>
      </c>
      <c r="Y355" s="140"/>
      <c r="Z355" s="140"/>
      <c r="AA355" s="140"/>
      <c r="AB355" s="140"/>
      <c r="AC355" s="140"/>
      <c r="AD355" s="144">
        <v>123352</v>
      </c>
      <c r="AE355" s="144">
        <v>1.08</v>
      </c>
      <c r="AF355" s="140"/>
      <c r="AG355" s="140"/>
    </row>
    <row r="356" ht="15.75" customHeight="1">
      <c r="A356" s="136">
        <v>34</v>
      </c>
      <c r="B356" s="134">
        <v>212</v>
      </c>
      <c r="C356" s="134">
        <v>10</v>
      </c>
      <c r="D356" s="134">
        <v>359</v>
      </c>
      <c r="E356" s="134">
        <v>355</v>
      </c>
      <c r="F356" t="s" s="5">
        <v>603</v>
      </c>
      <c r="G356" t="s" s="79">
        <v>1024</v>
      </c>
      <c r="H356" s="140"/>
      <c r="I356" s="140"/>
      <c r="J356" s="140"/>
      <c r="K356" s="140"/>
      <c r="L356" t="s" s="79">
        <v>1537</v>
      </c>
      <c r="M356" s="140"/>
      <c r="N356" t="s" s="139">
        <v>1029</v>
      </c>
      <c r="O356" s="140"/>
      <c r="P356" s="140"/>
      <c r="Q356" s="136">
        <v>2021</v>
      </c>
      <c r="R356" s="136">
        <v>1</v>
      </c>
      <c r="S356" t="s" s="141">
        <v>54</v>
      </c>
      <c r="T356" s="147">
        <v>3</v>
      </c>
      <c r="U356" t="s" s="143">
        <v>1030</v>
      </c>
      <c r="V356" t="s" s="5">
        <v>1031</v>
      </c>
      <c r="W356" t="s" s="141">
        <v>66</v>
      </c>
      <c r="X356" s="144">
        <v>0.9</v>
      </c>
      <c r="Y356" s="140"/>
      <c r="Z356" s="140"/>
      <c r="AA356" s="140"/>
      <c r="AB356" s="140"/>
      <c r="AC356" s="140"/>
      <c r="AD356" s="144">
        <v>150</v>
      </c>
      <c r="AE356" s="144">
        <v>2</v>
      </c>
      <c r="AF356" s="140"/>
      <c r="AG356" s="140"/>
    </row>
    <row r="357" ht="15.75" customHeight="1">
      <c r="A357" s="136">
        <v>34</v>
      </c>
      <c r="B357" s="134">
        <v>2</v>
      </c>
      <c r="C357" s="134">
        <v>10</v>
      </c>
      <c r="D357" s="134">
        <v>402</v>
      </c>
      <c r="E357" s="134">
        <v>356</v>
      </c>
      <c r="F357" t="s" s="5">
        <v>603</v>
      </c>
      <c r="G357" s="145"/>
      <c r="H357" s="140"/>
      <c r="I357" s="140"/>
      <c r="J357" s="140"/>
      <c r="K357" s="140"/>
      <c r="L357" t="s" s="79">
        <v>1056</v>
      </c>
      <c r="M357" s="140"/>
      <c r="N357" t="s" s="141">
        <v>1042</v>
      </c>
      <c r="O357" s="140"/>
      <c r="P357" s="140"/>
      <c r="Q357" s="136">
        <v>2021</v>
      </c>
      <c r="R357" s="136">
        <v>2</v>
      </c>
      <c r="S357" t="s" s="141">
        <v>64</v>
      </c>
      <c r="T357" s="142">
        <v>1</v>
      </c>
      <c r="U357" t="s" s="143">
        <v>1043</v>
      </c>
      <c r="V357" t="s" s="5">
        <v>1044</v>
      </c>
      <c r="W357" t="s" s="141">
        <v>1045</v>
      </c>
      <c r="X357" s="144">
        <v>1.14</v>
      </c>
      <c r="Y357" s="140"/>
      <c r="Z357" s="140"/>
      <c r="AA357" s="140"/>
      <c r="AB357" s="140"/>
      <c r="AC357" s="140"/>
      <c r="AD357" s="140"/>
      <c r="AE357" s="140"/>
      <c r="AF357" s="140"/>
      <c r="AG357" s="140"/>
    </row>
    <row r="358" ht="15.75" customHeight="1">
      <c r="A358" s="136">
        <v>34</v>
      </c>
      <c r="B358" s="134">
        <v>6</v>
      </c>
      <c r="C358" s="134">
        <v>10</v>
      </c>
      <c r="D358" s="134">
        <v>427</v>
      </c>
      <c r="E358" s="134">
        <v>357</v>
      </c>
      <c r="F358" t="s" s="5">
        <v>603</v>
      </c>
      <c r="G358" s="145"/>
      <c r="H358" t="s" s="152">
        <v>1080</v>
      </c>
      <c r="I358" s="153"/>
      <c r="J358" s="140"/>
      <c r="K358" s="140"/>
      <c r="L358" t="s" s="79">
        <v>1081</v>
      </c>
      <c r="M358" s="140"/>
      <c r="N358" t="s" s="141">
        <v>1042</v>
      </c>
      <c r="O358" s="140"/>
      <c r="P358" s="140"/>
      <c r="Q358" s="136">
        <v>2021</v>
      </c>
      <c r="R358" s="136">
        <v>2</v>
      </c>
      <c r="S358" t="s" s="141">
        <v>64</v>
      </c>
      <c r="T358" s="142">
        <v>1</v>
      </c>
      <c r="U358" t="s" s="143">
        <v>1043</v>
      </c>
      <c r="V358" t="s" s="5">
        <v>1044</v>
      </c>
      <c r="W358" t="s" s="141">
        <v>1045</v>
      </c>
      <c r="X358" s="144">
        <v>0.86</v>
      </c>
      <c r="Y358" s="140"/>
      <c r="Z358" s="140"/>
      <c r="AA358" s="140"/>
      <c r="AB358" s="140"/>
      <c r="AC358" s="140"/>
      <c r="AD358" s="140"/>
      <c r="AE358" s="140"/>
      <c r="AF358" s="140"/>
      <c r="AG358" s="140"/>
    </row>
    <row r="359" ht="15.75" customHeight="1">
      <c r="A359" s="136">
        <v>37</v>
      </c>
      <c r="B359" s="134">
        <v>140</v>
      </c>
      <c r="C359" s="134">
        <v>12</v>
      </c>
      <c r="D359" s="134">
        <v>494</v>
      </c>
      <c r="E359" s="134">
        <v>358</v>
      </c>
      <c r="F359" t="s" s="5">
        <v>610</v>
      </c>
      <c r="G359" s="145"/>
      <c r="H359" t="s" s="150">
        <v>1165</v>
      </c>
      <c r="I359" t="b" s="136">
        <v>0</v>
      </c>
      <c r="J359" t="s" s="137">
        <v>52</v>
      </c>
      <c r="K359" t="s" s="137">
        <v>618</v>
      </c>
      <c r="L359" t="s" s="177">
        <v>1166</v>
      </c>
      <c r="M359" t="s" s="5">
        <v>1165</v>
      </c>
      <c r="N359" t="s" s="141">
        <v>1042</v>
      </c>
      <c r="O359" s="140"/>
      <c r="P359" t="s" s="143">
        <v>196</v>
      </c>
      <c r="Q359" s="136">
        <v>2021</v>
      </c>
      <c r="R359" s="136">
        <v>2</v>
      </c>
      <c r="S359" t="s" s="141">
        <v>64</v>
      </c>
      <c r="T359" s="142">
        <v>1</v>
      </c>
      <c r="U359" t="s" s="143">
        <v>1030</v>
      </c>
      <c r="V359" t="s" s="5">
        <v>1044</v>
      </c>
      <c r="W359" t="s" s="141">
        <v>1045</v>
      </c>
      <c r="X359" s="144">
        <v>1.11</v>
      </c>
      <c r="Y359" s="140"/>
      <c r="Z359" s="140"/>
      <c r="AA359" s="142">
        <v>193248.2</v>
      </c>
      <c r="AB359" s="142">
        <v>193248.2</v>
      </c>
      <c r="AC359" s="142">
        <v>1</v>
      </c>
      <c r="AD359" s="140"/>
      <c r="AE359" s="140"/>
      <c r="AF359" s="140"/>
      <c r="AG359" s="140"/>
    </row>
    <row r="360" ht="15.75" customHeight="1">
      <c r="A360" s="154">
        <v>37</v>
      </c>
      <c r="B360" s="134">
        <v>418</v>
      </c>
      <c r="C360" s="134">
        <v>12</v>
      </c>
      <c r="D360" s="155">
        <v>451</v>
      </c>
      <c r="E360" s="134">
        <v>359</v>
      </c>
      <c r="F360" t="s" s="149">
        <v>610</v>
      </c>
      <c r="G360" t="s" s="149">
        <v>649</v>
      </c>
      <c r="H360" t="s" s="149">
        <v>649</v>
      </c>
      <c r="I360" t="b" s="136">
        <v>1</v>
      </c>
      <c r="J360" t="s" s="156">
        <v>52</v>
      </c>
      <c r="K360" t="s" s="149">
        <v>650</v>
      </c>
      <c r="L360" t="s" s="149">
        <v>650</v>
      </c>
      <c r="M360" t="s" s="5">
        <v>1714</v>
      </c>
      <c r="N360" t="s" s="158">
        <v>1109</v>
      </c>
      <c r="O360" t="s" s="160">
        <v>52</v>
      </c>
      <c r="P360" s="159"/>
      <c r="Q360" s="154">
        <v>2021</v>
      </c>
      <c r="R360" s="154">
        <v>1</v>
      </c>
      <c r="S360" t="s" s="158">
        <v>54</v>
      </c>
      <c r="T360" s="147">
        <v>3</v>
      </c>
      <c r="U360" s="159"/>
      <c r="V360" t="s" s="158">
        <v>1031</v>
      </c>
      <c r="W360" t="s" s="158">
        <v>1032</v>
      </c>
      <c r="X360" s="161">
        <v>0.8</v>
      </c>
      <c r="Y360" s="159"/>
      <c r="Z360" s="159"/>
      <c r="AA360" s="162">
        <v>189237.2</v>
      </c>
      <c r="AB360" s="161">
        <v>39378.5</v>
      </c>
      <c r="AC360" s="162">
        <v>1</v>
      </c>
      <c r="AD360" s="161">
        <v>79044</v>
      </c>
      <c r="AE360" s="161">
        <v>1.2</v>
      </c>
      <c r="AF360" s="159"/>
      <c r="AG360" s="159"/>
    </row>
    <row r="361" ht="15.75" customHeight="1">
      <c r="A361" s="154">
        <v>37</v>
      </c>
      <c r="B361" s="134">
        <v>419</v>
      </c>
      <c r="C361" s="134">
        <v>12</v>
      </c>
      <c r="D361" s="155">
        <v>450</v>
      </c>
      <c r="E361" s="134">
        <v>360</v>
      </c>
      <c r="F361" t="s" s="149">
        <v>610</v>
      </c>
      <c r="G361" t="s" s="149">
        <v>649</v>
      </c>
      <c r="H361" t="s" s="149">
        <v>649</v>
      </c>
      <c r="I361" t="b" s="136">
        <v>1</v>
      </c>
      <c r="J361" t="s" s="156">
        <v>52</v>
      </c>
      <c r="K361" t="s" s="149">
        <v>650</v>
      </c>
      <c r="L361" t="s" s="149">
        <v>650</v>
      </c>
      <c r="M361" t="s" s="5">
        <v>1715</v>
      </c>
      <c r="N361" t="s" s="158">
        <v>1132</v>
      </c>
      <c r="O361" t="s" s="160">
        <v>52</v>
      </c>
      <c r="P361" s="159"/>
      <c r="Q361" s="154">
        <v>2021</v>
      </c>
      <c r="R361" s="154">
        <v>1</v>
      </c>
      <c r="S361" t="s" s="158">
        <v>77</v>
      </c>
      <c r="T361" s="142">
        <v>2</v>
      </c>
      <c r="U361" s="159"/>
      <c r="V361" t="s" s="158">
        <v>1031</v>
      </c>
      <c r="W361" t="s" s="158">
        <v>1045</v>
      </c>
      <c r="X361" s="161">
        <v>1.4</v>
      </c>
      <c r="Y361" s="159"/>
      <c r="Z361" s="159"/>
      <c r="AA361" s="162">
        <v>189237.2</v>
      </c>
      <c r="AB361" s="161">
        <v>39378.5</v>
      </c>
      <c r="AC361" t="s" s="156">
        <v>68</v>
      </c>
      <c r="AD361" s="161">
        <v>82089</v>
      </c>
      <c r="AE361" s="161">
        <v>0.5</v>
      </c>
      <c r="AF361" s="159"/>
      <c r="AG361" s="159"/>
    </row>
    <row r="362" ht="15.75" customHeight="1">
      <c r="A362" s="154">
        <v>37</v>
      </c>
      <c r="B362" s="134">
        <v>417</v>
      </c>
      <c r="C362" s="134">
        <v>12</v>
      </c>
      <c r="D362" s="155">
        <v>452</v>
      </c>
      <c r="E362" s="134">
        <v>361</v>
      </c>
      <c r="F362" t="s" s="149">
        <v>610</v>
      </c>
      <c r="G362" t="s" s="149">
        <v>649</v>
      </c>
      <c r="H362" t="s" s="149">
        <v>649</v>
      </c>
      <c r="I362" t="b" s="136">
        <v>1</v>
      </c>
      <c r="J362" t="s" s="156">
        <v>52</v>
      </c>
      <c r="K362" t="s" s="149">
        <v>650</v>
      </c>
      <c r="L362" t="s" s="149">
        <v>650</v>
      </c>
      <c r="M362" t="s" s="5">
        <v>1718</v>
      </c>
      <c r="N362" t="s" s="158">
        <v>1107</v>
      </c>
      <c r="O362" t="s" s="160">
        <v>52</v>
      </c>
      <c r="P362" s="159"/>
      <c r="Q362" s="154">
        <v>2021</v>
      </c>
      <c r="R362" s="154">
        <v>1</v>
      </c>
      <c r="S362" t="s" s="158">
        <v>54</v>
      </c>
      <c r="T362" s="147">
        <v>3</v>
      </c>
      <c r="U362" s="159"/>
      <c r="V362" t="s" s="158">
        <v>1031</v>
      </c>
      <c r="W362" t="s" s="158">
        <v>1032</v>
      </c>
      <c r="X362" s="161">
        <v>0.3</v>
      </c>
      <c r="Y362" s="159"/>
      <c r="Z362" s="159"/>
      <c r="AA362" s="162">
        <v>189237.2</v>
      </c>
      <c r="AB362" s="161">
        <v>39378.5</v>
      </c>
      <c r="AC362" t="s" s="156">
        <v>68</v>
      </c>
      <c r="AD362" s="161">
        <v>36894</v>
      </c>
      <c r="AE362" s="161">
        <v>1.5</v>
      </c>
      <c r="AF362" s="159"/>
      <c r="AG362" s="159"/>
    </row>
    <row r="363" ht="15.75" customHeight="1">
      <c r="A363" s="154">
        <v>37</v>
      </c>
      <c r="B363" s="134">
        <v>112</v>
      </c>
      <c r="C363" s="134">
        <v>12</v>
      </c>
      <c r="D363" s="155">
        <v>453</v>
      </c>
      <c r="E363" s="134">
        <v>362</v>
      </c>
      <c r="F363" t="s" s="149">
        <v>610</v>
      </c>
      <c r="G363" t="s" s="149">
        <v>649</v>
      </c>
      <c r="H363" t="s" s="149">
        <v>649</v>
      </c>
      <c r="I363" t="b" s="136">
        <v>1</v>
      </c>
      <c r="J363" t="s" s="156">
        <v>52</v>
      </c>
      <c r="K363" t="s" s="149">
        <v>650</v>
      </c>
      <c r="L363" t="s" s="149">
        <v>650</v>
      </c>
      <c r="M363" t="s" s="5">
        <v>1719</v>
      </c>
      <c r="N363" t="s" s="158">
        <v>1361</v>
      </c>
      <c r="O363" t="s" s="160">
        <v>52</v>
      </c>
      <c r="P363" s="159"/>
      <c r="Q363" s="154">
        <v>2016</v>
      </c>
      <c r="R363" s="154">
        <v>3</v>
      </c>
      <c r="S363" t="s" s="158">
        <v>54</v>
      </c>
      <c r="T363" s="147">
        <v>3</v>
      </c>
      <c r="U363" t="s" s="160">
        <v>1043</v>
      </c>
      <c r="V363" t="s" s="158">
        <v>1037</v>
      </c>
      <c r="W363" t="s" s="158">
        <v>66</v>
      </c>
      <c r="X363" s="161">
        <v>0.27</v>
      </c>
      <c r="Y363" s="159"/>
      <c r="Z363" s="159"/>
      <c r="AA363" s="162">
        <v>189237.2</v>
      </c>
      <c r="AB363" s="162">
        <v>1</v>
      </c>
      <c r="AC363" t="s" s="156">
        <v>68</v>
      </c>
      <c r="AD363" s="159"/>
      <c r="AE363" s="161">
        <v>1.3</v>
      </c>
      <c r="AF363" s="159"/>
      <c r="AG363" s="159"/>
    </row>
    <row r="364" ht="15.75" customHeight="1">
      <c r="A364" s="154">
        <v>37</v>
      </c>
      <c r="B364" s="134">
        <v>424</v>
      </c>
      <c r="C364" s="134">
        <v>12</v>
      </c>
      <c r="D364" s="155">
        <v>454</v>
      </c>
      <c r="E364" s="134">
        <v>363</v>
      </c>
      <c r="F364" t="s" s="149">
        <v>610</v>
      </c>
      <c r="G364" t="s" s="149">
        <v>649</v>
      </c>
      <c r="H364" t="s" s="149">
        <v>649</v>
      </c>
      <c r="I364" t="b" s="136">
        <v>1</v>
      </c>
      <c r="J364" t="s" s="156">
        <v>52</v>
      </c>
      <c r="K364" t="s" s="149">
        <v>650</v>
      </c>
      <c r="L364" t="s" s="149">
        <v>650</v>
      </c>
      <c r="M364" t="s" s="5">
        <v>1720</v>
      </c>
      <c r="N364" t="s" s="158">
        <v>1145</v>
      </c>
      <c r="O364" t="s" s="160">
        <v>52</v>
      </c>
      <c r="P364" s="159"/>
      <c r="Q364" s="154">
        <v>2022</v>
      </c>
      <c r="R364" s="154">
        <v>3</v>
      </c>
      <c r="S364" t="s" s="158">
        <v>54</v>
      </c>
      <c r="T364" s="147">
        <v>3</v>
      </c>
      <c r="U364" s="159"/>
      <c r="V364" t="s" s="158">
        <v>1044</v>
      </c>
      <c r="W364" t="s" s="158">
        <v>1045</v>
      </c>
      <c r="X364" s="161">
        <v>0.341</v>
      </c>
      <c r="Y364" s="159"/>
      <c r="Z364" s="159"/>
      <c r="AA364" s="162">
        <v>189237.2</v>
      </c>
      <c r="AB364" s="162">
        <v>570</v>
      </c>
      <c r="AC364" t="s" s="156">
        <v>68</v>
      </c>
      <c r="AD364" s="159"/>
      <c r="AE364" s="159"/>
      <c r="AF364" s="159"/>
      <c r="AG364" s="159"/>
    </row>
    <row r="365" ht="15.75" customHeight="1">
      <c r="A365" s="154">
        <v>37</v>
      </c>
      <c r="B365" s="134">
        <v>420</v>
      </c>
      <c r="C365" s="134">
        <v>12</v>
      </c>
      <c r="D365" s="155">
        <v>455</v>
      </c>
      <c r="E365" s="134">
        <v>364</v>
      </c>
      <c r="F365" t="s" s="149">
        <v>610</v>
      </c>
      <c r="G365" t="s" s="149">
        <v>649</v>
      </c>
      <c r="H365" t="s" s="149">
        <v>649</v>
      </c>
      <c r="I365" t="b" s="136">
        <v>1</v>
      </c>
      <c r="J365" t="s" s="156">
        <v>52</v>
      </c>
      <c r="K365" t="s" s="149">
        <v>1721</v>
      </c>
      <c r="L365" t="s" s="149">
        <v>1721</v>
      </c>
      <c r="M365" t="s" s="5">
        <v>1722</v>
      </c>
      <c r="N365" t="s" s="158">
        <v>1153</v>
      </c>
      <c r="O365" t="s" s="160">
        <v>52</v>
      </c>
      <c r="P365" s="159"/>
      <c r="Q365" s="154">
        <v>2022</v>
      </c>
      <c r="R365" s="154">
        <v>2</v>
      </c>
      <c r="S365" t="s" s="158">
        <v>77</v>
      </c>
      <c r="T365" s="142">
        <v>2</v>
      </c>
      <c r="U365" s="159"/>
      <c r="V365" t="s" s="158">
        <v>1044</v>
      </c>
      <c r="W365" t="s" s="158">
        <v>1045</v>
      </c>
      <c r="X365" s="161">
        <v>4.51</v>
      </c>
      <c r="Y365" s="159"/>
      <c r="Z365" s="159"/>
      <c r="AA365" s="162">
        <v>189237.2</v>
      </c>
      <c r="AB365" s="162">
        <v>17781.6</v>
      </c>
      <c r="AC365" t="s" s="156">
        <v>68</v>
      </c>
      <c r="AD365" s="159"/>
      <c r="AE365" s="159"/>
      <c r="AF365" s="159"/>
      <c r="AG365" s="159"/>
    </row>
    <row r="366" ht="15.75" customHeight="1">
      <c r="A366" s="136">
        <v>37</v>
      </c>
      <c r="B366" s="134">
        <v>187</v>
      </c>
      <c r="C366" s="134">
        <v>12</v>
      </c>
      <c r="D366" s="134">
        <v>457</v>
      </c>
      <c r="E366" s="134">
        <v>365</v>
      </c>
      <c r="F366" t="s" s="5">
        <v>610</v>
      </c>
      <c r="G366" s="145"/>
      <c r="H366" t="s" s="135">
        <v>1910</v>
      </c>
      <c r="I366" t="b" s="136">
        <v>1</v>
      </c>
      <c r="J366" t="s" s="137">
        <v>52</v>
      </c>
      <c r="K366" t="s" s="5">
        <v>1911</v>
      </c>
      <c r="L366" t="s" s="5">
        <v>1911</v>
      </c>
      <c r="M366" t="s" s="5">
        <v>1910</v>
      </c>
      <c r="N366" t="s" s="141">
        <v>1042</v>
      </c>
      <c r="O366" s="140"/>
      <c r="P366" t="s" s="143">
        <v>196</v>
      </c>
      <c r="Q366" s="136">
        <v>2020</v>
      </c>
      <c r="R366" s="136">
        <v>2</v>
      </c>
      <c r="S366" t="s" s="141">
        <v>64</v>
      </c>
      <c r="T366" s="142">
        <v>1</v>
      </c>
      <c r="U366" t="s" s="143">
        <v>1030</v>
      </c>
      <c r="V366" t="s" s="5">
        <v>1044</v>
      </c>
      <c r="W366" t="s" s="141">
        <v>1045</v>
      </c>
      <c r="X366" s="144">
        <v>0.97</v>
      </c>
      <c r="Y366" s="140"/>
      <c r="Z366" s="140"/>
      <c r="AA366" s="142">
        <v>123509.4</v>
      </c>
      <c r="AB366" s="142">
        <v>17486.3</v>
      </c>
      <c r="AC366" t="s" s="137">
        <v>68</v>
      </c>
      <c r="AD366" s="140"/>
      <c r="AE366" s="140"/>
      <c r="AF366" s="140"/>
      <c r="AG366" s="140"/>
    </row>
    <row r="367" ht="15.75" customHeight="1">
      <c r="A367" s="136">
        <v>37</v>
      </c>
      <c r="B367" s="134">
        <v>139</v>
      </c>
      <c r="C367" s="134">
        <v>12</v>
      </c>
      <c r="D367" s="134">
        <v>495</v>
      </c>
      <c r="E367" s="134">
        <v>366</v>
      </c>
      <c r="F367" t="s" s="5">
        <v>610</v>
      </c>
      <c r="G367" t="s" s="5">
        <v>1024</v>
      </c>
      <c r="H367" t="s" s="135">
        <v>1127</v>
      </c>
      <c r="I367" t="b" s="136">
        <v>1</v>
      </c>
      <c r="J367" t="s" s="137">
        <v>52</v>
      </c>
      <c r="K367" t="s" s="5">
        <v>612</v>
      </c>
      <c r="L367" t="s" s="5">
        <v>612</v>
      </c>
      <c r="M367" t="s" s="5">
        <v>1140</v>
      </c>
      <c r="N367" t="s" s="141">
        <v>1029</v>
      </c>
      <c r="O367" t="s" s="143">
        <v>196</v>
      </c>
      <c r="P367" s="140"/>
      <c r="Q367" s="136">
        <v>2021</v>
      </c>
      <c r="R367" s="136">
        <v>1</v>
      </c>
      <c r="S367" t="s" s="141">
        <v>64</v>
      </c>
      <c r="T367" s="142">
        <v>1</v>
      </c>
      <c r="U367" t="s" s="143">
        <v>1030</v>
      </c>
      <c r="V367" t="s" s="5">
        <v>1031</v>
      </c>
      <c r="W367" t="s" s="141">
        <v>1045</v>
      </c>
      <c r="X367" s="144">
        <v>1</v>
      </c>
      <c r="Y367" s="140"/>
      <c r="Z367" s="140"/>
      <c r="AA367" s="142">
        <v>45579</v>
      </c>
      <c r="AB367" s="142">
        <v>1013.1</v>
      </c>
      <c r="AC367" t="s" s="137">
        <v>68</v>
      </c>
      <c r="AD367" s="144">
        <v>1100</v>
      </c>
      <c r="AE367" s="144">
        <v>1</v>
      </c>
      <c r="AF367" s="140"/>
      <c r="AG367" s="140"/>
    </row>
    <row r="368" ht="15.75" customHeight="1">
      <c r="A368" s="154">
        <v>37</v>
      </c>
      <c r="B368" s="134">
        <v>455</v>
      </c>
      <c r="C368" s="134">
        <v>12</v>
      </c>
      <c r="D368" s="155">
        <v>459</v>
      </c>
      <c r="E368" s="134">
        <v>367</v>
      </c>
      <c r="F368" t="s" s="149">
        <v>610</v>
      </c>
      <c r="G368" t="s" s="149">
        <v>1783</v>
      </c>
      <c r="H368" t="s" s="149">
        <v>1780</v>
      </c>
      <c r="I368" t="b" s="136">
        <v>1</v>
      </c>
      <c r="J368" t="s" s="156">
        <v>52</v>
      </c>
      <c r="K368" t="s" s="149">
        <v>1781</v>
      </c>
      <c r="L368" t="s" s="149">
        <v>1781</v>
      </c>
      <c r="M368" t="s" s="5">
        <v>1784</v>
      </c>
      <c r="N368" t="s" s="184">
        <v>1258</v>
      </c>
      <c r="O368" s="159"/>
      <c r="P368" s="159"/>
      <c r="Q368" s="154">
        <v>2018</v>
      </c>
      <c r="R368" s="154">
        <v>1</v>
      </c>
      <c r="S368" t="s" s="158">
        <v>54</v>
      </c>
      <c r="T368" s="147">
        <v>3</v>
      </c>
      <c r="U368" s="159"/>
      <c r="V368" t="s" s="158">
        <v>1031</v>
      </c>
      <c r="W368" t="s" s="158">
        <v>1032</v>
      </c>
      <c r="X368" s="161">
        <v>0.17</v>
      </c>
      <c r="Y368" s="159"/>
      <c r="Z368" s="159"/>
      <c r="AA368" s="162">
        <v>38873.7</v>
      </c>
      <c r="AB368" s="162">
        <v>37735</v>
      </c>
      <c r="AC368" s="162">
        <v>1</v>
      </c>
      <c r="AD368" s="161">
        <v>713</v>
      </c>
      <c r="AE368" s="159"/>
      <c r="AF368" s="159"/>
      <c r="AG368" s="159"/>
    </row>
    <row r="369" ht="15.75" customHeight="1">
      <c r="A369" s="154">
        <v>37</v>
      </c>
      <c r="B369" s="134">
        <v>454</v>
      </c>
      <c r="C369" s="134">
        <v>12</v>
      </c>
      <c r="D369" s="155">
        <v>460</v>
      </c>
      <c r="E369" s="134">
        <v>368</v>
      </c>
      <c r="F369" t="s" s="149">
        <v>610</v>
      </c>
      <c r="G369" t="s" s="149">
        <v>1780</v>
      </c>
      <c r="H369" t="s" s="149">
        <v>1780</v>
      </c>
      <c r="I369" t="b" s="136">
        <v>1</v>
      </c>
      <c r="J369" t="s" s="156">
        <v>52</v>
      </c>
      <c r="K369" t="s" s="156">
        <v>1781</v>
      </c>
      <c r="L369" t="s" s="149">
        <v>1781</v>
      </c>
      <c r="M369" t="s" s="5">
        <v>1782</v>
      </c>
      <c r="N369" t="s" s="158">
        <v>1145</v>
      </c>
      <c r="O369" s="159"/>
      <c r="P369" s="159"/>
      <c r="Q369" s="154">
        <v>2022</v>
      </c>
      <c r="R369" s="154">
        <v>3</v>
      </c>
      <c r="S369" t="s" s="158">
        <v>64</v>
      </c>
      <c r="T369" s="142">
        <v>1</v>
      </c>
      <c r="U369" s="159"/>
      <c r="V369" t="s" s="158">
        <v>1044</v>
      </c>
      <c r="W369" t="s" s="158">
        <v>1045</v>
      </c>
      <c r="X369" s="161">
        <v>1.165</v>
      </c>
      <c r="Y369" s="159"/>
      <c r="Z369" s="159"/>
      <c r="AA369" s="162">
        <v>38873.7</v>
      </c>
      <c r="AB369" s="162">
        <v>1</v>
      </c>
      <c r="AC369" t="s" s="156">
        <v>68</v>
      </c>
      <c r="AD369" s="159"/>
      <c r="AE369" s="159"/>
      <c r="AF369" s="159"/>
      <c r="AG369" s="159"/>
    </row>
    <row r="370" ht="15.75" customHeight="1">
      <c r="A370" s="136">
        <v>37</v>
      </c>
      <c r="B370" s="134">
        <v>238</v>
      </c>
      <c r="C370" s="134">
        <v>12</v>
      </c>
      <c r="D370" s="134">
        <v>463</v>
      </c>
      <c r="E370" s="134">
        <v>369</v>
      </c>
      <c r="F370" t="s" s="5">
        <v>610</v>
      </c>
      <c r="G370" s="145"/>
      <c r="H370" t="s" s="135">
        <v>1234</v>
      </c>
      <c r="I370" t="b" s="136">
        <v>1</v>
      </c>
      <c r="J370" t="s" s="137">
        <v>52</v>
      </c>
      <c r="K370" t="s" s="5">
        <v>622</v>
      </c>
      <c r="L370" t="s" s="5">
        <v>622</v>
      </c>
      <c r="M370" t="s" s="5">
        <v>1234</v>
      </c>
      <c r="N370" t="s" s="141">
        <v>1042</v>
      </c>
      <c r="O370" s="140"/>
      <c r="P370" t="s" s="143">
        <v>196</v>
      </c>
      <c r="Q370" s="136">
        <v>2020</v>
      </c>
      <c r="R370" s="136">
        <v>2</v>
      </c>
      <c r="S370" t="s" s="141">
        <v>77</v>
      </c>
      <c r="T370" s="142">
        <v>2</v>
      </c>
      <c r="U370" t="s" s="143">
        <v>1030</v>
      </c>
      <c r="V370" t="s" s="5">
        <v>1044</v>
      </c>
      <c r="W370" t="s" s="141">
        <v>1045</v>
      </c>
      <c r="X370" s="144">
        <v>1.27</v>
      </c>
      <c r="Y370" s="140"/>
      <c r="Z370" s="140"/>
      <c r="AA370" s="142">
        <v>24306.2</v>
      </c>
      <c r="AB370" s="142">
        <v>24306.2</v>
      </c>
      <c r="AC370" s="142">
        <v>1</v>
      </c>
      <c r="AD370" s="140"/>
      <c r="AE370" s="140"/>
      <c r="AF370" s="140"/>
      <c r="AG370" s="140"/>
    </row>
    <row r="371" ht="15.75" customHeight="1">
      <c r="A371" s="136">
        <v>37</v>
      </c>
      <c r="B371" s="134">
        <v>10</v>
      </c>
      <c r="C371" s="134">
        <v>12</v>
      </c>
      <c r="D371" s="134">
        <v>490</v>
      </c>
      <c r="E371" s="134">
        <v>370</v>
      </c>
      <c r="F371" t="s" s="5">
        <v>610</v>
      </c>
      <c r="G371" s="145"/>
      <c r="H371" t="s" s="135">
        <v>1160</v>
      </c>
      <c r="I371" t="b" s="136">
        <v>1</v>
      </c>
      <c r="J371" t="s" s="137">
        <v>52</v>
      </c>
      <c r="K371" t="s" s="5">
        <v>1161</v>
      </c>
      <c r="L371" t="s" s="5">
        <v>1161</v>
      </c>
      <c r="M371" t="s" s="5">
        <v>1160</v>
      </c>
      <c r="N371" t="s" s="141">
        <v>1042</v>
      </c>
      <c r="O371" s="140"/>
      <c r="P371" s="140"/>
      <c r="Q371" s="136">
        <v>2021</v>
      </c>
      <c r="R371" s="136">
        <v>2</v>
      </c>
      <c r="S371" t="s" s="141">
        <v>64</v>
      </c>
      <c r="T371" s="142">
        <v>1</v>
      </c>
      <c r="U371" t="s" s="143">
        <v>1043</v>
      </c>
      <c r="V371" t="s" s="5">
        <v>1044</v>
      </c>
      <c r="W371" t="s" s="141">
        <v>1045</v>
      </c>
      <c r="X371" s="144">
        <v>1.19</v>
      </c>
      <c r="Y371" s="140"/>
      <c r="Z371" s="140"/>
      <c r="AA371" s="142">
        <v>21887.2</v>
      </c>
      <c r="AB371" s="142">
        <v>21887.2</v>
      </c>
      <c r="AC371" s="142">
        <v>1</v>
      </c>
      <c r="AD371" s="140"/>
      <c r="AE371" s="140"/>
      <c r="AF371" s="140"/>
      <c r="AG371" s="140"/>
    </row>
    <row r="372" ht="15.75" customHeight="1">
      <c r="A372" s="154">
        <v>37</v>
      </c>
      <c r="B372" s="134">
        <v>407</v>
      </c>
      <c r="C372" s="134">
        <v>12</v>
      </c>
      <c r="D372" s="155">
        <v>492</v>
      </c>
      <c r="E372" s="134">
        <v>371</v>
      </c>
      <c r="F372" t="s" s="149">
        <v>610</v>
      </c>
      <c r="G372" t="s" s="149">
        <v>1220</v>
      </c>
      <c r="H372" t="s" s="149">
        <v>1220</v>
      </c>
      <c r="I372" t="b" s="136">
        <v>1</v>
      </c>
      <c r="J372" t="s" s="156">
        <v>52</v>
      </c>
      <c r="K372" t="s" s="149">
        <v>1221</v>
      </c>
      <c r="L372" t="s" s="149">
        <v>1221</v>
      </c>
      <c r="M372" t="s" s="5">
        <v>1222</v>
      </c>
      <c r="N372" t="s" s="184">
        <v>1036</v>
      </c>
      <c r="O372" s="159"/>
      <c r="P372" s="159"/>
      <c r="Q372" s="154">
        <v>2022</v>
      </c>
      <c r="R372" s="154">
        <v>3</v>
      </c>
      <c r="S372" t="s" s="158">
        <v>77</v>
      </c>
      <c r="T372" s="142">
        <v>2</v>
      </c>
      <c r="U372" s="159"/>
      <c r="V372" t="s" s="158">
        <v>1037</v>
      </c>
      <c r="W372" t="s" s="158">
        <v>1032</v>
      </c>
      <c r="X372" s="159"/>
      <c r="Y372" s="159"/>
      <c r="Z372" s="159"/>
      <c r="AA372" s="162">
        <v>17986.8</v>
      </c>
      <c r="AB372" s="162">
        <v>1</v>
      </c>
      <c r="AC372" s="162">
        <v>1</v>
      </c>
      <c r="AD372" s="159"/>
      <c r="AE372" s="159"/>
      <c r="AF372" s="159"/>
      <c r="AG372" s="159"/>
    </row>
    <row r="373" ht="15.75" customHeight="1">
      <c r="A373" s="154">
        <v>37</v>
      </c>
      <c r="B373" s="134">
        <v>408</v>
      </c>
      <c r="C373" s="134">
        <v>12</v>
      </c>
      <c r="D373" s="155">
        <v>493</v>
      </c>
      <c r="E373" s="134">
        <v>372</v>
      </c>
      <c r="F373" t="s" s="149">
        <v>610</v>
      </c>
      <c r="G373" t="s" s="149">
        <v>1220</v>
      </c>
      <c r="H373" t="s" s="149">
        <v>1220</v>
      </c>
      <c r="I373" t="b" s="136">
        <v>1</v>
      </c>
      <c r="J373" t="s" s="156">
        <v>52</v>
      </c>
      <c r="K373" t="s" s="149">
        <v>1221</v>
      </c>
      <c r="L373" t="s" s="149">
        <v>1221</v>
      </c>
      <c r="M373" t="s" s="5">
        <v>1223</v>
      </c>
      <c r="N373" t="s" s="184">
        <v>1039</v>
      </c>
      <c r="O373" s="159"/>
      <c r="P373" s="159"/>
      <c r="Q373" s="154">
        <v>2022</v>
      </c>
      <c r="R373" s="154">
        <v>3</v>
      </c>
      <c r="S373" t="s" s="158">
        <v>77</v>
      </c>
      <c r="T373" s="142">
        <v>2</v>
      </c>
      <c r="U373" s="159"/>
      <c r="V373" t="s" s="158">
        <v>1037</v>
      </c>
      <c r="W373" t="s" s="158">
        <v>1032</v>
      </c>
      <c r="X373" s="159"/>
      <c r="Y373" s="159"/>
      <c r="Z373" s="159"/>
      <c r="AA373" s="162">
        <v>17986.8</v>
      </c>
      <c r="AB373" s="162">
        <v>1</v>
      </c>
      <c r="AC373" t="s" s="156">
        <v>68</v>
      </c>
      <c r="AD373" s="159"/>
      <c r="AE373" s="159"/>
      <c r="AF373" s="159"/>
      <c r="AG373" s="159"/>
    </row>
    <row r="374" ht="15.75" customHeight="1">
      <c r="A374" s="154">
        <v>37</v>
      </c>
      <c r="B374" s="134">
        <v>422</v>
      </c>
      <c r="C374" s="134">
        <v>12</v>
      </c>
      <c r="D374" s="155">
        <v>480</v>
      </c>
      <c r="E374" s="134">
        <v>373</v>
      </c>
      <c r="F374" t="s" s="149">
        <v>610</v>
      </c>
      <c r="G374" t="s" s="149">
        <v>1709</v>
      </c>
      <c r="H374" t="s" s="149">
        <v>1709</v>
      </c>
      <c r="I374" t="b" s="136">
        <v>1</v>
      </c>
      <c r="J374" t="s" s="156">
        <v>52</v>
      </c>
      <c r="K374" t="s" s="149">
        <v>1710</v>
      </c>
      <c r="L374" t="s" s="149">
        <v>1710</v>
      </c>
      <c r="M374" t="s" s="5">
        <v>1711</v>
      </c>
      <c r="N374" t="s" s="158">
        <v>1145</v>
      </c>
      <c r="O374" s="159"/>
      <c r="P374" s="159"/>
      <c r="Q374" s="154">
        <v>2022</v>
      </c>
      <c r="R374" s="154">
        <v>3</v>
      </c>
      <c r="S374" t="s" s="158">
        <v>64</v>
      </c>
      <c r="T374" s="142">
        <v>1</v>
      </c>
      <c r="U374" s="159"/>
      <c r="V374" t="s" s="158">
        <v>1044</v>
      </c>
      <c r="W374" t="s" s="158">
        <v>1045</v>
      </c>
      <c r="X374" s="161">
        <v>1.014</v>
      </c>
      <c r="Y374" s="159"/>
      <c r="Z374" s="159"/>
      <c r="AA374" s="162">
        <v>12438.2</v>
      </c>
      <c r="AB374" s="162">
        <v>869</v>
      </c>
      <c r="AC374" s="162">
        <v>1</v>
      </c>
      <c r="AD374" s="159"/>
      <c r="AE374" s="159"/>
      <c r="AF374" s="159"/>
      <c r="AG374" s="159"/>
    </row>
    <row r="375" ht="15.75" customHeight="1">
      <c r="A375" s="154">
        <v>37</v>
      </c>
      <c r="B375" s="134">
        <v>415</v>
      </c>
      <c r="C375" s="134">
        <v>12</v>
      </c>
      <c r="D375" s="155">
        <v>479</v>
      </c>
      <c r="E375" s="134">
        <v>374</v>
      </c>
      <c r="F375" t="s" s="149">
        <v>610</v>
      </c>
      <c r="G375" t="s" s="149">
        <v>1709</v>
      </c>
      <c r="H375" t="s" s="149">
        <v>1709</v>
      </c>
      <c r="I375" t="b" s="136">
        <v>1</v>
      </c>
      <c r="J375" t="s" s="156">
        <v>52</v>
      </c>
      <c r="K375" t="s" s="149">
        <v>1710</v>
      </c>
      <c r="L375" t="s" s="149">
        <v>1710</v>
      </c>
      <c r="M375" t="s" s="5">
        <v>1712</v>
      </c>
      <c r="N375" t="s" s="158">
        <v>1053</v>
      </c>
      <c r="O375" s="159"/>
      <c r="P375" s="159"/>
      <c r="Q375" s="154">
        <v>2022</v>
      </c>
      <c r="R375" s="154">
        <v>3</v>
      </c>
      <c r="S375" t="s" s="158">
        <v>64</v>
      </c>
      <c r="T375" s="142">
        <v>1</v>
      </c>
      <c r="U375" s="159"/>
      <c r="V375" t="s" s="158">
        <v>1037</v>
      </c>
      <c r="W375" t="s" s="158">
        <v>1045</v>
      </c>
      <c r="X375" s="161">
        <v>1.19</v>
      </c>
      <c r="Y375" s="159"/>
      <c r="Z375" s="159"/>
      <c r="AA375" s="162">
        <v>12438.2</v>
      </c>
      <c r="AB375" s="162">
        <v>87.90000000000001</v>
      </c>
      <c r="AC375" t="s" s="156">
        <v>68</v>
      </c>
      <c r="AD375" s="159"/>
      <c r="AE375" s="159"/>
      <c r="AF375" s="159"/>
      <c r="AG375" s="159"/>
    </row>
    <row r="376" ht="15.75" customHeight="1">
      <c r="A376" s="154">
        <v>37</v>
      </c>
      <c r="B376" s="134">
        <v>416</v>
      </c>
      <c r="C376" s="134">
        <v>12</v>
      </c>
      <c r="D376" s="155">
        <v>481</v>
      </c>
      <c r="E376" s="134">
        <v>375</v>
      </c>
      <c r="F376" t="s" s="149">
        <v>610</v>
      </c>
      <c r="G376" t="s" s="149">
        <v>1709</v>
      </c>
      <c r="H376" t="s" s="149">
        <v>1709</v>
      </c>
      <c r="I376" t="b" s="136">
        <v>1</v>
      </c>
      <c r="J376" t="s" s="156">
        <v>52</v>
      </c>
      <c r="K376" t="s" s="149">
        <v>1710</v>
      </c>
      <c r="L376" t="s" s="149">
        <v>1710</v>
      </c>
      <c r="M376" t="s" s="137">
        <v>1713</v>
      </c>
      <c r="N376" t="s" s="184">
        <v>1039</v>
      </c>
      <c r="O376" s="159"/>
      <c r="P376" s="159"/>
      <c r="Q376" s="154">
        <v>2022</v>
      </c>
      <c r="R376" s="154">
        <v>3</v>
      </c>
      <c r="S376" t="s" s="158">
        <v>64</v>
      </c>
      <c r="T376" s="142">
        <v>1</v>
      </c>
      <c r="U376" s="159"/>
      <c r="V376" t="s" s="158">
        <v>1037</v>
      </c>
      <c r="W376" t="s" s="158">
        <v>1032</v>
      </c>
      <c r="X376" s="159"/>
      <c r="Y376" s="159"/>
      <c r="Z376" s="159"/>
      <c r="AA376" s="162">
        <v>12438.2</v>
      </c>
      <c r="AB376" s="162">
        <v>1</v>
      </c>
      <c r="AC376" t="s" s="156">
        <v>68</v>
      </c>
      <c r="AD376" s="159"/>
      <c r="AE376" s="159"/>
      <c r="AF376" s="159"/>
      <c r="AG376" s="159"/>
    </row>
    <row r="377" ht="15.75" customHeight="1">
      <c r="A377" s="136">
        <v>37</v>
      </c>
      <c r="B377" s="134">
        <v>220</v>
      </c>
      <c r="C377" s="134">
        <v>12</v>
      </c>
      <c r="D377" s="134">
        <v>457</v>
      </c>
      <c r="E377" s="134">
        <v>376</v>
      </c>
      <c r="F377" t="s" s="5">
        <v>610</v>
      </c>
      <c r="G377" s="145"/>
      <c r="H377" t="s" s="150">
        <v>697</v>
      </c>
      <c r="I377" t="b" s="136">
        <v>0</v>
      </c>
      <c r="J377" t="s" s="137">
        <v>52</v>
      </c>
      <c r="K377" t="s" s="5">
        <v>698</v>
      </c>
      <c r="L377" t="s" s="177">
        <v>1785</v>
      </c>
      <c r="M377" t="s" s="5">
        <v>697</v>
      </c>
      <c r="N377" t="s" s="141">
        <v>1042</v>
      </c>
      <c r="O377" s="140"/>
      <c r="P377" t="s" s="143">
        <v>196</v>
      </c>
      <c r="Q377" s="136">
        <v>2021</v>
      </c>
      <c r="R377" s="136">
        <v>2</v>
      </c>
      <c r="S377" t="s" s="141">
        <v>54</v>
      </c>
      <c r="T377" s="147">
        <v>3</v>
      </c>
      <c r="U377" t="s" s="143">
        <v>1030</v>
      </c>
      <c r="V377" t="s" s="5">
        <v>1044</v>
      </c>
      <c r="W377" t="s" s="141">
        <v>1045</v>
      </c>
      <c r="X377" s="144">
        <v>0.72</v>
      </c>
      <c r="Y377" s="140"/>
      <c r="Z377" s="140"/>
      <c r="AA377" s="142">
        <v>6476.1</v>
      </c>
      <c r="AB377" s="144">
        <v>3238.05</v>
      </c>
      <c r="AC377" s="142">
        <v>1</v>
      </c>
      <c r="AD377" s="140"/>
      <c r="AE377" s="140"/>
      <c r="AF377" s="140"/>
      <c r="AG377" s="140"/>
    </row>
    <row r="378" ht="15.75" customHeight="1">
      <c r="A378" s="136">
        <v>37</v>
      </c>
      <c r="B378" s="134">
        <v>179</v>
      </c>
      <c r="C378" s="134">
        <v>12</v>
      </c>
      <c r="D378" s="134">
        <v>458</v>
      </c>
      <c r="E378" s="134">
        <v>377</v>
      </c>
      <c r="F378" t="s" s="5">
        <v>610</v>
      </c>
      <c r="G378" s="145"/>
      <c r="H378" t="s" s="150">
        <v>697</v>
      </c>
      <c r="I378" t="b" s="136">
        <v>1</v>
      </c>
      <c r="J378" t="s" s="137">
        <v>52</v>
      </c>
      <c r="K378" t="s" s="5">
        <v>698</v>
      </c>
      <c r="L378" t="s" s="5">
        <v>698</v>
      </c>
      <c r="M378" t="s" s="5">
        <v>697</v>
      </c>
      <c r="N378" t="s" s="141">
        <v>1042</v>
      </c>
      <c r="O378" s="140"/>
      <c r="P378" t="s" s="143">
        <v>196</v>
      </c>
      <c r="Q378" s="136">
        <v>2020</v>
      </c>
      <c r="R378" s="136">
        <v>2</v>
      </c>
      <c r="S378" t="s" s="141">
        <v>64</v>
      </c>
      <c r="T378" s="142">
        <v>1</v>
      </c>
      <c r="U378" t="s" s="143">
        <v>1030</v>
      </c>
      <c r="V378" t="s" s="5">
        <v>1044</v>
      </c>
      <c r="W378" t="s" s="141">
        <v>1045</v>
      </c>
      <c r="X378" s="144">
        <v>0.91</v>
      </c>
      <c r="Y378" s="140"/>
      <c r="Z378" s="140"/>
      <c r="AA378" s="142">
        <v>6476.1</v>
      </c>
      <c r="AB378" s="144">
        <v>3238.05</v>
      </c>
      <c r="AC378" t="s" s="137">
        <v>68</v>
      </c>
      <c r="AD378" s="140"/>
      <c r="AE378" s="140"/>
      <c r="AF378" s="140"/>
      <c r="AG378" s="140"/>
    </row>
    <row r="379" ht="15.75" customHeight="1">
      <c r="A379" s="147">
        <v>37</v>
      </c>
      <c r="B379" s="134">
        <v>282</v>
      </c>
      <c r="C379" s="134">
        <v>12</v>
      </c>
      <c r="D379" s="134">
        <v>488</v>
      </c>
      <c r="E379" s="134">
        <v>378</v>
      </c>
      <c r="F379" t="s" s="5">
        <v>212</v>
      </c>
      <c r="G379" t="s" s="5">
        <v>1141</v>
      </c>
      <c r="H379" t="s" s="5">
        <v>1141</v>
      </c>
      <c r="I379" t="b" s="136">
        <v>0</v>
      </c>
      <c r="J379" t="s" s="137">
        <v>52</v>
      </c>
      <c r="K379" t="s" s="172">
        <v>1142</v>
      </c>
      <c r="L379" t="s" s="5">
        <v>1143</v>
      </c>
      <c r="M379" t="s" s="5">
        <v>1144</v>
      </c>
      <c r="N379" t="s" s="141">
        <v>1145</v>
      </c>
      <c r="O379" s="140"/>
      <c r="P379" s="140"/>
      <c r="Q379" s="136">
        <v>2022</v>
      </c>
      <c r="R379" s="136">
        <v>3</v>
      </c>
      <c r="S379" t="s" s="141">
        <v>64</v>
      </c>
      <c r="T379" s="142">
        <v>1</v>
      </c>
      <c r="U379" s="140"/>
      <c r="V379" t="s" s="141">
        <v>1044</v>
      </c>
      <c r="W379" t="s" s="141">
        <v>1045</v>
      </c>
      <c r="X379" s="144">
        <v>1.042</v>
      </c>
      <c r="Y379" s="140"/>
      <c r="Z379" s="140"/>
      <c r="AA379" s="142">
        <v>5508.1</v>
      </c>
      <c r="AB379" s="142">
        <v>1990</v>
      </c>
      <c r="AC379" s="142">
        <v>1</v>
      </c>
      <c r="AD379" s="140"/>
      <c r="AE379" s="140"/>
      <c r="AF379" s="140"/>
      <c r="AG379" s="140"/>
    </row>
    <row r="380" ht="15.75" customHeight="1">
      <c r="A380" s="147">
        <v>37</v>
      </c>
      <c r="B380" s="134">
        <v>319</v>
      </c>
      <c r="C380" s="134">
        <v>12</v>
      </c>
      <c r="D380" s="134">
        <v>487</v>
      </c>
      <c r="E380" s="134">
        <v>379</v>
      </c>
      <c r="F380" t="s" s="5">
        <v>603</v>
      </c>
      <c r="G380" t="s" s="5">
        <v>1146</v>
      </c>
      <c r="H380" t="s" s="5">
        <v>1146</v>
      </c>
      <c r="I380" t="b" s="136">
        <v>0</v>
      </c>
      <c r="J380" t="s" s="137">
        <v>52</v>
      </c>
      <c r="K380" t="s" s="172">
        <v>1142</v>
      </c>
      <c r="L380" t="s" s="5">
        <v>1143</v>
      </c>
      <c r="M380" t="s" s="5">
        <v>1147</v>
      </c>
      <c r="N380" t="s" s="141">
        <v>1053</v>
      </c>
      <c r="O380" s="140"/>
      <c r="P380" s="140"/>
      <c r="Q380" s="136">
        <v>2022</v>
      </c>
      <c r="R380" s="136">
        <v>3</v>
      </c>
      <c r="S380" t="s" s="141">
        <v>54</v>
      </c>
      <c r="T380" s="147">
        <v>3</v>
      </c>
      <c r="U380" s="140"/>
      <c r="V380" t="s" s="141">
        <v>1037</v>
      </c>
      <c r="W380" t="s" s="141">
        <v>1045</v>
      </c>
      <c r="X380" s="144">
        <v>0.912</v>
      </c>
      <c r="Y380" s="140"/>
      <c r="Z380" s="140"/>
      <c r="AA380" s="142">
        <v>5508.1</v>
      </c>
      <c r="AB380" s="142">
        <v>563.6</v>
      </c>
      <c r="AC380" t="s" s="137">
        <v>68</v>
      </c>
      <c r="AD380" s="140"/>
      <c r="AE380" s="140"/>
      <c r="AF380" s="140"/>
      <c r="AG380" s="140"/>
    </row>
    <row r="381" ht="15.75" customHeight="1">
      <c r="A381" s="186">
        <v>37</v>
      </c>
      <c r="B381" s="134">
        <v>341</v>
      </c>
      <c r="C381" s="134">
        <v>12</v>
      </c>
      <c r="D381" s="155">
        <v>481</v>
      </c>
      <c r="E381" s="134">
        <v>380</v>
      </c>
      <c r="F381" t="s" s="149">
        <v>603</v>
      </c>
      <c r="G381" t="s" s="149">
        <v>746</v>
      </c>
      <c r="H381" t="s" s="149">
        <v>746</v>
      </c>
      <c r="I381" t="b" s="136">
        <v>1</v>
      </c>
      <c r="J381" t="s" s="156">
        <v>52</v>
      </c>
      <c r="K381" t="s" s="149">
        <v>747</v>
      </c>
      <c r="L381" t="s" s="149">
        <v>747</v>
      </c>
      <c r="M381" t="s" s="5">
        <v>1390</v>
      </c>
      <c r="N381" t="s" s="184">
        <v>1036</v>
      </c>
      <c r="O381" s="159"/>
      <c r="P381" s="159"/>
      <c r="Q381" s="154">
        <v>2022</v>
      </c>
      <c r="R381" s="154">
        <v>3</v>
      </c>
      <c r="S381" t="s" s="158">
        <v>77</v>
      </c>
      <c r="T381" s="142">
        <v>2</v>
      </c>
      <c r="U381" s="159"/>
      <c r="V381" t="s" s="158">
        <v>1037</v>
      </c>
      <c r="W381" t="s" s="158">
        <v>1032</v>
      </c>
      <c r="X381" s="159"/>
      <c r="Y381" s="159"/>
      <c r="Z381" s="159"/>
      <c r="AA381" s="162">
        <v>5280.2</v>
      </c>
      <c r="AB381" s="162">
        <v>2639.6</v>
      </c>
      <c r="AC381" s="162">
        <v>1</v>
      </c>
      <c r="AD381" s="159"/>
      <c r="AE381" s="159"/>
      <c r="AF381" s="159"/>
      <c r="AG381" s="159"/>
    </row>
    <row r="382" ht="15.75" customHeight="1">
      <c r="A382" s="186">
        <v>37</v>
      </c>
      <c r="B382" s="134">
        <v>84</v>
      </c>
      <c r="C382" s="134">
        <v>12</v>
      </c>
      <c r="D382" s="155">
        <v>480</v>
      </c>
      <c r="E382" s="134">
        <v>381</v>
      </c>
      <c r="F382" t="s" s="149">
        <v>212</v>
      </c>
      <c r="G382" t="s" s="149">
        <v>746</v>
      </c>
      <c r="H382" t="s" s="149">
        <v>746</v>
      </c>
      <c r="I382" t="b" s="136">
        <v>1</v>
      </c>
      <c r="J382" t="s" s="156">
        <v>52</v>
      </c>
      <c r="K382" t="s" s="149">
        <v>747</v>
      </c>
      <c r="L382" t="s" s="149">
        <v>747</v>
      </c>
      <c r="M382" t="s" s="5">
        <v>746</v>
      </c>
      <c r="N382" t="s" s="158">
        <v>1042</v>
      </c>
      <c r="O382" s="159"/>
      <c r="P382" s="159"/>
      <c r="Q382" s="154">
        <v>2020</v>
      </c>
      <c r="R382" s="154">
        <v>2</v>
      </c>
      <c r="S382" t="s" s="158">
        <v>54</v>
      </c>
      <c r="T382" s="147">
        <v>3</v>
      </c>
      <c r="U382" t="s" s="160">
        <v>1043</v>
      </c>
      <c r="V382" t="s" s="158">
        <v>1044</v>
      </c>
      <c r="W382" t="s" s="158">
        <v>1045</v>
      </c>
      <c r="X382" s="161">
        <v>0.76</v>
      </c>
      <c r="Y382" s="159"/>
      <c r="Z382" s="159"/>
      <c r="AA382" s="162">
        <v>5280.2</v>
      </c>
      <c r="AB382" s="162">
        <v>1</v>
      </c>
      <c r="AC382" t="s" s="156">
        <v>68</v>
      </c>
      <c r="AD382" s="159"/>
      <c r="AE382" s="159"/>
      <c r="AF382" s="159"/>
      <c r="AG382" s="159"/>
    </row>
    <row r="383" ht="15.75" customHeight="1">
      <c r="A383" s="186">
        <v>37</v>
      </c>
      <c r="B383" s="134">
        <v>342</v>
      </c>
      <c r="C383" s="134">
        <v>12</v>
      </c>
      <c r="D383" s="155">
        <v>482</v>
      </c>
      <c r="E383" s="134">
        <v>382</v>
      </c>
      <c r="F383" t="s" s="149">
        <v>603</v>
      </c>
      <c r="G383" t="s" s="149">
        <v>746</v>
      </c>
      <c r="H383" t="s" s="149">
        <v>746</v>
      </c>
      <c r="I383" t="b" s="136">
        <v>1</v>
      </c>
      <c r="J383" t="s" s="156">
        <v>52</v>
      </c>
      <c r="K383" t="s" s="149">
        <v>747</v>
      </c>
      <c r="L383" t="s" s="149">
        <v>747</v>
      </c>
      <c r="M383" t="s" s="5">
        <v>1391</v>
      </c>
      <c r="N383" t="s" s="184">
        <v>1039</v>
      </c>
      <c r="O383" s="159"/>
      <c r="P383" s="159"/>
      <c r="Q383" s="154">
        <v>2022</v>
      </c>
      <c r="R383" s="154">
        <v>3</v>
      </c>
      <c r="S383" t="s" s="158">
        <v>77</v>
      </c>
      <c r="T383" s="142">
        <v>2</v>
      </c>
      <c r="U383" s="159"/>
      <c r="V383" t="s" s="158">
        <v>1037</v>
      </c>
      <c r="W383" t="s" s="158">
        <v>1032</v>
      </c>
      <c r="X383" s="159"/>
      <c r="Y383" s="159"/>
      <c r="Z383" s="159"/>
      <c r="AA383" s="162">
        <v>5280.2</v>
      </c>
      <c r="AB383" s="162">
        <v>2639.6</v>
      </c>
      <c r="AC383" t="s" s="156">
        <v>68</v>
      </c>
      <c r="AD383" s="159"/>
      <c r="AE383" s="159"/>
      <c r="AF383" s="159"/>
      <c r="AG383" s="159"/>
    </row>
    <row r="384" ht="15.75" customHeight="1">
      <c r="A384" s="136">
        <v>37</v>
      </c>
      <c r="B384" s="134">
        <v>163</v>
      </c>
      <c r="C384" s="134">
        <v>12</v>
      </c>
      <c r="D384" s="134">
        <v>461</v>
      </c>
      <c r="E384" s="134">
        <v>383</v>
      </c>
      <c r="F384" t="s" s="5">
        <v>610</v>
      </c>
      <c r="G384" t="s" s="5">
        <v>1484</v>
      </c>
      <c r="H384" t="s" s="150">
        <v>640</v>
      </c>
      <c r="I384" t="b" s="136">
        <v>1</v>
      </c>
      <c r="J384" t="s" s="137">
        <v>52</v>
      </c>
      <c r="K384" t="s" s="5">
        <v>641</v>
      </c>
      <c r="L384" t="s" s="5">
        <v>641</v>
      </c>
      <c r="M384" t="s" s="5">
        <v>640</v>
      </c>
      <c r="N384" t="s" s="141">
        <v>1042</v>
      </c>
      <c r="O384" s="140"/>
      <c r="P384" s="140"/>
      <c r="Q384" s="136">
        <v>2020</v>
      </c>
      <c r="R384" s="136">
        <v>2</v>
      </c>
      <c r="S384" t="s" s="141">
        <v>64</v>
      </c>
      <c r="T384" s="142">
        <v>1</v>
      </c>
      <c r="U384" t="s" s="143">
        <v>1030</v>
      </c>
      <c r="V384" t="s" s="5">
        <v>1044</v>
      </c>
      <c r="W384" t="s" s="141">
        <v>1045</v>
      </c>
      <c r="X384" s="144">
        <v>1.02</v>
      </c>
      <c r="Y384" s="140"/>
      <c r="Z384" s="140"/>
      <c r="AA384" s="142">
        <v>3820</v>
      </c>
      <c r="AB384" s="142">
        <v>3817</v>
      </c>
      <c r="AC384" s="142">
        <v>1</v>
      </c>
      <c r="AD384" s="140"/>
      <c r="AE384" s="140"/>
      <c r="AF384" s="140"/>
      <c r="AG384" s="140"/>
    </row>
    <row r="385" ht="15.75" customHeight="1">
      <c r="A385" s="136">
        <v>37</v>
      </c>
      <c r="B385" s="134">
        <v>412</v>
      </c>
      <c r="C385" s="134">
        <v>12</v>
      </c>
      <c r="D385" s="134">
        <v>458</v>
      </c>
      <c r="E385" s="134">
        <v>384</v>
      </c>
      <c r="F385" t="s" s="5">
        <v>610</v>
      </c>
      <c r="G385" t="s" s="5">
        <v>1484</v>
      </c>
      <c r="H385" t="s" s="150">
        <v>640</v>
      </c>
      <c r="I385" t="b" s="136">
        <v>1</v>
      </c>
      <c r="J385" t="s" s="137">
        <v>52</v>
      </c>
      <c r="K385" t="s" s="5">
        <v>641</v>
      </c>
      <c r="L385" t="s" s="5">
        <v>641</v>
      </c>
      <c r="M385" t="s" s="5">
        <v>1485</v>
      </c>
      <c r="N385" t="s" s="139">
        <v>1107</v>
      </c>
      <c r="O385" s="140"/>
      <c r="P385" s="140"/>
      <c r="Q385" s="136">
        <v>2021</v>
      </c>
      <c r="R385" s="136">
        <v>1</v>
      </c>
      <c r="S385" t="s" s="141">
        <v>77</v>
      </c>
      <c r="T385" s="142">
        <v>2</v>
      </c>
      <c r="U385" s="140"/>
      <c r="V385" t="s" s="5">
        <v>1031</v>
      </c>
      <c r="W385" t="s" s="141">
        <v>1032</v>
      </c>
      <c r="X385" s="144">
        <v>1.4</v>
      </c>
      <c r="Y385" s="140"/>
      <c r="Z385" s="140"/>
      <c r="AA385" s="142">
        <v>3820</v>
      </c>
      <c r="AB385" s="142">
        <v>1</v>
      </c>
      <c r="AC385" t="s" s="137">
        <v>68</v>
      </c>
      <c r="AD385" s="144">
        <v>8645</v>
      </c>
      <c r="AE385" s="144">
        <v>0.8</v>
      </c>
      <c r="AF385" s="140"/>
      <c r="AG385" s="140"/>
    </row>
    <row r="386" ht="15.75" customHeight="1">
      <c r="A386" s="136">
        <v>37</v>
      </c>
      <c r="B386" s="134">
        <v>413</v>
      </c>
      <c r="C386" s="134">
        <v>12</v>
      </c>
      <c r="D386" s="134">
        <v>459</v>
      </c>
      <c r="E386" s="134">
        <v>385</v>
      </c>
      <c r="F386" t="s" s="5">
        <v>610</v>
      </c>
      <c r="G386" t="s" s="5">
        <v>1484</v>
      </c>
      <c r="H386" t="s" s="150">
        <v>640</v>
      </c>
      <c r="I386" t="b" s="136">
        <v>1</v>
      </c>
      <c r="J386" t="s" s="137">
        <v>52</v>
      </c>
      <c r="K386" t="s" s="5">
        <v>641</v>
      </c>
      <c r="L386" t="s" s="5">
        <v>641</v>
      </c>
      <c r="M386" t="s" s="5">
        <v>1486</v>
      </c>
      <c r="N386" t="s" s="139">
        <v>1109</v>
      </c>
      <c r="O386" s="140"/>
      <c r="P386" s="140"/>
      <c r="Q386" s="136">
        <v>2021</v>
      </c>
      <c r="R386" s="136">
        <v>1</v>
      </c>
      <c r="S386" t="s" s="141">
        <v>77</v>
      </c>
      <c r="T386" s="142">
        <v>2</v>
      </c>
      <c r="U386" s="140"/>
      <c r="V386" t="s" s="5">
        <v>1031</v>
      </c>
      <c r="W386" t="s" s="141">
        <v>1032</v>
      </c>
      <c r="X386" s="144">
        <v>1</v>
      </c>
      <c r="Y386" s="140"/>
      <c r="Z386" s="140"/>
      <c r="AA386" s="142">
        <v>3820</v>
      </c>
      <c r="AB386" s="142">
        <v>1</v>
      </c>
      <c r="AC386" t="s" s="137">
        <v>68</v>
      </c>
      <c r="AD386" s="144">
        <v>6768</v>
      </c>
      <c r="AE386" s="144">
        <v>0.7</v>
      </c>
      <c r="AF386" s="140"/>
      <c r="AG386" s="140"/>
    </row>
    <row r="387" ht="15.75" customHeight="1">
      <c r="A387" s="136">
        <v>37</v>
      </c>
      <c r="B387" s="134">
        <v>414</v>
      </c>
      <c r="C387" s="134">
        <v>12</v>
      </c>
      <c r="D387" s="134">
        <v>460</v>
      </c>
      <c r="E387" s="134">
        <v>386</v>
      </c>
      <c r="F387" t="s" s="5">
        <v>610</v>
      </c>
      <c r="G387" t="s" s="5">
        <v>1484</v>
      </c>
      <c r="H387" t="s" s="150">
        <v>640</v>
      </c>
      <c r="I387" t="b" s="136">
        <v>1</v>
      </c>
      <c r="J387" t="s" s="137">
        <v>52</v>
      </c>
      <c r="K387" t="s" s="5">
        <v>641</v>
      </c>
      <c r="L387" t="s" s="5">
        <v>641</v>
      </c>
      <c r="M387" t="s" s="5">
        <v>1487</v>
      </c>
      <c r="N387" t="s" s="139">
        <v>1132</v>
      </c>
      <c r="O387" s="140"/>
      <c r="P387" s="140"/>
      <c r="Q387" s="136">
        <v>2021</v>
      </c>
      <c r="R387" s="136">
        <v>1</v>
      </c>
      <c r="S387" t="s" s="141">
        <v>77</v>
      </c>
      <c r="T387" s="142">
        <v>2</v>
      </c>
      <c r="U387" s="140"/>
      <c r="V387" t="s" s="5">
        <v>1031</v>
      </c>
      <c r="W387" t="s" s="141">
        <v>1032</v>
      </c>
      <c r="X387" s="144">
        <v>1.4</v>
      </c>
      <c r="Y387" s="140"/>
      <c r="Z387" s="140"/>
      <c r="AA387" s="142">
        <v>3820</v>
      </c>
      <c r="AB387" s="142">
        <v>1</v>
      </c>
      <c r="AC387" t="s" s="137">
        <v>68</v>
      </c>
      <c r="AD387" s="144">
        <v>6927</v>
      </c>
      <c r="AE387" s="144">
        <v>0.3</v>
      </c>
      <c r="AF387" s="140"/>
      <c r="AG387" s="140"/>
    </row>
    <row r="388" ht="15.75" customHeight="1">
      <c r="A388" s="147">
        <v>37</v>
      </c>
      <c r="B388" s="134">
        <v>375</v>
      </c>
      <c r="C388" s="134">
        <v>12</v>
      </c>
      <c r="D388" s="134">
        <v>470</v>
      </c>
      <c r="E388" s="134">
        <v>387</v>
      </c>
      <c r="F388" t="s" s="5">
        <v>212</v>
      </c>
      <c r="G388" t="s" s="5">
        <v>1562</v>
      </c>
      <c r="H388" t="s" s="5">
        <v>1554</v>
      </c>
      <c r="I388" t="b" s="136">
        <v>0</v>
      </c>
      <c r="J388" t="s" s="137">
        <v>52</v>
      </c>
      <c r="K388" t="s" s="5">
        <v>1555</v>
      </c>
      <c r="L388" t="s" s="177">
        <v>1563</v>
      </c>
      <c r="M388" t="s" s="5">
        <v>1564</v>
      </c>
      <c r="N388" t="s" s="139">
        <v>1103</v>
      </c>
      <c r="O388" s="140"/>
      <c r="P388" s="140"/>
      <c r="Q388" s="136">
        <v>2015</v>
      </c>
      <c r="R388" s="136">
        <v>1</v>
      </c>
      <c r="S388" t="s" s="141">
        <v>54</v>
      </c>
      <c r="T388" s="147">
        <v>3</v>
      </c>
      <c r="U388" s="140"/>
      <c r="V388" t="s" s="5">
        <v>1031</v>
      </c>
      <c r="W388" t="s" s="141">
        <v>1093</v>
      </c>
      <c r="X388" s="144">
        <v>0.48</v>
      </c>
      <c r="Y388" s="140"/>
      <c r="Z388" s="140"/>
      <c r="AA388" s="142">
        <v>2561.8</v>
      </c>
      <c r="AB388" s="142">
        <v>1</v>
      </c>
      <c r="AC388" s="142">
        <v>1</v>
      </c>
      <c r="AD388" s="144">
        <v>6246</v>
      </c>
      <c r="AE388" s="144">
        <v>2.61</v>
      </c>
      <c r="AF388" s="140"/>
      <c r="AG388" s="140"/>
    </row>
    <row r="389" ht="15.75" customHeight="1">
      <c r="A389" s="147">
        <v>37</v>
      </c>
      <c r="B389" s="134">
        <v>283</v>
      </c>
      <c r="C389" s="134">
        <v>12</v>
      </c>
      <c r="D389" s="134">
        <v>485</v>
      </c>
      <c r="E389" s="134">
        <v>388</v>
      </c>
      <c r="F389" t="s" s="5">
        <v>212</v>
      </c>
      <c r="G389" t="s" s="5">
        <v>1148</v>
      </c>
      <c r="H389" t="s" s="5">
        <v>1148</v>
      </c>
      <c r="I389" t="b" s="136">
        <v>0</v>
      </c>
      <c r="J389" t="s" s="137">
        <v>52</v>
      </c>
      <c r="K389" t="s" s="172">
        <v>1149</v>
      </c>
      <c r="L389" t="s" s="137">
        <v>1150</v>
      </c>
      <c r="M389" t="s" s="5">
        <v>1151</v>
      </c>
      <c r="N389" t="s" s="141">
        <v>1145</v>
      </c>
      <c r="O389" s="140"/>
      <c r="P389" s="140"/>
      <c r="Q389" s="136">
        <v>2022</v>
      </c>
      <c r="R389" s="136">
        <v>3</v>
      </c>
      <c r="S389" t="s" s="141">
        <v>54</v>
      </c>
      <c r="T389" s="147">
        <v>3</v>
      </c>
      <c r="U389" s="140"/>
      <c r="V389" t="s" s="141">
        <v>1044</v>
      </c>
      <c r="W389" t="s" s="141">
        <v>1045</v>
      </c>
      <c r="X389" s="144">
        <v>0.535</v>
      </c>
      <c r="Y389" s="140"/>
      <c r="Z389" s="140"/>
      <c r="AA389" s="142">
        <v>2365.8</v>
      </c>
      <c r="AB389" s="142">
        <v>2248</v>
      </c>
      <c r="AC389" s="142">
        <v>1</v>
      </c>
      <c r="AD389" s="140"/>
      <c r="AE389" s="140"/>
      <c r="AF389" s="140"/>
      <c r="AG389" s="140"/>
    </row>
    <row r="390" ht="15.75" customHeight="1">
      <c r="A390" s="147">
        <v>37</v>
      </c>
      <c r="B390" s="134">
        <v>269</v>
      </c>
      <c r="C390" s="134">
        <v>12</v>
      </c>
      <c r="D390" s="134">
        <v>486</v>
      </c>
      <c r="E390" s="134">
        <v>389</v>
      </c>
      <c r="F390" t="s" s="5">
        <v>212</v>
      </c>
      <c r="G390" t="s" s="5">
        <v>748</v>
      </c>
      <c r="H390" t="s" s="5">
        <v>748</v>
      </c>
      <c r="I390" t="b" s="136">
        <v>0</v>
      </c>
      <c r="J390" t="s" s="137">
        <v>52</v>
      </c>
      <c r="K390" t="s" s="174">
        <v>749</v>
      </c>
      <c r="L390" t="s" s="5">
        <v>1150</v>
      </c>
      <c r="M390" t="s" s="5">
        <v>1152</v>
      </c>
      <c r="N390" t="s" s="141">
        <v>1153</v>
      </c>
      <c r="O390" s="140"/>
      <c r="P390" s="140"/>
      <c r="Q390" s="136">
        <v>2020</v>
      </c>
      <c r="R390" s="136">
        <v>3</v>
      </c>
      <c r="S390" t="s" s="141">
        <v>64</v>
      </c>
      <c r="T390" s="142">
        <v>1</v>
      </c>
      <c r="U390" s="140"/>
      <c r="V390" t="s" s="141">
        <v>1037</v>
      </c>
      <c r="W390" t="s" s="141">
        <v>1045</v>
      </c>
      <c r="X390" s="140"/>
      <c r="Y390" s="140"/>
      <c r="Z390" s="140"/>
      <c r="AA390" s="142">
        <v>2365.8</v>
      </c>
      <c r="AB390" s="142">
        <v>1</v>
      </c>
      <c r="AC390" t="s" s="137">
        <v>68</v>
      </c>
      <c r="AD390" s="140"/>
      <c r="AE390" s="140"/>
      <c r="AF390" s="140"/>
      <c r="AG390" s="140"/>
    </row>
    <row r="391" ht="15.75" customHeight="1">
      <c r="A391" s="154">
        <v>37</v>
      </c>
      <c r="B391" s="134">
        <v>25</v>
      </c>
      <c r="C391" s="134">
        <v>12</v>
      </c>
      <c r="D391" s="155">
        <v>483</v>
      </c>
      <c r="E391" s="134">
        <v>390</v>
      </c>
      <c r="F391" t="s" s="149">
        <v>610</v>
      </c>
      <c r="G391" t="s" s="149">
        <v>1333</v>
      </c>
      <c r="H391" t="s" s="149">
        <v>1333</v>
      </c>
      <c r="I391" t="b" s="136">
        <v>1</v>
      </c>
      <c r="J391" t="s" s="156">
        <v>52</v>
      </c>
      <c r="K391" t="s" s="149">
        <v>1334</v>
      </c>
      <c r="L391" t="s" s="149">
        <v>1334</v>
      </c>
      <c r="M391" t="s" s="5">
        <v>1333</v>
      </c>
      <c r="N391" t="s" s="158">
        <v>1042</v>
      </c>
      <c r="O391" s="159"/>
      <c r="P391" s="159"/>
      <c r="Q391" s="154">
        <v>2020</v>
      </c>
      <c r="R391" s="154">
        <v>2</v>
      </c>
      <c r="S391" t="s" s="158">
        <v>64</v>
      </c>
      <c r="T391" s="142">
        <v>1</v>
      </c>
      <c r="U391" t="s" s="160">
        <v>1043</v>
      </c>
      <c r="V391" t="s" s="158">
        <v>1044</v>
      </c>
      <c r="W391" t="s" s="158">
        <v>1045</v>
      </c>
      <c r="X391" s="161">
        <v>1.17</v>
      </c>
      <c r="Y391" s="159"/>
      <c r="Z391" s="159"/>
      <c r="AA391" s="162">
        <v>1224.3</v>
      </c>
      <c r="AB391" s="162">
        <v>1224.3</v>
      </c>
      <c r="AC391" s="162">
        <v>1</v>
      </c>
      <c r="AD391" s="159"/>
      <c r="AE391" s="159"/>
      <c r="AF391" s="159"/>
      <c r="AG391" s="159"/>
    </row>
    <row r="392" ht="15.75" customHeight="1">
      <c r="A392" s="154">
        <v>37</v>
      </c>
      <c r="B392" s="134">
        <v>131</v>
      </c>
      <c r="C392" s="134">
        <v>12</v>
      </c>
      <c r="D392" s="155">
        <v>472</v>
      </c>
      <c r="E392" s="134">
        <v>391</v>
      </c>
      <c r="F392" t="s" s="149">
        <v>610</v>
      </c>
      <c r="G392" t="s" s="149">
        <v>730</v>
      </c>
      <c r="H392" t="s" s="149">
        <v>730</v>
      </c>
      <c r="I392" t="b" s="136">
        <v>1</v>
      </c>
      <c r="J392" t="s" s="156">
        <v>52</v>
      </c>
      <c r="K392" t="s" s="149">
        <v>731</v>
      </c>
      <c r="L392" t="s" s="149">
        <v>731</v>
      </c>
      <c r="M392" t="s" s="5">
        <v>730</v>
      </c>
      <c r="N392" t="s" s="158">
        <v>1042</v>
      </c>
      <c r="O392" s="159"/>
      <c r="P392" s="159"/>
      <c r="Q392" s="154">
        <v>2020</v>
      </c>
      <c r="R392" s="154">
        <v>2</v>
      </c>
      <c r="S392" t="s" s="158">
        <v>77</v>
      </c>
      <c r="T392" s="142">
        <v>2</v>
      </c>
      <c r="U392" t="s" s="160">
        <v>1043</v>
      </c>
      <c r="V392" t="s" s="158">
        <v>1044</v>
      </c>
      <c r="W392" t="s" s="158">
        <v>1045</v>
      </c>
      <c r="X392" s="161">
        <v>1.35</v>
      </c>
      <c r="Y392" s="159"/>
      <c r="Z392" s="159"/>
      <c r="AA392" s="162">
        <v>833.8</v>
      </c>
      <c r="AB392" s="162">
        <v>833.8</v>
      </c>
      <c r="AC392" s="162">
        <v>1</v>
      </c>
      <c r="AD392" s="159"/>
      <c r="AE392" s="159"/>
      <c r="AF392" s="159"/>
      <c r="AG392" s="159"/>
    </row>
    <row r="393" ht="15.75" customHeight="1">
      <c r="A393" s="136">
        <v>37</v>
      </c>
      <c r="B393" s="134">
        <v>409</v>
      </c>
      <c r="C393" s="134">
        <v>12</v>
      </c>
      <c r="D393" s="134">
        <v>462</v>
      </c>
      <c r="E393" s="134">
        <v>392</v>
      </c>
      <c r="F393" t="s" s="5">
        <v>610</v>
      </c>
      <c r="G393" t="s" s="5">
        <v>947</v>
      </c>
      <c r="H393" t="s" s="5">
        <v>947</v>
      </c>
      <c r="I393" t="b" s="136">
        <v>1</v>
      </c>
      <c r="J393" t="s" s="137">
        <v>52</v>
      </c>
      <c r="K393" t="s" s="5">
        <v>948</v>
      </c>
      <c r="L393" t="s" s="5">
        <v>948</v>
      </c>
      <c r="M393" t="s" s="5">
        <v>1231</v>
      </c>
      <c r="N393" t="s" s="141">
        <v>1153</v>
      </c>
      <c r="O393" s="140"/>
      <c r="P393" s="140"/>
      <c r="Q393" s="136">
        <v>2020</v>
      </c>
      <c r="R393" s="136">
        <v>3</v>
      </c>
      <c r="S393" t="s" s="141">
        <v>64</v>
      </c>
      <c r="T393" s="142">
        <v>1</v>
      </c>
      <c r="U393" s="140"/>
      <c r="V393" t="s" s="141">
        <v>1037</v>
      </c>
      <c r="W393" t="s" s="141">
        <v>1045</v>
      </c>
      <c r="X393" s="140"/>
      <c r="Y393" s="140"/>
      <c r="Z393" s="140"/>
      <c r="AA393" s="142">
        <v>751</v>
      </c>
      <c r="AB393" s="142">
        <v>1</v>
      </c>
      <c r="AC393" s="142">
        <v>1</v>
      </c>
      <c r="AD393" s="140"/>
      <c r="AE393" s="140"/>
      <c r="AF393" s="140"/>
      <c r="AG393" s="140"/>
    </row>
    <row r="394" ht="15.75" customHeight="1">
      <c r="A394" s="136">
        <v>37</v>
      </c>
      <c r="B394" s="134">
        <v>435</v>
      </c>
      <c r="C394" s="134">
        <v>12</v>
      </c>
      <c r="D394" s="134">
        <v>473</v>
      </c>
      <c r="E394" s="134">
        <v>393</v>
      </c>
      <c r="F394" t="s" s="5">
        <v>610</v>
      </c>
      <c r="G394" t="s" s="5">
        <v>1844</v>
      </c>
      <c r="H394" t="s" s="5">
        <v>1844</v>
      </c>
      <c r="I394" t="b" s="136">
        <v>1</v>
      </c>
      <c r="J394" t="s" s="137">
        <v>52</v>
      </c>
      <c r="K394" t="s" s="5">
        <v>1852</v>
      </c>
      <c r="L394" t="s" s="5">
        <v>1852</v>
      </c>
      <c r="M394" t="s" s="5">
        <v>1853</v>
      </c>
      <c r="N394" t="s" s="141">
        <v>1053</v>
      </c>
      <c r="O394" s="140"/>
      <c r="P394" s="140"/>
      <c r="Q394" s="136">
        <v>2022</v>
      </c>
      <c r="R394" s="136">
        <v>3</v>
      </c>
      <c r="S394" t="s" s="141">
        <v>77</v>
      </c>
      <c r="T394" s="142">
        <v>2</v>
      </c>
      <c r="U394" s="140"/>
      <c r="V394" t="s" s="141">
        <v>1037</v>
      </c>
      <c r="W394" t="s" s="141">
        <v>1045</v>
      </c>
      <c r="X394" s="144">
        <v>1.54</v>
      </c>
      <c r="Y394" s="140"/>
      <c r="Z394" s="140"/>
      <c r="AA394" s="142">
        <v>459.4</v>
      </c>
      <c r="AB394" s="142">
        <v>458.4</v>
      </c>
      <c r="AC394" s="142">
        <v>1</v>
      </c>
      <c r="AD394" s="140"/>
      <c r="AE394" s="140"/>
      <c r="AF394" s="140"/>
      <c r="AG394" s="140"/>
    </row>
    <row r="395" ht="15.75" customHeight="1">
      <c r="A395" s="136">
        <v>37</v>
      </c>
      <c r="B395" s="134">
        <v>115</v>
      </c>
      <c r="C395" s="134">
        <v>12</v>
      </c>
      <c r="D395" s="134">
        <v>474</v>
      </c>
      <c r="E395" s="134">
        <v>394</v>
      </c>
      <c r="F395" t="s" s="5">
        <v>610</v>
      </c>
      <c r="G395" s="145"/>
      <c r="H395" t="s" s="5">
        <v>1844</v>
      </c>
      <c r="I395" t="b" s="136">
        <v>1</v>
      </c>
      <c r="J395" t="s" s="137">
        <v>52</v>
      </c>
      <c r="K395" t="s" s="5">
        <v>1845</v>
      </c>
      <c r="L395" t="s" s="5">
        <v>1845</v>
      </c>
      <c r="M395" t="s" s="5">
        <v>1846</v>
      </c>
      <c r="N395" t="s" s="141">
        <v>1361</v>
      </c>
      <c r="O395" s="140"/>
      <c r="P395" s="140"/>
      <c r="Q395" s="136">
        <v>2016</v>
      </c>
      <c r="R395" s="136">
        <v>3</v>
      </c>
      <c r="S395" t="s" s="141">
        <v>54</v>
      </c>
      <c r="T395" s="147">
        <v>3</v>
      </c>
      <c r="U395" t="s" s="143">
        <v>1043</v>
      </c>
      <c r="V395" t="s" s="141">
        <v>1037</v>
      </c>
      <c r="W395" t="s" s="141">
        <v>66</v>
      </c>
      <c r="X395" s="144">
        <v>0.65</v>
      </c>
      <c r="Y395" s="140"/>
      <c r="Z395" s="140"/>
      <c r="AA395" s="142">
        <v>459.4</v>
      </c>
      <c r="AB395" s="142">
        <v>1</v>
      </c>
      <c r="AC395" t="s" s="137">
        <v>68</v>
      </c>
      <c r="AD395" s="140"/>
      <c r="AE395" s="144">
        <v>2.4</v>
      </c>
      <c r="AF395" s="140"/>
      <c r="AG395" s="140"/>
    </row>
    <row r="396" ht="15.75" customHeight="1">
      <c r="A396" s="147">
        <v>37</v>
      </c>
      <c r="B396" s="134">
        <v>321</v>
      </c>
      <c r="C396" s="134">
        <v>12</v>
      </c>
      <c r="D396" s="134">
        <v>484</v>
      </c>
      <c r="E396" s="134">
        <v>395</v>
      </c>
      <c r="F396" t="s" s="5">
        <v>603</v>
      </c>
      <c r="G396" t="s" s="5">
        <v>1148</v>
      </c>
      <c r="H396" t="s" s="137">
        <v>1148</v>
      </c>
      <c r="I396" t="b" s="136">
        <v>0</v>
      </c>
      <c r="J396" t="s" s="137">
        <v>52</v>
      </c>
      <c r="K396" t="s" s="172">
        <v>1149</v>
      </c>
      <c r="L396" t="s" s="5">
        <v>1155</v>
      </c>
      <c r="M396" t="s" s="5">
        <v>1156</v>
      </c>
      <c r="N396" t="s" s="141">
        <v>1053</v>
      </c>
      <c r="O396" s="140"/>
      <c r="P396" s="140"/>
      <c r="Q396" s="136">
        <v>2022</v>
      </c>
      <c r="R396" s="136">
        <v>3</v>
      </c>
      <c r="S396" t="s" s="141">
        <v>77</v>
      </c>
      <c r="T396" s="142">
        <v>2</v>
      </c>
      <c r="U396" s="140"/>
      <c r="V396" t="s" s="141">
        <v>1037</v>
      </c>
      <c r="W396" t="s" s="141">
        <v>1045</v>
      </c>
      <c r="X396" s="144">
        <v>1.54</v>
      </c>
      <c r="Y396" s="140"/>
      <c r="Z396" s="140"/>
      <c r="AA396" s="142">
        <v>360.4</v>
      </c>
      <c r="AB396" s="142">
        <v>242.4</v>
      </c>
      <c r="AC396" s="142">
        <v>1</v>
      </c>
      <c r="AD396" s="140"/>
      <c r="AE396" s="140"/>
      <c r="AF396" s="140"/>
      <c r="AG396" s="140"/>
    </row>
    <row r="397" ht="15.75" customHeight="1">
      <c r="A397" s="154">
        <v>37</v>
      </c>
      <c r="B397" s="134">
        <v>132</v>
      </c>
      <c r="C397" s="134">
        <v>12</v>
      </c>
      <c r="D397" s="155">
        <v>475</v>
      </c>
      <c r="E397" s="134">
        <v>396</v>
      </c>
      <c r="F397" t="s" s="149">
        <v>610</v>
      </c>
      <c r="G397" s="145"/>
      <c r="H397" t="s" s="135">
        <v>1847</v>
      </c>
      <c r="I397" t="b" s="136">
        <v>1</v>
      </c>
      <c r="J397" t="s" s="156">
        <v>52</v>
      </c>
      <c r="K397" t="s" s="149">
        <v>1848</v>
      </c>
      <c r="L397" t="s" s="149">
        <v>1848</v>
      </c>
      <c r="M397" t="s" s="5">
        <v>1847</v>
      </c>
      <c r="N397" t="s" s="158">
        <v>1042</v>
      </c>
      <c r="O397" s="159"/>
      <c r="P397" s="159"/>
      <c r="Q397" s="154">
        <v>2021</v>
      </c>
      <c r="R397" s="154">
        <v>2</v>
      </c>
      <c r="S397" t="s" s="158">
        <v>77</v>
      </c>
      <c r="T397" s="142">
        <v>2</v>
      </c>
      <c r="U397" t="s" s="160">
        <v>1043</v>
      </c>
      <c r="V397" t="s" s="158">
        <v>1044</v>
      </c>
      <c r="W397" t="s" s="158">
        <v>1045</v>
      </c>
      <c r="X397" s="161">
        <v>1.24</v>
      </c>
      <c r="Y397" s="159"/>
      <c r="Z397" s="159"/>
      <c r="AA397" s="162">
        <v>208.5</v>
      </c>
      <c r="AB397" s="162">
        <v>208.5</v>
      </c>
      <c r="AC397" s="162">
        <v>1</v>
      </c>
      <c r="AD397" s="159"/>
      <c r="AE397" s="159"/>
      <c r="AF397" s="159"/>
      <c r="AG397" s="159"/>
    </row>
    <row r="398" ht="15.75" customHeight="1">
      <c r="A398" s="136">
        <v>37</v>
      </c>
      <c r="B398" s="134">
        <v>235</v>
      </c>
      <c r="C398" s="134">
        <v>12</v>
      </c>
      <c r="D398" s="134">
        <v>491</v>
      </c>
      <c r="E398" s="134">
        <v>397</v>
      </c>
      <c r="F398" t="s" s="5">
        <v>610</v>
      </c>
      <c r="G398" s="145"/>
      <c r="H398" t="s" s="150">
        <v>1071</v>
      </c>
      <c r="I398" t="b" s="136">
        <v>1</v>
      </c>
      <c r="J398" t="s" s="137">
        <v>52</v>
      </c>
      <c r="K398" t="s" s="5">
        <v>1072</v>
      </c>
      <c r="L398" t="s" s="5">
        <v>1072</v>
      </c>
      <c r="M398" t="s" s="5">
        <v>1071</v>
      </c>
      <c r="N398" t="s" s="141">
        <v>1042</v>
      </c>
      <c r="O398" s="140"/>
      <c r="P398" s="140"/>
      <c r="Q398" s="136">
        <v>2020</v>
      </c>
      <c r="R398" s="136">
        <v>2</v>
      </c>
      <c r="S398" t="s" s="141">
        <v>77</v>
      </c>
      <c r="T398" s="142">
        <v>2</v>
      </c>
      <c r="U398" t="s" s="143">
        <v>1030</v>
      </c>
      <c r="V398" t="s" s="5">
        <v>1044</v>
      </c>
      <c r="W398" t="s" s="141">
        <v>1045</v>
      </c>
      <c r="X398" s="144">
        <v>1.2</v>
      </c>
      <c r="Y398" s="140"/>
      <c r="Z398" s="140"/>
      <c r="AA398" s="142">
        <v>111.5</v>
      </c>
      <c r="AB398" s="142">
        <v>111.5</v>
      </c>
      <c r="AC398" s="142">
        <v>1</v>
      </c>
      <c r="AD398" s="140"/>
      <c r="AE398" s="140"/>
      <c r="AF398" s="140"/>
      <c r="AG398" s="140"/>
    </row>
    <row r="399" ht="15.75" customHeight="1">
      <c r="A399" s="136">
        <v>37</v>
      </c>
      <c r="B399" s="134">
        <v>1</v>
      </c>
      <c r="C399" s="134">
        <v>12</v>
      </c>
      <c r="D399" s="134">
        <v>489</v>
      </c>
      <c r="E399" s="134">
        <v>398</v>
      </c>
      <c r="F399" t="s" s="5">
        <v>610</v>
      </c>
      <c r="G399" s="145"/>
      <c r="H399" t="s" s="150">
        <v>1162</v>
      </c>
      <c r="I399" t="b" s="136">
        <v>1</v>
      </c>
      <c r="J399" t="s" s="137">
        <v>52</v>
      </c>
      <c r="K399" t="s" s="5">
        <v>1163</v>
      </c>
      <c r="L399" t="s" s="5">
        <v>1163</v>
      </c>
      <c r="M399" t="s" s="5">
        <v>1164</v>
      </c>
      <c r="N399" t="s" s="141">
        <v>1079</v>
      </c>
      <c r="O399" s="140"/>
      <c r="P399" s="140"/>
      <c r="Q399" s="136">
        <v>2021</v>
      </c>
      <c r="R399" s="136">
        <v>3</v>
      </c>
      <c r="S399" t="s" s="141">
        <v>64</v>
      </c>
      <c r="T399" s="142">
        <v>1</v>
      </c>
      <c r="U399" t="s" s="143">
        <v>1043</v>
      </c>
      <c r="V399" t="s" s="141">
        <v>1037</v>
      </c>
      <c r="W399" t="s" s="141">
        <v>1032</v>
      </c>
      <c r="X399" s="140"/>
      <c r="Y399" s="140"/>
      <c r="Z399" s="140"/>
      <c r="AA399" s="142">
        <v>35</v>
      </c>
      <c r="AB399" s="142">
        <v>1</v>
      </c>
      <c r="AC399" s="142">
        <v>1</v>
      </c>
      <c r="AD399" s="140"/>
      <c r="AE399" s="140"/>
      <c r="AF399" s="140"/>
      <c r="AG399" s="140"/>
    </row>
    <row r="400" ht="15.75" customHeight="1">
      <c r="A400" s="147">
        <v>37</v>
      </c>
      <c r="B400" s="134">
        <v>24</v>
      </c>
      <c r="C400" s="134">
        <v>12</v>
      </c>
      <c r="D400" s="134">
        <v>471</v>
      </c>
      <c r="E400" s="134">
        <v>399</v>
      </c>
      <c r="F400" t="s" s="5">
        <v>603</v>
      </c>
      <c r="G400" s="145"/>
      <c r="H400" t="s" s="150">
        <v>1316</v>
      </c>
      <c r="I400" t="b" s="136">
        <v>1</v>
      </c>
      <c r="J400" t="s" s="137">
        <v>52</v>
      </c>
      <c r="K400" t="s" s="5">
        <v>1317</v>
      </c>
      <c r="L400" t="s" s="5">
        <v>1317</v>
      </c>
      <c r="M400" t="s" s="5">
        <v>1318</v>
      </c>
      <c r="N400" t="s" s="141">
        <v>1079</v>
      </c>
      <c r="O400" s="140"/>
      <c r="P400" s="140"/>
      <c r="Q400" s="136">
        <v>2021</v>
      </c>
      <c r="R400" s="136">
        <v>3</v>
      </c>
      <c r="S400" t="s" s="141">
        <v>64</v>
      </c>
      <c r="T400" s="142">
        <v>1</v>
      </c>
      <c r="U400" t="s" s="143">
        <v>1043</v>
      </c>
      <c r="V400" t="s" s="141">
        <v>1037</v>
      </c>
      <c r="W400" t="s" s="141">
        <v>1032</v>
      </c>
      <c r="X400" s="140"/>
      <c r="Y400" s="140"/>
      <c r="Z400" s="140"/>
      <c r="AA400" s="142">
        <v>20</v>
      </c>
      <c r="AB400" s="142">
        <v>20</v>
      </c>
      <c r="AC400" s="142">
        <v>1</v>
      </c>
      <c r="AD400" s="140"/>
      <c r="AE400" s="140"/>
      <c r="AF400" s="140"/>
      <c r="AG400" s="140"/>
    </row>
    <row r="401" ht="15.75" customHeight="1">
      <c r="A401" s="136">
        <v>37</v>
      </c>
      <c r="B401" s="134">
        <v>403</v>
      </c>
      <c r="C401" s="134">
        <v>12</v>
      </c>
      <c r="D401" s="134">
        <v>498</v>
      </c>
      <c r="E401" s="134">
        <v>400</v>
      </c>
      <c r="F401" t="s" s="5">
        <v>610</v>
      </c>
      <c r="G401" t="s" s="5">
        <v>1033</v>
      </c>
      <c r="H401" t="s" s="5">
        <v>1033</v>
      </c>
      <c r="I401" t="b" s="136">
        <v>1</v>
      </c>
      <c r="J401" t="s" s="137">
        <v>52</v>
      </c>
      <c r="K401" t="s" s="5">
        <v>1034</v>
      </c>
      <c r="L401" t="s" s="5">
        <v>1034</v>
      </c>
      <c r="M401" t="s" s="5">
        <v>1038</v>
      </c>
      <c r="N401" t="s" s="139">
        <v>1039</v>
      </c>
      <c r="O401" s="140"/>
      <c r="P401" s="140"/>
      <c r="Q401" s="136">
        <v>2022</v>
      </c>
      <c r="R401" s="136">
        <v>3</v>
      </c>
      <c r="S401" t="s" s="141">
        <v>77</v>
      </c>
      <c r="T401" s="142">
        <v>2</v>
      </c>
      <c r="U401" s="140"/>
      <c r="V401" t="s" s="141">
        <v>1037</v>
      </c>
      <c r="W401" t="s" s="141">
        <v>1032</v>
      </c>
      <c r="X401" s="140"/>
      <c r="Y401" s="140"/>
      <c r="Z401" s="140"/>
      <c r="AA401" s="142">
        <v>16.5</v>
      </c>
      <c r="AB401" s="142">
        <v>1</v>
      </c>
      <c r="AC401" t="s" s="137">
        <v>68</v>
      </c>
      <c r="AD401" s="140"/>
      <c r="AE401" s="140"/>
      <c r="AF401" s="140"/>
      <c r="AG401" s="140"/>
    </row>
    <row r="402" ht="15.75" customHeight="1">
      <c r="A402" s="136">
        <v>37</v>
      </c>
      <c r="B402" s="134">
        <v>402</v>
      </c>
      <c r="C402" s="134">
        <v>12</v>
      </c>
      <c r="D402" s="134">
        <v>499</v>
      </c>
      <c r="E402" s="134">
        <v>401</v>
      </c>
      <c r="F402" t="s" s="5">
        <v>610</v>
      </c>
      <c r="G402" t="s" s="5">
        <v>1033</v>
      </c>
      <c r="H402" t="s" s="5">
        <v>1033</v>
      </c>
      <c r="I402" t="b" s="136">
        <v>1</v>
      </c>
      <c r="J402" t="s" s="137">
        <v>52</v>
      </c>
      <c r="K402" t="s" s="5">
        <v>1034</v>
      </c>
      <c r="L402" t="s" s="5">
        <v>1034</v>
      </c>
      <c r="M402" t="s" s="5">
        <v>1035</v>
      </c>
      <c r="N402" t="s" s="139">
        <v>1036</v>
      </c>
      <c r="O402" s="140"/>
      <c r="P402" s="140"/>
      <c r="Q402" s="136">
        <v>2022</v>
      </c>
      <c r="R402" s="136">
        <v>3</v>
      </c>
      <c r="S402" t="s" s="141">
        <v>77</v>
      </c>
      <c r="T402" s="142">
        <v>2</v>
      </c>
      <c r="U402" s="140"/>
      <c r="V402" t="s" s="141">
        <v>1037</v>
      </c>
      <c r="W402" t="s" s="141">
        <v>1032</v>
      </c>
      <c r="X402" s="140"/>
      <c r="Y402" s="140"/>
      <c r="Z402" s="140"/>
      <c r="AA402" s="142">
        <v>16.5</v>
      </c>
      <c r="AB402" s="142">
        <v>1</v>
      </c>
      <c r="AC402" s="142">
        <v>1</v>
      </c>
      <c r="AD402" s="140"/>
      <c r="AE402" s="140"/>
      <c r="AF402" s="140"/>
      <c r="AG402" s="140"/>
    </row>
    <row r="403" ht="15.75" customHeight="1">
      <c r="A403" s="147">
        <v>37</v>
      </c>
      <c r="B403" s="134">
        <v>320</v>
      </c>
      <c r="C403" s="134">
        <v>12</v>
      </c>
      <c r="D403" s="134">
        <v>497</v>
      </c>
      <c r="E403" s="134">
        <v>402</v>
      </c>
      <c r="F403" t="s" s="5">
        <v>603</v>
      </c>
      <c r="G403" t="s" s="5">
        <v>1157</v>
      </c>
      <c r="H403" t="s" s="5">
        <v>1157</v>
      </c>
      <c r="I403" t="b" s="136">
        <v>0</v>
      </c>
      <c r="J403" t="s" s="137">
        <v>52</v>
      </c>
      <c r="K403" t="s" s="172">
        <v>1154</v>
      </c>
      <c r="L403" t="s" s="5">
        <v>1158</v>
      </c>
      <c r="M403" t="s" s="5">
        <v>1159</v>
      </c>
      <c r="N403" t="s" s="141">
        <v>1053</v>
      </c>
      <c r="O403" s="140"/>
      <c r="P403" s="140"/>
      <c r="Q403" s="136">
        <v>2022</v>
      </c>
      <c r="R403" s="136">
        <v>3</v>
      </c>
      <c r="S403" t="s" s="141">
        <v>77</v>
      </c>
      <c r="T403" s="142">
        <v>2</v>
      </c>
      <c r="U403" s="140"/>
      <c r="V403" t="s" s="141">
        <v>1037</v>
      </c>
      <c r="W403" t="s" s="141">
        <v>1045</v>
      </c>
      <c r="X403" s="144">
        <v>1.59</v>
      </c>
      <c r="Y403" s="140"/>
      <c r="Z403" s="140"/>
      <c r="AA403" s="142">
        <v>7</v>
      </c>
      <c r="AB403" s="142">
        <v>7</v>
      </c>
      <c r="AC403" s="142">
        <v>1</v>
      </c>
      <c r="AD403" s="140"/>
      <c r="AE403" s="140"/>
      <c r="AF403" s="140"/>
      <c r="AG403" s="140"/>
    </row>
    <row r="404" ht="15.75" customHeight="1">
      <c r="A404" s="136">
        <v>37</v>
      </c>
      <c r="B404" s="134">
        <v>436</v>
      </c>
      <c r="C404" s="134">
        <v>12</v>
      </c>
      <c r="D404" s="134">
        <v>476</v>
      </c>
      <c r="E404" s="134">
        <v>403</v>
      </c>
      <c r="F404" t="s" s="5">
        <v>610</v>
      </c>
      <c r="G404" t="s" s="5">
        <v>1849</v>
      </c>
      <c r="H404" t="s" s="5">
        <v>1849</v>
      </c>
      <c r="I404" t="b" s="136">
        <v>1</v>
      </c>
      <c r="J404" t="s" s="137">
        <v>52</v>
      </c>
      <c r="K404" t="s" s="5">
        <v>1850</v>
      </c>
      <c r="L404" t="s" s="5">
        <v>1850</v>
      </c>
      <c r="M404" t="s" s="5">
        <v>1851</v>
      </c>
      <c r="N404" t="s" s="139">
        <v>1039</v>
      </c>
      <c r="O404" s="140"/>
      <c r="P404" s="140"/>
      <c r="Q404" s="136">
        <v>2022</v>
      </c>
      <c r="R404" s="136">
        <v>3</v>
      </c>
      <c r="S404" t="s" s="141">
        <v>77</v>
      </c>
      <c r="T404" s="142">
        <v>2</v>
      </c>
      <c r="U404" s="140"/>
      <c r="V404" t="s" s="141">
        <v>1037</v>
      </c>
      <c r="W404" t="s" s="141">
        <v>1032</v>
      </c>
      <c r="X404" s="140"/>
      <c r="Y404" s="140"/>
      <c r="Z404" s="140"/>
      <c r="AA404" s="142">
        <v>3.2</v>
      </c>
      <c r="AB404" s="142">
        <v>1</v>
      </c>
      <c r="AC404" s="142">
        <v>1</v>
      </c>
      <c r="AD404" s="140"/>
      <c r="AE404" s="140"/>
      <c r="AF404" s="140"/>
      <c r="AG404" s="140"/>
    </row>
    <row r="405" ht="15.75" customHeight="1">
      <c r="A405" s="147">
        <v>37</v>
      </c>
      <c r="B405" s="134">
        <v>251</v>
      </c>
      <c r="C405" s="134">
        <v>12</v>
      </c>
      <c r="D405" s="134">
        <v>456</v>
      </c>
      <c r="E405" s="134">
        <v>404</v>
      </c>
      <c r="F405" t="s" s="5">
        <v>94</v>
      </c>
      <c r="G405" t="s" s="5">
        <v>1024</v>
      </c>
      <c r="H405" t="s" s="135">
        <v>1802</v>
      </c>
      <c r="I405" t="b" s="136">
        <v>1</v>
      </c>
      <c r="J405" t="s" s="137">
        <v>52</v>
      </c>
      <c r="K405" t="s" s="5">
        <v>687</v>
      </c>
      <c r="L405" t="s" s="5">
        <v>687</v>
      </c>
      <c r="M405" t="s" s="5">
        <v>1803</v>
      </c>
      <c r="N405" t="s" s="139">
        <v>1029</v>
      </c>
      <c r="O405" s="140"/>
      <c r="P405" t="s" s="143">
        <v>196</v>
      </c>
      <c r="Q405" s="136">
        <v>2021</v>
      </c>
      <c r="R405" s="136">
        <v>1</v>
      </c>
      <c r="S405" t="s" s="141">
        <v>77</v>
      </c>
      <c r="T405" s="142">
        <v>2</v>
      </c>
      <c r="U405" t="s" s="143">
        <v>1030</v>
      </c>
      <c r="V405" t="s" s="5">
        <v>1031</v>
      </c>
      <c r="W405" t="s" s="141">
        <v>1045</v>
      </c>
      <c r="X405" s="144">
        <v>1.4</v>
      </c>
      <c r="Y405" s="140"/>
      <c r="Z405" s="140"/>
      <c r="AA405" s="142">
        <v>0</v>
      </c>
      <c r="AB405" s="142">
        <v>1</v>
      </c>
      <c r="AC405" s="142">
        <v>1</v>
      </c>
      <c r="AD405" s="144">
        <v>142</v>
      </c>
      <c r="AE405" s="144">
        <v>0.6</v>
      </c>
      <c r="AF405" s="140"/>
      <c r="AG405" s="140"/>
    </row>
    <row r="406" ht="15.75" customHeight="1">
      <c r="A406" s="136">
        <v>37</v>
      </c>
      <c r="B406" s="134">
        <v>181</v>
      </c>
      <c r="C406" s="134">
        <v>12</v>
      </c>
      <c r="D406" s="134">
        <v>477</v>
      </c>
      <c r="E406" s="134">
        <v>405</v>
      </c>
      <c r="F406" t="s" s="5">
        <v>610</v>
      </c>
      <c r="G406" t="s" s="5">
        <v>1024</v>
      </c>
      <c r="H406" t="s" s="135">
        <v>1854</v>
      </c>
      <c r="I406" t="b" s="136">
        <v>1</v>
      </c>
      <c r="J406" t="s" s="137">
        <v>52</v>
      </c>
      <c r="K406" t="s" s="5">
        <v>1855</v>
      </c>
      <c r="L406" t="s" s="5">
        <v>1855</v>
      </c>
      <c r="M406" t="s" s="5">
        <v>1856</v>
      </c>
      <c r="N406" t="s" s="139">
        <v>1029</v>
      </c>
      <c r="O406" s="140"/>
      <c r="P406" t="s" s="143">
        <v>196</v>
      </c>
      <c r="Q406" s="136">
        <v>2021</v>
      </c>
      <c r="R406" s="136">
        <v>1</v>
      </c>
      <c r="S406" t="s" s="141">
        <v>64</v>
      </c>
      <c r="T406" s="142">
        <v>1</v>
      </c>
      <c r="U406" t="s" s="143">
        <v>1030</v>
      </c>
      <c r="V406" t="s" s="5">
        <v>1031</v>
      </c>
      <c r="W406" t="s" s="141">
        <v>1045</v>
      </c>
      <c r="X406" s="144">
        <v>0.9</v>
      </c>
      <c r="Y406" s="140"/>
      <c r="Z406" s="140"/>
      <c r="AA406" s="142">
        <v>0</v>
      </c>
      <c r="AB406" s="142">
        <v>1</v>
      </c>
      <c r="AC406" s="142">
        <v>1</v>
      </c>
      <c r="AD406" s="144">
        <v>194</v>
      </c>
      <c r="AE406" s="144">
        <v>1.3</v>
      </c>
      <c r="AF406" s="140"/>
      <c r="AG406" s="140"/>
    </row>
    <row r="407" ht="15.75" customHeight="1">
      <c r="A407" s="147">
        <v>37</v>
      </c>
      <c r="B407" s="134">
        <v>292</v>
      </c>
      <c r="C407" s="134">
        <v>12</v>
      </c>
      <c r="D407" s="134">
        <v>466</v>
      </c>
      <c r="E407" s="134">
        <v>406</v>
      </c>
      <c r="F407" t="s" s="5">
        <v>212</v>
      </c>
      <c r="G407" t="s" s="5">
        <v>630</v>
      </c>
      <c r="H407" t="s" s="5">
        <v>630</v>
      </c>
      <c r="I407" t="b" s="136">
        <v>0</v>
      </c>
      <c r="J407" t="s" s="137">
        <v>52</v>
      </c>
      <c r="K407" t="s" s="150">
        <v>631</v>
      </c>
      <c r="L407" t="s" s="5">
        <v>1591</v>
      </c>
      <c r="M407" t="s" s="5">
        <v>1593</v>
      </c>
      <c r="N407" t="s" s="141">
        <v>1130</v>
      </c>
      <c r="O407" s="140"/>
      <c r="P407" s="140"/>
      <c r="Q407" s="136">
        <v>2021</v>
      </c>
      <c r="R407" s="136">
        <v>1</v>
      </c>
      <c r="S407" t="s" s="141">
        <v>77</v>
      </c>
      <c r="T407" s="142">
        <v>2</v>
      </c>
      <c r="U407" s="140"/>
      <c r="V407" t="s" s="5">
        <v>1031</v>
      </c>
      <c r="W407" t="s" s="141">
        <v>1032</v>
      </c>
      <c r="X407" s="144">
        <v>1.5</v>
      </c>
      <c r="Y407" s="140"/>
      <c r="Z407" s="140"/>
      <c r="AA407" s="140"/>
      <c r="AB407" s="142">
        <v>1</v>
      </c>
      <c r="AC407" t="s" s="137">
        <v>68</v>
      </c>
      <c r="AD407" s="144">
        <v>980</v>
      </c>
      <c r="AE407" s="144">
        <v>0.1</v>
      </c>
      <c r="AF407" s="140"/>
      <c r="AG407" s="140"/>
    </row>
    <row r="408" ht="15.75" customHeight="1">
      <c r="A408" s="147">
        <v>37</v>
      </c>
      <c r="B408" s="134">
        <v>291</v>
      </c>
      <c r="C408" s="134">
        <v>12</v>
      </c>
      <c r="D408" s="134">
        <v>468</v>
      </c>
      <c r="E408" s="134">
        <v>407</v>
      </c>
      <c r="F408" t="s" s="5">
        <v>212</v>
      </c>
      <c r="G408" t="s" s="5">
        <v>630</v>
      </c>
      <c r="H408" t="s" s="5">
        <v>630</v>
      </c>
      <c r="I408" t="b" s="136">
        <v>0</v>
      </c>
      <c r="J408" t="s" s="137">
        <v>52</v>
      </c>
      <c r="K408" t="s" s="150">
        <v>631</v>
      </c>
      <c r="L408" t="s" s="5">
        <v>1591</v>
      </c>
      <c r="M408" t="s" s="5">
        <v>1594</v>
      </c>
      <c r="N408" t="s" s="139">
        <v>1107</v>
      </c>
      <c r="O408" s="140"/>
      <c r="P408" s="140"/>
      <c r="Q408" s="136">
        <v>2021</v>
      </c>
      <c r="R408" s="136">
        <v>1</v>
      </c>
      <c r="S408" t="s" s="141">
        <v>54</v>
      </c>
      <c r="T408" s="147">
        <v>3</v>
      </c>
      <c r="U408" s="140"/>
      <c r="V408" t="s" s="5">
        <v>1031</v>
      </c>
      <c r="W408" t="s" s="141">
        <v>1032</v>
      </c>
      <c r="X408" s="144">
        <v>0.5</v>
      </c>
      <c r="Y408" s="140"/>
      <c r="Z408" s="140"/>
      <c r="AA408" s="140"/>
      <c r="AB408" s="142">
        <v>1</v>
      </c>
      <c r="AC408" t="s" s="137">
        <v>68</v>
      </c>
      <c r="AD408" s="144">
        <v>2303</v>
      </c>
      <c r="AE408" s="144">
        <v>1.4</v>
      </c>
      <c r="AF408" s="140"/>
      <c r="AG408" s="140"/>
    </row>
    <row r="409" ht="15.75" customHeight="1">
      <c r="A409" s="147">
        <v>37</v>
      </c>
      <c r="B409" s="134">
        <v>293</v>
      </c>
      <c r="C409" s="134">
        <v>12</v>
      </c>
      <c r="D409" s="134">
        <v>469</v>
      </c>
      <c r="E409" s="134">
        <v>408</v>
      </c>
      <c r="F409" t="s" s="5">
        <v>212</v>
      </c>
      <c r="G409" t="s" s="5">
        <v>630</v>
      </c>
      <c r="H409" t="s" s="5">
        <v>630</v>
      </c>
      <c r="I409" t="b" s="136">
        <v>0</v>
      </c>
      <c r="J409" t="s" s="137">
        <v>52</v>
      </c>
      <c r="K409" t="s" s="150">
        <v>631</v>
      </c>
      <c r="L409" t="s" s="5">
        <v>1591</v>
      </c>
      <c r="M409" t="s" s="5">
        <v>1595</v>
      </c>
      <c r="N409" t="s" s="139">
        <v>1109</v>
      </c>
      <c r="O409" s="140"/>
      <c r="P409" s="140"/>
      <c r="Q409" s="136">
        <v>2021</v>
      </c>
      <c r="R409" s="136">
        <v>1</v>
      </c>
      <c r="S409" t="s" s="141">
        <v>54</v>
      </c>
      <c r="T409" s="147">
        <v>3</v>
      </c>
      <c r="U409" s="140"/>
      <c r="V409" t="s" s="5">
        <v>1031</v>
      </c>
      <c r="W409" t="s" s="141">
        <v>1032</v>
      </c>
      <c r="X409" s="144">
        <v>0.8</v>
      </c>
      <c r="Y409" s="140"/>
      <c r="Z409" s="140"/>
      <c r="AA409" s="140"/>
      <c r="AB409" s="142">
        <v>1</v>
      </c>
      <c r="AC409" t="s" s="137">
        <v>68</v>
      </c>
      <c r="AD409" s="144">
        <v>2550</v>
      </c>
      <c r="AE409" s="144">
        <v>1.1</v>
      </c>
      <c r="AF409" s="140"/>
      <c r="AG409" s="140"/>
    </row>
    <row r="410" ht="15.75" customHeight="1">
      <c r="A410" s="136">
        <v>37</v>
      </c>
      <c r="B410" s="134">
        <v>26</v>
      </c>
      <c r="C410" s="134">
        <v>12</v>
      </c>
      <c r="D410" s="134">
        <v>496</v>
      </c>
      <c r="E410" s="134">
        <v>409</v>
      </c>
      <c r="F410" t="s" s="5">
        <v>610</v>
      </c>
      <c r="G410" s="145"/>
      <c r="H410" t="s" s="135">
        <v>1358</v>
      </c>
      <c r="I410" t="b" s="136">
        <v>1</v>
      </c>
      <c r="J410" t="s" s="137">
        <v>52</v>
      </c>
      <c r="K410" t="s" s="5">
        <v>1359</v>
      </c>
      <c r="L410" t="s" s="5">
        <v>1359</v>
      </c>
      <c r="M410" t="s" s="5">
        <v>1360</v>
      </c>
      <c r="N410" t="s" s="141">
        <v>1361</v>
      </c>
      <c r="O410" s="140"/>
      <c r="P410" s="140"/>
      <c r="Q410" s="136">
        <v>2016</v>
      </c>
      <c r="R410" s="136">
        <v>3</v>
      </c>
      <c r="S410" t="s" s="141">
        <v>64</v>
      </c>
      <c r="T410" s="142">
        <v>1</v>
      </c>
      <c r="U410" t="s" s="143">
        <v>1043</v>
      </c>
      <c r="V410" t="s" s="141">
        <v>1037</v>
      </c>
      <c r="W410" t="s" s="141">
        <v>66</v>
      </c>
      <c r="X410" s="144">
        <v>1.2</v>
      </c>
      <c r="Y410" s="140"/>
      <c r="Z410" s="140"/>
      <c r="AA410" s="140"/>
      <c r="AB410" s="142">
        <v>1</v>
      </c>
      <c r="AC410" s="142">
        <v>1</v>
      </c>
      <c r="AD410" s="140"/>
      <c r="AE410" s="144">
        <v>0.95</v>
      </c>
      <c r="AF410" s="140"/>
      <c r="AG410" s="140"/>
    </row>
    <row r="411" ht="15.75" customHeight="1">
      <c r="A411" s="147">
        <v>37</v>
      </c>
      <c r="B411" s="134">
        <v>294</v>
      </c>
      <c r="C411" s="134">
        <v>12</v>
      </c>
      <c r="D411" s="134">
        <v>467</v>
      </c>
      <c r="E411" s="134">
        <v>410</v>
      </c>
      <c r="F411" t="s" s="5">
        <v>212</v>
      </c>
      <c r="G411" t="s" s="5">
        <v>630</v>
      </c>
      <c r="H411" t="s" s="5">
        <v>630</v>
      </c>
      <c r="I411" t="b" s="136">
        <v>0</v>
      </c>
      <c r="J411" t="s" s="137">
        <v>52</v>
      </c>
      <c r="K411" t="s" s="150">
        <v>631</v>
      </c>
      <c r="L411" t="s" s="5">
        <v>1591</v>
      </c>
      <c r="M411" t="s" s="5">
        <v>1592</v>
      </c>
      <c r="N411" t="s" s="139">
        <v>1132</v>
      </c>
      <c r="O411" s="140"/>
      <c r="P411" s="140"/>
      <c r="Q411" s="136">
        <v>2021</v>
      </c>
      <c r="R411" s="136">
        <v>1</v>
      </c>
      <c r="S411" t="s" s="141">
        <v>77</v>
      </c>
      <c r="T411" s="142">
        <v>2</v>
      </c>
      <c r="U411" s="140"/>
      <c r="V411" t="s" s="5">
        <v>1031</v>
      </c>
      <c r="W411" t="s" s="141">
        <v>1032</v>
      </c>
      <c r="X411" s="144">
        <v>1.5</v>
      </c>
      <c r="Y411" s="140"/>
      <c r="Z411" s="140"/>
      <c r="AA411" s="140"/>
      <c r="AB411" s="142">
        <v>1</v>
      </c>
      <c r="AC411" s="142">
        <v>1</v>
      </c>
      <c r="AD411" s="144">
        <v>2824</v>
      </c>
      <c r="AE411" s="144">
        <v>0.1</v>
      </c>
      <c r="AF411" s="140"/>
      <c r="AG411" s="140"/>
    </row>
    <row r="412" ht="15.75" customHeight="1">
      <c r="A412" s="136">
        <v>37</v>
      </c>
      <c r="B412" s="134">
        <v>438</v>
      </c>
      <c r="C412" s="134">
        <v>12</v>
      </c>
      <c r="D412" s="134">
        <v>478</v>
      </c>
      <c r="E412" s="134">
        <v>411</v>
      </c>
      <c r="F412" t="s" s="5">
        <v>610</v>
      </c>
      <c r="G412" t="s" s="5">
        <v>1907</v>
      </c>
      <c r="H412" t="s" s="5">
        <v>1907</v>
      </c>
      <c r="I412" t="b" s="136">
        <v>1</v>
      </c>
      <c r="J412" t="s" s="137">
        <v>52</v>
      </c>
      <c r="K412" t="s" s="5">
        <v>1908</v>
      </c>
      <c r="L412" t="s" s="5">
        <v>1908</v>
      </c>
      <c r="M412" t="s" s="5">
        <v>1909</v>
      </c>
      <c r="N412" t="s" s="141">
        <v>1153</v>
      </c>
      <c r="O412" s="140"/>
      <c r="P412" s="140"/>
      <c r="Q412" s="136">
        <v>2020</v>
      </c>
      <c r="R412" s="136">
        <v>3</v>
      </c>
      <c r="S412" t="s" s="141">
        <v>64</v>
      </c>
      <c r="T412" s="142">
        <v>1</v>
      </c>
      <c r="U412" s="140"/>
      <c r="V412" t="s" s="141">
        <v>1037</v>
      </c>
      <c r="W412" t="s" s="141">
        <v>1045</v>
      </c>
      <c r="X412" s="140"/>
      <c r="Y412" s="140"/>
      <c r="Z412" s="140"/>
      <c r="AA412" s="140"/>
      <c r="AB412" s="142">
        <v>1</v>
      </c>
      <c r="AC412" s="142">
        <v>1</v>
      </c>
      <c r="AD412" s="140"/>
      <c r="AE412" s="140"/>
      <c r="AF412" s="140"/>
      <c r="AG412" s="140"/>
    </row>
    <row r="413" ht="15.75" customHeight="1">
      <c r="A413" s="136">
        <v>37</v>
      </c>
      <c r="B413" s="134">
        <v>68</v>
      </c>
      <c r="C413" s="134">
        <v>12</v>
      </c>
      <c r="D413" s="134">
        <v>500</v>
      </c>
      <c r="E413" s="134">
        <v>412</v>
      </c>
      <c r="F413" t="s" s="5">
        <v>610</v>
      </c>
      <c r="G413" s="145"/>
      <c r="H413" s="140"/>
      <c r="I413" s="140"/>
      <c r="J413" s="140"/>
      <c r="K413" s="140"/>
      <c r="L413" t="s" s="79">
        <v>1041</v>
      </c>
      <c r="M413" s="140"/>
      <c r="N413" t="s" s="141">
        <v>1042</v>
      </c>
      <c r="O413" s="140"/>
      <c r="P413" s="140"/>
      <c r="Q413" s="136">
        <v>2021</v>
      </c>
      <c r="R413" s="136">
        <v>2</v>
      </c>
      <c r="S413" t="s" s="141">
        <v>54</v>
      </c>
      <c r="T413" s="147">
        <v>3</v>
      </c>
      <c r="U413" t="s" s="143">
        <v>1043</v>
      </c>
      <c r="V413" t="s" s="5">
        <v>1044</v>
      </c>
      <c r="W413" t="s" s="141">
        <v>1045</v>
      </c>
      <c r="X413" s="144">
        <v>0.71</v>
      </c>
      <c r="Y413" s="140"/>
      <c r="Z413" s="140"/>
      <c r="AA413" s="140"/>
      <c r="AB413" s="140"/>
      <c r="AC413" s="140"/>
      <c r="AD413" s="140"/>
      <c r="AE413" s="140"/>
      <c r="AF413" s="140"/>
      <c r="AG413" s="140"/>
    </row>
    <row r="414" ht="15.75" customHeight="1">
      <c r="A414" s="136">
        <v>39</v>
      </c>
      <c r="B414" s="134">
        <v>204</v>
      </c>
      <c r="C414" s="134">
        <v>13</v>
      </c>
      <c r="D414" s="134">
        <v>510</v>
      </c>
      <c r="E414" s="134">
        <v>413</v>
      </c>
      <c r="F414" t="s" s="5">
        <v>965</v>
      </c>
      <c r="G414" t="s" s="5">
        <v>1375</v>
      </c>
      <c r="H414" t="s" s="5">
        <v>1375</v>
      </c>
      <c r="I414" t="b" s="136">
        <v>1</v>
      </c>
      <c r="J414" t="s" s="137">
        <v>52</v>
      </c>
      <c r="K414" t="s" s="5">
        <v>1376</v>
      </c>
      <c r="L414" t="s" s="5">
        <v>1376</v>
      </c>
      <c r="M414" t="s" s="5">
        <v>1377</v>
      </c>
      <c r="N414" t="s" s="141">
        <v>1123</v>
      </c>
      <c r="O414" s="140"/>
      <c r="P414" s="140"/>
      <c r="Q414" s="136">
        <v>2022</v>
      </c>
      <c r="R414" s="136">
        <v>1</v>
      </c>
      <c r="S414" t="s" s="141">
        <v>54</v>
      </c>
      <c r="T414" s="147">
        <v>3</v>
      </c>
      <c r="U414" t="s" s="143">
        <v>1030</v>
      </c>
      <c r="V414" t="s" s="5">
        <v>1044</v>
      </c>
      <c r="W414" t="s" s="141">
        <v>1093</v>
      </c>
      <c r="X414" s="144">
        <v>0.62</v>
      </c>
      <c r="Y414" s="140"/>
      <c r="Z414" s="140"/>
      <c r="AA414" s="142">
        <v>0</v>
      </c>
      <c r="AB414" s="142">
        <v>1</v>
      </c>
      <c r="AC414" s="142">
        <v>1</v>
      </c>
      <c r="AD414" s="144">
        <v>3900</v>
      </c>
      <c r="AE414" s="144">
        <v>0.31</v>
      </c>
      <c r="AF414" s="140"/>
      <c r="AG414" s="140"/>
    </row>
    <row r="415" ht="15.75" customHeight="1">
      <c r="A415" s="136">
        <v>39</v>
      </c>
      <c r="B415" s="134">
        <v>210</v>
      </c>
      <c r="C415" s="134">
        <v>13</v>
      </c>
      <c r="D415" s="134">
        <v>511</v>
      </c>
      <c r="E415" s="134">
        <v>414</v>
      </c>
      <c r="F415" t="s" s="5">
        <v>965</v>
      </c>
      <c r="G415" s="145"/>
      <c r="H415" s="140"/>
      <c r="I415" s="140"/>
      <c r="J415" s="140"/>
      <c r="K415" s="140"/>
      <c r="L415" t="s" s="163">
        <v>1507</v>
      </c>
      <c r="M415" s="140"/>
      <c r="N415" t="s" s="141">
        <v>1361</v>
      </c>
      <c r="O415" s="140"/>
      <c r="P415" s="140"/>
      <c r="Q415" s="136">
        <v>2018</v>
      </c>
      <c r="R415" s="136">
        <v>3</v>
      </c>
      <c r="S415" t="s" s="141">
        <v>54</v>
      </c>
      <c r="T415" s="147">
        <v>3</v>
      </c>
      <c r="U415" t="s" s="143">
        <v>1030</v>
      </c>
      <c r="V415" t="s" s="141">
        <v>1037</v>
      </c>
      <c r="W415" t="s" s="141">
        <v>66</v>
      </c>
      <c r="X415" s="140"/>
      <c r="Y415" s="140"/>
      <c r="Z415" s="140"/>
      <c r="AA415" s="140"/>
      <c r="AB415" s="140"/>
      <c r="AC415" s="140"/>
      <c r="AD415" s="140"/>
      <c r="AE415" s="140"/>
      <c r="AF415" s="140"/>
      <c r="AG415" s="140"/>
    </row>
    <row r="416" ht="15.75" customHeight="1">
      <c r="A416" s="136">
        <v>42</v>
      </c>
      <c r="B416" s="134">
        <v>138</v>
      </c>
      <c r="C416" s="134">
        <v>14</v>
      </c>
      <c r="D416" s="134">
        <v>519</v>
      </c>
      <c r="E416" s="134">
        <v>415</v>
      </c>
      <c r="F416" t="s" s="5">
        <v>801</v>
      </c>
      <c r="G416" s="145"/>
      <c r="H416" t="s" s="135">
        <v>1124</v>
      </c>
      <c r="I416" t="b" s="136">
        <v>1</v>
      </c>
      <c r="J416" t="s" s="137">
        <v>52</v>
      </c>
      <c r="K416" t="s" s="5">
        <v>1125</v>
      </c>
      <c r="L416" t="s" s="5">
        <v>1125</v>
      </c>
      <c r="M416" t="s" s="5">
        <v>1124</v>
      </c>
      <c r="N416" t="s" s="141">
        <v>1042</v>
      </c>
      <c r="O416" s="140"/>
      <c r="P416" t="s" s="143">
        <v>196</v>
      </c>
      <c r="Q416" s="136">
        <v>2020</v>
      </c>
      <c r="R416" s="136">
        <v>2</v>
      </c>
      <c r="S416" t="s" s="141">
        <v>64</v>
      </c>
      <c r="T416" s="142">
        <v>1</v>
      </c>
      <c r="U416" t="s" s="143">
        <v>1030</v>
      </c>
      <c r="V416" t="s" s="5">
        <v>1044</v>
      </c>
      <c r="W416" t="s" s="141">
        <v>1045</v>
      </c>
      <c r="X416" s="144">
        <v>1.12</v>
      </c>
      <c r="Y416" s="140"/>
      <c r="Z416" s="140"/>
      <c r="AA416" s="142">
        <v>30179.8</v>
      </c>
      <c r="AB416" s="142">
        <v>30179.8</v>
      </c>
      <c r="AC416" s="142">
        <v>1</v>
      </c>
      <c r="AD416" s="140"/>
      <c r="AE416" s="140"/>
      <c r="AF416" s="140"/>
      <c r="AG416" s="140"/>
    </row>
    <row r="417" ht="15.75" customHeight="1">
      <c r="A417" s="154">
        <v>42</v>
      </c>
      <c r="B417" s="134">
        <v>463</v>
      </c>
      <c r="C417" s="134">
        <v>14</v>
      </c>
      <c r="D417" s="155">
        <v>520</v>
      </c>
      <c r="E417" s="134">
        <v>416</v>
      </c>
      <c r="F417" t="s" s="149">
        <v>801</v>
      </c>
      <c r="G417" t="s" s="149">
        <v>802</v>
      </c>
      <c r="H417" t="s" s="149">
        <v>802</v>
      </c>
      <c r="I417" t="b" s="136">
        <v>1</v>
      </c>
      <c r="J417" t="s" s="156">
        <v>52</v>
      </c>
      <c r="K417" t="s" s="149">
        <v>803</v>
      </c>
      <c r="L417" t="s" s="149">
        <v>803</v>
      </c>
      <c r="M417" t="s" s="5">
        <v>1689</v>
      </c>
      <c r="N417" t="s" s="158">
        <v>1053</v>
      </c>
      <c r="O417" s="159"/>
      <c r="P417" s="159"/>
      <c r="Q417" s="154">
        <v>2022</v>
      </c>
      <c r="R417" s="154">
        <v>3</v>
      </c>
      <c r="S417" t="s" s="158">
        <v>64</v>
      </c>
      <c r="T417" s="142">
        <v>1</v>
      </c>
      <c r="U417" s="159"/>
      <c r="V417" t="s" s="158">
        <v>1037</v>
      </c>
      <c r="W417" t="s" s="158">
        <v>1045</v>
      </c>
      <c r="X417" s="161">
        <v>1.48</v>
      </c>
      <c r="Y417" s="159"/>
      <c r="Z417" s="159"/>
      <c r="AA417" s="162">
        <v>11228.2</v>
      </c>
      <c r="AB417" s="162">
        <v>826</v>
      </c>
      <c r="AC417" s="162">
        <v>1</v>
      </c>
      <c r="AD417" s="159"/>
      <c r="AE417" s="159"/>
      <c r="AF417" s="159"/>
      <c r="AG417" s="159"/>
    </row>
    <row r="418" ht="15.75" customHeight="1">
      <c r="A418" s="154">
        <v>42</v>
      </c>
      <c r="B418" s="134">
        <v>411</v>
      </c>
      <c r="C418" s="134">
        <v>14</v>
      </c>
      <c r="D418" s="155">
        <v>521</v>
      </c>
      <c r="E418" s="134">
        <v>417</v>
      </c>
      <c r="F418" t="s" s="149">
        <v>801</v>
      </c>
      <c r="G418" t="s" s="149">
        <v>802</v>
      </c>
      <c r="H418" t="s" s="149">
        <v>802</v>
      </c>
      <c r="I418" t="b" s="136">
        <v>0</v>
      </c>
      <c r="J418" t="s" s="156">
        <v>52</v>
      </c>
      <c r="K418" t="s" s="149">
        <v>803</v>
      </c>
      <c r="L418" t="s" s="149">
        <v>803</v>
      </c>
      <c r="M418" t="s" s="5">
        <v>1690</v>
      </c>
      <c r="N418" t="s" s="158">
        <v>1145</v>
      </c>
      <c r="O418" s="159"/>
      <c r="P418" s="159"/>
      <c r="Q418" s="154">
        <v>2022</v>
      </c>
      <c r="R418" s="154">
        <v>3</v>
      </c>
      <c r="S418" t="s" s="158">
        <v>64</v>
      </c>
      <c r="T418" s="142">
        <v>1</v>
      </c>
      <c r="U418" s="159"/>
      <c r="V418" t="s" s="158">
        <v>1044</v>
      </c>
      <c r="W418" t="s" s="158">
        <v>1045</v>
      </c>
      <c r="X418" s="161">
        <v>1.127</v>
      </c>
      <c r="Y418" s="159"/>
      <c r="Z418" s="159"/>
      <c r="AA418" s="162">
        <v>11228.2</v>
      </c>
      <c r="AB418" s="162">
        <v>503</v>
      </c>
      <c r="AC418" t="s" s="156">
        <v>68</v>
      </c>
      <c r="AD418" s="159"/>
      <c r="AE418" s="159"/>
      <c r="AF418" s="159"/>
      <c r="AG418" s="159"/>
    </row>
    <row r="419" ht="15.75" customHeight="1">
      <c r="A419" s="136">
        <v>42</v>
      </c>
      <c r="B419" s="134">
        <v>72</v>
      </c>
      <c r="C419" s="134">
        <v>14</v>
      </c>
      <c r="D419" s="134">
        <v>522</v>
      </c>
      <c r="E419" s="134">
        <v>418</v>
      </c>
      <c r="F419" t="s" s="5">
        <v>801</v>
      </c>
      <c r="G419" s="145"/>
      <c r="H419" t="s" s="135">
        <v>1186</v>
      </c>
      <c r="I419" t="b" s="136">
        <v>1</v>
      </c>
      <c r="J419" t="s" s="137">
        <v>52</v>
      </c>
      <c r="K419" t="s" s="5">
        <v>1187</v>
      </c>
      <c r="L419" t="s" s="5">
        <v>1187</v>
      </c>
      <c r="M419" t="s" s="5">
        <v>1188</v>
      </c>
      <c r="N419" t="s" s="139">
        <v>1189</v>
      </c>
      <c r="O419" s="140"/>
      <c r="P419" s="140"/>
      <c r="Q419" s="136">
        <v>2021</v>
      </c>
      <c r="R419" s="136">
        <v>2</v>
      </c>
      <c r="S419" t="s" s="141">
        <v>54</v>
      </c>
      <c r="T419" s="147">
        <v>3</v>
      </c>
      <c r="U419" t="s" s="143">
        <v>1043</v>
      </c>
      <c r="V419" t="s" s="5">
        <v>1044</v>
      </c>
      <c r="W419" t="s" s="141">
        <v>1190</v>
      </c>
      <c r="X419" s="144">
        <v>0.75</v>
      </c>
      <c r="Y419" s="140"/>
      <c r="Z419" s="140"/>
      <c r="AA419" s="142">
        <v>424.5</v>
      </c>
      <c r="AB419" s="142">
        <v>424.5</v>
      </c>
      <c r="AC419" s="142">
        <v>1</v>
      </c>
      <c r="AD419" s="140"/>
      <c r="AE419" s="140"/>
      <c r="AF419" s="140"/>
      <c r="AG419" s="140"/>
    </row>
    <row r="420" ht="15.75" customHeight="1">
      <c r="A420" s="136">
        <v>42</v>
      </c>
      <c r="B420" s="134">
        <v>223</v>
      </c>
      <c r="C420" s="134">
        <v>14</v>
      </c>
      <c r="D420" s="134">
        <v>523</v>
      </c>
      <c r="E420" s="134">
        <v>419</v>
      </c>
      <c r="F420" t="s" s="5">
        <v>801</v>
      </c>
      <c r="G420" s="145"/>
      <c r="H420" t="s" s="150">
        <v>809</v>
      </c>
      <c r="I420" t="b" s="136">
        <v>1</v>
      </c>
      <c r="J420" t="s" s="137">
        <v>52</v>
      </c>
      <c r="K420" t="s" s="5">
        <v>810</v>
      </c>
      <c r="L420" t="s" s="5">
        <v>810</v>
      </c>
      <c r="M420" t="s" s="5">
        <v>1804</v>
      </c>
      <c r="N420" t="s" s="139">
        <v>1535</v>
      </c>
      <c r="O420" s="140"/>
      <c r="P420" s="140"/>
      <c r="Q420" s="136">
        <v>2022</v>
      </c>
      <c r="R420" s="136">
        <v>3</v>
      </c>
      <c r="S420" t="s" s="141">
        <v>54</v>
      </c>
      <c r="T420" s="147">
        <v>3</v>
      </c>
      <c r="U420" t="s" s="143">
        <v>1030</v>
      </c>
      <c r="V420" t="s" s="141">
        <v>1037</v>
      </c>
      <c r="W420" t="s" s="141">
        <v>66</v>
      </c>
      <c r="X420" s="140"/>
      <c r="Y420" s="140"/>
      <c r="Z420" s="140"/>
      <c r="AA420" s="142">
        <v>2</v>
      </c>
      <c r="AB420" s="142">
        <v>1</v>
      </c>
      <c r="AC420" s="142">
        <v>1</v>
      </c>
      <c r="AD420" s="140"/>
      <c r="AE420" s="140"/>
      <c r="AF420" s="140"/>
      <c r="AG420" s="140"/>
    </row>
    <row r="421" ht="15.75" customHeight="1">
      <c r="A421" s="136">
        <v>42</v>
      </c>
      <c r="B421" s="134">
        <v>196</v>
      </c>
      <c r="C421" s="134">
        <v>14</v>
      </c>
      <c r="D421" s="134">
        <v>524</v>
      </c>
      <c r="E421" s="134">
        <v>420</v>
      </c>
      <c r="F421" t="s" s="5">
        <v>801</v>
      </c>
      <c r="G421" s="145"/>
      <c r="H421" t="s" s="135">
        <v>1191</v>
      </c>
      <c r="I421" t="b" s="136">
        <v>1</v>
      </c>
      <c r="J421" t="s" s="137">
        <v>52</v>
      </c>
      <c r="K421" t="s" s="5">
        <v>1192</v>
      </c>
      <c r="L421" t="s" s="5">
        <v>1192</v>
      </c>
      <c r="M421" t="s" s="5">
        <v>1191</v>
      </c>
      <c r="N421" t="s" s="141">
        <v>1042</v>
      </c>
      <c r="O421" s="140"/>
      <c r="P421" t="s" s="143">
        <v>196</v>
      </c>
      <c r="Q421" s="136">
        <v>2018</v>
      </c>
      <c r="R421" s="136">
        <v>2</v>
      </c>
      <c r="S421" t="s" s="141">
        <v>54</v>
      </c>
      <c r="T421" s="147">
        <v>3</v>
      </c>
      <c r="U421" t="s" s="143">
        <v>1030</v>
      </c>
      <c r="V421" t="s" s="5">
        <v>1044</v>
      </c>
      <c r="W421" t="s" s="141">
        <v>1190</v>
      </c>
      <c r="X421" s="144">
        <v>0.67</v>
      </c>
      <c r="Y421" s="140"/>
      <c r="Z421" s="140"/>
      <c r="AA421" s="142">
        <v>0</v>
      </c>
      <c r="AB421" s="142">
        <v>1</v>
      </c>
      <c r="AC421" s="142">
        <v>1</v>
      </c>
      <c r="AD421" s="140"/>
      <c r="AE421" s="140"/>
      <c r="AF421" s="140"/>
      <c r="AG421" s="140"/>
    </row>
    <row r="422" ht="15.75" customHeight="1">
      <c r="A422" s="136">
        <v>42</v>
      </c>
      <c r="B422" s="134">
        <v>462</v>
      </c>
      <c r="C422" s="134">
        <v>14</v>
      </c>
      <c r="D422" s="134">
        <v>516</v>
      </c>
      <c r="E422" s="134">
        <v>421</v>
      </c>
      <c r="F422" t="s" s="5">
        <v>801</v>
      </c>
      <c r="G422" t="s" s="5">
        <v>1682</v>
      </c>
      <c r="H422" t="s" s="150">
        <v>1683</v>
      </c>
      <c r="I422" t="b" s="136">
        <v>1</v>
      </c>
      <c r="J422" t="s" s="137">
        <v>52</v>
      </c>
      <c r="K422" t="s" s="5">
        <v>1684</v>
      </c>
      <c r="L422" t="s" s="5">
        <v>1684</v>
      </c>
      <c r="M422" t="s" s="5">
        <v>1685</v>
      </c>
      <c r="N422" t="s" s="139">
        <v>1132</v>
      </c>
      <c r="O422" s="140"/>
      <c r="P422" t="s" s="143">
        <v>196</v>
      </c>
      <c r="Q422" s="136">
        <v>2021</v>
      </c>
      <c r="R422" s="136">
        <v>1</v>
      </c>
      <c r="S422" t="s" s="141">
        <v>64</v>
      </c>
      <c r="T422" s="142">
        <v>1</v>
      </c>
      <c r="U422" s="140"/>
      <c r="V422" t="s" s="5">
        <v>1031</v>
      </c>
      <c r="W422" t="s" s="141">
        <v>1032</v>
      </c>
      <c r="X422" s="144">
        <v>1</v>
      </c>
      <c r="Y422" s="140"/>
      <c r="Z422" s="140"/>
      <c r="AA422" s="140"/>
      <c r="AB422" s="142">
        <v>1</v>
      </c>
      <c r="AC422" t="s" s="137">
        <v>68</v>
      </c>
      <c r="AD422" s="144">
        <v>7230</v>
      </c>
      <c r="AE422" s="144">
        <v>0.5</v>
      </c>
      <c r="AF422" s="140"/>
      <c r="AG422" s="140"/>
    </row>
    <row r="423" ht="15.75" customHeight="1">
      <c r="A423" s="136">
        <v>42</v>
      </c>
      <c r="B423" s="134">
        <v>461</v>
      </c>
      <c r="C423" s="134">
        <v>14</v>
      </c>
      <c r="D423" s="134">
        <v>517</v>
      </c>
      <c r="E423" s="134">
        <v>422</v>
      </c>
      <c r="F423" t="s" s="5">
        <v>801</v>
      </c>
      <c r="G423" t="s" s="5">
        <v>1682</v>
      </c>
      <c r="H423" t="s" s="150">
        <v>1683</v>
      </c>
      <c r="I423" t="b" s="136">
        <v>1</v>
      </c>
      <c r="J423" t="s" s="137">
        <v>52</v>
      </c>
      <c r="K423" t="s" s="5">
        <v>1684</v>
      </c>
      <c r="L423" t="s" s="5">
        <v>1684</v>
      </c>
      <c r="M423" t="s" s="5">
        <v>1686</v>
      </c>
      <c r="N423" t="s" s="139">
        <v>1109</v>
      </c>
      <c r="O423" s="140"/>
      <c r="P423" t="s" s="143">
        <v>196</v>
      </c>
      <c r="Q423" s="136">
        <v>2021</v>
      </c>
      <c r="R423" s="136">
        <v>1</v>
      </c>
      <c r="S423" t="s" s="141">
        <v>77</v>
      </c>
      <c r="T423" s="142">
        <v>2</v>
      </c>
      <c r="U423" s="140"/>
      <c r="V423" t="s" s="5">
        <v>1031</v>
      </c>
      <c r="W423" t="s" s="141">
        <v>1032</v>
      </c>
      <c r="X423" s="144">
        <v>1.1</v>
      </c>
      <c r="Y423" s="140"/>
      <c r="Z423" s="140"/>
      <c r="AA423" s="140"/>
      <c r="AB423" s="142">
        <v>1</v>
      </c>
      <c r="AC423" t="s" s="137">
        <v>68</v>
      </c>
      <c r="AD423" s="144">
        <v>3980</v>
      </c>
      <c r="AE423" s="144">
        <v>0.8</v>
      </c>
      <c r="AF423" s="140"/>
      <c r="AG423" s="140"/>
    </row>
    <row r="424" ht="15.75" customHeight="1">
      <c r="A424" s="136">
        <v>42</v>
      </c>
      <c r="B424" s="134">
        <v>460</v>
      </c>
      <c r="C424" s="134">
        <v>14</v>
      </c>
      <c r="D424" s="134">
        <v>518</v>
      </c>
      <c r="E424" s="134">
        <v>423</v>
      </c>
      <c r="F424" t="s" s="5">
        <v>801</v>
      </c>
      <c r="G424" t="s" s="5">
        <v>1682</v>
      </c>
      <c r="H424" t="s" s="150">
        <v>1683</v>
      </c>
      <c r="I424" t="b" s="136">
        <v>1</v>
      </c>
      <c r="J424" t="s" s="137">
        <v>52</v>
      </c>
      <c r="K424" t="s" s="5">
        <v>1684</v>
      </c>
      <c r="L424" t="s" s="5">
        <v>1684</v>
      </c>
      <c r="M424" t="s" s="5">
        <v>1687</v>
      </c>
      <c r="N424" t="s" s="139">
        <v>1107</v>
      </c>
      <c r="O424" s="140"/>
      <c r="P424" t="s" s="143">
        <v>196</v>
      </c>
      <c r="Q424" s="136">
        <v>2021</v>
      </c>
      <c r="R424" s="136">
        <v>1</v>
      </c>
      <c r="S424" t="s" s="141">
        <v>54</v>
      </c>
      <c r="T424" s="147">
        <v>3</v>
      </c>
      <c r="U424" s="140"/>
      <c r="V424" t="s" s="5">
        <v>1031</v>
      </c>
      <c r="W424" t="s" s="141">
        <v>1032</v>
      </c>
      <c r="X424" s="144">
        <v>0.6</v>
      </c>
      <c r="Y424" s="140"/>
      <c r="Z424" s="140"/>
      <c r="AA424" s="140"/>
      <c r="AB424" s="142">
        <v>1</v>
      </c>
      <c r="AC424" t="s" s="137">
        <v>68</v>
      </c>
      <c r="AD424" s="144">
        <v>1352</v>
      </c>
      <c r="AE424" s="144">
        <v>1.4</v>
      </c>
      <c r="AF424" s="140"/>
      <c r="AG424" s="140"/>
    </row>
    <row r="425" ht="15.75" customHeight="1">
      <c r="A425" s="136">
        <v>42</v>
      </c>
      <c r="B425" s="134">
        <v>459</v>
      </c>
      <c r="C425" s="134">
        <v>14</v>
      </c>
      <c r="D425" s="134">
        <v>515</v>
      </c>
      <c r="E425" s="134">
        <v>424</v>
      </c>
      <c r="F425" t="s" s="5">
        <v>801</v>
      </c>
      <c r="G425" t="s" s="5">
        <v>1682</v>
      </c>
      <c r="H425" t="s" s="150">
        <v>1683</v>
      </c>
      <c r="I425" t="b" s="136">
        <v>1</v>
      </c>
      <c r="J425" t="s" s="137">
        <v>52</v>
      </c>
      <c r="K425" t="s" s="5">
        <v>1684</v>
      </c>
      <c r="L425" t="s" s="5">
        <v>1684</v>
      </c>
      <c r="M425" t="s" s="5">
        <v>1688</v>
      </c>
      <c r="N425" t="s" s="139">
        <v>1111</v>
      </c>
      <c r="O425" s="140"/>
      <c r="P425" t="s" s="143">
        <v>196</v>
      </c>
      <c r="Q425" s="136">
        <v>2021</v>
      </c>
      <c r="R425" s="136">
        <v>1</v>
      </c>
      <c r="S425" t="s" s="141">
        <v>54</v>
      </c>
      <c r="T425" s="147">
        <v>3</v>
      </c>
      <c r="U425" s="140"/>
      <c r="V425" t="s" s="5">
        <v>1031</v>
      </c>
      <c r="W425" t="s" s="141">
        <v>1032</v>
      </c>
      <c r="X425" s="144">
        <v>0.2</v>
      </c>
      <c r="Y425" s="140"/>
      <c r="Z425" s="140"/>
      <c r="AA425" s="140"/>
      <c r="AB425" s="142">
        <v>1</v>
      </c>
      <c r="AC425" s="142">
        <v>1</v>
      </c>
      <c r="AD425" s="144">
        <v>23660</v>
      </c>
      <c r="AE425" s="144">
        <v>2.7</v>
      </c>
      <c r="AF425" s="140"/>
      <c r="AG425" s="140"/>
    </row>
    <row r="426" ht="15.75" customHeight="1">
      <c r="A426" s="136">
        <v>42</v>
      </c>
      <c r="B426" s="134">
        <v>458</v>
      </c>
      <c r="C426" s="134">
        <v>14</v>
      </c>
      <c r="D426" s="134">
        <v>525</v>
      </c>
      <c r="E426" s="134">
        <v>425</v>
      </c>
      <c r="F426" t="s" s="5">
        <v>801</v>
      </c>
      <c r="G426" t="s" s="5">
        <v>1193</v>
      </c>
      <c r="H426" t="s" s="5">
        <v>1193</v>
      </c>
      <c r="I426" t="b" s="136">
        <v>0</v>
      </c>
      <c r="J426" t="s" s="137">
        <v>52</v>
      </c>
      <c r="K426" t="s" s="167">
        <v>1194</v>
      </c>
      <c r="L426" t="s" s="171">
        <v>1195</v>
      </c>
      <c r="M426" t="s" s="5">
        <v>1196</v>
      </c>
      <c r="N426" t="s" s="139">
        <v>1039</v>
      </c>
      <c r="O426" s="140"/>
      <c r="P426" s="140"/>
      <c r="Q426" s="136">
        <v>2022</v>
      </c>
      <c r="R426" s="136">
        <v>3</v>
      </c>
      <c r="S426" t="s" s="141">
        <v>77</v>
      </c>
      <c r="T426" s="142">
        <v>2</v>
      </c>
      <c r="U426" s="140"/>
      <c r="V426" t="s" s="141">
        <v>1037</v>
      </c>
      <c r="W426" t="s" s="141">
        <v>1032</v>
      </c>
      <c r="X426" s="140"/>
      <c r="Y426" s="140"/>
      <c r="Z426" s="142">
        <v>0</v>
      </c>
      <c r="AA426" s="140"/>
      <c r="AB426" s="142">
        <v>1</v>
      </c>
      <c r="AC426" s="142">
        <v>1</v>
      </c>
      <c r="AD426" s="140"/>
      <c r="AE426" s="140"/>
      <c r="AF426" s="140"/>
      <c r="AG426" s="140"/>
    </row>
    <row r="427" ht="15.75" customHeight="1">
      <c r="A427" s="136">
        <v>43</v>
      </c>
      <c r="B427" s="134">
        <v>168</v>
      </c>
      <c r="C427" s="134">
        <v>15</v>
      </c>
      <c r="D427" s="134">
        <v>533</v>
      </c>
      <c r="E427" s="134">
        <v>426</v>
      </c>
      <c r="F427" t="s" s="5">
        <v>815</v>
      </c>
      <c r="G427" s="145"/>
      <c r="H427" t="s" s="150">
        <v>1579</v>
      </c>
      <c r="I427" t="b" s="136">
        <v>1</v>
      </c>
      <c r="J427" t="s" s="137">
        <v>52</v>
      </c>
      <c r="K427" t="s" s="5">
        <v>819</v>
      </c>
      <c r="L427" t="s" s="5">
        <v>819</v>
      </c>
      <c r="M427" t="s" s="5">
        <v>1579</v>
      </c>
      <c r="N427" t="s" s="141">
        <v>1042</v>
      </c>
      <c r="O427" s="140"/>
      <c r="P427" t="s" s="143">
        <v>196</v>
      </c>
      <c r="Q427" s="136">
        <v>2020</v>
      </c>
      <c r="R427" s="136">
        <v>2</v>
      </c>
      <c r="S427" t="s" s="141">
        <v>64</v>
      </c>
      <c r="T427" s="142">
        <v>1</v>
      </c>
      <c r="U427" t="s" s="143">
        <v>1030</v>
      </c>
      <c r="V427" t="s" s="5">
        <v>1044</v>
      </c>
      <c r="W427" t="s" s="141">
        <v>1045</v>
      </c>
      <c r="X427" s="144">
        <v>1</v>
      </c>
      <c r="Y427" s="140"/>
      <c r="Z427" s="140"/>
      <c r="AA427" s="142">
        <v>6118</v>
      </c>
      <c r="AB427" s="144">
        <v>3059</v>
      </c>
      <c r="AC427" t="s" s="137">
        <v>68</v>
      </c>
      <c r="AD427" s="140"/>
      <c r="AE427" s="140"/>
      <c r="AF427" s="140"/>
      <c r="AG427" s="140"/>
    </row>
    <row r="428" ht="15.75" customHeight="1">
      <c r="A428" s="136">
        <v>43</v>
      </c>
      <c r="B428" s="134">
        <v>214</v>
      </c>
      <c r="C428" s="134">
        <v>15</v>
      </c>
      <c r="D428" s="134">
        <v>532</v>
      </c>
      <c r="E428" s="134">
        <v>427</v>
      </c>
      <c r="F428" t="s" s="5">
        <v>815</v>
      </c>
      <c r="G428" s="145"/>
      <c r="H428" t="s" s="150">
        <v>1579</v>
      </c>
      <c r="I428" t="b" s="136">
        <v>0</v>
      </c>
      <c r="J428" t="s" s="137">
        <v>52</v>
      </c>
      <c r="K428" t="s" s="5">
        <v>819</v>
      </c>
      <c r="L428" t="s" s="177">
        <v>1580</v>
      </c>
      <c r="M428" t="s" s="5">
        <v>1579</v>
      </c>
      <c r="N428" t="s" s="141">
        <v>1042</v>
      </c>
      <c r="O428" s="140"/>
      <c r="P428" t="s" s="143">
        <v>196</v>
      </c>
      <c r="Q428" s="136">
        <v>2021</v>
      </c>
      <c r="R428" s="136">
        <v>2</v>
      </c>
      <c r="S428" t="s" s="141">
        <v>54</v>
      </c>
      <c r="T428" s="147">
        <v>3</v>
      </c>
      <c r="U428" t="s" s="143">
        <v>1030</v>
      </c>
      <c r="V428" t="s" s="5">
        <v>1044</v>
      </c>
      <c r="W428" t="s" s="141">
        <v>1045</v>
      </c>
      <c r="X428" s="144">
        <v>0.63</v>
      </c>
      <c r="Y428" s="140"/>
      <c r="Z428" s="140"/>
      <c r="AA428" s="142">
        <v>6118</v>
      </c>
      <c r="AB428" s="144">
        <v>3059</v>
      </c>
      <c r="AC428" s="142">
        <v>1</v>
      </c>
      <c r="AD428" s="140"/>
      <c r="AE428" s="140"/>
      <c r="AF428" s="140"/>
      <c r="AG428" s="140"/>
    </row>
    <row r="429" ht="15.75" customHeight="1">
      <c r="A429" s="136">
        <v>43</v>
      </c>
      <c r="B429" s="134">
        <v>42</v>
      </c>
      <c r="C429" s="134">
        <v>15</v>
      </c>
      <c r="D429" s="134">
        <v>536</v>
      </c>
      <c r="E429" s="134">
        <v>428</v>
      </c>
      <c r="F429" t="s" s="5">
        <v>815</v>
      </c>
      <c r="G429" s="145"/>
      <c r="H429" t="s" s="150">
        <v>1574</v>
      </c>
      <c r="I429" t="b" s="136">
        <v>1</v>
      </c>
      <c r="J429" t="s" s="137">
        <v>52</v>
      </c>
      <c r="K429" t="s" s="5">
        <v>817</v>
      </c>
      <c r="L429" t="s" s="5">
        <v>817</v>
      </c>
      <c r="M429" t="s" s="5">
        <v>1575</v>
      </c>
      <c r="N429" t="s" s="141">
        <v>1361</v>
      </c>
      <c r="O429" s="140"/>
      <c r="P429" s="140"/>
      <c r="Q429" s="136">
        <v>2016</v>
      </c>
      <c r="R429" s="136">
        <v>3</v>
      </c>
      <c r="S429" t="s" s="141">
        <v>64</v>
      </c>
      <c r="T429" s="142">
        <v>1</v>
      </c>
      <c r="U429" t="s" s="143">
        <v>1043</v>
      </c>
      <c r="V429" t="s" s="141">
        <v>1037</v>
      </c>
      <c r="W429" t="s" s="141">
        <v>66</v>
      </c>
      <c r="X429" s="140"/>
      <c r="Y429" s="140"/>
      <c r="Z429" s="140"/>
      <c r="AA429" s="142">
        <v>2708</v>
      </c>
      <c r="AB429" s="142">
        <v>1</v>
      </c>
      <c r="AC429" s="142">
        <v>1</v>
      </c>
      <c r="AD429" s="140"/>
      <c r="AE429" s="144">
        <v>0.19</v>
      </c>
      <c r="AF429" s="140"/>
      <c r="AG429" s="140"/>
    </row>
    <row r="430" ht="15.75" customHeight="1">
      <c r="A430" s="136">
        <v>43</v>
      </c>
      <c r="B430" s="134">
        <v>33</v>
      </c>
      <c r="C430" s="134">
        <v>15</v>
      </c>
      <c r="D430" s="134">
        <v>530</v>
      </c>
      <c r="E430" s="134">
        <v>429</v>
      </c>
      <c r="F430" t="s" s="5">
        <v>815</v>
      </c>
      <c r="G430" s="145"/>
      <c r="H430" t="s" s="150">
        <v>1492</v>
      </c>
      <c r="I430" t="b" s="136">
        <v>1</v>
      </c>
      <c r="J430" t="s" s="137">
        <v>52</v>
      </c>
      <c r="K430" t="s" s="5">
        <v>1493</v>
      </c>
      <c r="L430" t="s" s="5">
        <v>1493</v>
      </c>
      <c r="M430" t="s" s="5">
        <v>1494</v>
      </c>
      <c r="N430" t="s" s="139">
        <v>1189</v>
      </c>
      <c r="O430" s="140"/>
      <c r="P430" s="140"/>
      <c r="Q430" s="136">
        <v>2021</v>
      </c>
      <c r="R430" s="136">
        <v>2</v>
      </c>
      <c r="S430" t="s" s="141">
        <v>64</v>
      </c>
      <c r="T430" s="142">
        <v>1</v>
      </c>
      <c r="U430" t="s" s="143">
        <v>1043</v>
      </c>
      <c r="V430" t="s" s="5">
        <v>1044</v>
      </c>
      <c r="W430" t="s" s="141">
        <v>1093</v>
      </c>
      <c r="X430" s="144">
        <v>1.18</v>
      </c>
      <c r="Y430" s="140"/>
      <c r="Z430" s="140"/>
      <c r="AA430" s="142">
        <v>2185.5</v>
      </c>
      <c r="AB430" s="142">
        <v>1284.5</v>
      </c>
      <c r="AC430" s="142">
        <v>1</v>
      </c>
      <c r="AD430" s="140"/>
      <c r="AE430" s="140"/>
      <c r="AF430" s="140"/>
      <c r="AG430" s="140"/>
    </row>
    <row r="431" ht="15.75" customHeight="1">
      <c r="A431" s="136">
        <v>43</v>
      </c>
      <c r="B431" s="134">
        <v>243</v>
      </c>
      <c r="C431" s="134">
        <v>15</v>
      </c>
      <c r="D431" s="134">
        <v>531</v>
      </c>
      <c r="E431" s="134">
        <v>430</v>
      </c>
      <c r="F431" t="s" s="5">
        <v>815</v>
      </c>
      <c r="G431" s="145"/>
      <c r="H431" t="s" s="150">
        <v>1492</v>
      </c>
      <c r="I431" t="b" s="136">
        <v>1</v>
      </c>
      <c r="J431" t="s" s="163">
        <v>52</v>
      </c>
      <c r="K431" t="s" s="79">
        <v>1493</v>
      </c>
      <c r="L431" t="s" s="79">
        <v>1493</v>
      </c>
      <c r="M431" t="s" s="5">
        <v>1495</v>
      </c>
      <c r="N431" t="s" s="139">
        <v>1092</v>
      </c>
      <c r="O431" s="140"/>
      <c r="P431" s="140"/>
      <c r="Q431" s="136">
        <v>2021</v>
      </c>
      <c r="R431" s="136">
        <v>3</v>
      </c>
      <c r="S431" t="s" s="141">
        <v>77</v>
      </c>
      <c r="T431" s="142">
        <v>2</v>
      </c>
      <c r="U431" t="s" s="143">
        <v>1030</v>
      </c>
      <c r="V431" t="s" s="141">
        <v>1037</v>
      </c>
      <c r="W431" t="s" s="141">
        <v>1093</v>
      </c>
      <c r="X431" s="140"/>
      <c r="Y431" s="140"/>
      <c r="Z431" s="140"/>
      <c r="AA431" s="142">
        <v>2185.5</v>
      </c>
      <c r="AB431" s="142">
        <v>900</v>
      </c>
      <c r="AC431" t="s" s="137">
        <v>68</v>
      </c>
      <c r="AD431" s="140"/>
      <c r="AE431" s="140"/>
      <c r="AF431" s="140"/>
      <c r="AG431" s="140"/>
    </row>
    <row r="432" ht="15.75" customHeight="1">
      <c r="A432" s="136">
        <v>43</v>
      </c>
      <c r="B432" s="134">
        <v>83</v>
      </c>
      <c r="C432" s="134">
        <v>15</v>
      </c>
      <c r="D432" s="134">
        <v>543</v>
      </c>
      <c r="E432" s="134">
        <v>431</v>
      </c>
      <c r="F432" t="s" s="5">
        <v>815</v>
      </c>
      <c r="G432" s="145"/>
      <c r="H432" t="s" s="150">
        <v>1387</v>
      </c>
      <c r="I432" t="b" s="136">
        <v>1</v>
      </c>
      <c r="J432" t="s" s="137">
        <v>52</v>
      </c>
      <c r="K432" t="s" s="5">
        <v>1388</v>
      </c>
      <c r="L432" t="s" s="5">
        <v>1388</v>
      </c>
      <c r="M432" t="s" s="5">
        <v>1387</v>
      </c>
      <c r="N432" t="s" s="141">
        <v>1042</v>
      </c>
      <c r="O432" s="140"/>
      <c r="P432" s="140"/>
      <c r="Q432" s="136">
        <v>2020</v>
      </c>
      <c r="R432" s="136">
        <v>2</v>
      </c>
      <c r="S432" t="s" s="141">
        <v>54</v>
      </c>
      <c r="T432" s="147">
        <v>3</v>
      </c>
      <c r="U432" t="s" s="143">
        <v>1043</v>
      </c>
      <c r="V432" t="s" s="5">
        <v>1044</v>
      </c>
      <c r="W432" t="s" s="141">
        <v>1045</v>
      </c>
      <c r="X432" s="144">
        <v>0.35</v>
      </c>
      <c r="Y432" s="140"/>
      <c r="Z432" s="140"/>
      <c r="AA432" s="142">
        <v>355</v>
      </c>
      <c r="AB432" s="142">
        <v>355</v>
      </c>
      <c r="AC432" s="142">
        <v>1</v>
      </c>
      <c r="AD432" s="140"/>
      <c r="AE432" s="140"/>
      <c r="AF432" s="140"/>
      <c r="AG432" s="140"/>
    </row>
    <row r="433" ht="15.75" customHeight="1">
      <c r="A433" s="154">
        <v>43</v>
      </c>
      <c r="B433" s="134">
        <v>40</v>
      </c>
      <c r="C433" s="134">
        <v>15</v>
      </c>
      <c r="D433" s="155">
        <v>538</v>
      </c>
      <c r="E433" s="134">
        <v>432</v>
      </c>
      <c r="F433" t="s" s="149">
        <v>815</v>
      </c>
      <c r="G433" t="s" s="149">
        <v>1565</v>
      </c>
      <c r="H433" t="s" s="135">
        <v>1566</v>
      </c>
      <c r="I433" t="b" s="136">
        <v>1</v>
      </c>
      <c r="J433" t="s" s="156">
        <v>52</v>
      </c>
      <c r="K433" t="s" s="149">
        <v>1567</v>
      </c>
      <c r="L433" t="s" s="149">
        <v>1567</v>
      </c>
      <c r="M433" t="s" s="5">
        <v>1568</v>
      </c>
      <c r="N433" t="s" s="158">
        <v>1361</v>
      </c>
      <c r="O433" s="159"/>
      <c r="P433" s="159"/>
      <c r="Q433" s="154">
        <v>2016</v>
      </c>
      <c r="R433" s="154">
        <v>3</v>
      </c>
      <c r="S433" t="s" s="158">
        <v>64</v>
      </c>
      <c r="T433" s="142">
        <v>1</v>
      </c>
      <c r="U433" t="s" s="160">
        <v>1043</v>
      </c>
      <c r="V433" t="s" s="158">
        <v>1037</v>
      </c>
      <c r="W433" t="s" s="158">
        <v>66</v>
      </c>
      <c r="X433" s="159"/>
      <c r="Y433" s="159"/>
      <c r="Z433" s="159"/>
      <c r="AA433" s="162">
        <v>190</v>
      </c>
      <c r="AB433" s="162">
        <v>1</v>
      </c>
      <c r="AC433" s="162">
        <v>1</v>
      </c>
      <c r="AD433" s="159"/>
      <c r="AE433" s="161">
        <v>0.71</v>
      </c>
      <c r="AF433" s="159"/>
      <c r="AG433" s="159"/>
    </row>
    <row r="434" ht="15.75" customHeight="1">
      <c r="A434" s="154">
        <v>43</v>
      </c>
      <c r="B434" s="134">
        <v>99</v>
      </c>
      <c r="C434" s="134">
        <v>15</v>
      </c>
      <c r="D434" s="155">
        <v>539</v>
      </c>
      <c r="E434" s="134">
        <v>433</v>
      </c>
      <c r="F434" t="s" s="149">
        <v>815</v>
      </c>
      <c r="G434" t="s" s="149">
        <v>1565</v>
      </c>
      <c r="H434" t="s" s="135">
        <v>1566</v>
      </c>
      <c r="I434" t="b" s="136">
        <v>1</v>
      </c>
      <c r="J434" t="s" s="156">
        <v>52</v>
      </c>
      <c r="K434" t="s" s="149">
        <v>1567</v>
      </c>
      <c r="L434" t="s" s="149">
        <v>1567</v>
      </c>
      <c r="M434" t="s" s="5">
        <v>1569</v>
      </c>
      <c r="N434" t="s" s="184">
        <v>1535</v>
      </c>
      <c r="O434" s="159"/>
      <c r="P434" s="159"/>
      <c r="Q434" s="154">
        <v>2020</v>
      </c>
      <c r="R434" s="154">
        <v>3</v>
      </c>
      <c r="S434" t="s" s="158">
        <v>54</v>
      </c>
      <c r="T434" s="147">
        <v>3</v>
      </c>
      <c r="U434" t="s" s="160">
        <v>1043</v>
      </c>
      <c r="V434" t="s" s="158">
        <v>1037</v>
      </c>
      <c r="W434" t="s" s="158">
        <v>66</v>
      </c>
      <c r="X434" s="159"/>
      <c r="Y434" s="159"/>
      <c r="Z434" s="159"/>
      <c r="AA434" s="162">
        <v>190</v>
      </c>
      <c r="AB434" s="162">
        <v>1</v>
      </c>
      <c r="AC434" t="s" s="156">
        <v>68</v>
      </c>
      <c r="AD434" s="159"/>
      <c r="AE434" s="159"/>
      <c r="AF434" s="159"/>
      <c r="AG434" s="159"/>
    </row>
    <row r="435" ht="15.75" customHeight="1">
      <c r="A435" s="154">
        <v>43</v>
      </c>
      <c r="B435" s="134">
        <v>466</v>
      </c>
      <c r="C435" s="134">
        <v>15</v>
      </c>
      <c r="D435" s="155">
        <v>540</v>
      </c>
      <c r="E435" s="134">
        <v>434</v>
      </c>
      <c r="F435" t="s" s="149">
        <v>815</v>
      </c>
      <c r="G435" t="s" s="149">
        <v>1565</v>
      </c>
      <c r="H435" t="s" s="135">
        <v>1566</v>
      </c>
      <c r="I435" t="b" s="136">
        <v>1</v>
      </c>
      <c r="J435" t="s" s="156">
        <v>52</v>
      </c>
      <c r="K435" t="s" s="149">
        <v>1567</v>
      </c>
      <c r="L435" t="s" s="149">
        <v>1567</v>
      </c>
      <c r="M435" t="s" s="5">
        <v>1570</v>
      </c>
      <c r="N435" t="s" s="158">
        <v>1153</v>
      </c>
      <c r="O435" s="159"/>
      <c r="P435" s="159"/>
      <c r="Q435" s="154">
        <v>2020</v>
      </c>
      <c r="R435" s="154">
        <v>3</v>
      </c>
      <c r="S435" t="s" s="158">
        <v>54</v>
      </c>
      <c r="T435" s="147">
        <v>3</v>
      </c>
      <c r="U435" s="159"/>
      <c r="V435" t="s" s="158">
        <v>1037</v>
      </c>
      <c r="W435" t="s" s="158">
        <v>1045</v>
      </c>
      <c r="X435" s="159"/>
      <c r="Y435" s="159"/>
      <c r="Z435" s="159"/>
      <c r="AA435" s="162">
        <v>190</v>
      </c>
      <c r="AB435" s="162">
        <v>1</v>
      </c>
      <c r="AC435" t="s" s="156">
        <v>68</v>
      </c>
      <c r="AD435" s="159"/>
      <c r="AE435" s="159"/>
      <c r="AF435" s="159"/>
      <c r="AG435" s="159"/>
    </row>
    <row r="436" ht="15.75" customHeight="1">
      <c r="A436" s="136">
        <v>43</v>
      </c>
      <c r="B436" s="134">
        <v>38</v>
      </c>
      <c r="C436" s="134">
        <v>15</v>
      </c>
      <c r="D436" s="134">
        <v>541</v>
      </c>
      <c r="E436" s="134">
        <v>435</v>
      </c>
      <c r="F436" t="s" s="5">
        <v>815</v>
      </c>
      <c r="G436" s="145"/>
      <c r="H436" t="s" s="150">
        <v>1548</v>
      </c>
      <c r="I436" t="b" s="136">
        <v>1</v>
      </c>
      <c r="J436" t="s" s="137">
        <v>52</v>
      </c>
      <c r="K436" t="s" s="5">
        <v>1549</v>
      </c>
      <c r="L436" t="s" s="5">
        <v>1549</v>
      </c>
      <c r="M436" t="s" s="5">
        <v>1550</v>
      </c>
      <c r="N436" t="s" s="139">
        <v>1189</v>
      </c>
      <c r="O436" s="140"/>
      <c r="P436" s="140"/>
      <c r="Q436" s="136">
        <v>2021</v>
      </c>
      <c r="R436" s="136">
        <v>2</v>
      </c>
      <c r="S436" t="s" s="141">
        <v>64</v>
      </c>
      <c r="T436" s="142">
        <v>1</v>
      </c>
      <c r="U436" t="s" s="143">
        <v>1043</v>
      </c>
      <c r="V436" t="s" s="5">
        <v>1044</v>
      </c>
      <c r="W436" t="s" s="141">
        <v>1093</v>
      </c>
      <c r="X436" s="144">
        <v>0.82</v>
      </c>
      <c r="Y436" s="140"/>
      <c r="Z436" s="140"/>
      <c r="AA436" s="142">
        <v>66.59999999999999</v>
      </c>
      <c r="AB436" s="142">
        <v>65.59999999999999</v>
      </c>
      <c r="AC436" s="142">
        <v>1</v>
      </c>
      <c r="AD436" s="140"/>
      <c r="AE436" s="140"/>
      <c r="AF436" s="140"/>
      <c r="AG436" s="140"/>
    </row>
    <row r="437" ht="15.75" customHeight="1">
      <c r="A437" s="136">
        <v>43</v>
      </c>
      <c r="B437" s="134">
        <v>98</v>
      </c>
      <c r="C437" s="134">
        <v>15</v>
      </c>
      <c r="D437" s="134">
        <v>542</v>
      </c>
      <c r="E437" s="134">
        <v>436</v>
      </c>
      <c r="F437" t="s" s="5">
        <v>815</v>
      </c>
      <c r="G437" s="145"/>
      <c r="H437" t="s" s="150">
        <v>1548</v>
      </c>
      <c r="I437" t="b" s="136">
        <v>1</v>
      </c>
      <c r="J437" t="s" s="163">
        <v>52</v>
      </c>
      <c r="K437" t="s" s="5">
        <v>1549</v>
      </c>
      <c r="L437" t="s" s="79">
        <v>1549</v>
      </c>
      <c r="M437" t="s" s="5">
        <v>1551</v>
      </c>
      <c r="N437" t="s" s="139">
        <v>1092</v>
      </c>
      <c r="O437" s="140"/>
      <c r="P437" s="140"/>
      <c r="Q437" s="136">
        <v>2021</v>
      </c>
      <c r="R437" s="136">
        <v>3</v>
      </c>
      <c r="S437" t="s" s="141">
        <v>54</v>
      </c>
      <c r="T437" s="147">
        <v>3</v>
      </c>
      <c r="U437" t="s" s="143">
        <v>1043</v>
      </c>
      <c r="V437" t="s" s="141">
        <v>1037</v>
      </c>
      <c r="W437" t="s" s="141">
        <v>1093</v>
      </c>
      <c r="X437" s="140"/>
      <c r="Y437" s="140"/>
      <c r="Z437" s="140"/>
      <c r="AA437" s="142">
        <v>66.59999999999999</v>
      </c>
      <c r="AB437" s="142">
        <v>1</v>
      </c>
      <c r="AC437" t="s" s="137">
        <v>68</v>
      </c>
      <c r="AD437" s="140"/>
      <c r="AE437" s="140"/>
      <c r="AF437" s="140"/>
      <c r="AG437" s="140"/>
    </row>
    <row r="438" ht="15.75" customHeight="1">
      <c r="A438" s="136">
        <v>43</v>
      </c>
      <c r="B438" s="134">
        <v>41</v>
      </c>
      <c r="C438" s="134">
        <v>15</v>
      </c>
      <c r="D438" s="134">
        <v>537</v>
      </c>
      <c r="E438" s="134">
        <v>437</v>
      </c>
      <c r="F438" t="s" s="5">
        <v>815</v>
      </c>
      <c r="G438" s="145"/>
      <c r="H438" t="s" s="150">
        <v>1571</v>
      </c>
      <c r="I438" t="b" s="136">
        <v>1</v>
      </c>
      <c r="J438" t="s" s="137">
        <v>52</v>
      </c>
      <c r="K438" t="s" s="5">
        <v>1572</v>
      </c>
      <c r="L438" t="s" s="5">
        <v>1572</v>
      </c>
      <c r="M438" t="s" s="5">
        <v>1573</v>
      </c>
      <c r="N438" t="s" s="141">
        <v>1361</v>
      </c>
      <c r="O438" s="140"/>
      <c r="P438" s="140"/>
      <c r="Q438" s="136">
        <v>2016</v>
      </c>
      <c r="R438" s="136">
        <v>3</v>
      </c>
      <c r="S438" t="s" s="141">
        <v>64</v>
      </c>
      <c r="T438" s="142">
        <v>1</v>
      </c>
      <c r="U438" t="s" s="143">
        <v>1043</v>
      </c>
      <c r="V438" t="s" s="141">
        <v>1037</v>
      </c>
      <c r="W438" t="s" s="141">
        <v>66</v>
      </c>
      <c r="X438" s="140"/>
      <c r="Y438" s="140"/>
      <c r="Z438" s="140"/>
      <c r="AA438" s="140"/>
      <c r="AB438" s="142">
        <v>1</v>
      </c>
      <c r="AC438" s="142">
        <v>1</v>
      </c>
      <c r="AD438" s="140"/>
      <c r="AE438" s="144">
        <v>0.18</v>
      </c>
      <c r="AF438" s="140"/>
      <c r="AG438" s="140"/>
    </row>
    <row r="439" ht="15.75" customHeight="1">
      <c r="A439" s="136">
        <v>43</v>
      </c>
      <c r="B439" s="134">
        <v>43</v>
      </c>
      <c r="C439" s="134">
        <v>15</v>
      </c>
      <c r="D439" s="134">
        <v>535</v>
      </c>
      <c r="E439" s="134">
        <v>438</v>
      </c>
      <c r="F439" t="s" s="5">
        <v>815</v>
      </c>
      <c r="G439" s="145"/>
      <c r="H439" t="s" s="150">
        <v>1576</v>
      </c>
      <c r="I439" t="b" s="136">
        <v>1</v>
      </c>
      <c r="J439" t="s" s="137">
        <v>52</v>
      </c>
      <c r="K439" t="s" s="5">
        <v>1577</v>
      </c>
      <c r="L439" t="s" s="5">
        <v>1577</v>
      </c>
      <c r="M439" t="s" s="5">
        <v>1578</v>
      </c>
      <c r="N439" t="s" s="141">
        <v>1361</v>
      </c>
      <c r="O439" s="140"/>
      <c r="P439" s="140"/>
      <c r="Q439" s="136">
        <v>2016</v>
      </c>
      <c r="R439" s="136">
        <v>3</v>
      </c>
      <c r="S439" t="s" s="141">
        <v>64</v>
      </c>
      <c r="T439" s="142">
        <v>1</v>
      </c>
      <c r="U439" t="s" s="143">
        <v>1043</v>
      </c>
      <c r="V439" t="s" s="141">
        <v>1037</v>
      </c>
      <c r="W439" t="s" s="141">
        <v>66</v>
      </c>
      <c r="X439" s="140"/>
      <c r="Y439" s="140"/>
      <c r="Z439" s="140"/>
      <c r="AA439" s="140"/>
      <c r="AB439" s="142">
        <v>1</v>
      </c>
      <c r="AC439" s="142">
        <v>1</v>
      </c>
      <c r="AD439" s="140"/>
      <c r="AE439" s="144">
        <v>0.29</v>
      </c>
      <c r="AF439" s="140"/>
      <c r="AG439" s="140"/>
    </row>
    <row r="440" ht="15.75" customHeight="1">
      <c r="A440" s="136">
        <v>43</v>
      </c>
      <c r="B440" s="134">
        <v>44</v>
      </c>
      <c r="C440" s="134">
        <v>15</v>
      </c>
      <c r="D440" s="134">
        <v>534</v>
      </c>
      <c r="E440" s="134">
        <v>439</v>
      </c>
      <c r="F440" t="s" s="5">
        <v>815</v>
      </c>
      <c r="G440" s="145"/>
      <c r="H440" t="s" s="150">
        <v>821</v>
      </c>
      <c r="I440" t="b" s="136">
        <v>1</v>
      </c>
      <c r="J440" t="s" s="137">
        <v>52</v>
      </c>
      <c r="K440" t="s" s="5">
        <v>822</v>
      </c>
      <c r="L440" t="s" s="5">
        <v>822</v>
      </c>
      <c r="M440" t="s" s="5">
        <v>1581</v>
      </c>
      <c r="N440" t="s" s="141">
        <v>1361</v>
      </c>
      <c r="O440" s="140"/>
      <c r="P440" s="140"/>
      <c r="Q440" s="136">
        <v>2016</v>
      </c>
      <c r="R440" s="136">
        <v>3</v>
      </c>
      <c r="S440" t="s" s="141">
        <v>64</v>
      </c>
      <c r="T440" s="142">
        <v>1</v>
      </c>
      <c r="U440" t="s" s="143">
        <v>1043</v>
      </c>
      <c r="V440" t="s" s="141">
        <v>1037</v>
      </c>
      <c r="W440" t="s" s="141">
        <v>66</v>
      </c>
      <c r="X440" s="140"/>
      <c r="Y440" s="140"/>
      <c r="Z440" s="140"/>
      <c r="AA440" s="140"/>
      <c r="AB440" s="142">
        <v>1</v>
      </c>
      <c r="AC440" s="142">
        <v>1</v>
      </c>
      <c r="AD440" s="140"/>
      <c r="AE440" s="144">
        <v>0.88</v>
      </c>
      <c r="AF440" s="140"/>
      <c r="AG440" s="140"/>
    </row>
    <row r="441" ht="15.75" customHeight="1">
      <c r="A441" s="136">
        <v>44</v>
      </c>
      <c r="B441" s="134">
        <v>470</v>
      </c>
      <c r="C441" s="134">
        <v>16</v>
      </c>
      <c r="D441" s="134">
        <v>550</v>
      </c>
      <c r="E441" s="134">
        <v>440</v>
      </c>
      <c r="F441" t="s" s="5">
        <v>1885</v>
      </c>
      <c r="G441" t="s" s="79">
        <v>1886</v>
      </c>
      <c r="H441" s="140"/>
      <c r="I441" s="140"/>
      <c r="J441" s="140"/>
      <c r="K441" s="140"/>
      <c r="L441" t="s" s="79">
        <v>1887</v>
      </c>
      <c r="M441" s="140"/>
      <c r="N441" t="s" s="139">
        <v>1036</v>
      </c>
      <c r="O441" s="140"/>
      <c r="P441" s="140"/>
      <c r="Q441" s="136">
        <v>2022</v>
      </c>
      <c r="R441" s="136">
        <v>3</v>
      </c>
      <c r="S441" t="s" s="141">
        <v>54</v>
      </c>
      <c r="T441" s="147">
        <v>3</v>
      </c>
      <c r="U441" s="140"/>
      <c r="V441" t="s" s="141">
        <v>1037</v>
      </c>
      <c r="W441" t="s" s="141">
        <v>1045</v>
      </c>
      <c r="X441" s="140"/>
      <c r="Y441" s="140"/>
      <c r="Z441" s="140"/>
      <c r="AA441" s="140"/>
      <c r="AB441" s="140"/>
      <c r="AC441" s="140"/>
      <c r="AD441" s="140"/>
      <c r="AE441" s="140"/>
      <c r="AF441" s="140"/>
      <c r="AG441" s="140"/>
    </row>
    <row r="442" ht="15.75" customHeight="1">
      <c r="A442" s="136">
        <v>44</v>
      </c>
      <c r="B442" s="134">
        <v>471</v>
      </c>
      <c r="C442" s="134">
        <v>16</v>
      </c>
      <c r="D442" s="134">
        <v>551</v>
      </c>
      <c r="E442" s="134">
        <v>441</v>
      </c>
      <c r="F442" t="s" s="5">
        <v>1885</v>
      </c>
      <c r="G442" t="s" s="79">
        <v>1886</v>
      </c>
      <c r="H442" s="140"/>
      <c r="I442" s="140"/>
      <c r="J442" s="140"/>
      <c r="K442" s="140"/>
      <c r="L442" t="s" s="79">
        <v>1887</v>
      </c>
      <c r="M442" s="140"/>
      <c r="N442" t="s" s="139">
        <v>1039</v>
      </c>
      <c r="O442" s="140"/>
      <c r="P442" s="140"/>
      <c r="Q442" s="136">
        <v>2022</v>
      </c>
      <c r="R442" s="136">
        <v>3</v>
      </c>
      <c r="S442" t="s" s="141">
        <v>54</v>
      </c>
      <c r="T442" s="147">
        <v>3</v>
      </c>
      <c r="U442" s="140"/>
      <c r="V442" t="s" s="141">
        <v>1037</v>
      </c>
      <c r="W442" t="s" s="141">
        <v>1032</v>
      </c>
      <c r="X442" s="140"/>
      <c r="Y442" s="140"/>
      <c r="Z442" s="140"/>
      <c r="AA442" s="140"/>
      <c r="AB442" s="140"/>
      <c r="AC442" s="140"/>
      <c r="AD442" s="140"/>
      <c r="AE442" s="140"/>
      <c r="AF442" s="140"/>
      <c r="AG442" s="140"/>
    </row>
    <row r="443" ht="15.75" customHeight="1">
      <c r="A443" s="136">
        <v>45</v>
      </c>
      <c r="B443" s="134">
        <v>171</v>
      </c>
      <c r="C443" s="134">
        <v>17</v>
      </c>
      <c r="D443" s="134">
        <v>571</v>
      </c>
      <c r="E443" s="134">
        <v>442</v>
      </c>
      <c r="F443" t="s" s="5">
        <v>857</v>
      </c>
      <c r="G443" s="145"/>
      <c r="H443" t="s" s="150">
        <v>969</v>
      </c>
      <c r="I443" t="b" s="136">
        <v>1</v>
      </c>
      <c r="J443" t="s" s="137">
        <v>52</v>
      </c>
      <c r="K443" t="s" s="5">
        <v>970</v>
      </c>
      <c r="L443" t="s" s="5">
        <v>970</v>
      </c>
      <c r="M443" t="s" s="5">
        <v>969</v>
      </c>
      <c r="N443" t="s" s="141">
        <v>1042</v>
      </c>
      <c r="O443" s="140"/>
      <c r="P443" s="140"/>
      <c r="Q443" s="136">
        <v>2020</v>
      </c>
      <c r="R443" s="136">
        <v>2</v>
      </c>
      <c r="S443" t="s" s="141">
        <v>64</v>
      </c>
      <c r="T443" s="142">
        <v>1</v>
      </c>
      <c r="U443" t="s" s="143">
        <v>1030</v>
      </c>
      <c r="V443" t="s" s="5">
        <v>1044</v>
      </c>
      <c r="W443" t="s" s="141">
        <v>1045</v>
      </c>
      <c r="X443" s="144">
        <v>0.91</v>
      </c>
      <c r="Y443" s="140"/>
      <c r="Z443" s="140"/>
      <c r="AA443" s="142">
        <v>96136.8</v>
      </c>
      <c r="AB443" s="142">
        <v>95842.8</v>
      </c>
      <c r="AC443" s="142">
        <v>1</v>
      </c>
      <c r="AD443" s="140"/>
      <c r="AE443" s="140"/>
      <c r="AF443" s="140"/>
      <c r="AG443" s="140"/>
    </row>
    <row r="444" ht="15.75" customHeight="1">
      <c r="A444" s="136">
        <v>45</v>
      </c>
      <c r="B444" s="134">
        <v>103</v>
      </c>
      <c r="C444" s="134">
        <v>17</v>
      </c>
      <c r="D444" s="134">
        <v>572</v>
      </c>
      <c r="E444" s="134">
        <v>443</v>
      </c>
      <c r="F444" t="s" s="5">
        <v>857</v>
      </c>
      <c r="G444" s="145"/>
      <c r="H444" t="s" s="150">
        <v>969</v>
      </c>
      <c r="I444" t="b" s="136">
        <v>0</v>
      </c>
      <c r="J444" t="s" s="214">
        <v>52</v>
      </c>
      <c r="K444" t="s" s="5">
        <v>970</v>
      </c>
      <c r="L444" t="s" s="215">
        <v>1613</v>
      </c>
      <c r="M444" t="s" s="5">
        <v>1614</v>
      </c>
      <c r="N444" t="s" s="141">
        <v>1361</v>
      </c>
      <c r="O444" s="140"/>
      <c r="P444" s="140"/>
      <c r="Q444" s="136">
        <v>2023</v>
      </c>
      <c r="R444" s="136">
        <v>3</v>
      </c>
      <c r="S444" t="s" s="141">
        <v>54</v>
      </c>
      <c r="T444" s="147">
        <v>3</v>
      </c>
      <c r="U444" t="s" s="143">
        <v>1043</v>
      </c>
      <c r="V444" t="s" s="141">
        <v>1037</v>
      </c>
      <c r="W444" t="s" s="141">
        <v>1093</v>
      </c>
      <c r="X444" s="140"/>
      <c r="Y444" s="140"/>
      <c r="Z444" s="140"/>
      <c r="AA444" s="142">
        <v>96136.8</v>
      </c>
      <c r="AB444" s="142">
        <v>1</v>
      </c>
      <c r="AC444" t="s" s="137">
        <v>68</v>
      </c>
      <c r="AD444" s="140"/>
      <c r="AE444" s="144">
        <v>2.5</v>
      </c>
      <c r="AF444" s="140"/>
      <c r="AG444" s="140"/>
    </row>
    <row r="445" ht="15.75" customHeight="1">
      <c r="A445" s="136">
        <v>45</v>
      </c>
      <c r="B445" s="134">
        <v>400</v>
      </c>
      <c r="C445" s="134">
        <v>17</v>
      </c>
      <c r="D445" s="134">
        <v>568</v>
      </c>
      <c r="E445" s="134">
        <v>444</v>
      </c>
      <c r="F445" t="s" s="5">
        <v>857</v>
      </c>
      <c r="G445" t="s" s="5">
        <v>1621</v>
      </c>
      <c r="H445" t="s" s="150">
        <v>1619</v>
      </c>
      <c r="I445" t="b" s="136">
        <v>1</v>
      </c>
      <c r="J445" t="s" s="137">
        <v>52</v>
      </c>
      <c r="K445" t="s" s="5">
        <v>900</v>
      </c>
      <c r="L445" t="s" s="5">
        <v>900</v>
      </c>
      <c r="M445" t="s" s="5">
        <v>1622</v>
      </c>
      <c r="N445" t="s" s="141">
        <v>1103</v>
      </c>
      <c r="O445" t="s" s="143">
        <v>196</v>
      </c>
      <c r="P445" t="s" s="143">
        <v>196</v>
      </c>
      <c r="Q445" s="136">
        <v>2015</v>
      </c>
      <c r="R445" s="136">
        <v>1</v>
      </c>
      <c r="S445" t="s" s="141">
        <v>54</v>
      </c>
      <c r="T445" s="147">
        <v>3</v>
      </c>
      <c r="U445" s="140"/>
      <c r="V445" t="s" s="5">
        <v>1031</v>
      </c>
      <c r="W445" t="s" s="141">
        <v>1093</v>
      </c>
      <c r="X445" s="144">
        <v>0.47</v>
      </c>
      <c r="Y445" s="140"/>
      <c r="Z445" s="140"/>
      <c r="AA445" s="142">
        <v>14696.3</v>
      </c>
      <c r="AB445" s="142">
        <v>5812</v>
      </c>
      <c r="AC445" t="s" s="137">
        <v>68</v>
      </c>
      <c r="AD445" s="144">
        <v>13737</v>
      </c>
      <c r="AE445" s="144">
        <v>1.25</v>
      </c>
      <c r="AF445" s="140"/>
      <c r="AG445" s="140"/>
    </row>
    <row r="446" ht="15.75" customHeight="1">
      <c r="A446" s="136">
        <v>45</v>
      </c>
      <c r="B446" s="134">
        <v>128</v>
      </c>
      <c r="C446" s="134">
        <v>17</v>
      </c>
      <c r="D446" s="134">
        <v>569</v>
      </c>
      <c r="E446" s="134">
        <v>445</v>
      </c>
      <c r="F446" t="s" s="5">
        <v>857</v>
      </c>
      <c r="G446" s="145"/>
      <c r="H446" t="s" s="150">
        <v>1619</v>
      </c>
      <c r="I446" t="b" s="136">
        <v>0</v>
      </c>
      <c r="J446" t="s" s="137">
        <v>52</v>
      </c>
      <c r="K446" t="s" s="5">
        <v>900</v>
      </c>
      <c r="L446" t="s" s="215">
        <v>1623</v>
      </c>
      <c r="M446" t="s" s="5">
        <v>1624</v>
      </c>
      <c r="N446" t="s" s="141">
        <v>1361</v>
      </c>
      <c r="O446" t="s" s="143">
        <v>196</v>
      </c>
      <c r="P446" t="s" s="143">
        <v>196</v>
      </c>
      <c r="Q446" s="136">
        <v>2016</v>
      </c>
      <c r="R446" s="136">
        <v>3</v>
      </c>
      <c r="S446" t="s" s="141">
        <v>77</v>
      </c>
      <c r="T446" s="142">
        <v>2</v>
      </c>
      <c r="U446" t="s" s="143">
        <v>1043</v>
      </c>
      <c r="V446" t="s" s="141">
        <v>1037</v>
      </c>
      <c r="W446" t="s" s="141">
        <v>1093</v>
      </c>
      <c r="X446" s="140"/>
      <c r="Y446" s="140"/>
      <c r="Z446" s="140"/>
      <c r="AA446" s="142">
        <v>14696.3</v>
      </c>
      <c r="AB446" s="142">
        <v>1</v>
      </c>
      <c r="AC446" t="s" s="137">
        <v>68</v>
      </c>
      <c r="AD446" s="140"/>
      <c r="AE446" s="140"/>
      <c r="AF446" s="140"/>
      <c r="AG446" s="140"/>
    </row>
    <row r="447" ht="15.75" customHeight="1">
      <c r="A447" s="136">
        <v>45</v>
      </c>
      <c r="B447" s="134">
        <v>105</v>
      </c>
      <c r="C447" s="134">
        <v>17</v>
      </c>
      <c r="D447" s="134">
        <v>570</v>
      </c>
      <c r="E447" s="134">
        <v>446</v>
      </c>
      <c r="F447" t="s" s="5">
        <v>857</v>
      </c>
      <c r="G447" s="145"/>
      <c r="H447" t="s" s="150">
        <v>1619</v>
      </c>
      <c r="I447" t="b" s="136">
        <v>0</v>
      </c>
      <c r="J447" t="s" s="137">
        <v>52</v>
      </c>
      <c r="K447" t="s" s="5">
        <v>900</v>
      </c>
      <c r="L447" t="s" s="5">
        <v>1625</v>
      </c>
      <c r="M447" t="s" s="5">
        <v>1624</v>
      </c>
      <c r="N447" t="s" s="141">
        <v>1361</v>
      </c>
      <c r="O447" t="s" s="143">
        <v>196</v>
      </c>
      <c r="P447" t="s" s="143">
        <v>196</v>
      </c>
      <c r="Q447" s="136">
        <v>2016</v>
      </c>
      <c r="R447" s="136">
        <v>3</v>
      </c>
      <c r="S447" t="s" s="141">
        <v>54</v>
      </c>
      <c r="T447" s="147">
        <v>3</v>
      </c>
      <c r="U447" t="s" s="143">
        <v>1043</v>
      </c>
      <c r="V447" t="s" s="141">
        <v>1037</v>
      </c>
      <c r="W447" t="s" s="141">
        <v>66</v>
      </c>
      <c r="X447" s="140"/>
      <c r="Y447" s="140"/>
      <c r="Z447" s="140"/>
      <c r="AA447" s="142">
        <v>14696.3</v>
      </c>
      <c r="AB447" s="142">
        <v>1</v>
      </c>
      <c r="AC447" t="s" s="137">
        <v>68</v>
      </c>
      <c r="AD447" s="140"/>
      <c r="AE447" s="144">
        <v>1.99</v>
      </c>
      <c r="AF447" s="140"/>
      <c r="AG447" s="140"/>
    </row>
    <row r="448" ht="15.75" customHeight="1">
      <c r="A448" s="136">
        <v>45</v>
      </c>
      <c r="B448" s="134">
        <v>172</v>
      </c>
      <c r="C448" s="134">
        <v>17</v>
      </c>
      <c r="D448" s="134">
        <v>567</v>
      </c>
      <c r="E448" s="134">
        <v>447</v>
      </c>
      <c r="F448" t="s" s="5">
        <v>857</v>
      </c>
      <c r="G448" s="145"/>
      <c r="H448" t="s" s="150">
        <v>1619</v>
      </c>
      <c r="I448" t="b" s="136">
        <v>0</v>
      </c>
      <c r="J448" t="s" s="137">
        <v>52</v>
      </c>
      <c r="K448" t="s" s="5">
        <v>900</v>
      </c>
      <c r="L448" t="s" s="177">
        <v>1620</v>
      </c>
      <c r="M448" t="s" s="5">
        <v>1619</v>
      </c>
      <c r="N448" t="s" s="141">
        <v>1042</v>
      </c>
      <c r="O448" t="s" s="143">
        <v>196</v>
      </c>
      <c r="P448" t="s" s="143">
        <v>196</v>
      </c>
      <c r="Q448" s="136">
        <v>2021</v>
      </c>
      <c r="R448" s="136">
        <v>2</v>
      </c>
      <c r="S448" t="s" s="141">
        <v>64</v>
      </c>
      <c r="T448" s="142">
        <v>1</v>
      </c>
      <c r="U448" t="s" s="143">
        <v>1030</v>
      </c>
      <c r="V448" t="s" s="5">
        <v>1044</v>
      </c>
      <c r="W448" t="s" s="141">
        <v>1045</v>
      </c>
      <c r="X448" s="144">
        <v>1.07</v>
      </c>
      <c r="Y448" s="140"/>
      <c r="Z448" s="140"/>
      <c r="AA448" s="142">
        <v>14696.3</v>
      </c>
      <c r="AB448" s="142">
        <v>8882.299999999999</v>
      </c>
      <c r="AC448" s="142">
        <v>1</v>
      </c>
      <c r="AD448" s="140"/>
      <c r="AE448" s="140"/>
      <c r="AF448" s="140"/>
      <c r="AG448" s="140"/>
    </row>
    <row r="449" ht="15.75" customHeight="1">
      <c r="A449" s="136">
        <v>45</v>
      </c>
      <c r="B449" s="134">
        <v>381</v>
      </c>
      <c r="C449" s="134">
        <v>17</v>
      </c>
      <c r="D449" s="134">
        <v>578</v>
      </c>
      <c r="E449" s="134">
        <v>448</v>
      </c>
      <c r="F449" t="s" s="5">
        <v>857</v>
      </c>
      <c r="G449" t="s" s="5">
        <v>1582</v>
      </c>
      <c r="H449" t="s" s="135">
        <v>1583</v>
      </c>
      <c r="I449" t="b" s="136">
        <v>0</v>
      </c>
      <c r="J449" t="s" s="137">
        <v>52</v>
      </c>
      <c r="K449" t="s" s="5">
        <v>1584</v>
      </c>
      <c r="L449" t="s" s="177">
        <v>1585</v>
      </c>
      <c r="M449" t="s" s="5">
        <v>1586</v>
      </c>
      <c r="N449" t="s" s="139">
        <v>1103</v>
      </c>
      <c r="O449" s="140"/>
      <c r="P449" t="s" s="143">
        <v>196</v>
      </c>
      <c r="Q449" s="136">
        <v>2015</v>
      </c>
      <c r="R449" s="136">
        <v>1</v>
      </c>
      <c r="S449" t="s" s="141">
        <v>54</v>
      </c>
      <c r="T449" s="147">
        <v>3</v>
      </c>
      <c r="U449" s="140"/>
      <c r="V449" t="s" s="5">
        <v>1031</v>
      </c>
      <c r="W449" t="s" s="141">
        <v>1093</v>
      </c>
      <c r="X449" s="144">
        <v>0.62</v>
      </c>
      <c r="Y449" s="140"/>
      <c r="Z449" s="140"/>
      <c r="AA449" s="142">
        <v>9659</v>
      </c>
      <c r="AB449" s="142">
        <v>9658</v>
      </c>
      <c r="AC449" s="142">
        <v>1</v>
      </c>
      <c r="AD449" s="144">
        <v>11420</v>
      </c>
      <c r="AE449" s="144">
        <v>1.19</v>
      </c>
      <c r="AF449" s="140"/>
      <c r="AG449" s="140"/>
    </row>
    <row r="450" ht="15.75" customHeight="1">
      <c r="A450" s="136">
        <v>45</v>
      </c>
      <c r="B450" s="134">
        <v>100</v>
      </c>
      <c r="C450" s="134">
        <v>17</v>
      </c>
      <c r="D450" s="134">
        <v>579</v>
      </c>
      <c r="E450" s="134">
        <v>449</v>
      </c>
      <c r="F450" t="s" s="5">
        <v>857</v>
      </c>
      <c r="G450" t="s" s="5">
        <v>1582</v>
      </c>
      <c r="H450" t="s" s="135">
        <v>1583</v>
      </c>
      <c r="I450" t="b" s="136">
        <v>1</v>
      </c>
      <c r="J450" t="s" s="137">
        <v>52</v>
      </c>
      <c r="K450" t="s" s="5">
        <v>1584</v>
      </c>
      <c r="L450" t="s" s="5">
        <v>1584</v>
      </c>
      <c r="M450" t="s" s="5">
        <v>1583</v>
      </c>
      <c r="N450" t="s" s="141">
        <v>1042</v>
      </c>
      <c r="O450" s="140"/>
      <c r="P450" t="s" s="143">
        <v>196</v>
      </c>
      <c r="Q450" s="136">
        <v>2020</v>
      </c>
      <c r="R450" s="136">
        <v>2</v>
      </c>
      <c r="S450" t="s" s="141">
        <v>54</v>
      </c>
      <c r="T450" s="147">
        <v>3</v>
      </c>
      <c r="U450" t="s" s="143">
        <v>1043</v>
      </c>
      <c r="V450" t="s" s="5">
        <v>1044</v>
      </c>
      <c r="W450" t="s" s="141">
        <v>1045</v>
      </c>
      <c r="X450" s="144">
        <v>0.6</v>
      </c>
      <c r="Y450" s="140"/>
      <c r="Z450" s="140"/>
      <c r="AA450" s="142">
        <v>9659</v>
      </c>
      <c r="AB450" s="142">
        <v>1</v>
      </c>
      <c r="AC450" s="142">
        <v>1</v>
      </c>
      <c r="AD450" s="140"/>
      <c r="AE450" s="140"/>
      <c r="AF450" s="140"/>
      <c r="AG450" s="140"/>
    </row>
    <row r="451" ht="15.75" customHeight="1">
      <c r="A451" s="154">
        <v>45</v>
      </c>
      <c r="B451" s="134">
        <v>246</v>
      </c>
      <c r="C451" s="134">
        <v>17</v>
      </c>
      <c r="D451" s="155">
        <v>573</v>
      </c>
      <c r="E451" s="134">
        <v>450</v>
      </c>
      <c r="F451" t="s" s="149">
        <v>857</v>
      </c>
      <c r="G451" t="s" s="149">
        <v>1615</v>
      </c>
      <c r="H451" t="s" s="149">
        <v>1615</v>
      </c>
      <c r="I451" t="b" s="136">
        <v>1</v>
      </c>
      <c r="J451" t="s" s="156">
        <v>52</v>
      </c>
      <c r="K451" t="s" s="149">
        <v>1616</v>
      </c>
      <c r="L451" t="s" s="149">
        <v>1616</v>
      </c>
      <c r="M451" t="s" s="5">
        <v>1615</v>
      </c>
      <c r="N451" t="s" s="158">
        <v>1042</v>
      </c>
      <c r="O451" s="159"/>
      <c r="P451" s="159"/>
      <c r="Q451" s="154">
        <v>2020</v>
      </c>
      <c r="R451" s="154">
        <v>2</v>
      </c>
      <c r="S451" t="s" s="158">
        <v>77</v>
      </c>
      <c r="T451" s="142">
        <v>2</v>
      </c>
      <c r="U451" t="s" s="160">
        <v>1030</v>
      </c>
      <c r="V451" t="s" s="158">
        <v>1044</v>
      </c>
      <c r="W451" t="s" s="158">
        <v>1045</v>
      </c>
      <c r="X451" s="161">
        <v>1.25</v>
      </c>
      <c r="Y451" s="159"/>
      <c r="Z451" s="159"/>
      <c r="AA451" s="162">
        <v>5923.6</v>
      </c>
      <c r="AB451" s="162">
        <v>5922.6</v>
      </c>
      <c r="AC451" s="162">
        <v>1</v>
      </c>
      <c r="AD451" s="159"/>
      <c r="AE451" s="159"/>
      <c r="AF451" s="159"/>
      <c r="AG451" s="159"/>
    </row>
    <row r="452" ht="15.75" customHeight="1">
      <c r="A452" s="136">
        <v>45</v>
      </c>
      <c r="B452" s="134">
        <v>104</v>
      </c>
      <c r="C452" s="134">
        <v>17</v>
      </c>
      <c r="D452" s="134">
        <v>574</v>
      </c>
      <c r="E452" s="134">
        <v>451</v>
      </c>
      <c r="F452" t="s" s="5">
        <v>857</v>
      </c>
      <c r="G452" s="145"/>
      <c r="H452" t="s" s="214">
        <v>1615</v>
      </c>
      <c r="I452" t="b" s="136">
        <v>0</v>
      </c>
      <c r="J452" t="s" s="214">
        <v>52</v>
      </c>
      <c r="K452" t="s" s="214">
        <v>1616</v>
      </c>
      <c r="L452" t="s" s="215">
        <v>1617</v>
      </c>
      <c r="M452" t="s" s="5">
        <v>1618</v>
      </c>
      <c r="N452" t="s" s="141">
        <v>1361</v>
      </c>
      <c r="O452" s="140"/>
      <c r="P452" s="140"/>
      <c r="Q452" s="136">
        <v>2023</v>
      </c>
      <c r="R452" s="136">
        <v>3</v>
      </c>
      <c r="S452" t="s" s="141">
        <v>54</v>
      </c>
      <c r="T452" s="147">
        <v>3</v>
      </c>
      <c r="U452" t="s" s="143">
        <v>1043</v>
      </c>
      <c r="V452" t="s" s="141">
        <v>1037</v>
      </c>
      <c r="W452" t="s" s="141">
        <v>1093</v>
      </c>
      <c r="X452" s="140"/>
      <c r="Y452" s="140"/>
      <c r="Z452" s="140"/>
      <c r="AA452" s="142">
        <v>5923.6</v>
      </c>
      <c r="AB452" s="142">
        <v>1</v>
      </c>
      <c r="AC452" t="s" s="137">
        <v>68</v>
      </c>
      <c r="AD452" s="140"/>
      <c r="AE452" s="140"/>
      <c r="AF452" s="140"/>
      <c r="AG452" s="140"/>
    </row>
    <row r="453" ht="15.75" customHeight="1">
      <c r="A453" s="136">
        <v>45</v>
      </c>
      <c r="B453" s="134">
        <v>209</v>
      </c>
      <c r="C453" s="134">
        <v>17</v>
      </c>
      <c r="D453" s="134">
        <v>581</v>
      </c>
      <c r="E453" s="134">
        <v>452</v>
      </c>
      <c r="F453" t="s" s="5">
        <v>857</v>
      </c>
      <c r="G453" s="145"/>
      <c r="H453" t="s" s="150">
        <v>1497</v>
      </c>
      <c r="I453" t="b" s="136">
        <v>1</v>
      </c>
      <c r="J453" t="s" s="137">
        <v>52</v>
      </c>
      <c r="K453" t="s" s="5">
        <v>885</v>
      </c>
      <c r="L453" t="s" s="5">
        <v>885</v>
      </c>
      <c r="M453" t="s" s="5">
        <v>1497</v>
      </c>
      <c r="N453" t="s" s="141">
        <v>1042</v>
      </c>
      <c r="O453" s="140"/>
      <c r="P453" t="s" s="143">
        <v>196</v>
      </c>
      <c r="Q453" s="136">
        <v>2020</v>
      </c>
      <c r="R453" s="136">
        <v>2</v>
      </c>
      <c r="S453" t="s" s="141">
        <v>54</v>
      </c>
      <c r="T453" s="147">
        <v>3</v>
      </c>
      <c r="U453" t="s" s="143">
        <v>1030</v>
      </c>
      <c r="V453" t="s" s="5">
        <v>1044</v>
      </c>
      <c r="W453" t="s" s="141">
        <v>1045</v>
      </c>
      <c r="X453" s="144">
        <v>0.48</v>
      </c>
      <c r="Y453" s="140"/>
      <c r="Z453" s="140"/>
      <c r="AA453" s="142">
        <v>3770</v>
      </c>
      <c r="AB453" s="142">
        <v>3769</v>
      </c>
      <c r="AC453" s="142">
        <v>1</v>
      </c>
      <c r="AD453" s="140"/>
      <c r="AE453" s="140"/>
      <c r="AF453" s="140"/>
      <c r="AG453" s="140"/>
    </row>
    <row r="454" ht="15.75" customHeight="1">
      <c r="A454" s="136">
        <v>45</v>
      </c>
      <c r="B454" s="134">
        <v>34</v>
      </c>
      <c r="C454" s="134">
        <v>17</v>
      </c>
      <c r="D454" s="134">
        <v>584</v>
      </c>
      <c r="E454" s="134">
        <v>453</v>
      </c>
      <c r="F454" t="s" s="5">
        <v>857</v>
      </c>
      <c r="G454" s="145"/>
      <c r="H454" t="s" s="150">
        <v>1488</v>
      </c>
      <c r="I454" t="b" s="136">
        <v>1</v>
      </c>
      <c r="J454" t="s" s="137">
        <v>52</v>
      </c>
      <c r="K454" t="s" s="5">
        <v>1489</v>
      </c>
      <c r="L454" t="s" s="5">
        <v>1489</v>
      </c>
      <c r="M454" t="s" s="5">
        <v>1496</v>
      </c>
      <c r="N454" t="s" s="141">
        <v>1260</v>
      </c>
      <c r="O454" s="140"/>
      <c r="P454" s="140"/>
      <c r="Q454" s="136">
        <v>2020</v>
      </c>
      <c r="R454" s="136">
        <v>3</v>
      </c>
      <c r="S454" t="s" s="141">
        <v>64</v>
      </c>
      <c r="T454" s="142">
        <v>1</v>
      </c>
      <c r="U454" t="s" s="143">
        <v>1043</v>
      </c>
      <c r="V454" t="s" s="141">
        <v>1037</v>
      </c>
      <c r="W454" t="s" s="141">
        <v>66</v>
      </c>
      <c r="X454" s="140"/>
      <c r="Y454" s="140"/>
      <c r="Z454" s="140"/>
      <c r="AA454" s="142">
        <v>3770</v>
      </c>
      <c r="AB454" s="142">
        <v>1</v>
      </c>
      <c r="AC454" t="s" s="137">
        <v>68</v>
      </c>
      <c r="AD454" s="140"/>
      <c r="AE454" s="140"/>
      <c r="AF454" s="140"/>
      <c r="AG454" s="140"/>
    </row>
    <row r="455" ht="15.75" customHeight="1">
      <c r="A455" s="136">
        <v>45</v>
      </c>
      <c r="B455" s="134">
        <v>94</v>
      </c>
      <c r="C455" s="134">
        <v>17</v>
      </c>
      <c r="D455" s="134">
        <v>583</v>
      </c>
      <c r="E455" s="134">
        <v>454</v>
      </c>
      <c r="F455" t="s" s="5">
        <v>857</v>
      </c>
      <c r="G455" s="145"/>
      <c r="H455" t="s" s="150">
        <v>1488</v>
      </c>
      <c r="I455" t="b" s="136">
        <v>0</v>
      </c>
      <c r="J455" t="s" s="214">
        <v>52</v>
      </c>
      <c r="K455" t="s" s="5">
        <v>1489</v>
      </c>
      <c r="L455" t="s" s="215">
        <v>1490</v>
      </c>
      <c r="M455" t="s" s="5">
        <v>1491</v>
      </c>
      <c r="N455" t="s" s="141">
        <v>1361</v>
      </c>
      <c r="O455" s="140"/>
      <c r="P455" s="140"/>
      <c r="Q455" s="136">
        <v>2023</v>
      </c>
      <c r="R455" s="136">
        <v>3</v>
      </c>
      <c r="S455" t="s" s="141">
        <v>54</v>
      </c>
      <c r="T455" s="147">
        <v>3</v>
      </c>
      <c r="U455" t="s" s="143">
        <v>1043</v>
      </c>
      <c r="V455" t="s" s="141">
        <v>1037</v>
      </c>
      <c r="W455" t="s" s="141">
        <v>1093</v>
      </c>
      <c r="X455" s="140"/>
      <c r="Y455" s="140"/>
      <c r="Z455" s="140"/>
      <c r="AA455" s="142">
        <v>2185.5</v>
      </c>
      <c r="AB455" s="142">
        <v>1</v>
      </c>
      <c r="AC455" t="s" s="137">
        <v>68</v>
      </c>
      <c r="AD455" s="140"/>
      <c r="AE455" s="140"/>
      <c r="AF455" s="140"/>
      <c r="AG455" s="140"/>
    </row>
    <row r="456" ht="15.75" customHeight="1">
      <c r="A456" s="147">
        <v>45</v>
      </c>
      <c r="B456" s="134">
        <v>213</v>
      </c>
      <c r="C456" s="134">
        <v>17</v>
      </c>
      <c r="D456" s="134">
        <v>580</v>
      </c>
      <c r="E456" s="134">
        <v>455</v>
      </c>
      <c r="F456" t="s" s="5">
        <v>815</v>
      </c>
      <c r="G456" s="145"/>
      <c r="H456" t="s" s="150">
        <v>1546</v>
      </c>
      <c r="I456" t="b" s="136">
        <v>1</v>
      </c>
      <c r="J456" t="s" s="137">
        <v>52</v>
      </c>
      <c r="K456" t="s" s="5">
        <v>1547</v>
      </c>
      <c r="L456" t="s" s="5">
        <v>1547</v>
      </c>
      <c r="M456" t="s" s="5">
        <v>1546</v>
      </c>
      <c r="N456" t="s" s="141">
        <v>1042</v>
      </c>
      <c r="O456" s="140"/>
      <c r="P456" t="s" s="143">
        <v>196</v>
      </c>
      <c r="Q456" s="136">
        <v>2020</v>
      </c>
      <c r="R456" s="136">
        <v>2</v>
      </c>
      <c r="S456" t="s" s="141">
        <v>54</v>
      </c>
      <c r="T456" s="147">
        <v>3</v>
      </c>
      <c r="U456" t="s" s="143">
        <v>1030</v>
      </c>
      <c r="V456" t="s" s="5">
        <v>1044</v>
      </c>
      <c r="W456" t="s" s="141">
        <v>1045</v>
      </c>
      <c r="X456" s="144">
        <v>0.78</v>
      </c>
      <c r="Y456" s="140"/>
      <c r="Z456" s="140"/>
      <c r="AA456" s="142">
        <v>200</v>
      </c>
      <c r="AB456" s="142">
        <v>200</v>
      </c>
      <c r="AC456" s="142">
        <v>1</v>
      </c>
      <c r="AD456" s="140"/>
      <c r="AE456" s="140"/>
      <c r="AF456" s="140"/>
      <c r="AG456" s="140"/>
    </row>
    <row r="457" ht="15.75" customHeight="1">
      <c r="A457" s="147">
        <v>45</v>
      </c>
      <c r="B457" s="134">
        <v>80</v>
      </c>
      <c r="C457" s="134">
        <v>17</v>
      </c>
      <c r="D457" s="134">
        <v>585</v>
      </c>
      <c r="E457" s="134">
        <v>456</v>
      </c>
      <c r="F457" t="s" s="5">
        <v>815</v>
      </c>
      <c r="G457" s="145"/>
      <c r="H457" t="s" s="135">
        <v>1348</v>
      </c>
      <c r="I457" t="b" s="136">
        <v>1</v>
      </c>
      <c r="J457" t="s" s="137">
        <v>52</v>
      </c>
      <c r="K457" t="s" s="5">
        <v>1349</v>
      </c>
      <c r="L457" t="s" s="5">
        <v>1349</v>
      </c>
      <c r="M457" t="s" s="5">
        <v>1351</v>
      </c>
      <c r="N457" t="s" s="141">
        <v>1189</v>
      </c>
      <c r="O457" t="s" s="143">
        <v>52</v>
      </c>
      <c r="P457" s="140"/>
      <c r="Q457" s="136">
        <v>2021</v>
      </c>
      <c r="R457" s="136">
        <v>2</v>
      </c>
      <c r="S457" t="s" s="141">
        <v>54</v>
      </c>
      <c r="T457" s="147">
        <v>3</v>
      </c>
      <c r="U457" t="s" s="143">
        <v>1043</v>
      </c>
      <c r="V457" t="s" s="5">
        <v>1044</v>
      </c>
      <c r="W457" t="s" s="141">
        <v>1093</v>
      </c>
      <c r="X457" s="144">
        <v>0.5600000000000001</v>
      </c>
      <c r="Y457" s="140"/>
      <c r="Z457" s="140"/>
      <c r="AA457" s="142">
        <v>150.6</v>
      </c>
      <c r="AB457" s="142">
        <v>149.6</v>
      </c>
      <c r="AC457" s="142">
        <v>1</v>
      </c>
      <c r="AD457" s="140"/>
      <c r="AE457" s="140"/>
      <c r="AF457" s="140"/>
      <c r="AG457" s="140"/>
    </row>
    <row r="458" ht="15.75" customHeight="1">
      <c r="A458" s="136">
        <v>45</v>
      </c>
      <c r="B458" s="134">
        <v>149</v>
      </c>
      <c r="C458" s="134">
        <v>17</v>
      </c>
      <c r="D458" s="134">
        <v>587</v>
      </c>
      <c r="E458" s="134">
        <v>457</v>
      </c>
      <c r="F458" t="s" s="5">
        <v>857</v>
      </c>
      <c r="G458" t="s" s="5">
        <v>1352</v>
      </c>
      <c r="H458" t="s" s="135">
        <v>1348</v>
      </c>
      <c r="I458" t="b" s="136">
        <v>0</v>
      </c>
      <c r="J458" t="s" s="137">
        <v>52</v>
      </c>
      <c r="K458" t="s" s="135">
        <v>1350</v>
      </c>
      <c r="L458" t="s" s="5">
        <v>1349</v>
      </c>
      <c r="M458" t="s" s="5">
        <v>1353</v>
      </c>
      <c r="N458" t="s" s="141">
        <v>1092</v>
      </c>
      <c r="O458" t="s" s="143">
        <v>52</v>
      </c>
      <c r="P458" s="140"/>
      <c r="Q458" s="136">
        <v>2021</v>
      </c>
      <c r="R458" s="136">
        <v>1</v>
      </c>
      <c r="S458" t="s" s="141">
        <v>64</v>
      </c>
      <c r="T458" s="142">
        <v>1</v>
      </c>
      <c r="U458" t="s" s="143">
        <v>1030</v>
      </c>
      <c r="V458" t="s" s="5">
        <v>1044</v>
      </c>
      <c r="W458" t="s" s="141">
        <v>1093</v>
      </c>
      <c r="X458" s="144">
        <v>0.8100000000000001</v>
      </c>
      <c r="Y458" s="140"/>
      <c r="Z458" s="140"/>
      <c r="AA458" s="142">
        <v>150.6</v>
      </c>
      <c r="AB458" s="142">
        <v>1</v>
      </c>
      <c r="AC458" t="s" s="137">
        <v>68</v>
      </c>
      <c r="AD458" t="s" s="5">
        <v>1067</v>
      </c>
      <c r="AE458" s="144">
        <v>0.65</v>
      </c>
      <c r="AF458" s="140"/>
      <c r="AG458" s="140"/>
    </row>
    <row r="459" ht="15.75" customHeight="1">
      <c r="A459" s="136">
        <v>45</v>
      </c>
      <c r="B459" s="134">
        <v>476</v>
      </c>
      <c r="C459" s="134">
        <v>17</v>
      </c>
      <c r="D459" s="134">
        <v>561</v>
      </c>
      <c r="E459" s="134">
        <v>458</v>
      </c>
      <c r="F459" t="s" s="5">
        <v>857</v>
      </c>
      <c r="G459" t="s" s="5">
        <v>1601</v>
      </c>
      <c r="H459" t="s" s="150">
        <v>1602</v>
      </c>
      <c r="I459" t="b" s="136">
        <v>1</v>
      </c>
      <c r="J459" t="s" s="137">
        <v>52</v>
      </c>
      <c r="K459" t="s" s="5">
        <v>906</v>
      </c>
      <c r="L459" t="s" s="5">
        <v>906</v>
      </c>
      <c r="M459" t="s" s="5">
        <v>1603</v>
      </c>
      <c r="N459" t="s" s="139">
        <v>1111</v>
      </c>
      <c r="O459" s="140"/>
      <c r="P459" t="s" s="143">
        <v>196</v>
      </c>
      <c r="Q459" s="136">
        <v>2021</v>
      </c>
      <c r="R459" s="136">
        <v>1</v>
      </c>
      <c r="S459" t="s" s="141">
        <v>54</v>
      </c>
      <c r="T459" s="147">
        <v>3</v>
      </c>
      <c r="U459" s="140"/>
      <c r="V459" t="s" s="5">
        <v>1031</v>
      </c>
      <c r="W459" t="s" s="141">
        <v>1032</v>
      </c>
      <c r="X459" s="144">
        <v>0.4</v>
      </c>
      <c r="Y459" s="140"/>
      <c r="Z459" s="140"/>
      <c r="AA459" s="142">
        <v>92</v>
      </c>
      <c r="AB459" s="142">
        <v>1</v>
      </c>
      <c r="AC459" t="s" s="137">
        <v>68</v>
      </c>
      <c r="AD459" s="144">
        <v>43303</v>
      </c>
      <c r="AE459" s="144">
        <v>1.9</v>
      </c>
      <c r="AF459" s="140"/>
      <c r="AG459" s="140"/>
    </row>
    <row r="460" ht="15.75" customHeight="1">
      <c r="A460" s="136">
        <v>45</v>
      </c>
      <c r="B460" s="134">
        <v>477</v>
      </c>
      <c r="C460" s="134">
        <v>17</v>
      </c>
      <c r="D460" s="134">
        <v>562</v>
      </c>
      <c r="E460" s="134">
        <v>459</v>
      </c>
      <c r="F460" t="s" s="5">
        <v>857</v>
      </c>
      <c r="G460" t="s" s="5">
        <v>1601</v>
      </c>
      <c r="H460" t="s" s="150">
        <v>1602</v>
      </c>
      <c r="I460" t="b" s="136">
        <v>1</v>
      </c>
      <c r="J460" t="s" s="137">
        <v>52</v>
      </c>
      <c r="K460" t="s" s="5">
        <v>906</v>
      </c>
      <c r="L460" t="s" s="5">
        <v>906</v>
      </c>
      <c r="M460" t="s" s="5">
        <v>1604</v>
      </c>
      <c r="N460" t="s" s="139">
        <v>1107</v>
      </c>
      <c r="O460" s="140"/>
      <c r="P460" t="s" s="143">
        <v>196</v>
      </c>
      <c r="Q460" s="136">
        <v>2021</v>
      </c>
      <c r="R460" s="136">
        <v>1</v>
      </c>
      <c r="S460" t="s" s="141">
        <v>54</v>
      </c>
      <c r="T460" s="147">
        <v>3</v>
      </c>
      <c r="U460" s="140"/>
      <c r="V460" t="s" s="5">
        <v>1031</v>
      </c>
      <c r="W460" t="s" s="141">
        <v>1032</v>
      </c>
      <c r="X460" s="144">
        <v>0.8</v>
      </c>
      <c r="Y460" s="140"/>
      <c r="Z460" s="140"/>
      <c r="AA460" s="142">
        <v>92</v>
      </c>
      <c r="AB460" s="142">
        <v>1</v>
      </c>
      <c r="AC460" t="s" s="137">
        <v>68</v>
      </c>
      <c r="AD460" s="144">
        <v>39900</v>
      </c>
      <c r="AE460" s="144">
        <v>1</v>
      </c>
      <c r="AF460" s="140"/>
      <c r="AG460" s="140"/>
    </row>
    <row r="461" ht="15.75" customHeight="1">
      <c r="A461" s="136">
        <v>45</v>
      </c>
      <c r="B461" s="134">
        <v>480</v>
      </c>
      <c r="C461" s="134">
        <v>17</v>
      </c>
      <c r="D461" s="134">
        <v>563</v>
      </c>
      <c r="E461" s="134">
        <v>460</v>
      </c>
      <c r="F461" t="s" s="5">
        <v>857</v>
      </c>
      <c r="G461" t="s" s="5">
        <v>1601</v>
      </c>
      <c r="H461" t="s" s="150">
        <v>1602</v>
      </c>
      <c r="I461" t="b" s="136">
        <v>1</v>
      </c>
      <c r="J461" t="s" s="137">
        <v>52</v>
      </c>
      <c r="K461" t="s" s="5">
        <v>906</v>
      </c>
      <c r="L461" t="s" s="5">
        <v>906</v>
      </c>
      <c r="M461" t="s" s="5">
        <v>1605</v>
      </c>
      <c r="N461" t="s" s="139">
        <v>1132</v>
      </c>
      <c r="O461" s="140"/>
      <c r="P461" t="s" s="143">
        <v>196</v>
      </c>
      <c r="Q461" s="136">
        <v>2021</v>
      </c>
      <c r="R461" s="136">
        <v>1</v>
      </c>
      <c r="S461" t="s" s="141">
        <v>54</v>
      </c>
      <c r="T461" s="147">
        <v>3</v>
      </c>
      <c r="U461" s="140"/>
      <c r="V461" t="s" s="5">
        <v>1031</v>
      </c>
      <c r="W461" t="s" s="141">
        <v>1032</v>
      </c>
      <c r="X461" s="144">
        <v>0.8</v>
      </c>
      <c r="Y461" s="140"/>
      <c r="Z461" s="140"/>
      <c r="AA461" s="142">
        <v>92</v>
      </c>
      <c r="AB461" s="142">
        <v>1</v>
      </c>
      <c r="AC461" t="s" s="137">
        <v>68</v>
      </c>
      <c r="AD461" s="144">
        <v>30296</v>
      </c>
      <c r="AE461" s="144">
        <v>1.5</v>
      </c>
      <c r="AF461" s="140"/>
      <c r="AG461" s="140"/>
    </row>
    <row r="462" ht="15.75" customHeight="1">
      <c r="A462" s="136">
        <v>45</v>
      </c>
      <c r="B462" s="134">
        <v>479</v>
      </c>
      <c r="C462" s="134">
        <v>17</v>
      </c>
      <c r="D462" s="134">
        <v>564</v>
      </c>
      <c r="E462" s="134">
        <v>461</v>
      </c>
      <c r="F462" t="s" s="5">
        <v>857</v>
      </c>
      <c r="G462" t="s" s="5">
        <v>1601</v>
      </c>
      <c r="H462" t="s" s="150">
        <v>1602</v>
      </c>
      <c r="I462" t="b" s="136">
        <v>1</v>
      </c>
      <c r="J462" t="s" s="137">
        <v>52</v>
      </c>
      <c r="K462" t="s" s="5">
        <v>906</v>
      </c>
      <c r="L462" t="s" s="5">
        <v>906</v>
      </c>
      <c r="M462" t="s" s="5">
        <v>1606</v>
      </c>
      <c r="N462" t="s" s="139">
        <v>1109</v>
      </c>
      <c r="O462" s="140"/>
      <c r="P462" t="s" s="143">
        <v>196</v>
      </c>
      <c r="Q462" s="136">
        <v>2021</v>
      </c>
      <c r="R462" s="136">
        <v>1</v>
      </c>
      <c r="S462" t="s" s="141">
        <v>77</v>
      </c>
      <c r="T462" s="142">
        <v>2</v>
      </c>
      <c r="U462" s="140"/>
      <c r="V462" t="s" s="5">
        <v>1031</v>
      </c>
      <c r="W462" t="s" s="141">
        <v>1032</v>
      </c>
      <c r="X462" s="144">
        <v>1.2</v>
      </c>
      <c r="Y462" s="140"/>
      <c r="Z462" s="140"/>
      <c r="AA462" s="142">
        <v>92</v>
      </c>
      <c r="AB462" s="142">
        <v>1</v>
      </c>
      <c r="AC462" t="s" s="137">
        <v>68</v>
      </c>
      <c r="AD462" s="144">
        <v>19825</v>
      </c>
      <c r="AE462" s="144">
        <v>0.6</v>
      </c>
      <c r="AF462" s="140"/>
      <c r="AG462" s="140"/>
    </row>
    <row r="463" ht="15.75" customHeight="1">
      <c r="A463" s="136">
        <v>45</v>
      </c>
      <c r="B463" s="134">
        <v>478</v>
      </c>
      <c r="C463" s="134">
        <v>17</v>
      </c>
      <c r="D463" s="134">
        <v>565</v>
      </c>
      <c r="E463" s="134">
        <v>462</v>
      </c>
      <c r="F463" t="s" s="5">
        <v>857</v>
      </c>
      <c r="G463" t="s" s="5">
        <v>1601</v>
      </c>
      <c r="H463" t="s" s="150">
        <v>1602</v>
      </c>
      <c r="I463" t="b" s="136">
        <v>1</v>
      </c>
      <c r="J463" t="s" s="137">
        <v>52</v>
      </c>
      <c r="K463" t="s" s="5">
        <v>906</v>
      </c>
      <c r="L463" t="s" s="5">
        <v>906</v>
      </c>
      <c r="M463" t="s" s="5">
        <v>1607</v>
      </c>
      <c r="N463" t="s" s="141">
        <v>1130</v>
      </c>
      <c r="O463" s="140"/>
      <c r="P463" t="s" s="143">
        <v>196</v>
      </c>
      <c r="Q463" s="136">
        <v>2021</v>
      </c>
      <c r="R463" s="136">
        <v>1</v>
      </c>
      <c r="S463" t="s" s="141">
        <v>64</v>
      </c>
      <c r="T463" s="142">
        <v>1</v>
      </c>
      <c r="U463" s="140"/>
      <c r="V463" t="s" s="5">
        <v>1031</v>
      </c>
      <c r="W463" t="s" s="141">
        <v>1032</v>
      </c>
      <c r="X463" s="144">
        <v>0.7</v>
      </c>
      <c r="Y463" s="140"/>
      <c r="Z463" s="140"/>
      <c r="AA463" s="142">
        <v>92</v>
      </c>
      <c r="AB463" s="142">
        <v>1</v>
      </c>
      <c r="AC463" t="s" s="137">
        <v>68</v>
      </c>
      <c r="AD463" s="144">
        <v>5347</v>
      </c>
      <c r="AE463" s="144">
        <v>0.9</v>
      </c>
      <c r="AF463" s="140"/>
      <c r="AG463" s="140"/>
    </row>
    <row r="464" ht="15.75" customHeight="1">
      <c r="A464" s="136">
        <v>45</v>
      </c>
      <c r="B464" s="134">
        <v>169</v>
      </c>
      <c r="C464" s="134">
        <v>17</v>
      </c>
      <c r="D464" s="134">
        <v>566</v>
      </c>
      <c r="E464" s="134">
        <v>463</v>
      </c>
      <c r="F464" t="s" s="5">
        <v>857</v>
      </c>
      <c r="G464" s="145"/>
      <c r="H464" t="s" s="150">
        <v>1602</v>
      </c>
      <c r="I464" t="b" s="136">
        <v>1</v>
      </c>
      <c r="J464" t="s" s="137">
        <v>52</v>
      </c>
      <c r="K464" t="s" s="5">
        <v>906</v>
      </c>
      <c r="L464" t="s" s="5">
        <v>906</v>
      </c>
      <c r="M464" t="s" s="5">
        <v>1608</v>
      </c>
      <c r="N464" t="s" s="139">
        <v>1535</v>
      </c>
      <c r="O464" s="140"/>
      <c r="P464" t="s" s="143">
        <v>196</v>
      </c>
      <c r="Q464" s="136">
        <v>2021</v>
      </c>
      <c r="R464" s="136">
        <v>3</v>
      </c>
      <c r="S464" t="s" s="141">
        <v>64</v>
      </c>
      <c r="T464" s="142">
        <v>1</v>
      </c>
      <c r="U464" t="s" s="143">
        <v>1030</v>
      </c>
      <c r="V464" t="s" s="141">
        <v>1037</v>
      </c>
      <c r="W464" t="s" s="141">
        <v>1045</v>
      </c>
      <c r="X464" s="140"/>
      <c r="Y464" s="140"/>
      <c r="Z464" s="140"/>
      <c r="AA464" s="142">
        <v>92</v>
      </c>
      <c r="AB464" s="142">
        <v>1</v>
      </c>
      <c r="AC464" s="142">
        <v>1</v>
      </c>
      <c r="AD464" s="140"/>
      <c r="AE464" s="140"/>
      <c r="AF464" s="140"/>
      <c r="AG464" s="140"/>
    </row>
    <row r="465" ht="15.75" customHeight="1">
      <c r="A465" s="136">
        <v>45</v>
      </c>
      <c r="B465" s="134">
        <v>170</v>
      </c>
      <c r="C465" s="134">
        <v>17</v>
      </c>
      <c r="D465" s="134">
        <v>575</v>
      </c>
      <c r="E465" s="134">
        <v>464</v>
      </c>
      <c r="F465" t="s" s="5">
        <v>857</v>
      </c>
      <c r="G465" s="145"/>
      <c r="H465" t="s" s="135">
        <v>903</v>
      </c>
      <c r="I465" t="b" s="136">
        <v>1</v>
      </c>
      <c r="J465" t="s" s="137">
        <v>52</v>
      </c>
      <c r="K465" t="s" s="79">
        <v>904</v>
      </c>
      <c r="L465" t="s" s="137">
        <v>904</v>
      </c>
      <c r="M465" t="s" s="5">
        <v>1609</v>
      </c>
      <c r="N465" t="s" s="141">
        <v>1260</v>
      </c>
      <c r="O465" t="s" s="143">
        <v>52</v>
      </c>
      <c r="P465" s="140"/>
      <c r="Q465" s="136">
        <v>2020</v>
      </c>
      <c r="R465" s="136">
        <v>3</v>
      </c>
      <c r="S465" t="s" s="141">
        <v>64</v>
      </c>
      <c r="T465" s="142">
        <v>1</v>
      </c>
      <c r="U465" t="s" s="143">
        <v>1030</v>
      </c>
      <c r="V465" t="s" s="141">
        <v>1037</v>
      </c>
      <c r="W465" t="s" s="141">
        <v>1045</v>
      </c>
      <c r="X465" s="140"/>
      <c r="Y465" s="140"/>
      <c r="Z465" s="140"/>
      <c r="AA465" s="142">
        <v>0</v>
      </c>
      <c r="AB465" s="142">
        <v>1</v>
      </c>
      <c r="AC465" s="142">
        <v>1</v>
      </c>
      <c r="AD465" s="140"/>
      <c r="AE465" s="140"/>
      <c r="AF465" s="140"/>
      <c r="AG465" s="140"/>
    </row>
    <row r="466" ht="15.75" customHeight="1">
      <c r="A466" s="136">
        <v>45</v>
      </c>
      <c r="B466" s="134">
        <v>216</v>
      </c>
      <c r="C466" s="134">
        <v>17</v>
      </c>
      <c r="D466" s="134">
        <v>576</v>
      </c>
      <c r="E466" s="134">
        <v>465</v>
      </c>
      <c r="F466" t="s" s="5">
        <v>857</v>
      </c>
      <c r="G466" s="145"/>
      <c r="H466" t="s" s="135">
        <v>903</v>
      </c>
      <c r="I466" t="b" s="136">
        <v>1</v>
      </c>
      <c r="J466" t="s" s="163">
        <v>52</v>
      </c>
      <c r="K466" t="s" s="79">
        <v>904</v>
      </c>
      <c r="L466" t="s" s="79">
        <v>904</v>
      </c>
      <c r="M466" t="s" s="5">
        <v>1610</v>
      </c>
      <c r="N466" t="s" s="141">
        <v>1092</v>
      </c>
      <c r="O466" t="s" s="143">
        <v>52</v>
      </c>
      <c r="P466" s="140"/>
      <c r="Q466" s="136">
        <v>2020</v>
      </c>
      <c r="R466" s="136">
        <v>3</v>
      </c>
      <c r="S466" t="s" s="141">
        <v>54</v>
      </c>
      <c r="T466" s="147">
        <v>3</v>
      </c>
      <c r="U466" t="s" s="143">
        <v>1030</v>
      </c>
      <c r="V466" t="s" s="141">
        <v>1037</v>
      </c>
      <c r="W466" t="s" s="141">
        <v>1093</v>
      </c>
      <c r="X466" s="140"/>
      <c r="Y466" s="140"/>
      <c r="Z466" s="140"/>
      <c r="AA466" s="142">
        <v>0</v>
      </c>
      <c r="AB466" s="142">
        <v>1</v>
      </c>
      <c r="AC466" t="s" s="137">
        <v>68</v>
      </c>
      <c r="AD466" s="140"/>
      <c r="AE466" s="140"/>
      <c r="AF466" s="140"/>
      <c r="AG466" s="140"/>
    </row>
    <row r="467" ht="15.75" customHeight="1">
      <c r="A467" s="136">
        <v>45</v>
      </c>
      <c r="B467" s="134">
        <v>102</v>
      </c>
      <c r="C467" s="134">
        <v>17</v>
      </c>
      <c r="D467" s="134">
        <v>577</v>
      </c>
      <c r="E467" s="134">
        <v>466</v>
      </c>
      <c r="F467" t="s" s="5">
        <v>857</v>
      </c>
      <c r="G467" s="145"/>
      <c r="H467" t="s" s="135">
        <v>903</v>
      </c>
      <c r="I467" t="b" s="136">
        <v>0</v>
      </c>
      <c r="J467" t="s" s="214">
        <v>52</v>
      </c>
      <c r="K467" t="s" s="79">
        <v>904</v>
      </c>
      <c r="L467" t="s" s="215">
        <v>1611</v>
      </c>
      <c r="M467" t="s" s="5">
        <v>1612</v>
      </c>
      <c r="N467" t="s" s="141">
        <v>1361</v>
      </c>
      <c r="O467" t="s" s="143">
        <v>52</v>
      </c>
      <c r="P467" s="140"/>
      <c r="Q467" s="136">
        <v>2023</v>
      </c>
      <c r="R467" s="136">
        <v>3</v>
      </c>
      <c r="S467" t="s" s="141">
        <v>54</v>
      </c>
      <c r="T467" s="147">
        <v>3</v>
      </c>
      <c r="U467" t="s" s="143">
        <v>1043</v>
      </c>
      <c r="V467" t="s" s="141">
        <v>1037</v>
      </c>
      <c r="W467" t="s" s="141">
        <v>1093</v>
      </c>
      <c r="X467" s="140"/>
      <c r="Y467" s="140"/>
      <c r="Z467" s="140"/>
      <c r="AA467" s="142">
        <v>0</v>
      </c>
      <c r="AB467" s="142">
        <v>1</v>
      </c>
      <c r="AC467" t="s" s="137">
        <v>68</v>
      </c>
      <c r="AD467" s="140"/>
      <c r="AE467" s="144">
        <v>2.8</v>
      </c>
      <c r="AF467" s="140"/>
      <c r="AG467" s="140"/>
    </row>
    <row r="468" ht="15.75" customHeight="1">
      <c r="A468" s="136">
        <v>45</v>
      </c>
      <c r="B468" s="134">
        <v>475</v>
      </c>
      <c r="C468" s="134">
        <v>17</v>
      </c>
      <c r="D468" s="134">
        <v>560</v>
      </c>
      <c r="E468" s="134">
        <v>467</v>
      </c>
      <c r="F468" t="s" s="5">
        <v>857</v>
      </c>
      <c r="G468" t="s" s="5">
        <v>1542</v>
      </c>
      <c r="H468" t="s" s="135">
        <v>1543</v>
      </c>
      <c r="I468" t="b" s="136">
        <v>1</v>
      </c>
      <c r="J468" t="s" s="137">
        <v>52</v>
      </c>
      <c r="K468" t="s" s="5">
        <v>1544</v>
      </c>
      <c r="L468" t="s" s="5">
        <v>1544</v>
      </c>
      <c r="M468" t="s" s="5">
        <v>1545</v>
      </c>
      <c r="N468" t="s" s="139">
        <v>1107</v>
      </c>
      <c r="O468" s="140"/>
      <c r="P468" t="s" s="143">
        <v>196</v>
      </c>
      <c r="Q468" s="136">
        <v>2021</v>
      </c>
      <c r="R468" s="136">
        <v>1</v>
      </c>
      <c r="S468" t="s" s="141">
        <v>64</v>
      </c>
      <c r="T468" s="142">
        <v>1</v>
      </c>
      <c r="U468" s="140"/>
      <c r="V468" t="s" s="5">
        <v>1031</v>
      </c>
      <c r="W468" t="s" s="141">
        <v>1032</v>
      </c>
      <c r="X468" s="144">
        <v>0.7</v>
      </c>
      <c r="Y468" s="140"/>
      <c r="Z468" s="140"/>
      <c r="AA468" s="140"/>
      <c r="AB468" s="142">
        <v>1</v>
      </c>
      <c r="AC468" s="142">
        <v>1</v>
      </c>
      <c r="AD468" s="144">
        <v>78285</v>
      </c>
      <c r="AE468" s="144">
        <v>0.6</v>
      </c>
      <c r="AF468" s="140"/>
      <c r="AG468" s="140"/>
    </row>
    <row r="469" ht="15.75" customHeight="1">
      <c r="A469" s="136">
        <v>45</v>
      </c>
      <c r="B469" s="134">
        <v>191</v>
      </c>
      <c r="C469" s="134">
        <v>17</v>
      </c>
      <c r="D469" s="134">
        <v>590</v>
      </c>
      <c r="E469" s="134">
        <v>468</v>
      </c>
      <c r="F469" t="s" s="5">
        <v>857</v>
      </c>
      <c r="G469" s="145"/>
      <c r="H469" t="s" s="150">
        <v>1088</v>
      </c>
      <c r="I469" t="b" s="136">
        <v>1</v>
      </c>
      <c r="J469" t="s" s="163">
        <v>52</v>
      </c>
      <c r="K469" t="s" s="79">
        <v>1089</v>
      </c>
      <c r="L469" t="s" s="79">
        <v>1089</v>
      </c>
      <c r="M469" t="s" s="5">
        <v>1091</v>
      </c>
      <c r="N469" t="s" s="139">
        <v>1092</v>
      </c>
      <c r="O469" s="140"/>
      <c r="P469" s="140"/>
      <c r="Q469" s="136">
        <v>2021</v>
      </c>
      <c r="R469" s="136">
        <v>3</v>
      </c>
      <c r="S469" t="s" s="141">
        <v>54</v>
      </c>
      <c r="T469" s="147">
        <v>3</v>
      </c>
      <c r="U469" t="s" s="143">
        <v>1030</v>
      </c>
      <c r="V469" t="s" s="141">
        <v>1037</v>
      </c>
      <c r="W469" t="s" s="141">
        <v>1093</v>
      </c>
      <c r="X469" s="140"/>
      <c r="Y469" s="140"/>
      <c r="Z469" s="140"/>
      <c r="AA469" s="140"/>
      <c r="AB469" s="142">
        <v>1</v>
      </c>
      <c r="AC469" s="142">
        <v>1</v>
      </c>
      <c r="AD469" s="140"/>
      <c r="AE469" s="140"/>
      <c r="AF469" s="140"/>
      <c r="AG469" s="140"/>
    </row>
    <row r="470" ht="15.75" customHeight="1">
      <c r="A470" s="136">
        <v>45</v>
      </c>
      <c r="B470" s="134">
        <v>473</v>
      </c>
      <c r="C470" s="134">
        <v>17</v>
      </c>
      <c r="D470" s="134">
        <v>591</v>
      </c>
      <c r="E470" s="134">
        <v>469</v>
      </c>
      <c r="F470" t="s" s="5">
        <v>857</v>
      </c>
      <c r="G470" t="s" s="5">
        <v>1094</v>
      </c>
      <c r="H470" t="s" s="5">
        <v>1094</v>
      </c>
      <c r="I470" t="b" s="136">
        <v>1</v>
      </c>
      <c r="J470" t="s" s="137">
        <v>52</v>
      </c>
      <c r="K470" t="s" s="5">
        <v>1095</v>
      </c>
      <c r="L470" t="s" s="5">
        <v>1095</v>
      </c>
      <c r="M470" t="s" s="5">
        <v>1096</v>
      </c>
      <c r="N470" t="s" s="139">
        <v>1039</v>
      </c>
      <c r="O470" s="140"/>
      <c r="P470" s="140"/>
      <c r="Q470" s="136">
        <v>2022</v>
      </c>
      <c r="R470" s="136">
        <v>3</v>
      </c>
      <c r="S470" t="s" s="141">
        <v>77</v>
      </c>
      <c r="T470" s="142">
        <v>2</v>
      </c>
      <c r="U470" s="140"/>
      <c r="V470" t="s" s="141">
        <v>1037</v>
      </c>
      <c r="W470" t="s" s="141">
        <v>1032</v>
      </c>
      <c r="X470" s="140"/>
      <c r="Y470" s="140"/>
      <c r="Z470" s="140"/>
      <c r="AA470" s="140"/>
      <c r="AB470" s="142">
        <v>1</v>
      </c>
      <c r="AC470" s="142">
        <v>1</v>
      </c>
      <c r="AD470" s="140"/>
      <c r="AE470" s="140"/>
      <c r="AF470" s="140"/>
      <c r="AG470" s="140"/>
    </row>
    <row r="471" ht="15.75" customHeight="1">
      <c r="A471" s="136">
        <v>45</v>
      </c>
      <c r="B471" s="134">
        <v>95</v>
      </c>
      <c r="C471" s="134">
        <v>17</v>
      </c>
      <c r="D471" s="134">
        <v>582</v>
      </c>
      <c r="E471" s="134">
        <v>470</v>
      </c>
      <c r="F471" t="s" s="5">
        <v>857</v>
      </c>
      <c r="G471" s="145"/>
      <c r="H471" t="s" s="135">
        <v>1498</v>
      </c>
      <c r="I471" t="b" s="136">
        <v>0</v>
      </c>
      <c r="J471" t="s" s="137">
        <v>52</v>
      </c>
      <c r="K471" t="s" s="135">
        <v>1499</v>
      </c>
      <c r="L471" t="s" s="5">
        <v>1500</v>
      </c>
      <c r="M471" t="s" s="5">
        <v>1501</v>
      </c>
      <c r="N471" t="s" s="141">
        <v>1361</v>
      </c>
      <c r="O471" s="140"/>
      <c r="P471" s="140"/>
      <c r="Q471" s="136">
        <v>2016</v>
      </c>
      <c r="R471" s="136">
        <v>3</v>
      </c>
      <c r="S471" t="s" s="141">
        <v>54</v>
      </c>
      <c r="T471" s="147">
        <v>3</v>
      </c>
      <c r="U471" t="s" s="143">
        <v>1043</v>
      </c>
      <c r="V471" t="s" s="141">
        <v>1037</v>
      </c>
      <c r="W471" t="s" s="141">
        <v>66</v>
      </c>
      <c r="X471" s="140"/>
      <c r="Y471" s="140"/>
      <c r="Z471" s="140"/>
      <c r="AA471" s="140"/>
      <c r="AB471" s="142">
        <v>1</v>
      </c>
      <c r="AC471" s="142">
        <v>1</v>
      </c>
      <c r="AD471" s="140"/>
      <c r="AE471" s="144">
        <v>1.612903226</v>
      </c>
      <c r="AF471" s="140"/>
      <c r="AG471" s="140"/>
    </row>
    <row r="472" ht="15.75" customHeight="1">
      <c r="A472" s="136">
        <v>45</v>
      </c>
      <c r="B472" s="134">
        <v>13</v>
      </c>
      <c r="C472" s="134">
        <v>17</v>
      </c>
      <c r="D472" s="134">
        <v>586</v>
      </c>
      <c r="E472" s="134">
        <v>471</v>
      </c>
      <c r="F472" t="s" s="5">
        <v>857</v>
      </c>
      <c r="G472" t="s" s="79">
        <v>1024</v>
      </c>
      <c r="H472" s="140"/>
      <c r="I472" s="140"/>
      <c r="J472" s="140"/>
      <c r="K472" s="140"/>
      <c r="L472" t="s" s="79">
        <v>1238</v>
      </c>
      <c r="M472" s="140"/>
      <c r="N472" t="s" s="139">
        <v>1092</v>
      </c>
      <c r="O472" s="140"/>
      <c r="P472" s="140"/>
      <c r="Q472" s="136">
        <v>2021</v>
      </c>
      <c r="R472" s="136">
        <v>1</v>
      </c>
      <c r="S472" t="s" s="141">
        <v>64</v>
      </c>
      <c r="T472" s="142">
        <v>1</v>
      </c>
      <c r="U472" t="s" s="143">
        <v>1043</v>
      </c>
      <c r="V472" t="s" s="5">
        <v>1031</v>
      </c>
      <c r="W472" t="s" s="141">
        <v>1093</v>
      </c>
      <c r="X472" s="144">
        <v>0.98</v>
      </c>
      <c r="Y472" s="140"/>
      <c r="Z472" s="140"/>
      <c r="AA472" s="140"/>
      <c r="AB472" s="140"/>
      <c r="AC472" s="140"/>
      <c r="AD472" t="s" s="5">
        <v>1067</v>
      </c>
      <c r="AE472" s="144">
        <v>0.8100000000000001</v>
      </c>
      <c r="AF472" s="140"/>
      <c r="AG472" s="140"/>
    </row>
    <row r="473" ht="15.75" customHeight="1">
      <c r="A473" s="136">
        <v>45</v>
      </c>
      <c r="B473" s="134">
        <v>474</v>
      </c>
      <c r="C473" s="134">
        <v>17</v>
      </c>
      <c r="D473" s="134">
        <v>588</v>
      </c>
      <c r="E473" s="134">
        <v>472</v>
      </c>
      <c r="F473" t="s" s="5">
        <v>857</v>
      </c>
      <c r="G473" t="s" s="79">
        <v>1362</v>
      </c>
      <c r="H473" s="140"/>
      <c r="I473" s="140"/>
      <c r="J473" s="140"/>
      <c r="K473" s="140"/>
      <c r="L473" t="s" s="79">
        <v>1364</v>
      </c>
      <c r="M473" s="140"/>
      <c r="N473" t="s" s="139">
        <v>1039</v>
      </c>
      <c r="O473" s="140"/>
      <c r="P473" s="140"/>
      <c r="Q473" s="136">
        <v>2022</v>
      </c>
      <c r="R473" s="136">
        <v>3</v>
      </c>
      <c r="S473" t="s" s="141">
        <v>77</v>
      </c>
      <c r="T473" s="142">
        <v>2</v>
      </c>
      <c r="U473" s="140"/>
      <c r="V473" t="s" s="141">
        <v>1037</v>
      </c>
      <c r="W473" t="s" s="141">
        <v>1032</v>
      </c>
      <c r="X473" s="140"/>
      <c r="Y473" s="140"/>
      <c r="Z473" s="140"/>
      <c r="AA473" s="140"/>
      <c r="AB473" s="140"/>
      <c r="AC473" s="140"/>
      <c r="AD473" s="140"/>
      <c r="AE473" s="140"/>
      <c r="AF473" s="140"/>
      <c r="AG473" s="140"/>
    </row>
    <row r="474" ht="15.75" customHeight="1">
      <c r="A474" s="136">
        <v>45</v>
      </c>
      <c r="B474" s="134">
        <v>472</v>
      </c>
      <c r="C474" s="134">
        <v>17</v>
      </c>
      <c r="D474" s="134">
        <v>589</v>
      </c>
      <c r="E474" s="134">
        <v>473</v>
      </c>
      <c r="F474" t="s" s="5">
        <v>857</v>
      </c>
      <c r="G474" t="s" s="79">
        <v>1062</v>
      </c>
      <c r="H474" s="140"/>
      <c r="I474" s="140"/>
      <c r="J474" s="140"/>
      <c r="K474" s="140"/>
      <c r="L474" t="s" s="79">
        <v>1064</v>
      </c>
      <c r="M474" s="140"/>
      <c r="N474" t="s" s="139">
        <v>1036</v>
      </c>
      <c r="O474" s="140"/>
      <c r="P474" s="140"/>
      <c r="Q474" s="136">
        <v>2022</v>
      </c>
      <c r="R474" s="136">
        <v>3</v>
      </c>
      <c r="S474" t="s" s="141">
        <v>77</v>
      </c>
      <c r="T474" s="142">
        <v>2</v>
      </c>
      <c r="U474" s="140"/>
      <c r="V474" t="s" s="141">
        <v>1037</v>
      </c>
      <c r="W474" t="s" s="141">
        <v>1045</v>
      </c>
      <c r="X474" s="140"/>
      <c r="Y474" s="140"/>
      <c r="Z474" s="140"/>
      <c r="AA474" s="140"/>
      <c r="AB474" s="140"/>
      <c r="AC474" s="140"/>
      <c r="AD474" s="140"/>
      <c r="AE474" s="140"/>
      <c r="AF474" s="140"/>
      <c r="AG474" s="140"/>
    </row>
    <row r="475" ht="15.75" customHeight="1">
      <c r="A475" s="136">
        <v>47</v>
      </c>
      <c r="B475" s="134">
        <v>197</v>
      </c>
      <c r="C475" s="134">
        <v>18</v>
      </c>
      <c r="D475" s="134">
        <v>600</v>
      </c>
      <c r="E475" s="134">
        <v>474</v>
      </c>
      <c r="F475" t="s" s="5">
        <v>1227</v>
      </c>
      <c r="G475" s="145"/>
      <c r="H475" s="140"/>
      <c r="I475" s="140"/>
      <c r="J475" s="140"/>
      <c r="K475" s="140"/>
      <c r="L475" t="s" s="79">
        <v>1228</v>
      </c>
      <c r="M475" s="140"/>
      <c r="N475" t="s" s="141">
        <v>1042</v>
      </c>
      <c r="O475" s="140"/>
      <c r="P475" s="140"/>
      <c r="Q475" s="136">
        <v>2020</v>
      </c>
      <c r="R475" s="136">
        <v>2</v>
      </c>
      <c r="S475" t="s" s="141">
        <v>54</v>
      </c>
      <c r="T475" s="147">
        <v>3</v>
      </c>
      <c r="U475" t="s" s="143">
        <v>1030</v>
      </c>
      <c r="V475" t="s" s="5">
        <v>1044</v>
      </c>
      <c r="W475" t="s" s="141">
        <v>1045</v>
      </c>
      <c r="X475" s="144">
        <v>0.61</v>
      </c>
      <c r="Y475" s="140"/>
      <c r="Z475" s="140"/>
      <c r="AA475" s="140"/>
      <c r="AB475" s="140"/>
      <c r="AC475" s="140"/>
      <c r="AD475" s="140"/>
      <c r="AE475" s="140"/>
      <c r="AF475" s="140"/>
      <c r="AG475" s="140"/>
    </row>
    <row r="476" ht="15.75" customHeight="1">
      <c r="A476" s="136">
        <v>57</v>
      </c>
      <c r="B476" s="134">
        <v>157</v>
      </c>
      <c r="C476" s="134">
        <v>19</v>
      </c>
      <c r="D476" s="134">
        <v>617</v>
      </c>
      <c r="E476" s="134">
        <v>475</v>
      </c>
      <c r="F476" t="s" s="5">
        <v>909</v>
      </c>
      <c r="G476" s="145"/>
      <c r="H476" t="s" s="5">
        <v>956</v>
      </c>
      <c r="I476" t="b" s="136">
        <v>0</v>
      </c>
      <c r="J476" t="s" s="137">
        <v>52</v>
      </c>
      <c r="K476" t="s" s="5">
        <v>957</v>
      </c>
      <c r="L476" t="s" s="5">
        <v>1444</v>
      </c>
      <c r="M476" t="s" s="5">
        <v>956</v>
      </c>
      <c r="N476" t="s" s="141">
        <v>1042</v>
      </c>
      <c r="O476" s="140"/>
      <c r="P476" t="s" s="143">
        <v>196</v>
      </c>
      <c r="Q476" s="136">
        <v>2020</v>
      </c>
      <c r="R476" s="136">
        <v>2</v>
      </c>
      <c r="S476" t="s" s="141">
        <v>64</v>
      </c>
      <c r="T476" s="142">
        <v>1</v>
      </c>
      <c r="U476" t="s" s="143">
        <v>1030</v>
      </c>
      <c r="V476" t="s" s="5">
        <v>1044</v>
      </c>
      <c r="W476" t="s" s="141">
        <v>1045</v>
      </c>
      <c r="X476" s="144">
        <v>1.08</v>
      </c>
      <c r="Y476" s="140"/>
      <c r="Z476" s="140"/>
      <c r="AA476" s="142">
        <v>89061.899999999994</v>
      </c>
      <c r="AB476" s="142">
        <v>89061.899999999994</v>
      </c>
      <c r="AC476" s="142">
        <v>1</v>
      </c>
      <c r="AD476" s="140"/>
      <c r="AE476" s="140"/>
      <c r="AF476" s="140"/>
      <c r="AG476" s="140"/>
    </row>
    <row r="477" ht="15.75" customHeight="1">
      <c r="A477" s="136">
        <v>57</v>
      </c>
      <c r="B477" s="134">
        <v>252</v>
      </c>
      <c r="C477" s="134">
        <v>19</v>
      </c>
      <c r="D477" s="134">
        <v>622</v>
      </c>
      <c r="E477" s="134">
        <v>476</v>
      </c>
      <c r="F477" t="s" s="5">
        <v>909</v>
      </c>
      <c r="G477" s="145"/>
      <c r="H477" t="s" s="135">
        <v>1813</v>
      </c>
      <c r="I477" t="b" s="136">
        <v>0</v>
      </c>
      <c r="J477" t="s" s="137">
        <v>52</v>
      </c>
      <c r="K477" t="s" s="5">
        <v>920</v>
      </c>
      <c r="L477" t="s" s="5">
        <v>1814</v>
      </c>
      <c r="M477" t="s" s="5">
        <v>1813</v>
      </c>
      <c r="N477" t="s" s="141">
        <v>1042</v>
      </c>
      <c r="O477" s="140"/>
      <c r="P477" s="140"/>
      <c r="Q477" s="136">
        <v>2020</v>
      </c>
      <c r="R477" s="136">
        <v>2</v>
      </c>
      <c r="S477" t="s" s="141">
        <v>77</v>
      </c>
      <c r="T477" s="142">
        <v>2</v>
      </c>
      <c r="U477" t="s" s="143">
        <v>1030</v>
      </c>
      <c r="V477" t="s" s="5">
        <v>1044</v>
      </c>
      <c r="W477" t="s" s="141">
        <v>1045</v>
      </c>
      <c r="X477" s="144">
        <v>1.21</v>
      </c>
      <c r="Y477" s="140"/>
      <c r="Z477" s="140"/>
      <c r="AA477" s="142">
        <v>74729</v>
      </c>
      <c r="AB477" s="142">
        <v>74729</v>
      </c>
      <c r="AC477" s="142">
        <v>1</v>
      </c>
      <c r="AD477" s="140"/>
      <c r="AE477" s="140"/>
      <c r="AF477" s="140"/>
      <c r="AG477" s="140"/>
    </row>
    <row r="478" ht="15.75" customHeight="1">
      <c r="A478" s="154">
        <v>57</v>
      </c>
      <c r="B478" s="134">
        <v>487</v>
      </c>
      <c r="C478" s="134">
        <v>19</v>
      </c>
      <c r="D478" s="155">
        <v>614</v>
      </c>
      <c r="E478" s="134">
        <v>477</v>
      </c>
      <c r="F478" t="s" s="149">
        <v>909</v>
      </c>
      <c r="G478" t="s" s="149">
        <v>1807</v>
      </c>
      <c r="H478" t="s" s="149">
        <v>1807</v>
      </c>
      <c r="I478" t="b" s="136">
        <v>1</v>
      </c>
      <c r="J478" t="s" s="156">
        <v>52</v>
      </c>
      <c r="K478" t="s" s="149">
        <v>1808</v>
      </c>
      <c r="L478" t="s" s="149">
        <v>1808</v>
      </c>
      <c r="M478" t="s" s="5">
        <v>1809</v>
      </c>
      <c r="N478" t="s" s="158">
        <v>1053</v>
      </c>
      <c r="O478" s="159"/>
      <c r="P478" s="159"/>
      <c r="Q478" s="154">
        <v>2022</v>
      </c>
      <c r="R478" s="154">
        <v>3</v>
      </c>
      <c r="S478" t="s" s="158">
        <v>77</v>
      </c>
      <c r="T478" s="142">
        <v>2</v>
      </c>
      <c r="U478" s="159"/>
      <c r="V478" t="s" s="158">
        <v>1037</v>
      </c>
      <c r="W478" t="s" s="158">
        <v>1045</v>
      </c>
      <c r="X478" s="161">
        <v>1.53</v>
      </c>
      <c r="Y478" s="159"/>
      <c r="Z478" s="159"/>
      <c r="AA478" s="162">
        <v>18196.5</v>
      </c>
      <c r="AB478" s="162">
        <v>212.9</v>
      </c>
      <c r="AC478" s="162">
        <v>1</v>
      </c>
      <c r="AD478" s="159"/>
      <c r="AE478" s="159"/>
      <c r="AF478" s="159"/>
      <c r="AG478" s="159"/>
    </row>
    <row r="479" ht="15.75" customHeight="1">
      <c r="A479" s="154">
        <v>57</v>
      </c>
      <c r="B479" s="134">
        <v>488</v>
      </c>
      <c r="C479" s="134">
        <v>19</v>
      </c>
      <c r="D479" s="155">
        <v>615</v>
      </c>
      <c r="E479" s="134">
        <v>478</v>
      </c>
      <c r="F479" t="s" s="149">
        <v>909</v>
      </c>
      <c r="G479" t="s" s="149">
        <v>1807</v>
      </c>
      <c r="H479" t="s" s="149">
        <v>1807</v>
      </c>
      <c r="I479" t="b" s="136">
        <v>1</v>
      </c>
      <c r="J479" t="s" s="156">
        <v>52</v>
      </c>
      <c r="K479" t="s" s="149">
        <v>1808</v>
      </c>
      <c r="L479" t="s" s="149">
        <v>1808</v>
      </c>
      <c r="M479" t="s" s="5">
        <v>1810</v>
      </c>
      <c r="N479" t="s" s="184">
        <v>1039</v>
      </c>
      <c r="O479" s="159"/>
      <c r="P479" s="159"/>
      <c r="Q479" s="154">
        <v>2022</v>
      </c>
      <c r="R479" s="154">
        <v>3</v>
      </c>
      <c r="S479" t="s" s="158">
        <v>77</v>
      </c>
      <c r="T479" s="142">
        <v>2</v>
      </c>
      <c r="U479" s="159"/>
      <c r="V479" t="s" s="158">
        <v>1037</v>
      </c>
      <c r="W479" t="s" s="158">
        <v>1032</v>
      </c>
      <c r="X479" s="159"/>
      <c r="Y479" s="159"/>
      <c r="Z479" s="159"/>
      <c r="AA479" s="162">
        <v>18196.5</v>
      </c>
      <c r="AB479" s="162">
        <v>1</v>
      </c>
      <c r="AC479" t="s" s="156">
        <v>68</v>
      </c>
      <c r="AD479" s="159"/>
      <c r="AE479" s="159"/>
      <c r="AF479" s="159"/>
      <c r="AG479" s="159"/>
    </row>
    <row r="480" ht="15.75" customHeight="1">
      <c r="A480" s="136">
        <v>57</v>
      </c>
      <c r="B480" s="134">
        <v>245</v>
      </c>
      <c r="C480" s="134">
        <v>19</v>
      </c>
      <c r="D480" s="134">
        <v>618</v>
      </c>
      <c r="E480" s="134">
        <v>479</v>
      </c>
      <c r="F480" t="s" s="5">
        <v>909</v>
      </c>
      <c r="G480" s="145"/>
      <c r="H480" t="s" s="150">
        <v>1532</v>
      </c>
      <c r="I480" t="b" s="136">
        <v>1</v>
      </c>
      <c r="J480" t="s" s="137">
        <v>52</v>
      </c>
      <c r="K480" t="s" s="5">
        <v>964</v>
      </c>
      <c r="L480" t="s" s="5">
        <v>964</v>
      </c>
      <c r="M480" t="s" s="5">
        <v>1532</v>
      </c>
      <c r="N480" t="s" s="141">
        <v>1042</v>
      </c>
      <c r="O480" s="140"/>
      <c r="P480" t="s" s="143">
        <v>196</v>
      </c>
      <c r="Q480" s="136">
        <v>2020</v>
      </c>
      <c r="R480" s="136">
        <v>2</v>
      </c>
      <c r="S480" t="s" s="141">
        <v>77</v>
      </c>
      <c r="T480" s="142">
        <v>2</v>
      </c>
      <c r="U480" t="s" s="143">
        <v>1030</v>
      </c>
      <c r="V480" t="s" s="5">
        <v>1044</v>
      </c>
      <c r="W480" t="s" s="141">
        <v>1045</v>
      </c>
      <c r="X480" s="144">
        <v>1.34</v>
      </c>
      <c r="Y480" s="140"/>
      <c r="Z480" s="140"/>
      <c r="AA480" s="142">
        <v>16061.6</v>
      </c>
      <c r="AB480" s="142">
        <v>16061.6</v>
      </c>
      <c r="AC480" s="142">
        <v>1</v>
      </c>
      <c r="AD480" s="140"/>
      <c r="AE480" s="140"/>
      <c r="AF480" s="140"/>
      <c r="AG480" s="140"/>
    </row>
    <row r="481" ht="15.75" customHeight="1">
      <c r="A481" s="136">
        <v>57</v>
      </c>
      <c r="B481" s="134">
        <v>490</v>
      </c>
      <c r="C481" s="134">
        <v>19</v>
      </c>
      <c r="D481" s="134">
        <v>610</v>
      </c>
      <c r="E481" s="134">
        <v>480</v>
      </c>
      <c r="F481" t="s" s="5">
        <v>909</v>
      </c>
      <c r="G481" t="s" s="178">
        <v>1181</v>
      </c>
      <c r="H481" t="s" s="135">
        <v>1180</v>
      </c>
      <c r="I481" t="b" s="136">
        <v>0</v>
      </c>
      <c r="J481" t="s" s="137">
        <v>52</v>
      </c>
      <c r="K481" t="s" s="135">
        <v>936</v>
      </c>
      <c r="L481" t="s" s="178">
        <v>1182</v>
      </c>
      <c r="M481" t="s" s="5">
        <v>1183</v>
      </c>
      <c r="N481" t="s" s="139">
        <v>1132</v>
      </c>
      <c r="O481" s="140"/>
      <c r="P481" t="s" s="143">
        <v>196</v>
      </c>
      <c r="Q481" s="136">
        <v>2021</v>
      </c>
      <c r="R481" s="136">
        <v>1</v>
      </c>
      <c r="S481" t="s" s="141">
        <v>64</v>
      </c>
      <c r="T481" s="142">
        <v>1</v>
      </c>
      <c r="U481" s="140"/>
      <c r="V481" t="s" s="5">
        <v>1031</v>
      </c>
      <c r="W481" t="s" s="141">
        <v>1032</v>
      </c>
      <c r="X481" s="144">
        <v>0.8</v>
      </c>
      <c r="Y481" s="140"/>
      <c r="Z481" s="140"/>
      <c r="AA481" s="142">
        <v>15768</v>
      </c>
      <c r="AB481" s="142">
        <v>1</v>
      </c>
      <c r="AC481" t="s" s="137">
        <v>68</v>
      </c>
      <c r="AD481" s="144">
        <v>87933</v>
      </c>
      <c r="AE481" s="144">
        <v>0.9</v>
      </c>
      <c r="AF481" s="140"/>
      <c r="AG481" s="140"/>
    </row>
    <row r="482" ht="15.75" customHeight="1">
      <c r="A482" s="136">
        <v>57</v>
      </c>
      <c r="B482" s="134">
        <v>492</v>
      </c>
      <c r="C482" s="134">
        <v>19</v>
      </c>
      <c r="D482" s="134">
        <v>611</v>
      </c>
      <c r="E482" s="134">
        <v>481</v>
      </c>
      <c r="F482" t="s" s="5">
        <v>909</v>
      </c>
      <c r="G482" t="s" s="178">
        <v>1181</v>
      </c>
      <c r="H482" t="s" s="135">
        <v>1180</v>
      </c>
      <c r="I482" t="b" s="136">
        <v>0</v>
      </c>
      <c r="J482" t="s" s="137">
        <v>52</v>
      </c>
      <c r="K482" t="s" s="135">
        <v>936</v>
      </c>
      <c r="L482" t="s" s="178">
        <v>1182</v>
      </c>
      <c r="M482" t="s" s="5">
        <v>1184</v>
      </c>
      <c r="N482" t="s" s="139">
        <v>1132</v>
      </c>
      <c r="O482" s="140"/>
      <c r="P482" t="s" s="143">
        <v>196</v>
      </c>
      <c r="Q482" s="136">
        <v>2021</v>
      </c>
      <c r="R482" s="136">
        <v>1</v>
      </c>
      <c r="S482" t="s" s="141">
        <v>77</v>
      </c>
      <c r="T482" s="142">
        <v>2</v>
      </c>
      <c r="U482" s="140"/>
      <c r="V482" t="s" s="5">
        <v>1031</v>
      </c>
      <c r="W482" t="s" s="141">
        <v>1032</v>
      </c>
      <c r="X482" s="144">
        <v>1.8</v>
      </c>
      <c r="Y482" s="140"/>
      <c r="Z482" s="140"/>
      <c r="AA482" s="142">
        <v>15768</v>
      </c>
      <c r="AB482" s="142">
        <v>1</v>
      </c>
      <c r="AC482" t="s" s="137">
        <v>68</v>
      </c>
      <c r="AD482" s="144">
        <v>42302</v>
      </c>
      <c r="AE482" s="144">
        <v>0.1</v>
      </c>
      <c r="AF482" s="140"/>
      <c r="AG482" s="140"/>
    </row>
    <row r="483" ht="15.75" customHeight="1">
      <c r="A483" s="136">
        <v>57</v>
      </c>
      <c r="B483" s="134">
        <v>491</v>
      </c>
      <c r="C483" s="134">
        <v>19</v>
      </c>
      <c r="D483" s="134">
        <v>612</v>
      </c>
      <c r="E483" s="134">
        <v>482</v>
      </c>
      <c r="F483" t="s" s="5">
        <v>909</v>
      </c>
      <c r="G483" t="s" s="178">
        <v>1181</v>
      </c>
      <c r="H483" t="s" s="135">
        <v>1180</v>
      </c>
      <c r="I483" t="b" s="136">
        <v>0</v>
      </c>
      <c r="J483" t="s" s="137">
        <v>52</v>
      </c>
      <c r="K483" t="s" s="135">
        <v>936</v>
      </c>
      <c r="L483" t="s" s="178">
        <v>1182</v>
      </c>
      <c r="M483" t="s" s="5">
        <v>1185</v>
      </c>
      <c r="N483" t="s" s="139">
        <v>1109</v>
      </c>
      <c r="O483" s="140"/>
      <c r="P483" t="s" s="143">
        <v>196</v>
      </c>
      <c r="Q483" s="136">
        <v>2021</v>
      </c>
      <c r="R483" s="136">
        <v>1</v>
      </c>
      <c r="S483" t="s" s="141">
        <v>64</v>
      </c>
      <c r="T483" s="142">
        <v>1</v>
      </c>
      <c r="U483" s="140"/>
      <c r="V483" t="s" s="5">
        <v>1031</v>
      </c>
      <c r="W483" t="s" s="141">
        <v>1032</v>
      </c>
      <c r="X483" s="144">
        <v>0.8</v>
      </c>
      <c r="Y483" s="140"/>
      <c r="Z483" s="140"/>
      <c r="AA483" s="142">
        <v>15768</v>
      </c>
      <c r="AB483" s="142">
        <v>1</v>
      </c>
      <c r="AC483" t="s" s="137">
        <v>68</v>
      </c>
      <c r="AD483" s="144">
        <v>29922</v>
      </c>
      <c r="AE483" s="144">
        <v>0.8</v>
      </c>
      <c r="AF483" s="140"/>
      <c r="AG483" s="140"/>
    </row>
    <row r="484" ht="15.75" customHeight="1">
      <c r="A484" s="136">
        <v>57</v>
      </c>
      <c r="B484" s="134">
        <v>195</v>
      </c>
      <c r="C484" s="134">
        <v>19</v>
      </c>
      <c r="D484" s="134">
        <v>613</v>
      </c>
      <c r="E484" s="134">
        <v>483</v>
      </c>
      <c r="F484" t="s" s="5">
        <v>909</v>
      </c>
      <c r="G484" s="145"/>
      <c r="H484" t="s" s="135">
        <v>1180</v>
      </c>
      <c r="I484" t="b" s="136">
        <v>1</v>
      </c>
      <c r="J484" t="s" s="137">
        <v>52</v>
      </c>
      <c r="K484" t="s" s="5">
        <v>936</v>
      </c>
      <c r="L484" t="s" s="5">
        <v>936</v>
      </c>
      <c r="M484" t="s" s="5">
        <v>1180</v>
      </c>
      <c r="N484" t="s" s="141">
        <v>1042</v>
      </c>
      <c r="O484" s="140"/>
      <c r="P484" t="s" s="143">
        <v>196</v>
      </c>
      <c r="Q484" s="136">
        <v>2020</v>
      </c>
      <c r="R484" s="136">
        <v>2</v>
      </c>
      <c r="S484" t="s" s="141">
        <v>54</v>
      </c>
      <c r="T484" s="147">
        <v>3</v>
      </c>
      <c r="U484" t="s" s="143">
        <v>1030</v>
      </c>
      <c r="V484" t="s" s="5">
        <v>1044</v>
      </c>
      <c r="W484" t="s" s="141">
        <v>1045</v>
      </c>
      <c r="X484" s="144">
        <v>0.76</v>
      </c>
      <c r="Y484" s="140"/>
      <c r="Z484" s="140"/>
      <c r="AA484" s="142">
        <v>15768</v>
      </c>
      <c r="AB484" s="142">
        <v>15765</v>
      </c>
      <c r="AC484" s="142">
        <v>1</v>
      </c>
      <c r="AD484" s="140"/>
      <c r="AE484" s="140"/>
      <c r="AF484" s="140"/>
      <c r="AG484" s="140"/>
    </row>
    <row r="485" ht="15.75" customHeight="1">
      <c r="A485" s="136">
        <v>57</v>
      </c>
      <c r="B485" s="134">
        <v>166</v>
      </c>
      <c r="C485" s="134">
        <v>19</v>
      </c>
      <c r="D485" s="134">
        <v>619</v>
      </c>
      <c r="E485" s="134">
        <v>484</v>
      </c>
      <c r="F485" t="s" s="5">
        <v>909</v>
      </c>
      <c r="G485" s="145"/>
      <c r="H485" t="s" s="216">
        <v>1533</v>
      </c>
      <c r="I485" s="140"/>
      <c r="J485" s="140"/>
      <c r="K485" t="s" s="5">
        <v>1534</v>
      </c>
      <c r="L485" t="s" s="79">
        <v>1534</v>
      </c>
      <c r="M485" s="140"/>
      <c r="N485" t="s" s="139">
        <v>1535</v>
      </c>
      <c r="O485" s="140"/>
      <c r="P485" s="140"/>
      <c r="Q485" s="136">
        <v>2021</v>
      </c>
      <c r="R485" s="136">
        <v>3</v>
      </c>
      <c r="S485" t="s" s="141">
        <v>64</v>
      </c>
      <c r="T485" s="142">
        <v>1</v>
      </c>
      <c r="U485" t="s" s="143">
        <v>1030</v>
      </c>
      <c r="V485" t="s" s="141">
        <v>1037</v>
      </c>
      <c r="W485" t="s" s="141">
        <v>66</v>
      </c>
      <c r="X485" s="140"/>
      <c r="Y485" s="140"/>
      <c r="Z485" s="140"/>
      <c r="AA485" s="140"/>
      <c r="AB485" s="140"/>
      <c r="AC485" s="142">
        <v>1</v>
      </c>
      <c r="AD485" s="140"/>
      <c r="AE485" s="140"/>
      <c r="AF485" s="140"/>
      <c r="AG485" s="140"/>
    </row>
    <row r="486" ht="15.75" customHeight="1">
      <c r="A486" s="136">
        <v>57</v>
      </c>
      <c r="B486" s="134">
        <v>126</v>
      </c>
      <c r="C486" s="134">
        <v>19</v>
      </c>
      <c r="D486" s="134">
        <v>620</v>
      </c>
      <c r="E486" s="134">
        <v>485</v>
      </c>
      <c r="F486" t="s" s="5">
        <v>909</v>
      </c>
      <c r="G486" s="145"/>
      <c r="H486" t="s" s="216">
        <v>1533</v>
      </c>
      <c r="I486" s="140"/>
      <c r="J486" s="140"/>
      <c r="K486" t="s" s="5">
        <v>1534</v>
      </c>
      <c r="L486" t="s" s="79">
        <v>1534</v>
      </c>
      <c r="M486" s="140"/>
      <c r="N486" t="s" s="141">
        <v>1536</v>
      </c>
      <c r="O486" s="140"/>
      <c r="P486" s="140"/>
      <c r="Q486" s="136">
        <v>2020</v>
      </c>
      <c r="R486" s="136">
        <v>3</v>
      </c>
      <c r="S486" t="s" s="141">
        <v>77</v>
      </c>
      <c r="T486" s="142">
        <v>2</v>
      </c>
      <c r="U486" t="s" s="143">
        <v>1043</v>
      </c>
      <c r="V486" t="s" s="141">
        <v>1037</v>
      </c>
      <c r="W486" t="s" s="141">
        <v>66</v>
      </c>
      <c r="X486" s="140"/>
      <c r="Y486" s="140"/>
      <c r="Z486" s="140"/>
      <c r="AA486" s="140"/>
      <c r="AB486" s="140"/>
      <c r="AC486" t="s" s="137">
        <v>68</v>
      </c>
      <c r="AD486" s="140"/>
      <c r="AE486" s="140"/>
      <c r="AF486" s="140"/>
      <c r="AG486" s="140"/>
    </row>
    <row r="487" ht="15.75" customHeight="1">
      <c r="A487" s="136">
        <v>57</v>
      </c>
      <c r="B487" s="134">
        <v>211</v>
      </c>
      <c r="C487" s="134">
        <v>19</v>
      </c>
      <c r="D487" s="134">
        <v>621</v>
      </c>
      <c r="E487" s="134">
        <v>486</v>
      </c>
      <c r="F487" t="s" s="5">
        <v>909</v>
      </c>
      <c r="G487" s="145"/>
      <c r="H487" t="s" s="216">
        <v>1533</v>
      </c>
      <c r="I487" s="140"/>
      <c r="J487" s="140"/>
      <c r="K487" t="s" s="5">
        <v>1534</v>
      </c>
      <c r="L487" t="s" s="79">
        <v>1534</v>
      </c>
      <c r="M487" s="140"/>
      <c r="N487" t="s" s="141">
        <v>1260</v>
      </c>
      <c r="O487" s="140"/>
      <c r="P487" s="140"/>
      <c r="Q487" s="136">
        <v>2020</v>
      </c>
      <c r="R487" s="136">
        <v>3</v>
      </c>
      <c r="S487" t="s" s="141">
        <v>54</v>
      </c>
      <c r="T487" s="147">
        <v>3</v>
      </c>
      <c r="U487" t="s" s="143">
        <v>1030</v>
      </c>
      <c r="V487" t="s" s="141">
        <v>1037</v>
      </c>
      <c r="W487" t="s" s="141">
        <v>66</v>
      </c>
      <c r="X487" s="140"/>
      <c r="Y487" s="140"/>
      <c r="Z487" s="140"/>
      <c r="AA487" s="140"/>
      <c r="AB487" s="140"/>
      <c r="AC487" t="s" s="137">
        <v>68</v>
      </c>
      <c r="AD487" s="140"/>
      <c r="AE487" s="140"/>
      <c r="AF487" s="140"/>
      <c r="AG487" s="140"/>
    </row>
    <row r="488" ht="15.75" customHeight="1">
      <c r="A488" s="136">
        <v>57</v>
      </c>
      <c r="B488" s="134">
        <v>489</v>
      </c>
      <c r="C488" s="134">
        <v>19</v>
      </c>
      <c r="D488" s="134">
        <v>616</v>
      </c>
      <c r="E488" s="134">
        <v>487</v>
      </c>
      <c r="F488" t="s" s="5">
        <v>909</v>
      </c>
      <c r="G488" t="s" s="5">
        <v>1811</v>
      </c>
      <c r="H488" t="s" s="79">
        <v>1811</v>
      </c>
      <c r="I488" s="140"/>
      <c r="J488" s="140"/>
      <c r="K488" t="s" s="5">
        <v>1812</v>
      </c>
      <c r="L488" t="s" s="79">
        <v>1812</v>
      </c>
      <c r="M488" s="140"/>
      <c r="N488" t="s" s="139">
        <v>1036</v>
      </c>
      <c r="O488" s="140"/>
      <c r="P488" s="140"/>
      <c r="Q488" s="136">
        <v>2022</v>
      </c>
      <c r="R488" s="136">
        <v>3</v>
      </c>
      <c r="S488" t="s" s="141">
        <v>77</v>
      </c>
      <c r="T488" s="142">
        <v>2</v>
      </c>
      <c r="U488" s="140"/>
      <c r="V488" t="s" s="141">
        <v>1037</v>
      </c>
      <c r="W488" t="s" s="141">
        <v>1032</v>
      </c>
      <c r="X488" s="140"/>
      <c r="Y488" s="140"/>
      <c r="Z488" s="140"/>
      <c r="AA488" s="140"/>
      <c r="AB488" s="140"/>
      <c r="AC488" s="142">
        <v>1</v>
      </c>
      <c r="AD488" s="140"/>
      <c r="AE488" s="140"/>
      <c r="AF488" s="140"/>
      <c r="AG488" s="140"/>
    </row>
    <row r="489" ht="15.75" customHeight="1">
      <c r="A489" s="136">
        <v>58</v>
      </c>
      <c r="B489" s="134">
        <v>79</v>
      </c>
      <c r="C489" s="134">
        <v>20</v>
      </c>
      <c r="D489" s="134">
        <v>630</v>
      </c>
      <c r="E489" s="134">
        <v>488</v>
      </c>
      <c r="F489" t="s" s="5">
        <v>1322</v>
      </c>
      <c r="G489" s="145"/>
      <c r="H489" s="140"/>
      <c r="I489" s="140"/>
      <c r="J489" s="140"/>
      <c r="K489" s="140"/>
      <c r="L489" t="s" s="79">
        <v>1347</v>
      </c>
      <c r="M489" s="140"/>
      <c r="N489" t="s" s="141">
        <v>1042</v>
      </c>
      <c r="O489" s="140"/>
      <c r="P489" s="140"/>
      <c r="Q489" s="136">
        <v>2019</v>
      </c>
      <c r="R489" s="136">
        <v>2</v>
      </c>
      <c r="S489" t="s" s="141">
        <v>54</v>
      </c>
      <c r="T489" s="147">
        <v>3</v>
      </c>
      <c r="U489" t="s" s="143">
        <v>1043</v>
      </c>
      <c r="V489" t="s" s="5">
        <v>1044</v>
      </c>
      <c r="W489" t="s" s="141">
        <v>1045</v>
      </c>
      <c r="X489" s="144">
        <v>0.57</v>
      </c>
      <c r="Y489" s="140"/>
      <c r="Z489" s="140"/>
      <c r="AA489" s="140"/>
      <c r="AB489" s="140"/>
      <c r="AC489" s="140"/>
      <c r="AD489" s="140"/>
      <c r="AE489" s="140"/>
      <c r="AF489" s="140"/>
      <c r="AG489" s="140"/>
    </row>
    <row r="490" ht="15.75" customHeight="1">
      <c r="A490" s="136">
        <v>58</v>
      </c>
      <c r="B490" s="134">
        <v>201</v>
      </c>
      <c r="C490" s="134">
        <v>20</v>
      </c>
      <c r="D490" s="134">
        <v>631</v>
      </c>
      <c r="E490" s="134">
        <v>489</v>
      </c>
      <c r="F490" t="s" s="5">
        <v>1322</v>
      </c>
      <c r="G490" s="145"/>
      <c r="H490" s="140"/>
      <c r="I490" s="140"/>
      <c r="J490" s="140"/>
      <c r="K490" s="140"/>
      <c r="L490" t="s" s="79">
        <v>1323</v>
      </c>
      <c r="M490" s="140"/>
      <c r="N490" t="s" s="141">
        <v>1042</v>
      </c>
      <c r="O490" s="140"/>
      <c r="P490" s="140"/>
      <c r="Q490" s="136">
        <v>2020</v>
      </c>
      <c r="R490" s="136">
        <v>2</v>
      </c>
      <c r="S490" t="s" s="141">
        <v>54</v>
      </c>
      <c r="T490" s="147">
        <v>3</v>
      </c>
      <c r="U490" t="s" s="143">
        <v>1030</v>
      </c>
      <c r="V490" t="s" s="5">
        <v>1044</v>
      </c>
      <c r="W490" t="s" s="141">
        <v>1045</v>
      </c>
      <c r="X490" s="144">
        <v>0.66</v>
      </c>
      <c r="Y490" s="140"/>
      <c r="Z490" s="140"/>
      <c r="AA490" s="140"/>
      <c r="AB490" s="140"/>
      <c r="AC490" s="140"/>
      <c r="AD490" s="140"/>
      <c r="AE490" s="140"/>
      <c r="AF490" s="140"/>
      <c r="AG490" s="140"/>
    </row>
    <row r="491" ht="15.75" customHeight="1">
      <c r="A491" s="136">
        <v>76</v>
      </c>
      <c r="B491" s="134">
        <v>62</v>
      </c>
      <c r="C491" s="134">
        <v>21</v>
      </c>
      <c r="D491" s="134">
        <v>640</v>
      </c>
      <c r="E491" s="134">
        <v>490</v>
      </c>
      <c r="F491" t="s" s="5">
        <v>1369</v>
      </c>
      <c r="G491" s="145"/>
      <c r="H491" t="s" s="135">
        <v>1882</v>
      </c>
      <c r="I491" t="b" s="136">
        <v>1</v>
      </c>
      <c r="J491" t="s" s="137">
        <v>52</v>
      </c>
      <c r="K491" t="s" s="5">
        <v>1883</v>
      </c>
      <c r="L491" t="s" s="5">
        <v>1883</v>
      </c>
      <c r="M491" t="s" s="5">
        <v>1884</v>
      </c>
      <c r="N491" t="s" s="139">
        <v>1029</v>
      </c>
      <c r="O491" s="140"/>
      <c r="P491" s="140"/>
      <c r="Q491" s="136">
        <v>2022</v>
      </c>
      <c r="R491" s="136">
        <v>3</v>
      </c>
      <c r="S491" t="s" s="141">
        <v>64</v>
      </c>
      <c r="T491" s="142">
        <v>1</v>
      </c>
      <c r="U491" t="s" s="143">
        <v>1043</v>
      </c>
      <c r="V491" t="s" s="141">
        <v>1037</v>
      </c>
      <c r="W491" t="s" s="141">
        <v>66</v>
      </c>
      <c r="X491" s="140"/>
      <c r="Y491" s="140"/>
      <c r="Z491" s="140"/>
      <c r="AA491" s="142">
        <v>99.90000000000001</v>
      </c>
      <c r="AB491" s="142">
        <v>99.90000000000001</v>
      </c>
      <c r="AC491" s="142">
        <v>1</v>
      </c>
      <c r="AD491" s="140"/>
      <c r="AE491" s="140"/>
      <c r="AF491" s="140"/>
      <c r="AG491" s="140"/>
    </row>
    <row r="492" ht="15.75" customHeight="1">
      <c r="A492" s="136">
        <v>76</v>
      </c>
      <c r="B492" s="134">
        <v>202</v>
      </c>
      <c r="C492" s="134">
        <v>21</v>
      </c>
      <c r="D492" s="134">
        <v>642</v>
      </c>
      <c r="E492" s="134">
        <v>491</v>
      </c>
      <c r="F492" t="s" s="5">
        <v>1369</v>
      </c>
      <c r="G492" s="145"/>
      <c r="H492" s="165"/>
      <c r="I492" s="165"/>
      <c r="J492" s="165"/>
      <c r="K492" t="s" s="79">
        <v>1373</v>
      </c>
      <c r="L492" t="s" s="79">
        <v>1373</v>
      </c>
      <c r="M492" s="140"/>
      <c r="N492" t="s" s="139">
        <v>1029</v>
      </c>
      <c r="O492" s="140"/>
      <c r="P492" t="s" s="143">
        <v>196</v>
      </c>
      <c r="Q492" s="136">
        <v>2022</v>
      </c>
      <c r="R492" s="136">
        <v>3</v>
      </c>
      <c r="S492" t="s" s="141">
        <v>54</v>
      </c>
      <c r="T492" s="147">
        <v>3</v>
      </c>
      <c r="U492" t="s" s="143">
        <v>1030</v>
      </c>
      <c r="V492" t="s" s="141">
        <v>1037</v>
      </c>
      <c r="W492" t="s" s="141">
        <v>66</v>
      </c>
      <c r="X492" s="140"/>
      <c r="Y492" s="140"/>
      <c r="Z492" s="140"/>
      <c r="AA492" s="140"/>
      <c r="AB492" s="140"/>
      <c r="AC492" s="142">
        <v>1</v>
      </c>
      <c r="AD492" s="140"/>
      <c r="AE492" s="140"/>
      <c r="AF492" s="140"/>
      <c r="AG492" s="140"/>
    </row>
    <row r="493" ht="15.75" customHeight="1">
      <c r="A493" s="136">
        <v>76</v>
      </c>
      <c r="B493" s="134">
        <v>203</v>
      </c>
      <c r="C493" s="134">
        <v>21</v>
      </c>
      <c r="D493" s="134">
        <v>643</v>
      </c>
      <c r="E493" s="134">
        <v>492</v>
      </c>
      <c r="F493" t="s" s="5">
        <v>1369</v>
      </c>
      <c r="G493" s="145"/>
      <c r="H493" s="140"/>
      <c r="I493" s="140"/>
      <c r="J493" s="140"/>
      <c r="K493" t="s" s="5">
        <v>1374</v>
      </c>
      <c r="L493" t="s" s="79">
        <v>1374</v>
      </c>
      <c r="M493" s="140"/>
      <c r="N493" t="s" s="141">
        <v>1042</v>
      </c>
      <c r="O493" s="140"/>
      <c r="P493" t="s" s="143">
        <v>196</v>
      </c>
      <c r="Q493" s="136">
        <v>2020</v>
      </c>
      <c r="R493" s="136">
        <v>2</v>
      </c>
      <c r="S493" t="s" s="141">
        <v>54</v>
      </c>
      <c r="T493" s="147">
        <v>3</v>
      </c>
      <c r="U493" t="s" s="143">
        <v>1030</v>
      </c>
      <c r="V493" t="s" s="5">
        <v>1044</v>
      </c>
      <c r="W493" t="s" s="141">
        <v>1045</v>
      </c>
      <c r="X493" s="144">
        <v>0.79</v>
      </c>
      <c r="Y493" s="140"/>
      <c r="Z493" s="140"/>
      <c r="AA493" s="140"/>
      <c r="AB493" s="140"/>
      <c r="AC493" s="142">
        <v>1</v>
      </c>
      <c r="AD493" s="140"/>
      <c r="AE493" s="140"/>
      <c r="AF493" s="140"/>
      <c r="AG493" s="140"/>
    </row>
    <row r="494" ht="15.75" customHeight="1">
      <c r="A494" s="136">
        <v>76</v>
      </c>
      <c r="B494" s="134">
        <v>82</v>
      </c>
      <c r="C494" s="134">
        <v>21</v>
      </c>
      <c r="D494" s="134">
        <v>641</v>
      </c>
      <c r="E494" s="134">
        <v>493</v>
      </c>
      <c r="F494" t="s" s="5">
        <v>1369</v>
      </c>
      <c r="G494" s="145"/>
      <c r="H494" t="s" s="150">
        <v>1370</v>
      </c>
      <c r="I494" t="b" s="136">
        <v>1</v>
      </c>
      <c r="J494" t="s" s="137">
        <v>52</v>
      </c>
      <c r="K494" t="s" s="5">
        <v>1371</v>
      </c>
      <c r="L494" t="s" s="5">
        <v>1371</v>
      </c>
      <c r="M494" t="s" s="5">
        <v>1372</v>
      </c>
      <c r="N494" t="s" s="139">
        <v>1029</v>
      </c>
      <c r="O494" s="140"/>
      <c r="P494" s="140"/>
      <c r="Q494" s="136">
        <v>2022</v>
      </c>
      <c r="R494" s="136">
        <v>3</v>
      </c>
      <c r="S494" t="s" s="141">
        <v>54</v>
      </c>
      <c r="T494" s="147">
        <v>3</v>
      </c>
      <c r="U494" t="s" s="143">
        <v>1043</v>
      </c>
      <c r="V494" t="s" s="141">
        <v>1037</v>
      </c>
      <c r="W494" t="s" s="141">
        <v>66</v>
      </c>
      <c r="X494" s="140"/>
      <c r="Y494" s="140"/>
      <c r="Z494" s="140"/>
      <c r="AA494" s="140"/>
      <c r="AB494" s="142">
        <v>1</v>
      </c>
      <c r="AC494" s="142">
        <v>1</v>
      </c>
      <c r="AD494" s="140"/>
      <c r="AE494" s="140"/>
      <c r="AF494" s="140"/>
      <c r="AG494" s="140"/>
    </row>
    <row r="495" ht="15.75" customHeight="1">
      <c r="A495" t="s" s="141">
        <v>1024</v>
      </c>
      <c r="B495" s="134">
        <v>495</v>
      </c>
      <c r="C495" s="134">
        <v>22</v>
      </c>
      <c r="D495" s="134">
        <v>650</v>
      </c>
      <c r="E495" s="134">
        <v>494</v>
      </c>
      <c r="F495" t="s" s="5">
        <v>1067</v>
      </c>
      <c r="G495" t="s" s="79">
        <v>1024</v>
      </c>
      <c r="H495" s="140"/>
      <c r="I495" s="140"/>
      <c r="J495" s="140"/>
      <c r="K495" s="140"/>
      <c r="L495" t="s" s="79">
        <v>1024</v>
      </c>
      <c r="M495" s="140"/>
      <c r="N495" t="s" s="139">
        <v>1069</v>
      </c>
      <c r="O495" s="140"/>
      <c r="P495" s="140"/>
      <c r="Q495" s="136">
        <v>2021</v>
      </c>
      <c r="R495" s="136">
        <v>1</v>
      </c>
      <c r="S495" t="s" s="141">
        <v>77</v>
      </c>
      <c r="T495" s="142">
        <v>2</v>
      </c>
      <c r="U495" s="140"/>
      <c r="V495" t="s" s="5">
        <v>1031</v>
      </c>
      <c r="W495" t="s" s="141">
        <v>1045</v>
      </c>
      <c r="X495" s="140"/>
      <c r="Y495" s="140"/>
      <c r="Z495" s="140"/>
      <c r="AA495" s="140"/>
      <c r="AB495" s="140"/>
      <c r="AC495" s="140"/>
      <c r="AD495" s="144">
        <v>48611</v>
      </c>
      <c r="AE495" s="140"/>
      <c r="AF495" s="140"/>
      <c r="AG495" s="140"/>
    </row>
    <row r="496" ht="15.75" customHeight="1">
      <c r="A496" t="s" s="141">
        <v>1024</v>
      </c>
      <c r="B496" s="134">
        <v>496</v>
      </c>
      <c r="C496" s="134">
        <v>22</v>
      </c>
      <c r="D496" s="134">
        <v>651</v>
      </c>
      <c r="E496" s="134">
        <v>495</v>
      </c>
      <c r="F496" t="s" s="5">
        <v>1067</v>
      </c>
      <c r="G496" t="s" s="79">
        <v>1024</v>
      </c>
      <c r="H496" s="140"/>
      <c r="I496" s="140"/>
      <c r="J496" s="140"/>
      <c r="K496" s="140"/>
      <c r="L496" t="s" s="79">
        <v>1024</v>
      </c>
      <c r="M496" s="140"/>
      <c r="N496" t="s" s="139">
        <v>1070</v>
      </c>
      <c r="O496" s="140"/>
      <c r="P496" s="140"/>
      <c r="Q496" s="136">
        <v>2021</v>
      </c>
      <c r="R496" s="136">
        <v>1</v>
      </c>
      <c r="S496" t="s" s="141">
        <v>77</v>
      </c>
      <c r="T496" s="142">
        <v>2</v>
      </c>
      <c r="U496" s="140"/>
      <c r="V496" t="s" s="5">
        <v>1031</v>
      </c>
      <c r="W496" t="s" s="141">
        <v>1045</v>
      </c>
      <c r="X496" s="140"/>
      <c r="Y496" s="140"/>
      <c r="Z496" s="140"/>
      <c r="AA496" s="140"/>
      <c r="AB496" s="140"/>
      <c r="AC496" s="140"/>
      <c r="AD496" s="144">
        <v>24647</v>
      </c>
      <c r="AE496" s="140"/>
      <c r="AF496" s="140"/>
      <c r="AG496" s="140"/>
    </row>
    <row r="497" ht="15.75" customHeight="1">
      <c r="A497" s="136">
        <v>34</v>
      </c>
      <c r="B497" s="134">
        <v>158</v>
      </c>
      <c r="C497" t="s" s="137">
        <v>52</v>
      </c>
      <c r="D497" s="134">
        <v>272</v>
      </c>
      <c r="E497" s="134">
        <v>496</v>
      </c>
      <c r="F497" t="s" s="5">
        <v>603</v>
      </c>
      <c r="G497" t="s" s="5">
        <v>1024</v>
      </c>
      <c r="H497" t="s" s="135">
        <v>1445</v>
      </c>
      <c r="I497" t="b" s="136">
        <v>1</v>
      </c>
      <c r="J497" t="s" s="137">
        <v>52</v>
      </c>
      <c r="K497" t="s" s="5">
        <v>367</v>
      </c>
      <c r="L497" t="s" s="5">
        <v>367</v>
      </c>
      <c r="M497" t="s" s="5">
        <v>1446</v>
      </c>
      <c r="N497" t="s" s="139">
        <v>1029</v>
      </c>
      <c r="O497" s="140"/>
      <c r="P497" t="s" s="143">
        <v>196</v>
      </c>
      <c r="Q497" s="136">
        <v>2021</v>
      </c>
      <c r="R497" s="136">
        <v>1</v>
      </c>
      <c r="S497" t="s" s="141">
        <v>64</v>
      </c>
      <c r="T497" s="142">
        <v>1</v>
      </c>
      <c r="U497" t="s" s="143">
        <v>1030</v>
      </c>
      <c r="V497" t="s" s="5">
        <v>1031</v>
      </c>
      <c r="W497" t="s" s="141">
        <v>1045</v>
      </c>
      <c r="X497" s="144">
        <v>1</v>
      </c>
      <c r="Y497" s="140"/>
      <c r="Z497" s="140"/>
      <c r="AA497" s="142">
        <v>18113.4</v>
      </c>
      <c r="AB497" s="142">
        <v>605.8</v>
      </c>
      <c r="AC497" t="s" s="137">
        <v>68</v>
      </c>
      <c r="AD497" s="144">
        <v>500</v>
      </c>
      <c r="AE497" s="144">
        <v>1.2</v>
      </c>
      <c r="AF497" s="140"/>
      <c r="AG497" s="140"/>
    </row>
    <row r="498" ht="15.75" customHeight="1">
      <c r="A498" s="140"/>
      <c r="B498" s="140"/>
      <c r="C498" s="140"/>
      <c r="D498" s="140"/>
      <c r="E498" s="140"/>
      <c r="F498" s="140"/>
      <c r="G498" s="140"/>
      <c r="H498" t="s" s="248">
        <v>950</v>
      </c>
      <c r="I498" s="140"/>
      <c r="J498" s="140"/>
      <c r="K498" t="s" s="248">
        <v>201</v>
      </c>
      <c r="L498" s="140"/>
      <c r="M498" s="140"/>
      <c r="N498" s="140"/>
      <c r="O498" t="s" s="143">
        <v>196</v>
      </c>
      <c r="P498" s="140"/>
      <c r="Q498" s="140"/>
      <c r="R498" s="140"/>
      <c r="S498" s="140"/>
      <c r="T498" s="140"/>
      <c r="U498" s="140"/>
      <c r="V498" s="140"/>
      <c r="W498" s="140"/>
      <c r="X498" s="140"/>
      <c r="Y498" s="140"/>
      <c r="Z498" s="140"/>
      <c r="AA498" s="142">
        <v>775635.2</v>
      </c>
      <c r="AB498" s="140"/>
      <c r="AC498" s="140"/>
      <c r="AD498" s="140"/>
      <c r="AE498" s="140"/>
      <c r="AF498" s="140"/>
      <c r="AG498" s="140"/>
    </row>
    <row r="499" ht="15.75" customHeight="1">
      <c r="A499" s="140"/>
      <c r="B499" s="140"/>
      <c r="C499" s="140"/>
      <c r="D499" s="140"/>
      <c r="E499" s="140"/>
      <c r="F499" s="140"/>
      <c r="G499" s="140"/>
      <c r="H499" t="s" s="248">
        <v>961</v>
      </c>
      <c r="I499" s="140"/>
      <c r="J499" s="140"/>
      <c r="K499" t="s" s="250">
        <v>962</v>
      </c>
      <c r="L499" s="140"/>
      <c r="M499" s="140"/>
      <c r="N499" s="140"/>
      <c r="O499" t="s" s="143">
        <v>196</v>
      </c>
      <c r="P499" s="140"/>
      <c r="Q499" s="140"/>
      <c r="R499" s="140"/>
      <c r="S499" s="140"/>
      <c r="T499" s="140"/>
      <c r="U499" s="140"/>
      <c r="V499" s="140"/>
      <c r="W499" s="140"/>
      <c r="X499" s="140"/>
      <c r="Y499" s="140"/>
      <c r="Z499" s="140"/>
      <c r="AA499" s="142">
        <v>141905.1</v>
      </c>
      <c r="AB499" s="140"/>
      <c r="AC499" s="140"/>
      <c r="AD499" s="140"/>
      <c r="AE499" s="140"/>
      <c r="AF499" s="140"/>
      <c r="AG499" s="140"/>
    </row>
    <row r="500" ht="15.75" customHeight="1">
      <c r="A500" s="140"/>
      <c r="B500" s="140"/>
      <c r="C500" s="140"/>
      <c r="D500" s="140"/>
      <c r="E500" s="140"/>
      <c r="F500" s="140"/>
      <c r="G500" s="140"/>
      <c r="H500" t="s" s="248">
        <v>1946</v>
      </c>
      <c r="I500" s="140"/>
      <c r="J500" s="140"/>
      <c r="K500" t="s" s="250">
        <v>732</v>
      </c>
      <c r="L500" s="140"/>
      <c r="M500" s="140"/>
      <c r="N500" s="140"/>
      <c r="O500" t="s" s="143">
        <v>52</v>
      </c>
      <c r="P500" s="140"/>
      <c r="Q500" s="140"/>
      <c r="R500" s="140"/>
      <c r="S500" s="140"/>
      <c r="T500" s="140"/>
      <c r="U500" s="140"/>
      <c r="V500" s="140"/>
      <c r="W500" s="140"/>
      <c r="X500" s="140"/>
      <c r="Y500" s="140"/>
      <c r="Z500" s="140"/>
      <c r="AA500" s="142">
        <v>54622.9</v>
      </c>
      <c r="AB500" s="140"/>
      <c r="AC500" s="140"/>
      <c r="AD500" s="140"/>
      <c r="AE500" s="140"/>
      <c r="AF500" s="140"/>
      <c r="AG500" s="140"/>
    </row>
    <row r="501" ht="15.75" customHeight="1">
      <c r="A501" s="140"/>
      <c r="B501" s="140"/>
      <c r="C501" s="140"/>
      <c r="D501" s="140"/>
      <c r="E501" s="140"/>
      <c r="F501" s="140"/>
      <c r="G501" s="140"/>
      <c r="H501" t="s" s="248">
        <v>959</v>
      </c>
      <c r="I501" s="140"/>
      <c r="J501" s="140"/>
      <c r="K501" t="s" s="250">
        <v>960</v>
      </c>
      <c r="L501" s="140"/>
      <c r="M501" s="140"/>
      <c r="N501" s="140"/>
      <c r="O501" t="s" s="143">
        <v>196</v>
      </c>
      <c r="P501" s="140"/>
      <c r="Q501" s="140"/>
      <c r="R501" s="140"/>
      <c r="S501" s="140"/>
      <c r="T501" s="140"/>
      <c r="U501" s="140"/>
      <c r="V501" s="140"/>
      <c r="W501" s="140"/>
      <c r="X501" s="140"/>
      <c r="Y501" s="140"/>
      <c r="Z501" s="140"/>
      <c r="AA501" s="142">
        <v>30162.1</v>
      </c>
      <c r="AB501" s="140"/>
      <c r="AC501" s="140"/>
      <c r="AD501" s="140"/>
      <c r="AE501" s="140"/>
      <c r="AF501" s="140"/>
      <c r="AG501" s="140"/>
    </row>
    <row r="502" ht="15.75" customHeight="1">
      <c r="A502" s="140"/>
      <c r="B502" s="140"/>
      <c r="C502" s="140"/>
      <c r="D502" s="140"/>
      <c r="E502" s="140"/>
      <c r="F502" s="140"/>
      <c r="G502" s="140"/>
      <c r="H502" t="s" s="248">
        <v>1947</v>
      </c>
      <c r="I502" s="140"/>
      <c r="J502" s="140"/>
      <c r="K502" t="s" s="250">
        <v>1948</v>
      </c>
      <c r="L502" s="140"/>
      <c r="M502" s="140"/>
      <c r="N502" s="140"/>
      <c r="O502" t="s" s="143">
        <v>196</v>
      </c>
      <c r="P502" s="140"/>
      <c r="Q502" s="140"/>
      <c r="R502" s="140"/>
      <c r="S502" s="140"/>
      <c r="T502" s="140"/>
      <c r="U502" s="140"/>
      <c r="V502" s="140"/>
      <c r="W502" s="140"/>
      <c r="X502" s="140"/>
      <c r="Y502" s="140"/>
      <c r="Z502" s="140"/>
      <c r="AA502" s="142">
        <v>18511.6</v>
      </c>
      <c r="AB502" s="140"/>
      <c r="AC502" s="140"/>
      <c r="AD502" s="140"/>
      <c r="AE502" s="140"/>
      <c r="AF502" s="140"/>
      <c r="AG502" s="140"/>
    </row>
    <row r="503" ht="15.75" customHeight="1">
      <c r="A503" s="140"/>
      <c r="B503" s="140"/>
      <c r="C503" s="140"/>
      <c r="D503" s="140"/>
      <c r="E503" s="140"/>
      <c r="F503" s="140"/>
      <c r="G503" s="140"/>
      <c r="H503" t="s" s="248">
        <v>192</v>
      </c>
      <c r="I503" s="140"/>
      <c r="J503" s="140"/>
      <c r="K503" t="s" s="248">
        <v>193</v>
      </c>
      <c r="L503" s="140"/>
      <c r="M503" s="140"/>
      <c r="N503" s="140"/>
      <c r="O503" t="s" s="143">
        <v>52</v>
      </c>
      <c r="P503" s="140"/>
      <c r="Q503" s="140"/>
      <c r="R503" s="140"/>
      <c r="S503" s="140"/>
      <c r="T503" s="140"/>
      <c r="U503" s="140"/>
      <c r="V503" s="140"/>
      <c r="W503" s="140"/>
      <c r="X503" s="140"/>
      <c r="Y503" s="140"/>
      <c r="Z503" s="140"/>
      <c r="AA503" s="142">
        <v>5688.7</v>
      </c>
      <c r="AB503" s="140"/>
      <c r="AC503" s="140"/>
      <c r="AD503" s="140"/>
      <c r="AE503" s="140"/>
      <c r="AF503" s="140"/>
      <c r="AG503" s="140"/>
    </row>
    <row r="504" ht="15.75" customHeight="1">
      <c r="A504" s="140"/>
      <c r="B504" s="140"/>
      <c r="C504" s="140"/>
      <c r="D504" s="140"/>
      <c r="E504" s="140"/>
      <c r="F504" s="140"/>
      <c r="G504" t="s" s="137">
        <v>68</v>
      </c>
      <c r="H504" t="s" s="248">
        <v>1949</v>
      </c>
      <c r="I504" s="140"/>
      <c r="J504" s="140"/>
      <c r="K504" t="s" s="250">
        <v>1950</v>
      </c>
      <c r="L504" s="140"/>
      <c r="M504" s="140"/>
      <c r="N504" s="140"/>
      <c r="O504" t="s" s="143">
        <v>196</v>
      </c>
      <c r="P504" s="140"/>
      <c r="Q504" s="140"/>
      <c r="R504" s="140"/>
      <c r="S504" s="140"/>
      <c r="T504" s="140"/>
      <c r="U504" s="140"/>
      <c r="V504" s="140"/>
      <c r="W504" s="140"/>
      <c r="X504" s="140"/>
      <c r="Y504" s="140"/>
      <c r="Z504" s="140"/>
      <c r="AA504" s="142">
        <v>4171</v>
      </c>
      <c r="AB504" s="140"/>
      <c r="AC504" s="140"/>
      <c r="AD504" s="140"/>
      <c r="AE504" s="140"/>
      <c r="AF504" s="140"/>
      <c r="AG504" s="140"/>
    </row>
    <row r="505" ht="15.75" customHeight="1">
      <c r="A505" s="140"/>
      <c r="B505" s="140"/>
      <c r="C505" s="140"/>
      <c r="D505" s="140"/>
      <c r="E505" s="140"/>
      <c r="F505" s="140"/>
      <c r="G505" s="140"/>
      <c r="H505" t="s" s="248">
        <v>1951</v>
      </c>
      <c r="I505" s="140"/>
      <c r="J505" s="140"/>
      <c r="K505" t="s" s="250">
        <v>1952</v>
      </c>
      <c r="L505" s="140"/>
      <c r="M505" s="140"/>
      <c r="N505" s="140"/>
      <c r="O505" t="s" s="143">
        <v>52</v>
      </c>
      <c r="P505" s="140"/>
      <c r="Q505" s="140"/>
      <c r="R505" s="140"/>
      <c r="S505" s="140"/>
      <c r="T505" s="140"/>
      <c r="U505" s="140"/>
      <c r="V505" s="140"/>
      <c r="W505" s="140"/>
      <c r="X505" s="140"/>
      <c r="Y505" s="140"/>
      <c r="Z505" s="140"/>
      <c r="AA505" s="142">
        <v>0</v>
      </c>
      <c r="AB505" s="140"/>
      <c r="AC505" s="140"/>
      <c r="AD505" s="140"/>
      <c r="AE505" s="140"/>
      <c r="AF505" s="140"/>
      <c r="AG505" s="140"/>
    </row>
    <row r="506" ht="15.75" customHeight="1">
      <c r="A506" s="140"/>
      <c r="B506" s="140"/>
      <c r="C506" s="140"/>
      <c r="D506" s="140"/>
      <c r="E506" s="140"/>
      <c r="F506" s="140"/>
      <c r="G506" s="140"/>
      <c r="H506" s="140"/>
      <c r="I506" s="140"/>
      <c r="J506" s="140"/>
      <c r="K506" s="142">
        <v>9.1</v>
      </c>
      <c r="L506" s="140"/>
      <c r="M506" s="140"/>
      <c r="N506" s="140"/>
      <c r="O506" s="140"/>
      <c r="P506" s="140"/>
      <c r="Q506" s="140"/>
      <c r="R506" s="140"/>
      <c r="S506" s="140"/>
      <c r="T506" s="140"/>
      <c r="U506" s="140"/>
      <c r="V506" s="140"/>
      <c r="W506" s="140"/>
      <c r="X506" s="140"/>
      <c r="Y506" s="140"/>
      <c r="Z506" s="140"/>
      <c r="AA506" s="140"/>
      <c r="AB506" s="140"/>
      <c r="AC506" s="140"/>
      <c r="AD506" s="140"/>
      <c r="AE506" s="140"/>
      <c r="AF506" s="140"/>
      <c r="AG506" s="140"/>
    </row>
    <row r="507" ht="15.75" customHeight="1">
      <c r="A507" s="140"/>
      <c r="B507" s="140"/>
      <c r="C507" s="140"/>
      <c r="D507" s="140"/>
      <c r="E507" s="140"/>
      <c r="F507" s="140"/>
      <c r="G507" s="140"/>
      <c r="H507" s="140"/>
      <c r="I507" s="140"/>
      <c r="J507" s="140"/>
      <c r="K507" s="142">
        <v>24.5</v>
      </c>
      <c r="L507" s="140"/>
      <c r="M507" s="140"/>
      <c r="N507" s="147">
        <v>113.1</v>
      </c>
      <c r="O507" s="140"/>
      <c r="P507" s="140"/>
      <c r="Q507" s="140"/>
      <c r="R507" s="140"/>
      <c r="S507" s="140"/>
      <c r="T507" s="140"/>
      <c r="U507" s="140"/>
      <c r="V507" s="140"/>
      <c r="W507" s="140"/>
      <c r="X507" s="140"/>
      <c r="Y507" s="140"/>
      <c r="Z507" s="140"/>
      <c r="AA507" s="140"/>
      <c r="AB507" s="140"/>
      <c r="AC507" s="140"/>
      <c r="AD507" s="140"/>
      <c r="AE507" s="140"/>
      <c r="AF507" s="140"/>
      <c r="AG507" s="140"/>
    </row>
    <row r="508" ht="15.75" customHeight="1">
      <c r="A508" s="140"/>
      <c r="B508" s="140"/>
      <c r="C508" s="140"/>
      <c r="D508" s="140"/>
      <c r="E508" s="140"/>
      <c r="F508" s="140"/>
      <c r="G508" s="140"/>
      <c r="H508" s="140"/>
      <c r="I508" s="140"/>
      <c r="J508" s="140"/>
      <c r="K508" s="142">
        <v>319.3</v>
      </c>
      <c r="L508" s="140"/>
      <c r="M508" s="140"/>
      <c r="N508" s="140"/>
      <c r="O508" s="140"/>
      <c r="P508" s="140"/>
      <c r="Q508" s="140"/>
      <c r="R508" s="140"/>
      <c r="S508" s="140"/>
      <c r="T508" s="140"/>
      <c r="U508" s="140"/>
      <c r="V508" s="140"/>
      <c r="W508" s="140"/>
      <c r="X508" s="140"/>
      <c r="Y508" s="140"/>
      <c r="Z508" s="140"/>
      <c r="AA508" s="140"/>
      <c r="AB508" s="253"/>
      <c r="AC508" s="140"/>
      <c r="AD508" s="144">
        <v>629242.3</v>
      </c>
      <c r="AE508" s="140"/>
      <c r="AF508" s="140"/>
      <c r="AG508" s="140"/>
    </row>
    <row r="509" ht="15.75" customHeight="1">
      <c r="A509" s="140"/>
      <c r="B509" s="140"/>
      <c r="C509" s="140"/>
      <c r="D509" s="140"/>
      <c r="E509" s="140"/>
      <c r="F509" s="140"/>
      <c r="G509" s="140"/>
      <c r="H509" s="140"/>
      <c r="I509" s="140"/>
      <c r="J509" s="140"/>
      <c r="K509" s="140"/>
      <c r="L509" s="140"/>
      <c r="M509" s="140"/>
      <c r="N509" s="147">
        <v>21759</v>
      </c>
      <c r="O509" s="140"/>
      <c r="P509" s="140"/>
      <c r="Q509" s="140"/>
      <c r="R509" s="147">
        <v>2001</v>
      </c>
      <c r="S509" s="140"/>
      <c r="T509" s="140"/>
      <c r="U509" s="140"/>
      <c r="V509" s="140"/>
      <c r="W509" s="140"/>
      <c r="X509" s="140"/>
      <c r="Y509" s="140"/>
      <c r="Z509" s="140"/>
      <c r="AA509" s="140"/>
      <c r="AB509" s="253"/>
      <c r="AC509" t="s" s="137">
        <v>1953</v>
      </c>
      <c r="AD509" s="142">
        <v>4109944.8</v>
      </c>
      <c r="AE509" s="140"/>
      <c r="AF509" s="140"/>
      <c r="AG509" s="140"/>
    </row>
    <row r="510" ht="15.75" customHeight="1">
      <c r="A510" s="140"/>
      <c r="B510" s="140"/>
      <c r="C510" s="140"/>
      <c r="D510" s="140"/>
      <c r="E510" s="140"/>
      <c r="F510" s="140"/>
      <c r="G510" s="140"/>
      <c r="H510" s="140"/>
      <c r="I510" s="140"/>
      <c r="J510" s="140"/>
      <c r="K510" s="140"/>
      <c r="L510" s="140"/>
      <c r="M510" s="140"/>
      <c r="N510" s="140"/>
      <c r="O510" s="140"/>
      <c r="P510" s="140"/>
      <c r="Q510" s="140"/>
      <c r="R510" s="140"/>
      <c r="S510" s="140"/>
      <c r="T510" s="140"/>
      <c r="U510" s="140"/>
      <c r="V510" s="140"/>
      <c r="W510" s="140"/>
      <c r="X510" s="140"/>
      <c r="Y510" s="140"/>
      <c r="Z510" s="140"/>
      <c r="AA510" s="140"/>
      <c r="AB510" s="140"/>
      <c r="AC510" s="140"/>
      <c r="AD510" s="140"/>
      <c r="AE510" s="140"/>
      <c r="AF510" s="140"/>
      <c r="AG510" s="140"/>
    </row>
    <row r="511" ht="15.75" customHeight="1">
      <c r="A511" s="140"/>
      <c r="B511" s="140"/>
      <c r="C511" s="140"/>
      <c r="D511" s="140"/>
      <c r="E511" s="140"/>
      <c r="F511" s="140"/>
      <c r="G511" s="140"/>
      <c r="H511" s="140"/>
      <c r="I511" s="140"/>
      <c r="J511" s="140"/>
      <c r="K511" s="140"/>
      <c r="L511" s="140"/>
      <c r="M511" s="140"/>
      <c r="N511" s="140"/>
      <c r="O511" s="140"/>
      <c r="P511" s="140"/>
      <c r="Q511" s="140"/>
      <c r="R511" s="140"/>
      <c r="S511" s="140"/>
      <c r="T511" s="140"/>
      <c r="U511" s="140"/>
      <c r="V511" s="140"/>
      <c r="W511" s="140"/>
      <c r="X511" s="140"/>
      <c r="Y511" s="140"/>
      <c r="Z511" s="140"/>
      <c r="AA511" s="140"/>
      <c r="AB511" s="140"/>
      <c r="AC511" s="140"/>
      <c r="AD511" s="140"/>
      <c r="AE511" s="140"/>
      <c r="AF511" s="140"/>
      <c r="AG511" s="140"/>
    </row>
    <row r="512" ht="15.75" customHeight="1">
      <c r="A512" s="140"/>
      <c r="B512" s="140"/>
      <c r="C512" s="140"/>
      <c r="D512" s="140"/>
      <c r="E512" s="140"/>
      <c r="F512" s="140"/>
      <c r="G512" s="140"/>
      <c r="H512" s="140"/>
      <c r="I512" s="140"/>
      <c r="J512" s="140"/>
      <c r="K512" s="140"/>
      <c r="L512" s="140"/>
      <c r="M512" s="140"/>
      <c r="N512" s="140"/>
      <c r="O512" s="140"/>
      <c r="P512" s="140"/>
      <c r="Q512" s="140"/>
      <c r="R512" s="140"/>
      <c r="S512" s="140"/>
      <c r="T512" s="140"/>
      <c r="U512" s="140"/>
      <c r="V512" s="140"/>
      <c r="W512" s="140"/>
      <c r="X512" s="140"/>
      <c r="Y512" s="140"/>
      <c r="Z512" s="140"/>
      <c r="AA512" s="140"/>
      <c r="AB512" s="140"/>
      <c r="AC512" s="140"/>
      <c r="AD512" s="140"/>
      <c r="AE512" s="140"/>
      <c r="AF512" s="140"/>
      <c r="AG512" s="140"/>
    </row>
    <row r="513" ht="15.75" customHeight="1">
      <c r="A513" s="140"/>
      <c r="B513" s="140"/>
      <c r="C513" s="140"/>
      <c r="D513" s="140"/>
      <c r="E513" s="140"/>
      <c r="F513" s="140"/>
      <c r="G513" s="140"/>
      <c r="H513" s="140"/>
      <c r="I513" s="140"/>
      <c r="J513" s="140"/>
      <c r="K513" s="140"/>
      <c r="L513" s="140"/>
      <c r="M513" s="140"/>
      <c r="N513" s="140"/>
      <c r="O513" t="s" s="5">
        <v>1955</v>
      </c>
      <c r="P513" t="s" s="5">
        <v>988</v>
      </c>
      <c r="Q513" t="s" s="5">
        <v>989</v>
      </c>
      <c r="R513" t="s" s="5">
        <v>990</v>
      </c>
      <c r="S513" s="140"/>
      <c r="T513" s="140"/>
      <c r="U513" s="140"/>
      <c r="V513" s="140"/>
      <c r="W513" s="140"/>
      <c r="X513" s="140"/>
      <c r="Y513" s="140"/>
      <c r="Z513" s="140"/>
      <c r="AA513" s="140"/>
      <c r="AB513" s="140"/>
      <c r="AC513" s="140"/>
      <c r="AD513" s="140"/>
      <c r="AE513" s="140"/>
      <c r="AF513" s="140"/>
      <c r="AG513" s="140"/>
    </row>
    <row r="514" ht="15.75" customHeight="1">
      <c r="A514" s="140"/>
      <c r="B514" s="140"/>
      <c r="C514" s="140"/>
      <c r="D514" s="140"/>
      <c r="E514" s="140"/>
      <c r="F514" s="140"/>
      <c r="G514" s="140"/>
      <c r="H514" s="140"/>
      <c r="I514" s="140"/>
      <c r="J514" s="140"/>
      <c r="K514" s="140"/>
      <c r="L514" s="140"/>
      <c r="M514" s="140"/>
      <c r="N514" s="140"/>
      <c r="O514" s="148">
        <v>178</v>
      </c>
      <c r="P514" s="148">
        <v>207</v>
      </c>
      <c r="Q514" s="148">
        <v>111</v>
      </c>
      <c r="R514" s="148">
        <v>12</v>
      </c>
      <c r="S514" s="140"/>
      <c r="T514" s="140"/>
      <c r="U514" s="140"/>
      <c r="V514" s="140"/>
      <c r="W514" s="140"/>
      <c r="X514" s="140"/>
      <c r="Y514" s="140"/>
      <c r="Z514" s="140"/>
      <c r="AA514" s="140"/>
      <c r="AB514" s="140"/>
      <c r="AC514" s="140"/>
      <c r="AD514" s="140"/>
      <c r="AE514" s="140"/>
      <c r="AF514" s="140"/>
      <c r="AG514" s="140"/>
    </row>
    <row r="515" ht="15.75" customHeight="1">
      <c r="A515" s="140"/>
      <c r="B515" s="140"/>
      <c r="C515" s="140"/>
      <c r="D515" s="140"/>
      <c r="E515" s="140"/>
      <c r="F515" s="140"/>
      <c r="G515" s="140"/>
      <c r="H515" s="140"/>
      <c r="I515" s="140"/>
      <c r="J515" s="140"/>
      <c r="K515" s="140"/>
      <c r="L515" s="140"/>
      <c r="M515" s="140"/>
      <c r="N515" s="140"/>
      <c r="O515" s="254">
        <f>O514/SUM($O$514:$Q$514)</f>
        <v>0.358870967741935</v>
      </c>
      <c r="P515" s="254">
        <f>P514/SUM($O$514:$Q$514)</f>
        <v>0.417338709677419</v>
      </c>
      <c r="Q515" s="254">
        <f>Q514/SUM($O$514:$Q$514)</f>
        <v>0.223790322580645</v>
      </c>
      <c r="R515" s="140"/>
      <c r="S515" s="140"/>
      <c r="T515" s="140"/>
      <c r="U515" s="140"/>
      <c r="V515" s="140"/>
      <c r="W515" s="140"/>
      <c r="X515" s="140"/>
      <c r="Y515" s="140"/>
      <c r="Z515" s="140"/>
      <c r="AA515" s="140"/>
      <c r="AB515" s="140"/>
      <c r="AC515" s="140"/>
      <c r="AD515" s="140"/>
      <c r="AE515" s="140"/>
      <c r="AF515" s="140"/>
      <c r="AG515" s="140"/>
    </row>
    <row r="516" ht="15.75" customHeight="1">
      <c r="A516" s="140"/>
      <c r="B516" s="140"/>
      <c r="C516" s="140"/>
      <c r="D516" s="140"/>
      <c r="E516" s="140"/>
      <c r="F516" s="140"/>
      <c r="G516" s="140"/>
      <c r="H516" s="140"/>
      <c r="I516" s="140"/>
      <c r="J516" s="140"/>
      <c r="K516" s="140"/>
      <c r="L516" s="140"/>
      <c r="M516" s="140"/>
      <c r="N516" s="140"/>
      <c r="O516" s="140"/>
      <c r="P516" s="140"/>
      <c r="Q516" s="140"/>
      <c r="R516" s="140"/>
      <c r="S516" s="140"/>
      <c r="T516" s="140"/>
      <c r="U516" s="140"/>
      <c r="V516" s="140"/>
      <c r="W516" s="140"/>
      <c r="X516" s="140"/>
      <c r="Y516" s="140"/>
      <c r="Z516" s="140"/>
      <c r="AA516" s="140"/>
      <c r="AB516" s="140"/>
      <c r="AC516" t="s" s="137">
        <v>1957</v>
      </c>
      <c r="AD516" s="144">
        <v>5516855.4</v>
      </c>
      <c r="AE516" s="140"/>
      <c r="AF516" s="140"/>
      <c r="AG516" s="140"/>
    </row>
    <row r="517" ht="15.75" customHeight="1">
      <c r="A517" s="140"/>
      <c r="B517" s="140"/>
      <c r="C517" s="140"/>
      <c r="D517" s="140"/>
      <c r="E517" s="140"/>
      <c r="F517" s="140"/>
      <c r="G517" s="140"/>
      <c r="H517" s="140"/>
      <c r="I517" s="140"/>
      <c r="J517" s="140"/>
      <c r="K517" s="140"/>
      <c r="L517" s="140"/>
      <c r="M517" s="140"/>
      <c r="N517" t="s" s="5">
        <v>992</v>
      </c>
      <c r="O517" s="148">
        <v>72</v>
      </c>
      <c r="P517" s="148">
        <v>48</v>
      </c>
      <c r="Q517" s="148">
        <v>43</v>
      </c>
      <c r="R517" s="140"/>
      <c r="S517" s="140"/>
      <c r="T517" s="140"/>
      <c r="U517" s="140"/>
      <c r="V517" s="140"/>
      <c r="W517" s="140"/>
      <c r="X517" s="140"/>
      <c r="Y517" s="140"/>
      <c r="Z517" s="140"/>
      <c r="AA517" s="140"/>
      <c r="AB517" s="140"/>
      <c r="AC517" s="140"/>
      <c r="AD517" s="140"/>
      <c r="AE517" s="140"/>
      <c r="AF517" s="140"/>
      <c r="AG517" s="140"/>
    </row>
    <row r="518" ht="15.75" customHeight="1">
      <c r="A518" s="140"/>
      <c r="B518" s="140"/>
      <c r="C518" s="140"/>
      <c r="D518" s="140"/>
      <c r="E518" s="140"/>
      <c r="F518" s="140"/>
      <c r="G518" s="140"/>
      <c r="H518" s="140"/>
      <c r="I518" s="140"/>
      <c r="J518" s="140"/>
      <c r="K518" s="140"/>
      <c r="L518" s="140"/>
      <c r="M518" s="140"/>
      <c r="N518" s="140"/>
      <c r="O518" s="254">
        <f>O517/SUM($O517:$Q517)</f>
        <v>0.441717791411043</v>
      </c>
      <c r="P518" s="254">
        <f>P517/SUM($O517:$Q517)</f>
        <v>0.294478527607362</v>
      </c>
      <c r="Q518" s="254">
        <f>Q517/SUM($O517:$Q517)</f>
        <v>0.263803680981595</v>
      </c>
      <c r="R518" s="140"/>
      <c r="S518" s="140"/>
      <c r="T518" s="140"/>
      <c r="U518" s="140"/>
      <c r="V518" s="140"/>
      <c r="W518" s="140"/>
      <c r="X518" s="140"/>
      <c r="Y518" s="140"/>
      <c r="Z518" s="140"/>
      <c r="AA518" s="140"/>
      <c r="AB518" s="140"/>
      <c r="AC518" s="140"/>
      <c r="AD518" s="140"/>
      <c r="AE518" s="140"/>
      <c r="AF518" s="140"/>
      <c r="AG518" s="140"/>
    </row>
    <row r="519" ht="15.75" customHeight="1">
      <c r="A519" s="140"/>
      <c r="B519" s="140"/>
      <c r="C519" s="140"/>
      <c r="D519" s="140"/>
      <c r="E519" s="140"/>
      <c r="F519" s="140"/>
      <c r="G519" s="140"/>
      <c r="H519" s="140"/>
      <c r="I519" s="140"/>
      <c r="J519" s="140"/>
      <c r="K519" s="140"/>
      <c r="L519" s="140"/>
      <c r="M519" s="140"/>
      <c r="N519" t="s" s="5">
        <v>993</v>
      </c>
      <c r="O519" s="148">
        <v>42</v>
      </c>
      <c r="P519" s="148">
        <v>76</v>
      </c>
      <c r="Q519" s="148">
        <v>28</v>
      </c>
      <c r="R519" s="140"/>
      <c r="S519" s="140"/>
      <c r="T519" s="140"/>
      <c r="U519" s="140"/>
      <c r="V519" s="140"/>
      <c r="W519" s="140"/>
      <c r="X519" s="140"/>
      <c r="Y519" s="140"/>
      <c r="Z519" s="140"/>
      <c r="AA519" s="140"/>
      <c r="AB519" s="253"/>
      <c r="AC519" t="s" s="137">
        <v>1958</v>
      </c>
      <c r="AD519" s="142">
        <v>3613073</v>
      </c>
      <c r="AE519" s="140"/>
      <c r="AF519" s="140"/>
      <c r="AG519" s="140"/>
    </row>
    <row r="520" ht="15.75" customHeight="1">
      <c r="A520" s="106"/>
      <c r="B520" s="106"/>
      <c r="C520" s="106"/>
      <c r="D520" s="106"/>
      <c r="E520" s="106"/>
      <c r="F520" s="106"/>
      <c r="G520" s="106"/>
      <c r="H520" s="106"/>
      <c r="I520" s="106"/>
      <c r="J520" s="106"/>
      <c r="K520" s="106"/>
      <c r="L520" s="106"/>
      <c r="M520" s="106"/>
      <c r="N520" s="257"/>
      <c r="O520" s="254">
        <f>O519/SUM($O519:$Q519)</f>
        <v>0.287671232876712</v>
      </c>
      <c r="P520" s="254">
        <f>P519/SUM($O519:$Q519)</f>
        <v>0.520547945205479</v>
      </c>
      <c r="Q520" s="254">
        <f>Q519/SUM($O519:$Q519)</f>
        <v>0.191780821917808</v>
      </c>
      <c r="R520" s="258"/>
      <c r="S520" s="106"/>
      <c r="T520" s="106"/>
      <c r="U520" s="106"/>
      <c r="V520" s="106"/>
      <c r="W520" s="106"/>
      <c r="X520" s="106"/>
      <c r="Y520" s="106"/>
      <c r="Z520" s="106"/>
      <c r="AA520" s="106"/>
      <c r="AB520" s="106"/>
      <c r="AC520" s="106"/>
      <c r="AD520" s="106"/>
      <c r="AE520" s="106"/>
      <c r="AF520" s="106"/>
      <c r="AG520" s="106"/>
    </row>
    <row r="521" ht="15.75" customHeight="1">
      <c r="A521" s="107"/>
      <c r="B521" s="107"/>
      <c r="C521" s="107"/>
      <c r="D521" s="107"/>
      <c r="E521" s="107"/>
      <c r="F521" s="107"/>
      <c r="G521" s="107"/>
      <c r="H521" s="107"/>
      <c r="I521" s="107"/>
      <c r="J521" s="107"/>
      <c r="K521" s="107"/>
      <c r="L521" s="107"/>
      <c r="M521" s="107"/>
      <c r="N521" t="s" s="108">
        <v>994</v>
      </c>
      <c r="O521" s="262">
        <v>64</v>
      </c>
      <c r="P521" s="262">
        <v>83</v>
      </c>
      <c r="Q521" s="262">
        <v>40</v>
      </c>
      <c r="R521" s="111">
        <f>SUM(O521:Q521)</f>
        <v>187</v>
      </c>
      <c r="S521" s="107"/>
      <c r="T521" s="107"/>
      <c r="U521" s="107"/>
      <c r="V521" s="107"/>
      <c r="W521" s="107"/>
      <c r="X521" s="107"/>
      <c r="Y521" s="107"/>
      <c r="Z521" s="107"/>
      <c r="AA521" s="107"/>
      <c r="AB521" s="107"/>
      <c r="AC521" s="107"/>
      <c r="AD521" s="107"/>
      <c r="AE521" s="107"/>
      <c r="AF521" s="107"/>
      <c r="AG521" s="107"/>
    </row>
    <row r="522" ht="15.75" customHeight="1">
      <c r="A522" s="107"/>
      <c r="B522" s="107"/>
      <c r="C522" s="107"/>
      <c r="D522" s="107"/>
      <c r="E522" s="107"/>
      <c r="F522" s="107"/>
      <c r="G522" s="107"/>
      <c r="H522" s="107"/>
      <c r="I522" s="107"/>
      <c r="J522" s="107"/>
      <c r="K522" s="107"/>
      <c r="L522" s="107"/>
      <c r="M522" s="107"/>
      <c r="N522" s="259"/>
      <c r="O522" s="254">
        <f>O521/SUM($O521:$Q521)</f>
        <v>0.342245989304813</v>
      </c>
      <c r="P522" s="254">
        <f>P521/SUM($O521:$Q521)</f>
        <v>0.443850267379679</v>
      </c>
      <c r="Q522" s="254">
        <f>Q521/SUM($O521:$Q521)</f>
        <v>0.213903743315508</v>
      </c>
      <c r="R522" s="260"/>
      <c r="S522" s="107"/>
      <c r="T522" s="107"/>
      <c r="U522" s="107"/>
      <c r="V522" s="107"/>
      <c r="W522" s="107"/>
      <c r="X522" s="107"/>
      <c r="Y522" s="107"/>
      <c r="Z522" s="107"/>
      <c r="AA522" s="107"/>
      <c r="AB522" s="107"/>
      <c r="AC522" s="107"/>
      <c r="AD522" s="107"/>
      <c r="AE522" s="107"/>
      <c r="AF522" s="107"/>
      <c r="AG522" s="107"/>
    </row>
    <row r="523" ht="15.75" customHeight="1">
      <c r="A523" s="113"/>
      <c r="B523" s="114"/>
      <c r="C523" s="114"/>
      <c r="D523" s="114"/>
      <c r="E523" s="114"/>
      <c r="F523" s="114"/>
      <c r="G523" s="114"/>
      <c r="H523" s="114"/>
      <c r="I523" s="114"/>
      <c r="J523" s="114"/>
      <c r="K523" s="114"/>
      <c r="L523" s="114"/>
      <c r="M523" s="114"/>
      <c r="N523" s="114"/>
      <c r="O523" s="263"/>
      <c r="P523" s="263"/>
      <c r="Q523" s="263"/>
      <c r="R523" s="114"/>
      <c r="S523" s="114"/>
      <c r="T523" s="114"/>
      <c r="U523" s="114"/>
      <c r="V523" s="114"/>
      <c r="W523" s="114"/>
      <c r="X523" s="114"/>
      <c r="Y523" s="114"/>
      <c r="Z523" s="114"/>
      <c r="AA523" s="114"/>
      <c r="AB523" s="114"/>
      <c r="AC523" s="114"/>
      <c r="AD523" s="114"/>
      <c r="AE523" s="114"/>
      <c r="AF523" s="114"/>
      <c r="AG523" s="115"/>
    </row>
    <row r="524" ht="15.75" customHeight="1">
      <c r="A524" s="116"/>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8"/>
    </row>
    <row r="525" ht="15.75" customHeight="1">
      <c r="A525" s="116"/>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8"/>
    </row>
    <row r="526" ht="15.75" customHeight="1">
      <c r="A526" s="116"/>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8"/>
    </row>
    <row r="527" ht="15.75" customHeight="1">
      <c r="A527" s="116"/>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8"/>
    </row>
    <row r="528" ht="15.75" customHeight="1">
      <c r="A528" s="116"/>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8"/>
    </row>
    <row r="529" ht="15.75" customHeight="1">
      <c r="A529" s="116"/>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8"/>
    </row>
    <row r="530" ht="15.75" customHeight="1">
      <c r="A530" s="116"/>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8"/>
    </row>
    <row r="531" ht="15.75" customHeight="1">
      <c r="A531" s="116"/>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8"/>
    </row>
    <row r="532" ht="15.75" customHeight="1">
      <c r="A532" s="116"/>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8"/>
    </row>
    <row r="533" ht="15.75" customHeight="1">
      <c r="A533" s="116"/>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8"/>
    </row>
    <row r="534" ht="15.75" customHeight="1">
      <c r="A534" s="116"/>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8"/>
    </row>
    <row r="535" ht="15.75" customHeight="1">
      <c r="A535" s="116"/>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8"/>
    </row>
    <row r="536" ht="15.75" customHeight="1">
      <c r="A536" s="116"/>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8"/>
    </row>
    <row r="537" ht="15.75" customHeight="1">
      <c r="A537" s="116"/>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8"/>
    </row>
    <row r="538" ht="15.75" customHeight="1">
      <c r="A538" s="116"/>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8"/>
    </row>
    <row r="539" ht="15.75" customHeight="1">
      <c r="A539" s="116"/>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8"/>
    </row>
    <row r="540" ht="15.75" customHeight="1">
      <c r="A540" s="116"/>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8"/>
    </row>
    <row r="541" ht="15.75" customHeight="1">
      <c r="A541" s="116"/>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8"/>
    </row>
    <row r="542" ht="15.75" customHeight="1">
      <c r="A542" s="116"/>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8"/>
    </row>
    <row r="543" ht="15.75" customHeight="1">
      <c r="A543" s="116"/>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8"/>
    </row>
    <row r="544" ht="15.75" customHeight="1">
      <c r="A544" s="116"/>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8"/>
    </row>
    <row r="545" ht="15.75" customHeight="1">
      <c r="A545" s="116"/>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8"/>
    </row>
    <row r="546" ht="15.75" customHeight="1">
      <c r="A546" s="116"/>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8"/>
    </row>
    <row r="547" ht="15.75" customHeight="1">
      <c r="A547" s="116"/>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8"/>
    </row>
    <row r="548" ht="15.75" customHeight="1">
      <c r="A548" s="116"/>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8"/>
    </row>
    <row r="549" ht="15.75" customHeight="1">
      <c r="A549" s="116"/>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8"/>
    </row>
    <row r="550" ht="15.75" customHeight="1">
      <c r="A550" s="116"/>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8"/>
    </row>
    <row r="551" ht="15.75" customHeight="1">
      <c r="A551" s="116"/>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8"/>
    </row>
    <row r="552" ht="15.75" customHeight="1">
      <c r="A552" s="116"/>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8"/>
    </row>
    <row r="553" ht="15.75" customHeight="1">
      <c r="A553" s="116"/>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8"/>
    </row>
    <row r="554" ht="15.75" customHeight="1">
      <c r="A554" s="116"/>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8"/>
    </row>
    <row r="555" ht="15.75" customHeight="1">
      <c r="A555" s="116"/>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8"/>
    </row>
    <row r="556" ht="15.75" customHeight="1">
      <c r="A556" s="116"/>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8"/>
    </row>
    <row r="557" ht="15.75" customHeight="1">
      <c r="A557" s="116"/>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8"/>
    </row>
    <row r="558" ht="15.75" customHeight="1">
      <c r="A558" s="116"/>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8"/>
    </row>
    <row r="559" ht="15.75" customHeight="1">
      <c r="A559" s="116"/>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8"/>
    </row>
    <row r="560" ht="15.75" customHeight="1">
      <c r="A560" s="116"/>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8"/>
    </row>
    <row r="561" ht="15.75" customHeight="1">
      <c r="A561" s="116"/>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8"/>
    </row>
    <row r="562" ht="15.75" customHeight="1">
      <c r="A562" s="116"/>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8"/>
    </row>
    <row r="563" ht="15.75" customHeight="1">
      <c r="A563" s="116"/>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8"/>
    </row>
    <row r="564" ht="15.75" customHeight="1">
      <c r="A564" s="116"/>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8"/>
    </row>
    <row r="565" ht="15.75" customHeight="1">
      <c r="A565" s="116"/>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8"/>
    </row>
    <row r="566" ht="15.75" customHeight="1">
      <c r="A566" s="116"/>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8"/>
    </row>
    <row r="567" ht="15.75" customHeight="1">
      <c r="A567" s="116"/>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8"/>
    </row>
    <row r="568" ht="15.75" customHeight="1">
      <c r="A568" s="116"/>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8"/>
    </row>
    <row r="569" ht="15.75" customHeight="1">
      <c r="A569" s="116"/>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8"/>
    </row>
    <row r="570" ht="15.75" customHeight="1">
      <c r="A570" s="116"/>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8"/>
    </row>
    <row r="571" ht="15.75" customHeight="1">
      <c r="A571" s="116"/>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8"/>
    </row>
    <row r="572" ht="15.75" customHeight="1">
      <c r="A572" s="116"/>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8"/>
    </row>
    <row r="573" ht="15.75" customHeight="1">
      <c r="A573" s="116"/>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8"/>
    </row>
    <row r="574" ht="15.75" customHeight="1">
      <c r="A574" s="116"/>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8"/>
    </row>
    <row r="575" ht="15.75" customHeight="1">
      <c r="A575" s="116"/>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8"/>
    </row>
    <row r="576" ht="15.75" customHeight="1">
      <c r="A576" s="116"/>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8"/>
    </row>
    <row r="577" ht="15.75" customHeight="1">
      <c r="A577" s="116"/>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8"/>
    </row>
    <row r="578" ht="15.75" customHeight="1">
      <c r="A578" s="116"/>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8"/>
    </row>
    <row r="579" ht="15.75" customHeight="1">
      <c r="A579" s="116"/>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8"/>
    </row>
    <row r="580" ht="15.75" customHeight="1">
      <c r="A580" s="116"/>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8"/>
    </row>
    <row r="581" ht="15.75" customHeight="1">
      <c r="A581" s="116"/>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8"/>
    </row>
    <row r="582" ht="15.75" customHeight="1">
      <c r="A582" s="116"/>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8"/>
    </row>
    <row r="583" ht="15.75" customHeight="1">
      <c r="A583" s="116"/>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8"/>
    </row>
    <row r="584" ht="15.75" customHeight="1">
      <c r="A584" s="116"/>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8"/>
    </row>
    <row r="585" ht="15.75" customHeight="1">
      <c r="A585" s="116"/>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8"/>
    </row>
    <row r="586" ht="15.75" customHeight="1">
      <c r="A586" s="116"/>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8"/>
    </row>
    <row r="587" ht="15.75" customHeight="1">
      <c r="A587" s="116"/>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8"/>
    </row>
    <row r="588" ht="15.75" customHeight="1">
      <c r="A588" s="116"/>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8"/>
    </row>
    <row r="589" ht="15.75" customHeight="1">
      <c r="A589" s="116"/>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8"/>
    </row>
    <row r="590" ht="15.75" customHeight="1">
      <c r="A590" s="116"/>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8"/>
    </row>
    <row r="591" ht="15.75" customHeight="1">
      <c r="A591" s="116"/>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8"/>
    </row>
    <row r="592" ht="15.75" customHeight="1">
      <c r="A592" s="116"/>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8"/>
    </row>
    <row r="593" ht="15.75" customHeight="1">
      <c r="A593" s="116"/>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8"/>
    </row>
    <row r="594" ht="15.75" customHeight="1">
      <c r="A594" s="116"/>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8"/>
    </row>
    <row r="595" ht="15.75" customHeight="1">
      <c r="A595" s="116"/>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8"/>
    </row>
    <row r="596" ht="15.75" customHeight="1">
      <c r="A596" s="116"/>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8"/>
    </row>
    <row r="597" ht="15.75" customHeight="1">
      <c r="A597" s="116"/>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8"/>
    </row>
    <row r="598" ht="15.75" customHeight="1">
      <c r="A598" s="116"/>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8"/>
    </row>
    <row r="599" ht="15.75" customHeight="1">
      <c r="A599" s="116"/>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8"/>
    </row>
    <row r="600" ht="15.75" customHeight="1">
      <c r="A600" s="116"/>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8"/>
    </row>
    <row r="601" ht="15.75" customHeight="1">
      <c r="A601" s="116"/>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8"/>
    </row>
    <row r="602" ht="15.75" customHeight="1">
      <c r="A602" s="116"/>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8"/>
    </row>
    <row r="603" ht="15.75" customHeight="1">
      <c r="A603" s="116"/>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8"/>
    </row>
    <row r="604" ht="15.75" customHeight="1">
      <c r="A604" s="116"/>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8"/>
    </row>
    <row r="605" ht="15.75" customHeight="1">
      <c r="A605" s="116"/>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8"/>
    </row>
    <row r="606" ht="15.75" customHeight="1">
      <c r="A606" s="116"/>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8"/>
    </row>
    <row r="607" ht="15.75" customHeight="1">
      <c r="A607" s="116"/>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8"/>
    </row>
    <row r="608" ht="15.75" customHeight="1">
      <c r="A608" s="116"/>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8"/>
    </row>
    <row r="609" ht="15.75" customHeight="1">
      <c r="A609" s="116"/>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8"/>
    </row>
    <row r="610" ht="15.75" customHeight="1">
      <c r="A610" s="116"/>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8"/>
    </row>
    <row r="611" ht="15.75" customHeight="1">
      <c r="A611" s="116"/>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8"/>
    </row>
    <row r="612" ht="15.75" customHeight="1">
      <c r="A612" s="116"/>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8"/>
    </row>
    <row r="613" ht="15.75" customHeight="1">
      <c r="A613" s="116"/>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8"/>
    </row>
    <row r="614" ht="15.75" customHeight="1">
      <c r="A614" s="116"/>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8"/>
    </row>
    <row r="615" ht="15.75" customHeight="1">
      <c r="A615" s="116"/>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8"/>
    </row>
    <row r="616" ht="15.75" customHeight="1">
      <c r="A616" s="116"/>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8"/>
    </row>
    <row r="617" ht="15.75" customHeight="1">
      <c r="A617" s="116"/>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8"/>
    </row>
    <row r="618" ht="15.75" customHeight="1">
      <c r="A618" s="116"/>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8"/>
    </row>
    <row r="619" ht="15.75" customHeight="1">
      <c r="A619" s="116"/>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8"/>
    </row>
    <row r="620" ht="15.75" customHeight="1">
      <c r="A620" s="116"/>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8"/>
    </row>
    <row r="621" ht="15.75" customHeight="1">
      <c r="A621" s="116"/>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8"/>
    </row>
    <row r="622" ht="15.75" customHeight="1">
      <c r="A622" s="116"/>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8"/>
    </row>
    <row r="623" ht="15.75" customHeight="1">
      <c r="A623" s="116"/>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8"/>
    </row>
    <row r="624" ht="15.75" customHeight="1">
      <c r="A624" s="116"/>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8"/>
    </row>
    <row r="625" ht="15.75" customHeight="1">
      <c r="A625" s="116"/>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8"/>
    </row>
    <row r="626" ht="15.75" customHeight="1">
      <c r="A626" s="116"/>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8"/>
    </row>
    <row r="627" ht="15.75" customHeight="1">
      <c r="A627" s="116"/>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8"/>
    </row>
    <row r="628" ht="15.75" customHeight="1">
      <c r="A628" s="116"/>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8"/>
    </row>
    <row r="629" ht="15.75" customHeight="1">
      <c r="A629" s="116"/>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8"/>
    </row>
    <row r="630" ht="15.75" customHeight="1">
      <c r="A630" s="116"/>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8"/>
    </row>
    <row r="631" ht="15.75" customHeight="1">
      <c r="A631" s="116"/>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8"/>
    </row>
    <row r="632" ht="15.75" customHeight="1">
      <c r="A632" s="116"/>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8"/>
    </row>
    <row r="633" ht="15.75" customHeight="1">
      <c r="A633" s="116"/>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8"/>
    </row>
    <row r="634" ht="15.75" customHeight="1">
      <c r="A634" s="116"/>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8"/>
    </row>
    <row r="635" ht="15.75" customHeight="1">
      <c r="A635" s="116"/>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8"/>
    </row>
    <row r="636" ht="15.75" customHeight="1">
      <c r="A636" s="116"/>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8"/>
    </row>
    <row r="637" ht="15.75" customHeight="1">
      <c r="A637" s="116"/>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8"/>
    </row>
    <row r="638" ht="15.75" customHeight="1">
      <c r="A638" s="116"/>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8"/>
    </row>
    <row r="639" ht="15.75" customHeight="1">
      <c r="A639" s="116"/>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8"/>
    </row>
    <row r="640" ht="15.75" customHeight="1">
      <c r="A640" s="116"/>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8"/>
    </row>
    <row r="641" ht="15.75" customHeight="1">
      <c r="A641" s="116"/>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8"/>
    </row>
    <row r="642" ht="15.75" customHeight="1">
      <c r="A642" s="116"/>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8"/>
    </row>
    <row r="643" ht="15.75" customHeight="1">
      <c r="A643" s="116"/>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8"/>
    </row>
    <row r="644" ht="15.75" customHeight="1">
      <c r="A644" s="116"/>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8"/>
    </row>
    <row r="645" ht="15.75" customHeight="1">
      <c r="A645" s="116"/>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8"/>
    </row>
    <row r="646" ht="15.75" customHeight="1">
      <c r="A646" s="116"/>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8"/>
    </row>
    <row r="647" ht="15.75" customHeight="1">
      <c r="A647" s="116"/>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8"/>
    </row>
    <row r="648" ht="15.75" customHeight="1">
      <c r="A648" s="116"/>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8"/>
    </row>
    <row r="649" ht="15.75" customHeight="1">
      <c r="A649" s="116"/>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8"/>
    </row>
    <row r="650" ht="15.75" customHeight="1">
      <c r="A650" s="116"/>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8"/>
    </row>
    <row r="651" ht="15.75" customHeight="1">
      <c r="A651" s="116"/>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8"/>
    </row>
    <row r="652" ht="15.75" customHeight="1">
      <c r="A652" s="116"/>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8"/>
    </row>
    <row r="653" ht="15.75" customHeight="1">
      <c r="A653" s="116"/>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8"/>
    </row>
    <row r="654" ht="15.75" customHeight="1">
      <c r="A654" s="116"/>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8"/>
    </row>
    <row r="655" ht="15.75" customHeight="1">
      <c r="A655" s="116"/>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8"/>
    </row>
    <row r="656" ht="15.75" customHeight="1">
      <c r="A656" s="116"/>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8"/>
    </row>
    <row r="657" ht="15.75" customHeight="1">
      <c r="A657" s="116"/>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8"/>
    </row>
    <row r="658" ht="15.75" customHeight="1">
      <c r="A658" s="116"/>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8"/>
    </row>
    <row r="659" ht="15.75" customHeight="1">
      <c r="A659" s="116"/>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8"/>
    </row>
    <row r="660" ht="15.75" customHeight="1">
      <c r="A660" s="116"/>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8"/>
    </row>
    <row r="661" ht="15.75" customHeight="1">
      <c r="A661" s="116"/>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8"/>
    </row>
    <row r="662" ht="15.75" customHeight="1">
      <c r="A662" s="116"/>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8"/>
    </row>
    <row r="663" ht="15.75" customHeight="1">
      <c r="A663" s="116"/>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8"/>
    </row>
    <row r="664" ht="15.75" customHeight="1">
      <c r="A664" s="116"/>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8"/>
    </row>
    <row r="665" ht="15.75" customHeight="1">
      <c r="A665" s="116"/>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8"/>
    </row>
    <row r="666" ht="15.75" customHeight="1">
      <c r="A666" s="116"/>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8"/>
    </row>
    <row r="667" ht="15.75" customHeight="1">
      <c r="A667" s="116"/>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8"/>
    </row>
    <row r="668" ht="15.75" customHeight="1">
      <c r="A668" s="116"/>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8"/>
    </row>
    <row r="669" ht="15.75" customHeight="1">
      <c r="A669" s="116"/>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8"/>
    </row>
    <row r="670" ht="15.75" customHeight="1">
      <c r="A670" s="116"/>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8"/>
    </row>
    <row r="671" ht="15.75" customHeight="1">
      <c r="A671" s="116"/>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8"/>
    </row>
    <row r="672" ht="15.75" customHeight="1">
      <c r="A672" s="116"/>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8"/>
    </row>
    <row r="673" ht="15.75" customHeight="1">
      <c r="A673" s="116"/>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8"/>
    </row>
    <row r="674" ht="15.75" customHeight="1">
      <c r="A674" s="116"/>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8"/>
    </row>
    <row r="675" ht="15.75" customHeight="1">
      <c r="A675" s="116"/>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8"/>
    </row>
    <row r="676" ht="15.75" customHeight="1">
      <c r="A676" s="116"/>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8"/>
    </row>
    <row r="677" ht="15.75" customHeight="1">
      <c r="A677" s="116"/>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8"/>
    </row>
    <row r="678" ht="15.75" customHeight="1">
      <c r="A678" s="116"/>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8"/>
    </row>
    <row r="679" ht="15.75" customHeight="1">
      <c r="A679" s="116"/>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8"/>
    </row>
    <row r="680" ht="15.75" customHeight="1">
      <c r="A680" s="116"/>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8"/>
    </row>
    <row r="681" ht="15.75" customHeight="1">
      <c r="A681" s="116"/>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8"/>
    </row>
    <row r="682" ht="15.75" customHeight="1">
      <c r="A682" s="116"/>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8"/>
    </row>
    <row r="683" ht="15.75" customHeight="1">
      <c r="A683" s="116"/>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8"/>
    </row>
    <row r="684" ht="15.75" customHeight="1">
      <c r="A684" s="116"/>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8"/>
    </row>
    <row r="685" ht="15.75" customHeight="1">
      <c r="A685" s="116"/>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8"/>
    </row>
    <row r="686" ht="15.75" customHeight="1">
      <c r="A686" s="116"/>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8"/>
    </row>
    <row r="687" ht="15.75" customHeight="1">
      <c r="A687" s="116"/>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8"/>
    </row>
    <row r="688" ht="15.75" customHeight="1">
      <c r="A688" s="116"/>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8"/>
    </row>
    <row r="689" ht="15.75" customHeight="1">
      <c r="A689" s="116"/>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8"/>
    </row>
    <row r="690" ht="15.75" customHeight="1">
      <c r="A690" s="116"/>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8"/>
    </row>
    <row r="691" ht="15.75" customHeight="1">
      <c r="A691" s="116"/>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8"/>
    </row>
    <row r="692" ht="15.75" customHeight="1">
      <c r="A692" s="116"/>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8"/>
    </row>
    <row r="693" ht="15.75" customHeight="1">
      <c r="A693" s="116"/>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8"/>
    </row>
    <row r="694" ht="15.75" customHeight="1">
      <c r="A694" s="116"/>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8"/>
    </row>
    <row r="695" ht="15.75" customHeight="1">
      <c r="A695" s="116"/>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8"/>
    </row>
    <row r="696" ht="15.75" customHeight="1">
      <c r="A696" s="116"/>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8"/>
    </row>
    <row r="697" ht="15.75" customHeight="1">
      <c r="A697" s="116"/>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8"/>
    </row>
    <row r="698" ht="15.75" customHeight="1">
      <c r="A698" s="116"/>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8"/>
    </row>
    <row r="699" ht="15.75" customHeight="1">
      <c r="A699" s="116"/>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8"/>
    </row>
    <row r="700" ht="15.75" customHeight="1">
      <c r="A700" s="116"/>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8"/>
    </row>
    <row r="701" ht="15.75" customHeight="1">
      <c r="A701" s="116"/>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8"/>
    </row>
    <row r="702" ht="15.75" customHeight="1">
      <c r="A702" s="116"/>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8"/>
    </row>
    <row r="703" ht="15.75" customHeight="1">
      <c r="A703" s="116"/>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8"/>
    </row>
    <row r="704" ht="15.75" customHeight="1">
      <c r="A704" s="116"/>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8"/>
    </row>
    <row r="705" ht="15.75" customHeight="1">
      <c r="A705" s="116"/>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8"/>
    </row>
    <row r="706" ht="15.75" customHeight="1">
      <c r="A706" s="116"/>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8"/>
    </row>
    <row r="707" ht="15.75" customHeight="1">
      <c r="A707" s="116"/>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8"/>
    </row>
    <row r="708" ht="15.75" customHeight="1">
      <c r="A708" s="116"/>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8"/>
    </row>
    <row r="709" ht="15.75" customHeight="1">
      <c r="A709" s="116"/>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8"/>
    </row>
    <row r="710" ht="15.75" customHeight="1">
      <c r="A710" s="116"/>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8"/>
    </row>
    <row r="711" ht="15.75" customHeight="1">
      <c r="A711" s="116"/>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8"/>
    </row>
    <row r="712" ht="15.75" customHeight="1">
      <c r="A712" s="116"/>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8"/>
    </row>
    <row r="713" ht="15.75" customHeight="1">
      <c r="A713" s="116"/>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8"/>
    </row>
    <row r="714" ht="15.75" customHeight="1">
      <c r="A714" s="116"/>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8"/>
    </row>
    <row r="715" ht="15.75" customHeight="1">
      <c r="A715" s="116"/>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8"/>
    </row>
    <row r="716" ht="15.75" customHeight="1">
      <c r="A716" s="116"/>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8"/>
    </row>
    <row r="717" ht="15.75" customHeight="1">
      <c r="A717" s="116"/>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8"/>
    </row>
    <row r="718" ht="15.75" customHeight="1">
      <c r="A718" s="116"/>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8"/>
    </row>
    <row r="719" ht="15.75" customHeight="1">
      <c r="A719" s="116"/>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8"/>
    </row>
    <row r="720" ht="15.75" customHeight="1">
      <c r="A720" s="116"/>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8"/>
    </row>
    <row r="721" ht="15.75" customHeight="1">
      <c r="A721" s="116"/>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8"/>
    </row>
    <row r="722" ht="15.75" customHeight="1">
      <c r="A722" s="119"/>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Z722" s="120"/>
      <c r="AA722" s="120"/>
      <c r="AB722" s="120"/>
      <c r="AC722" s="120"/>
      <c r="AD722" s="120"/>
      <c r="AE722" s="120"/>
      <c r="AF722" s="120"/>
      <c r="AG722"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15.xml><?xml version="1.0" encoding="utf-8"?>
<worksheet xmlns:r="http://schemas.openxmlformats.org/officeDocument/2006/relationships" xmlns="http://schemas.openxmlformats.org/spreadsheetml/2006/main">
  <dimension ref="A1:AD525"/>
  <sheetViews>
    <sheetView workbookViewId="0" showGridLines="0" defaultGridColor="1"/>
  </sheetViews>
  <sheetFormatPr defaultColWidth="12.6667" defaultRowHeight="15" customHeight="1" outlineLevelRow="0" outlineLevelCol="0"/>
  <cols>
    <col min="1" max="2" width="8.85156" style="754" customWidth="1"/>
    <col min="3" max="3" width="19.8516" style="754" customWidth="1"/>
    <col min="4" max="4" width="19.3516" style="754" customWidth="1"/>
    <col min="5" max="5" width="8.85156" style="754" customWidth="1"/>
    <col min="6" max="6" width="19" style="754" customWidth="1"/>
    <col min="7" max="7" width="8.85156" style="754" customWidth="1"/>
    <col min="8" max="8" width="1.85156" style="754" customWidth="1"/>
    <col min="9" max="11" width="8.85156" style="754" customWidth="1"/>
    <col min="12" max="13" width="1.5" style="754" customWidth="1"/>
    <col min="14" max="17" width="8.85156" style="754" customWidth="1"/>
    <col min="18" max="21" width="2.5" style="754" customWidth="1"/>
    <col min="22" max="30" width="8.85156" style="754" customWidth="1"/>
    <col min="31" max="16384" width="12.6719" style="754" customWidth="1"/>
  </cols>
  <sheetData>
    <row r="1" ht="15.75" customHeight="1">
      <c r="A1" t="s" s="444">
        <v>1959</v>
      </c>
      <c r="B1" t="s" s="444">
        <v>1000</v>
      </c>
      <c r="C1" t="s" s="755">
        <v>1002</v>
      </c>
      <c r="D1" t="s" s="756">
        <v>3491</v>
      </c>
      <c r="E1" t="s" s="5">
        <v>7</v>
      </c>
      <c r="F1" t="s" s="755">
        <v>11</v>
      </c>
      <c r="G1" t="s" s="757">
        <v>4172</v>
      </c>
      <c r="H1" t="s" s="13">
        <v>1009</v>
      </c>
      <c r="I1" t="s" s="757">
        <v>14</v>
      </c>
      <c r="J1" t="s" s="757">
        <v>15</v>
      </c>
      <c r="K1" t="s" s="757">
        <v>16</v>
      </c>
      <c r="L1" t="s" s="13">
        <v>3274</v>
      </c>
      <c r="M1" t="s" s="13">
        <v>4173</v>
      </c>
      <c r="N1" t="s" s="755">
        <v>18</v>
      </c>
      <c r="O1" t="s" s="13">
        <v>27</v>
      </c>
      <c r="P1" t="s" s="13">
        <v>1016</v>
      </c>
      <c r="Q1" t="s" s="758">
        <v>4174</v>
      </c>
      <c r="R1" t="s" s="447">
        <v>4175</v>
      </c>
      <c r="S1" t="s" s="759">
        <v>19</v>
      </c>
      <c r="T1" t="s" s="13">
        <v>41</v>
      </c>
      <c r="U1" t="s" s="13">
        <v>42</v>
      </c>
      <c r="V1" t="s" s="757">
        <v>4176</v>
      </c>
      <c r="W1" t="s" s="757">
        <v>4177</v>
      </c>
      <c r="X1" t="s" s="757">
        <v>3736</v>
      </c>
      <c r="Y1" t="s" s="757">
        <v>4177</v>
      </c>
      <c r="Z1" t="s" s="760">
        <v>4178</v>
      </c>
      <c r="AA1" t="s" s="757">
        <v>4179</v>
      </c>
      <c r="AB1" t="s" s="760">
        <v>4180</v>
      </c>
      <c r="AC1" t="s" s="757">
        <v>4181</v>
      </c>
      <c r="AD1" t="s" s="757">
        <v>4182</v>
      </c>
    </row>
    <row r="2" ht="16.5" customHeight="1">
      <c r="A2" s="761">
        <v>22</v>
      </c>
      <c r="B2" t="s" s="101">
        <v>1972</v>
      </c>
      <c r="C2" t="s" s="101">
        <v>4183</v>
      </c>
      <c r="D2" t="s" s="490">
        <v>4184</v>
      </c>
      <c r="E2" t="s" s="490">
        <v>4184</v>
      </c>
      <c r="F2" t="s" s="101">
        <v>4185</v>
      </c>
      <c r="G2" t="s" s="762">
        <v>4186</v>
      </c>
      <c r="H2" s="763"/>
      <c r="I2" s="761">
        <v>2</v>
      </c>
      <c r="J2" t="s" s="764">
        <v>64</v>
      </c>
      <c r="K2" t="s" s="765">
        <v>1044</v>
      </c>
      <c r="L2" t="s" s="766">
        <v>3138</v>
      </c>
      <c r="M2" s="257"/>
      <c r="N2" t="s" s="101">
        <v>4187</v>
      </c>
      <c r="O2" s="258"/>
      <c r="P2" s="257"/>
      <c r="Q2" s="767">
        <v>0</v>
      </c>
      <c r="R2" s="258"/>
      <c r="S2" s="106"/>
      <c r="T2" s="106"/>
      <c r="U2" s="257"/>
      <c r="V2" s="761">
        <v>2019</v>
      </c>
      <c r="W2" s="761">
        <v>1</v>
      </c>
      <c r="X2" t="s" s="765">
        <v>4185</v>
      </c>
      <c r="Y2" s="761">
        <v>1</v>
      </c>
      <c r="Z2" t="s" s="765">
        <v>4188</v>
      </c>
      <c r="AA2" s="761">
        <v>2</v>
      </c>
      <c r="AB2" t="s" s="765">
        <v>4189</v>
      </c>
      <c r="AC2" s="761">
        <v>0.863</v>
      </c>
      <c r="AD2" t="s" s="768">
        <v>4190</v>
      </c>
    </row>
    <row r="3" ht="16.5" customHeight="1">
      <c r="A3" s="761">
        <v>24</v>
      </c>
      <c r="B3" t="s" s="101">
        <v>1872</v>
      </c>
      <c r="C3" t="s" s="101">
        <v>1873</v>
      </c>
      <c r="D3" t="s" s="490">
        <v>1874</v>
      </c>
      <c r="E3" t="s" s="490">
        <v>1874</v>
      </c>
      <c r="F3" t="s" s="101">
        <v>4191</v>
      </c>
      <c r="G3" s="761">
        <v>57.1</v>
      </c>
      <c r="H3" s="431"/>
      <c r="I3" s="761">
        <v>1</v>
      </c>
      <c r="J3" t="s" s="769">
        <v>54</v>
      </c>
      <c r="K3" t="s" s="765">
        <v>1031</v>
      </c>
      <c r="L3" s="260"/>
      <c r="M3" s="259"/>
      <c r="N3" t="s" s="101">
        <v>4192</v>
      </c>
      <c r="O3" s="260"/>
      <c r="P3" s="259"/>
      <c r="Q3" s="770">
        <v>319988</v>
      </c>
      <c r="R3" s="260"/>
      <c r="S3" s="107"/>
      <c r="T3" s="107"/>
      <c r="U3" s="259"/>
      <c r="V3" t="s" s="765">
        <v>4193</v>
      </c>
      <c r="W3" s="761">
        <v>2</v>
      </c>
      <c r="X3" t="s" s="765">
        <v>4194</v>
      </c>
      <c r="Y3" s="761">
        <v>2</v>
      </c>
      <c r="Z3" t="s" s="765">
        <v>4188</v>
      </c>
      <c r="AA3" s="761">
        <v>1</v>
      </c>
      <c r="AB3" t="s" s="765">
        <v>4189</v>
      </c>
      <c r="AC3" s="761">
        <v>0.21</v>
      </c>
      <c r="AD3" t="s" s="768">
        <v>4195</v>
      </c>
    </row>
    <row r="4" ht="16.5" customHeight="1">
      <c r="A4" s="761">
        <v>24</v>
      </c>
      <c r="B4" s="771"/>
      <c r="C4" t="s" s="101">
        <v>1873</v>
      </c>
      <c r="D4" t="s" s="490">
        <v>1874</v>
      </c>
      <c r="E4" t="s" s="490">
        <v>1874</v>
      </c>
      <c r="F4" t="s" s="101">
        <v>4196</v>
      </c>
      <c r="G4" s="761">
        <v>57.1</v>
      </c>
      <c r="H4" s="431"/>
      <c r="I4" s="761">
        <v>1</v>
      </c>
      <c r="J4" t="s" s="764">
        <v>64</v>
      </c>
      <c r="K4" t="s" s="765">
        <v>1031</v>
      </c>
      <c r="L4" s="260"/>
      <c r="M4" s="259"/>
      <c r="N4" t="s" s="101">
        <v>4197</v>
      </c>
      <c r="O4" s="260"/>
      <c r="P4" s="259"/>
      <c r="Q4" s="770">
        <v>319988</v>
      </c>
      <c r="R4" s="260"/>
      <c r="S4" s="107"/>
      <c r="T4" s="107"/>
      <c r="U4" s="259"/>
      <c r="V4" t="s" s="765">
        <v>4198</v>
      </c>
      <c r="W4" s="761">
        <v>1</v>
      </c>
      <c r="X4" t="s" s="765">
        <v>4196</v>
      </c>
      <c r="Y4" s="761">
        <v>1</v>
      </c>
      <c r="Z4" t="s" s="765">
        <v>4188</v>
      </c>
      <c r="AA4" s="761">
        <v>1.1</v>
      </c>
      <c r="AB4" t="s" s="765">
        <v>4189</v>
      </c>
      <c r="AC4" s="761">
        <v>0.961</v>
      </c>
      <c r="AD4" t="s" s="765">
        <v>4190</v>
      </c>
    </row>
    <row r="5" ht="16.5" customHeight="1">
      <c r="A5" s="761">
        <v>24</v>
      </c>
      <c r="B5" s="771"/>
      <c r="C5" t="s" s="101">
        <v>939</v>
      </c>
      <c r="D5" t="s" s="490">
        <v>940</v>
      </c>
      <c r="E5" t="s" s="490">
        <v>940</v>
      </c>
      <c r="F5" t="s" s="101">
        <v>4185</v>
      </c>
      <c r="G5" t="s" s="762">
        <v>4186</v>
      </c>
      <c r="H5" s="431"/>
      <c r="I5" s="761">
        <v>2</v>
      </c>
      <c r="J5" t="s" s="764">
        <v>64</v>
      </c>
      <c r="K5" t="s" s="765">
        <v>1044</v>
      </c>
      <c r="L5" s="260"/>
      <c r="M5" s="259"/>
      <c r="N5" t="s" s="101">
        <v>4199</v>
      </c>
      <c r="O5" s="260"/>
      <c r="P5" s="259"/>
      <c r="Q5" s="770">
        <v>9507</v>
      </c>
      <c r="R5" s="260"/>
      <c r="S5" s="107"/>
      <c r="T5" s="107"/>
      <c r="U5" s="259"/>
      <c r="V5" s="761">
        <v>2019</v>
      </c>
      <c r="W5" s="761">
        <v>1</v>
      </c>
      <c r="X5" t="s" s="765">
        <v>4185</v>
      </c>
      <c r="Y5" s="761">
        <v>1</v>
      </c>
      <c r="Z5" t="s" s="765">
        <v>4188</v>
      </c>
      <c r="AA5" s="761">
        <v>2</v>
      </c>
      <c r="AB5" t="s" s="765">
        <v>4189</v>
      </c>
      <c r="AC5" s="761">
        <v>0.8502</v>
      </c>
      <c r="AD5" t="s" s="765">
        <v>4190</v>
      </c>
    </row>
    <row r="6" ht="16.5" customHeight="1">
      <c r="A6" s="761">
        <v>24</v>
      </c>
      <c r="B6" s="771"/>
      <c r="C6" t="s" s="101">
        <v>967</v>
      </c>
      <c r="D6" t="s" s="490">
        <v>968</v>
      </c>
      <c r="E6" t="s" s="490">
        <v>968</v>
      </c>
      <c r="F6" t="s" s="101">
        <v>4185</v>
      </c>
      <c r="G6" t="s" s="762">
        <v>4186</v>
      </c>
      <c r="H6" s="431"/>
      <c r="I6" s="761">
        <v>2</v>
      </c>
      <c r="J6" t="s" s="769">
        <v>54</v>
      </c>
      <c r="K6" t="s" s="765">
        <v>1037</v>
      </c>
      <c r="L6" s="260"/>
      <c r="M6" s="259"/>
      <c r="N6" t="s" s="101">
        <v>4199</v>
      </c>
      <c r="O6" s="260"/>
      <c r="P6" s="259"/>
      <c r="Q6" s="770">
        <v>12528</v>
      </c>
      <c r="R6" s="260"/>
      <c r="S6" s="107"/>
      <c r="T6" s="107"/>
      <c r="U6" s="259"/>
      <c r="V6" s="761">
        <v>2019</v>
      </c>
      <c r="W6" s="761">
        <v>1</v>
      </c>
      <c r="X6" t="s" s="765">
        <v>4185</v>
      </c>
      <c r="Y6" s="761">
        <v>1</v>
      </c>
      <c r="Z6" t="s" s="765">
        <v>4188</v>
      </c>
      <c r="AA6" s="761">
        <v>2</v>
      </c>
      <c r="AB6" t="s" s="765">
        <v>4189</v>
      </c>
      <c r="AC6" s="761">
        <v>0.6071</v>
      </c>
      <c r="AD6" t="s" s="765">
        <v>4190</v>
      </c>
    </row>
    <row r="7" ht="16.5" customHeight="1">
      <c r="A7" s="761">
        <v>24</v>
      </c>
      <c r="B7" s="771"/>
      <c r="C7" t="s" s="101">
        <v>983</v>
      </c>
      <c r="D7" t="s" s="490">
        <v>984</v>
      </c>
      <c r="E7" t="s" s="490">
        <v>984</v>
      </c>
      <c r="F7" t="s" s="101">
        <v>4185</v>
      </c>
      <c r="G7" t="s" s="762">
        <v>4186</v>
      </c>
      <c r="H7" s="431"/>
      <c r="I7" s="761">
        <v>2</v>
      </c>
      <c r="J7" t="s" s="764">
        <v>64</v>
      </c>
      <c r="K7" t="s" s="765">
        <v>1037</v>
      </c>
      <c r="L7" s="260"/>
      <c r="M7" s="259"/>
      <c r="N7" t="s" s="101">
        <v>4199</v>
      </c>
      <c r="O7" s="260"/>
      <c r="P7" s="259"/>
      <c r="Q7" s="767">
        <v>190</v>
      </c>
      <c r="R7" s="260"/>
      <c r="S7" s="107"/>
      <c r="T7" s="107"/>
      <c r="U7" s="259"/>
      <c r="V7" s="761">
        <v>2019</v>
      </c>
      <c r="W7" s="761">
        <v>1</v>
      </c>
      <c r="X7" t="s" s="765">
        <v>4185</v>
      </c>
      <c r="Y7" s="761">
        <v>1</v>
      </c>
      <c r="Z7" t="s" s="765">
        <v>4188</v>
      </c>
      <c r="AA7" s="761">
        <v>2</v>
      </c>
      <c r="AB7" t="s" s="765">
        <v>4189</v>
      </c>
      <c r="AC7" s="761">
        <v>0.8721</v>
      </c>
      <c r="AD7" t="s" s="765">
        <v>4190</v>
      </c>
    </row>
    <row r="8" ht="16.5" customHeight="1">
      <c r="A8" s="761">
        <v>25</v>
      </c>
      <c r="B8" t="s" s="101">
        <v>1992</v>
      </c>
      <c r="C8" t="s" s="101">
        <v>4200</v>
      </c>
      <c r="D8" t="s" s="490">
        <v>4201</v>
      </c>
      <c r="E8" t="s" s="490">
        <v>4201</v>
      </c>
      <c r="F8" t="s" s="101">
        <v>4185</v>
      </c>
      <c r="G8" t="s" s="762">
        <v>4186</v>
      </c>
      <c r="H8" s="431"/>
      <c r="I8" s="761">
        <v>2</v>
      </c>
      <c r="J8" t="s" s="764">
        <v>64</v>
      </c>
      <c r="K8" t="s" s="765">
        <v>1044</v>
      </c>
      <c r="L8" s="260"/>
      <c r="M8" s="259"/>
      <c r="N8" t="s" s="101">
        <v>4202</v>
      </c>
      <c r="O8" s="260"/>
      <c r="P8" s="259"/>
      <c r="Q8" s="770">
        <v>7307</v>
      </c>
      <c r="R8" s="260"/>
      <c r="S8" s="107"/>
      <c r="T8" s="107"/>
      <c r="U8" s="259"/>
      <c r="V8" s="761">
        <v>2019</v>
      </c>
      <c r="W8" s="761">
        <v>1</v>
      </c>
      <c r="X8" t="s" s="765">
        <v>4185</v>
      </c>
      <c r="Y8" s="761">
        <v>1</v>
      </c>
      <c r="Z8" t="s" s="765">
        <v>4188</v>
      </c>
      <c r="AA8" s="761">
        <v>2</v>
      </c>
      <c r="AB8" t="s" s="765">
        <v>4189</v>
      </c>
      <c r="AC8" s="761">
        <v>0.9961</v>
      </c>
      <c r="AD8" t="s" s="765">
        <v>4190</v>
      </c>
    </row>
    <row r="9" ht="16.5" customHeight="1">
      <c r="A9" s="761">
        <v>31</v>
      </c>
      <c r="B9" t="s" s="101">
        <v>1135</v>
      </c>
      <c r="C9" t="s" s="101">
        <v>1239</v>
      </c>
      <c r="D9" t="s" s="490">
        <v>1241</v>
      </c>
      <c r="E9" t="s" s="490">
        <v>1241</v>
      </c>
      <c r="F9" t="s" s="101">
        <v>4203</v>
      </c>
      <c r="G9" s="761">
        <v>57.1</v>
      </c>
      <c r="H9" s="431"/>
      <c r="I9" s="761">
        <v>1</v>
      </c>
      <c r="J9" t="s" s="764">
        <v>64</v>
      </c>
      <c r="K9" t="s" s="765">
        <v>1031</v>
      </c>
      <c r="L9" s="260"/>
      <c r="M9" s="259"/>
      <c r="N9" t="s" s="101">
        <v>4204</v>
      </c>
      <c r="O9" s="260"/>
      <c r="P9" s="259"/>
      <c r="Q9" s="770">
        <v>16081</v>
      </c>
      <c r="R9" s="260"/>
      <c r="S9" s="107"/>
      <c r="T9" s="107"/>
      <c r="U9" s="259"/>
      <c r="V9" t="s" s="765">
        <v>4205</v>
      </c>
      <c r="W9" s="761">
        <v>2</v>
      </c>
      <c r="X9" t="s" s="765">
        <v>4194</v>
      </c>
      <c r="Y9" s="761">
        <v>2</v>
      </c>
      <c r="Z9" t="s" s="765">
        <v>4188</v>
      </c>
      <c r="AA9" s="761">
        <v>1</v>
      </c>
      <c r="AB9" t="s" s="765">
        <v>1970</v>
      </c>
      <c r="AC9" s="761">
        <v>0.1724</v>
      </c>
      <c r="AD9" t="s" s="765">
        <v>4195</v>
      </c>
    </row>
    <row r="10" ht="16.5" customHeight="1">
      <c r="A10" s="761">
        <v>31</v>
      </c>
      <c r="B10" s="771"/>
      <c r="C10" t="s" s="101">
        <v>1239</v>
      </c>
      <c r="D10" t="s" s="490">
        <v>1241</v>
      </c>
      <c r="E10" t="s" s="490">
        <v>1241</v>
      </c>
      <c r="F10" t="s" s="101">
        <v>4206</v>
      </c>
      <c r="G10" s="761">
        <v>57.1</v>
      </c>
      <c r="H10" s="431"/>
      <c r="I10" s="761">
        <v>1</v>
      </c>
      <c r="J10" t="s" s="769">
        <v>54</v>
      </c>
      <c r="K10" t="s" s="765">
        <v>1031</v>
      </c>
      <c r="L10" s="260"/>
      <c r="M10" s="259"/>
      <c r="N10" t="s" s="101">
        <v>4204</v>
      </c>
      <c r="O10" s="260"/>
      <c r="P10" s="259"/>
      <c r="Q10" s="770">
        <v>16081</v>
      </c>
      <c r="R10" s="260"/>
      <c r="S10" s="107"/>
      <c r="T10" s="107"/>
      <c r="U10" s="259"/>
      <c r="V10" t="s" s="765">
        <v>4205</v>
      </c>
      <c r="W10" s="761">
        <v>2</v>
      </c>
      <c r="X10" t="s" s="765">
        <v>4194</v>
      </c>
      <c r="Y10" s="761">
        <v>2</v>
      </c>
      <c r="Z10" t="s" s="765">
        <v>4188</v>
      </c>
      <c r="AA10" s="761">
        <v>1.1</v>
      </c>
      <c r="AB10" t="s" s="765">
        <v>1970</v>
      </c>
      <c r="AC10" s="761">
        <v>0.9103</v>
      </c>
      <c r="AD10" t="s" s="765">
        <v>4195</v>
      </c>
    </row>
    <row r="11" ht="16.5" customHeight="1">
      <c r="A11" s="761">
        <v>31</v>
      </c>
      <c r="B11" s="771"/>
      <c r="C11" t="s" s="101">
        <v>1239</v>
      </c>
      <c r="D11" t="s" s="490">
        <v>1241</v>
      </c>
      <c r="E11" t="s" s="490">
        <v>1241</v>
      </c>
      <c r="F11" t="s" s="101">
        <v>4207</v>
      </c>
      <c r="G11" s="761">
        <v>57.1</v>
      </c>
      <c r="H11" s="431"/>
      <c r="I11" s="761">
        <v>1</v>
      </c>
      <c r="J11" t="s" s="764">
        <v>64</v>
      </c>
      <c r="K11" t="s" s="765">
        <v>1031</v>
      </c>
      <c r="L11" s="260"/>
      <c r="M11" s="259"/>
      <c r="N11" t="s" s="101">
        <v>4204</v>
      </c>
      <c r="O11" s="260"/>
      <c r="P11" s="259"/>
      <c r="Q11" s="770">
        <v>16081</v>
      </c>
      <c r="R11" s="260"/>
      <c r="S11" s="107"/>
      <c r="T11" s="107"/>
      <c r="U11" s="259"/>
      <c r="V11" t="s" s="765">
        <v>4205</v>
      </c>
      <c r="W11" s="761">
        <v>1</v>
      </c>
      <c r="X11" t="s" s="765">
        <v>4194</v>
      </c>
      <c r="Y11" s="761">
        <v>1</v>
      </c>
      <c r="Z11" t="s" s="765">
        <v>4188</v>
      </c>
      <c r="AA11" s="761">
        <v>1.1</v>
      </c>
      <c r="AB11" t="s" s="765">
        <v>1970</v>
      </c>
      <c r="AC11" s="761">
        <v>0.6504</v>
      </c>
      <c r="AD11" t="s" s="765">
        <v>4195</v>
      </c>
    </row>
    <row r="12" ht="16.5" customHeight="1">
      <c r="A12" s="761">
        <v>31</v>
      </c>
      <c r="B12" s="771"/>
      <c r="C12" t="s" s="101">
        <v>3155</v>
      </c>
      <c r="D12" t="s" s="490">
        <v>1236</v>
      </c>
      <c r="E12" t="s" s="490">
        <v>1236</v>
      </c>
      <c r="F12" t="s" s="101">
        <v>4185</v>
      </c>
      <c r="G12" t="s" s="762">
        <v>4186</v>
      </c>
      <c r="H12" s="431"/>
      <c r="I12" s="761">
        <v>2</v>
      </c>
      <c r="J12" t="s" s="764">
        <v>64</v>
      </c>
      <c r="K12" t="s" s="765">
        <v>1044</v>
      </c>
      <c r="L12" s="260"/>
      <c r="M12" s="259"/>
      <c r="N12" t="s" s="101">
        <v>4202</v>
      </c>
      <c r="O12" s="260"/>
      <c r="P12" s="259"/>
      <c r="Q12" s="770">
        <v>8848</v>
      </c>
      <c r="R12" s="260"/>
      <c r="S12" s="107"/>
      <c r="T12" s="107"/>
      <c r="U12" s="259"/>
      <c r="V12" s="761">
        <v>2019</v>
      </c>
      <c r="W12" s="761">
        <v>1</v>
      </c>
      <c r="X12" t="s" s="765">
        <v>4185</v>
      </c>
      <c r="Y12" s="761">
        <v>1</v>
      </c>
      <c r="Z12" t="s" s="765">
        <v>4188</v>
      </c>
      <c r="AA12" s="761">
        <v>2</v>
      </c>
      <c r="AB12" t="s" s="765">
        <v>1024</v>
      </c>
      <c r="AC12" s="761">
        <v>1.0287</v>
      </c>
      <c r="AD12" t="s" s="765">
        <v>4190</v>
      </c>
    </row>
    <row r="13" ht="16.5" customHeight="1">
      <c r="A13" s="761">
        <v>31</v>
      </c>
      <c r="B13" s="771"/>
      <c r="C13" t="s" s="101">
        <v>1716</v>
      </c>
      <c r="D13" t="s" s="490">
        <v>1717</v>
      </c>
      <c r="E13" t="s" s="490">
        <v>1717</v>
      </c>
      <c r="F13" t="s" s="101">
        <v>4185</v>
      </c>
      <c r="G13" t="s" s="762">
        <v>4186</v>
      </c>
      <c r="H13" s="431"/>
      <c r="I13" s="761">
        <v>2</v>
      </c>
      <c r="J13" t="s" s="764">
        <v>64</v>
      </c>
      <c r="K13" t="s" s="765">
        <v>1044</v>
      </c>
      <c r="L13" s="260"/>
      <c r="M13" s="259"/>
      <c r="N13" t="s" s="101">
        <v>4187</v>
      </c>
      <c r="O13" s="260"/>
      <c r="P13" s="259"/>
      <c r="Q13" s="770">
        <v>3356</v>
      </c>
      <c r="R13" s="260"/>
      <c r="S13" s="107"/>
      <c r="T13" s="107"/>
      <c r="U13" s="259"/>
      <c r="V13" s="761">
        <v>2019</v>
      </c>
      <c r="W13" s="761">
        <v>1</v>
      </c>
      <c r="X13" t="s" s="765">
        <v>4185</v>
      </c>
      <c r="Y13" s="761">
        <v>1</v>
      </c>
      <c r="Z13" t="s" s="765">
        <v>4188</v>
      </c>
      <c r="AA13" s="761">
        <v>2</v>
      </c>
      <c r="AB13" t="s" s="765">
        <v>4189</v>
      </c>
      <c r="AC13" s="761">
        <v>0.9737</v>
      </c>
      <c r="AD13" t="s" s="765">
        <v>4190</v>
      </c>
    </row>
    <row r="14" ht="16.5" customHeight="1">
      <c r="A14" s="761">
        <v>32</v>
      </c>
      <c r="B14" t="s" s="101">
        <v>2032</v>
      </c>
      <c r="C14" t="s" s="101">
        <v>1138</v>
      </c>
      <c r="D14" t="s" s="490">
        <v>1139</v>
      </c>
      <c r="E14" t="s" s="490">
        <v>1139</v>
      </c>
      <c r="F14" t="s" s="101">
        <v>4185</v>
      </c>
      <c r="G14" t="s" s="762">
        <v>4186</v>
      </c>
      <c r="H14" s="431"/>
      <c r="I14" s="761">
        <v>2</v>
      </c>
      <c r="J14" t="s" s="764">
        <v>64</v>
      </c>
      <c r="K14" t="s" s="765">
        <v>1037</v>
      </c>
      <c r="L14" s="260"/>
      <c r="M14" s="259"/>
      <c r="N14" t="s" s="101">
        <v>4208</v>
      </c>
      <c r="O14" s="260"/>
      <c r="P14" s="259"/>
      <c r="Q14" s="767">
        <v>10</v>
      </c>
      <c r="R14" s="260"/>
      <c r="S14" s="107"/>
      <c r="T14" s="107"/>
      <c r="U14" s="259"/>
      <c r="V14" s="761">
        <v>2019</v>
      </c>
      <c r="W14" s="761">
        <v>1</v>
      </c>
      <c r="X14" t="s" s="765">
        <v>4185</v>
      </c>
      <c r="Y14" s="761">
        <v>1</v>
      </c>
      <c r="Z14" t="s" s="765">
        <v>4188</v>
      </c>
      <c r="AA14" s="761">
        <v>2</v>
      </c>
      <c r="AB14" t="s" s="765">
        <v>4189</v>
      </c>
      <c r="AC14" s="761">
        <v>0.8522999999999999</v>
      </c>
      <c r="AD14" t="s" s="765">
        <v>4190</v>
      </c>
    </row>
    <row r="15" ht="16.5" customHeight="1">
      <c r="A15" s="761">
        <v>32</v>
      </c>
      <c r="B15" s="771"/>
      <c r="C15" t="s" s="101">
        <v>4209</v>
      </c>
      <c r="D15" t="s" s="250">
        <v>4210</v>
      </c>
      <c r="E15" t="s" s="250">
        <v>4210</v>
      </c>
      <c r="F15" t="s" s="101">
        <v>4185</v>
      </c>
      <c r="G15" t="s" s="762">
        <v>4186</v>
      </c>
      <c r="H15" s="431"/>
      <c r="I15" s="761">
        <v>2</v>
      </c>
      <c r="J15" t="s" s="764">
        <v>64</v>
      </c>
      <c r="K15" t="s" s="765">
        <v>1044</v>
      </c>
      <c r="L15" s="260"/>
      <c r="M15" s="259"/>
      <c r="N15" t="s" s="101">
        <v>4208</v>
      </c>
      <c r="O15" s="260"/>
      <c r="P15" s="259"/>
      <c r="Q15" s="770">
        <v>11670</v>
      </c>
      <c r="R15" s="260"/>
      <c r="S15" s="107"/>
      <c r="T15" s="107"/>
      <c r="U15" s="259"/>
      <c r="V15" s="761">
        <v>2019</v>
      </c>
      <c r="W15" s="761">
        <v>1</v>
      </c>
      <c r="X15" t="s" s="765">
        <v>4185</v>
      </c>
      <c r="Y15" s="761">
        <v>1</v>
      </c>
      <c r="Z15" t="s" s="765">
        <v>4188</v>
      </c>
      <c r="AA15" s="761">
        <v>2</v>
      </c>
      <c r="AB15" t="s" s="765">
        <v>4189</v>
      </c>
      <c r="AC15" s="761">
        <v>0.8542999999999999</v>
      </c>
      <c r="AD15" t="s" s="765">
        <v>4190</v>
      </c>
    </row>
    <row r="16" ht="16.5" customHeight="1">
      <c r="A16" s="761">
        <v>33</v>
      </c>
      <c r="B16" t="s" s="101">
        <v>212</v>
      </c>
      <c r="C16" t="s" s="101">
        <v>4211</v>
      </c>
      <c r="D16" t="s" s="490">
        <v>4212</v>
      </c>
      <c r="E16" t="s" s="490">
        <v>4212</v>
      </c>
      <c r="F16" t="s" s="101">
        <v>4203</v>
      </c>
      <c r="G16" s="761">
        <v>57.1</v>
      </c>
      <c r="H16" s="431"/>
      <c r="I16" s="761">
        <v>1</v>
      </c>
      <c r="J16" t="s" s="764">
        <v>64</v>
      </c>
      <c r="K16" t="s" s="765">
        <v>1031</v>
      </c>
      <c r="L16" s="260"/>
      <c r="M16" s="259"/>
      <c r="N16" t="s" s="101">
        <v>4204</v>
      </c>
      <c r="O16" s="260"/>
      <c r="P16" s="259"/>
      <c r="Q16" s="767">
        <v>166</v>
      </c>
      <c r="R16" s="260"/>
      <c r="S16" s="107"/>
      <c r="T16" s="107"/>
      <c r="U16" s="259"/>
      <c r="V16" t="s" s="765">
        <v>4205</v>
      </c>
      <c r="W16" s="761">
        <v>2</v>
      </c>
      <c r="X16" t="s" s="765">
        <v>4194</v>
      </c>
      <c r="Y16" s="761">
        <v>2</v>
      </c>
      <c r="Z16" t="s" s="765">
        <v>4188</v>
      </c>
      <c r="AA16" s="761">
        <v>1</v>
      </c>
      <c r="AB16" t="s" s="765">
        <v>4189</v>
      </c>
      <c r="AC16" s="761">
        <v>0.9528</v>
      </c>
      <c r="AD16" t="s" s="765">
        <v>4195</v>
      </c>
    </row>
    <row r="17" ht="16.5" customHeight="1">
      <c r="A17" s="761">
        <v>33</v>
      </c>
      <c r="B17" s="771"/>
      <c r="C17" t="s" s="101">
        <v>941</v>
      </c>
      <c r="D17" t="s" s="490">
        <v>942</v>
      </c>
      <c r="E17" t="s" s="490">
        <v>942</v>
      </c>
      <c r="F17" t="s" s="101">
        <v>4196</v>
      </c>
      <c r="G17" s="761">
        <v>57.1</v>
      </c>
      <c r="H17" s="431"/>
      <c r="I17" s="761">
        <v>1</v>
      </c>
      <c r="J17" t="s" s="769">
        <v>54</v>
      </c>
      <c r="K17" t="s" s="765">
        <v>1031</v>
      </c>
      <c r="L17" s="260"/>
      <c r="M17" s="259"/>
      <c r="N17" t="s" s="101">
        <v>4213</v>
      </c>
      <c r="O17" s="260"/>
      <c r="P17" s="259"/>
      <c r="Q17" s="770">
        <v>66393</v>
      </c>
      <c r="R17" s="260"/>
      <c r="S17" s="107"/>
      <c r="T17" s="107"/>
      <c r="U17" s="259"/>
      <c r="V17" t="s" s="765">
        <v>4214</v>
      </c>
      <c r="W17" s="761">
        <v>1</v>
      </c>
      <c r="X17" t="s" s="765">
        <v>4196</v>
      </c>
      <c r="Y17" s="761">
        <v>1</v>
      </c>
      <c r="Z17" t="s" s="765">
        <v>4188</v>
      </c>
      <c r="AA17" s="761">
        <v>1.1</v>
      </c>
      <c r="AB17" t="s" s="765">
        <v>4215</v>
      </c>
      <c r="AC17" s="761">
        <v>2.1</v>
      </c>
      <c r="AD17" t="s" s="765">
        <v>4216</v>
      </c>
    </row>
    <row r="18" ht="16.5" customHeight="1">
      <c r="A18" s="761">
        <v>33</v>
      </c>
      <c r="B18" s="771"/>
      <c r="C18" t="s" s="101">
        <v>941</v>
      </c>
      <c r="D18" t="s" s="490">
        <v>942</v>
      </c>
      <c r="E18" t="s" s="490">
        <v>942</v>
      </c>
      <c r="F18" t="s" s="101">
        <v>4185</v>
      </c>
      <c r="G18" t="s" s="762">
        <v>4186</v>
      </c>
      <c r="H18" s="431"/>
      <c r="I18" s="761">
        <v>2</v>
      </c>
      <c r="J18" t="s" s="764">
        <v>64</v>
      </c>
      <c r="K18" t="s" s="765">
        <v>1044</v>
      </c>
      <c r="L18" s="260"/>
      <c r="M18" s="259"/>
      <c r="N18" t="s" s="101">
        <v>4199</v>
      </c>
      <c r="O18" s="260"/>
      <c r="P18" s="259"/>
      <c r="Q18" s="770">
        <v>66393</v>
      </c>
      <c r="R18" s="260"/>
      <c r="S18" s="107"/>
      <c r="T18" s="107"/>
      <c r="U18" s="259"/>
      <c r="V18" s="761">
        <v>2019</v>
      </c>
      <c r="W18" s="140"/>
      <c r="X18" t="s" s="765">
        <v>4185</v>
      </c>
      <c r="Y18" s="140"/>
      <c r="Z18" s="140"/>
      <c r="AA18" s="140"/>
      <c r="AB18" t="s" s="765">
        <v>1970</v>
      </c>
      <c r="AC18" s="761">
        <v>1.0833</v>
      </c>
      <c r="AD18" t="s" s="765">
        <v>4190</v>
      </c>
    </row>
    <row r="19" ht="16.5" customHeight="1">
      <c r="A19" s="761">
        <v>33</v>
      </c>
      <c r="B19" s="771"/>
      <c r="C19" t="s" s="101">
        <v>4217</v>
      </c>
      <c r="D19" t="s" s="490">
        <v>4218</v>
      </c>
      <c r="E19" t="s" s="490">
        <v>4218</v>
      </c>
      <c r="F19" t="s" s="101">
        <v>4185</v>
      </c>
      <c r="G19" t="s" s="762">
        <v>4186</v>
      </c>
      <c r="H19" s="431"/>
      <c r="I19" s="761">
        <v>2</v>
      </c>
      <c r="J19" t="s" s="769">
        <v>54</v>
      </c>
      <c r="K19" t="s" s="765">
        <v>1044</v>
      </c>
      <c r="L19" s="260"/>
      <c r="M19" s="259"/>
      <c r="N19" t="s" s="101">
        <v>4202</v>
      </c>
      <c r="O19" s="260"/>
      <c r="P19" s="259"/>
      <c r="Q19" s="767">
        <v>214</v>
      </c>
      <c r="R19" s="260"/>
      <c r="S19" s="107"/>
      <c r="T19" s="107"/>
      <c r="U19" s="259"/>
      <c r="V19" s="761">
        <v>2019</v>
      </c>
      <c r="W19" s="140"/>
      <c r="X19" t="s" s="765">
        <v>4185</v>
      </c>
      <c r="Y19" s="140"/>
      <c r="Z19" s="140"/>
      <c r="AA19" s="140"/>
      <c r="AB19" t="s" s="765">
        <v>4189</v>
      </c>
      <c r="AC19" s="761">
        <v>0.5797</v>
      </c>
      <c r="AD19" t="s" s="765">
        <v>4190</v>
      </c>
    </row>
    <row r="20" ht="16.5" customHeight="1">
      <c r="A20" s="761">
        <v>33</v>
      </c>
      <c r="B20" s="771"/>
      <c r="C20" t="s" s="101">
        <v>4219</v>
      </c>
      <c r="D20" t="s" s="490">
        <v>4220</v>
      </c>
      <c r="E20" t="s" s="490">
        <v>4220</v>
      </c>
      <c r="F20" t="s" s="101">
        <v>4185</v>
      </c>
      <c r="G20" t="s" s="762">
        <v>4186</v>
      </c>
      <c r="H20" s="431"/>
      <c r="I20" s="761">
        <v>2</v>
      </c>
      <c r="J20" t="s" s="769">
        <v>54</v>
      </c>
      <c r="K20" t="s" s="765">
        <v>1044</v>
      </c>
      <c r="L20" s="260"/>
      <c r="M20" s="259"/>
      <c r="N20" t="s" s="101">
        <v>4202</v>
      </c>
      <c r="O20" s="260"/>
      <c r="P20" s="259"/>
      <c r="Q20" s="767">
        <v>413</v>
      </c>
      <c r="R20" s="260"/>
      <c r="S20" s="107"/>
      <c r="T20" s="107"/>
      <c r="U20" s="259"/>
      <c r="V20" s="761">
        <v>2019</v>
      </c>
      <c r="W20" s="140"/>
      <c r="X20" t="s" s="765">
        <v>4185</v>
      </c>
      <c r="Y20" s="140"/>
      <c r="Z20" s="140"/>
      <c r="AA20" s="140"/>
      <c r="AB20" t="s" s="765">
        <v>4189</v>
      </c>
      <c r="AC20" s="761">
        <v>0.6113</v>
      </c>
      <c r="AD20" t="s" s="765">
        <v>4190</v>
      </c>
    </row>
    <row r="21" ht="16.5" customHeight="1">
      <c r="A21" s="761">
        <v>33</v>
      </c>
      <c r="B21" s="771"/>
      <c r="C21" t="s" s="101">
        <v>4221</v>
      </c>
      <c r="D21" t="s" s="490">
        <v>4222</v>
      </c>
      <c r="E21" t="s" s="490">
        <v>4222</v>
      </c>
      <c r="F21" t="s" s="101">
        <v>4185</v>
      </c>
      <c r="G21" t="s" s="762">
        <v>4186</v>
      </c>
      <c r="H21" s="431"/>
      <c r="I21" s="761">
        <v>2</v>
      </c>
      <c r="J21" t="s" s="764">
        <v>64</v>
      </c>
      <c r="K21" t="s" s="765">
        <v>1044</v>
      </c>
      <c r="L21" s="260"/>
      <c r="M21" s="259"/>
      <c r="N21" t="s" s="101">
        <v>4187</v>
      </c>
      <c r="O21" s="260"/>
      <c r="P21" s="259"/>
      <c r="Q21" s="770">
        <v>2755</v>
      </c>
      <c r="R21" s="260"/>
      <c r="S21" s="107"/>
      <c r="T21" s="107"/>
      <c r="U21" s="259"/>
      <c r="V21" s="761">
        <v>2019</v>
      </c>
      <c r="W21" s="140"/>
      <c r="X21" t="s" s="765">
        <v>4185</v>
      </c>
      <c r="Y21" s="140"/>
      <c r="Z21" s="140"/>
      <c r="AA21" s="140"/>
      <c r="AB21" t="s" s="765">
        <v>1970</v>
      </c>
      <c r="AC21" s="761">
        <v>0.8542999999999999</v>
      </c>
      <c r="AD21" t="s" s="765">
        <v>4190</v>
      </c>
    </row>
    <row r="22" ht="16.5" customHeight="1">
      <c r="A22" s="761">
        <v>33</v>
      </c>
      <c r="B22" s="771"/>
      <c r="C22" t="s" s="101">
        <v>213</v>
      </c>
      <c r="D22" t="s" s="490">
        <v>214</v>
      </c>
      <c r="E22" t="s" s="490">
        <v>214</v>
      </c>
      <c r="F22" t="s" s="101">
        <v>4185</v>
      </c>
      <c r="G22" t="s" s="762">
        <v>4186</v>
      </c>
      <c r="H22" s="431"/>
      <c r="I22" s="761">
        <v>2</v>
      </c>
      <c r="J22" t="s" s="764">
        <v>64</v>
      </c>
      <c r="K22" t="s" s="765">
        <v>1044</v>
      </c>
      <c r="L22" s="260"/>
      <c r="M22" s="259"/>
      <c r="N22" t="s" s="101">
        <v>4187</v>
      </c>
      <c r="O22" s="260"/>
      <c r="P22" s="259"/>
      <c r="Q22" s="770">
        <v>1112</v>
      </c>
      <c r="R22" s="260"/>
      <c r="S22" s="107"/>
      <c r="T22" s="107"/>
      <c r="U22" s="259"/>
      <c r="V22" s="761">
        <v>2019</v>
      </c>
      <c r="W22" s="140"/>
      <c r="X22" t="s" s="765">
        <v>4185</v>
      </c>
      <c r="Y22" s="140"/>
      <c r="Z22" s="140"/>
      <c r="AA22" s="140"/>
      <c r="AB22" t="s" s="765">
        <v>1970</v>
      </c>
      <c r="AC22" s="761">
        <v>0.9745</v>
      </c>
      <c r="AD22" t="s" s="765">
        <v>4190</v>
      </c>
    </row>
    <row r="23" ht="16.5" customHeight="1">
      <c r="A23" s="761">
        <v>33</v>
      </c>
      <c r="B23" s="771"/>
      <c r="C23" t="s" s="101">
        <v>4223</v>
      </c>
      <c r="D23" t="s" s="490">
        <v>4224</v>
      </c>
      <c r="E23" t="s" s="490">
        <v>4224</v>
      </c>
      <c r="F23" t="s" s="101">
        <v>4225</v>
      </c>
      <c r="G23" s="761">
        <v>57.6</v>
      </c>
      <c r="H23" s="431"/>
      <c r="I23" s="761">
        <v>1</v>
      </c>
      <c r="J23" t="s" s="772">
        <v>77</v>
      </c>
      <c r="K23" t="s" s="765">
        <v>1031</v>
      </c>
      <c r="L23" s="260"/>
      <c r="M23" s="259"/>
      <c r="N23" t="s" s="101">
        <v>4226</v>
      </c>
      <c r="O23" s="260"/>
      <c r="P23" s="259"/>
      <c r="Q23" s="767">
        <v>158</v>
      </c>
      <c r="R23" s="260"/>
      <c r="S23" s="107"/>
      <c r="T23" s="107"/>
      <c r="U23" s="259"/>
      <c r="V23" t="s" s="765">
        <v>4227</v>
      </c>
      <c r="W23" s="140"/>
      <c r="X23" t="s" s="765">
        <v>399</v>
      </c>
      <c r="Y23" s="140"/>
      <c r="Z23" s="140"/>
      <c r="AA23" s="140"/>
      <c r="AB23" t="s" s="765">
        <v>4189</v>
      </c>
      <c r="AC23" t="s" s="765">
        <v>4228</v>
      </c>
      <c r="AD23" t="s" s="765">
        <v>4229</v>
      </c>
    </row>
    <row r="24" ht="16.5" customHeight="1">
      <c r="A24" s="761">
        <v>33</v>
      </c>
      <c r="B24" s="771"/>
      <c r="C24" t="s" s="101">
        <v>4230</v>
      </c>
      <c r="D24" t="s" s="490">
        <v>4231</v>
      </c>
      <c r="E24" t="s" s="490">
        <v>4231</v>
      </c>
      <c r="F24" t="s" s="101">
        <v>4232</v>
      </c>
      <c r="G24" s="761">
        <v>57.6</v>
      </c>
      <c r="H24" s="431"/>
      <c r="I24" s="761">
        <v>1</v>
      </c>
      <c r="J24" t="s" s="769">
        <v>54</v>
      </c>
      <c r="K24" t="s" s="765">
        <v>1031</v>
      </c>
      <c r="L24" s="260"/>
      <c r="M24" s="259"/>
      <c r="N24" t="s" s="101">
        <v>4233</v>
      </c>
      <c r="O24" s="260"/>
      <c r="P24" s="259"/>
      <c r="Q24" s="770">
        <v>8100</v>
      </c>
      <c r="R24" s="260"/>
      <c r="S24" s="107"/>
      <c r="T24" s="107"/>
      <c r="U24" s="259"/>
      <c r="V24" t="s" s="765">
        <v>4227</v>
      </c>
      <c r="W24" s="140"/>
      <c r="X24" t="s" s="765">
        <v>399</v>
      </c>
      <c r="Y24" s="140"/>
      <c r="Z24" s="140"/>
      <c r="AA24" s="140"/>
      <c r="AB24" t="s" s="765">
        <v>4189</v>
      </c>
      <c r="AC24" t="s" s="765">
        <v>2568</v>
      </c>
      <c r="AD24" t="s" s="765">
        <v>4234</v>
      </c>
    </row>
    <row r="25" ht="16.5" customHeight="1">
      <c r="A25" s="761">
        <v>33</v>
      </c>
      <c r="B25" s="771"/>
      <c r="C25" t="s" s="101">
        <v>4230</v>
      </c>
      <c r="D25" t="s" s="490">
        <v>4231</v>
      </c>
      <c r="E25" t="s" s="490">
        <v>4231</v>
      </c>
      <c r="F25" t="s" s="101">
        <v>4235</v>
      </c>
      <c r="G25" s="761">
        <v>57.6</v>
      </c>
      <c r="H25" s="431"/>
      <c r="I25" s="761">
        <v>1</v>
      </c>
      <c r="J25" t="s" s="769">
        <v>54</v>
      </c>
      <c r="K25" t="s" s="765">
        <v>1031</v>
      </c>
      <c r="L25" s="260"/>
      <c r="M25" s="259"/>
      <c r="N25" t="s" s="101">
        <v>4233</v>
      </c>
      <c r="O25" s="260"/>
      <c r="P25" s="259"/>
      <c r="Q25" s="770">
        <v>8100</v>
      </c>
      <c r="R25" s="260"/>
      <c r="S25" s="107"/>
      <c r="T25" s="107"/>
      <c r="U25" s="259"/>
      <c r="V25" t="s" s="765">
        <v>4227</v>
      </c>
      <c r="W25" s="140"/>
      <c r="X25" t="s" s="765">
        <v>399</v>
      </c>
      <c r="Y25" s="140"/>
      <c r="Z25" s="140"/>
      <c r="AA25" s="140"/>
      <c r="AB25" t="s" s="765">
        <v>4189</v>
      </c>
      <c r="AC25" t="s" s="765">
        <v>2568</v>
      </c>
      <c r="AD25" t="s" s="765">
        <v>4234</v>
      </c>
    </row>
    <row r="26" ht="16.5" customHeight="1">
      <c r="A26" s="761">
        <v>33</v>
      </c>
      <c r="B26" s="771"/>
      <c r="C26" t="s" s="101">
        <v>1250</v>
      </c>
      <c r="D26" t="s" s="490">
        <v>1251</v>
      </c>
      <c r="E26" t="s" s="490">
        <v>1251</v>
      </c>
      <c r="F26" t="s" s="101">
        <v>4185</v>
      </c>
      <c r="G26" t="s" s="762">
        <v>4186</v>
      </c>
      <c r="H26" s="431"/>
      <c r="I26" s="761">
        <v>2</v>
      </c>
      <c r="J26" t="s" s="769">
        <v>54</v>
      </c>
      <c r="K26" t="s" s="765">
        <v>1037</v>
      </c>
      <c r="L26" s="260"/>
      <c r="M26" s="259"/>
      <c r="N26" t="s" s="101">
        <v>4187</v>
      </c>
      <c r="O26" s="260"/>
      <c r="P26" s="259"/>
      <c r="Q26" s="770">
        <v>1296</v>
      </c>
      <c r="R26" s="260"/>
      <c r="S26" s="107"/>
      <c r="T26" s="107"/>
      <c r="U26" s="259"/>
      <c r="V26" s="761">
        <v>2019</v>
      </c>
      <c r="W26" s="140"/>
      <c r="X26" t="s" s="765">
        <v>4185</v>
      </c>
      <c r="Y26" s="140"/>
      <c r="Z26" s="140"/>
      <c r="AA26" s="140"/>
      <c r="AB26" t="s" s="765">
        <v>4189</v>
      </c>
      <c r="AC26" s="761">
        <v>0.7413999999999999</v>
      </c>
      <c r="AD26" t="s" s="765">
        <v>4190</v>
      </c>
    </row>
    <row r="27" ht="16.5" customHeight="1">
      <c r="A27" s="761">
        <v>33</v>
      </c>
      <c r="B27" s="771"/>
      <c r="C27" t="s" s="101">
        <v>1255</v>
      </c>
      <c r="D27" t="s" s="773">
        <v>1256</v>
      </c>
      <c r="E27" t="s" s="773">
        <v>1256</v>
      </c>
      <c r="F27" t="s" s="101">
        <v>4236</v>
      </c>
      <c r="G27" s="761">
        <v>57.1</v>
      </c>
      <c r="H27" s="431"/>
      <c r="I27" s="761">
        <v>1</v>
      </c>
      <c r="J27" t="s" s="769">
        <v>54</v>
      </c>
      <c r="K27" t="s" s="765">
        <v>1031</v>
      </c>
      <c r="L27" s="260"/>
      <c r="M27" s="259"/>
      <c r="N27" t="s" s="101">
        <v>4237</v>
      </c>
      <c r="O27" s="260"/>
      <c r="P27" s="259"/>
      <c r="Q27" s="770">
        <v>8945</v>
      </c>
      <c r="R27" s="260"/>
      <c r="S27" s="107"/>
      <c r="T27" s="107"/>
      <c r="U27" s="259"/>
      <c r="V27" s="771"/>
      <c r="W27" s="761">
        <v>1</v>
      </c>
      <c r="X27" t="s" s="765">
        <v>76</v>
      </c>
      <c r="Y27" s="761">
        <v>1</v>
      </c>
      <c r="Z27" t="s" s="765">
        <v>4188</v>
      </c>
      <c r="AA27" s="761">
        <v>1</v>
      </c>
      <c r="AB27" t="s" s="765">
        <v>4189</v>
      </c>
      <c r="AC27" s="761">
        <v>0.9323</v>
      </c>
      <c r="AD27" t="s" s="765">
        <v>4195</v>
      </c>
    </row>
    <row r="28" ht="16.5" customHeight="1">
      <c r="A28" s="761">
        <v>33</v>
      </c>
      <c r="B28" s="771"/>
      <c r="C28" t="s" s="101">
        <v>1866</v>
      </c>
      <c r="D28" t="s" s="490">
        <v>201</v>
      </c>
      <c r="E28" t="s" s="490">
        <v>201</v>
      </c>
      <c r="F28" t="s" s="101">
        <v>4185</v>
      </c>
      <c r="G28" t="s" s="762">
        <v>4186</v>
      </c>
      <c r="H28" s="431"/>
      <c r="I28" s="761">
        <v>2</v>
      </c>
      <c r="J28" t="s" s="764">
        <v>64</v>
      </c>
      <c r="K28" t="s" s="765">
        <v>1044</v>
      </c>
      <c r="L28" s="260"/>
      <c r="M28" s="259"/>
      <c r="N28" t="s" s="101">
        <v>4202</v>
      </c>
      <c r="O28" s="260"/>
      <c r="P28" s="259"/>
      <c r="Q28" s="770">
        <v>74278</v>
      </c>
      <c r="R28" s="260"/>
      <c r="S28" s="107"/>
      <c r="T28" s="107"/>
      <c r="U28" s="259"/>
      <c r="V28" s="761">
        <v>2019</v>
      </c>
      <c r="W28" s="140"/>
      <c r="X28" t="s" s="765">
        <v>4185</v>
      </c>
      <c r="Y28" s="140"/>
      <c r="Z28" s="140"/>
      <c r="AA28" s="140"/>
      <c r="AB28" t="s" s="765">
        <v>4215</v>
      </c>
      <c r="AC28" s="761">
        <v>0.9085</v>
      </c>
      <c r="AD28" t="s" s="765">
        <v>4190</v>
      </c>
    </row>
    <row r="29" ht="16.5" customHeight="1">
      <c r="A29" s="761">
        <v>33</v>
      </c>
      <c r="B29" s="771"/>
      <c r="C29" t="s" s="101">
        <v>4238</v>
      </c>
      <c r="D29" t="s" s="774">
        <v>284</v>
      </c>
      <c r="E29" t="s" s="774">
        <v>284</v>
      </c>
      <c r="F29" t="s" s="101">
        <v>4207</v>
      </c>
      <c r="G29" s="761">
        <v>57.1</v>
      </c>
      <c r="H29" s="431"/>
      <c r="I29" s="761">
        <v>1</v>
      </c>
      <c r="J29" t="s" s="764">
        <v>64</v>
      </c>
      <c r="K29" t="s" s="765">
        <v>1031</v>
      </c>
      <c r="L29" s="260"/>
      <c r="M29" s="259"/>
      <c r="N29" t="s" s="101">
        <v>4204</v>
      </c>
      <c r="O29" s="260"/>
      <c r="P29" s="259"/>
      <c r="Q29" s="770">
        <v>27659</v>
      </c>
      <c r="R29" s="260"/>
      <c r="S29" s="107"/>
      <c r="T29" s="107"/>
      <c r="U29" s="259"/>
      <c r="V29" t="s" s="765">
        <v>4205</v>
      </c>
      <c r="W29" s="761">
        <v>2</v>
      </c>
      <c r="X29" t="s" s="765">
        <v>4194</v>
      </c>
      <c r="Y29" s="761">
        <v>2</v>
      </c>
      <c r="Z29" t="s" s="765">
        <v>4188</v>
      </c>
      <c r="AA29" s="761">
        <v>1</v>
      </c>
      <c r="AB29" t="s" s="765">
        <v>1970</v>
      </c>
      <c r="AC29" s="761">
        <v>0.8123</v>
      </c>
      <c r="AD29" t="s" s="765">
        <v>4195</v>
      </c>
    </row>
    <row r="30" ht="16.5" customHeight="1">
      <c r="A30" s="761">
        <v>33</v>
      </c>
      <c r="B30" s="771"/>
      <c r="C30" t="s" s="775">
        <v>3017</v>
      </c>
      <c r="D30" t="s" s="774">
        <v>284</v>
      </c>
      <c r="E30" t="s" s="774">
        <v>284</v>
      </c>
      <c r="F30" t="s" s="101">
        <v>4236</v>
      </c>
      <c r="G30" s="761">
        <v>57.1</v>
      </c>
      <c r="H30" s="431"/>
      <c r="I30" s="761">
        <v>1</v>
      </c>
      <c r="J30" t="s" s="769">
        <v>54</v>
      </c>
      <c r="K30" t="s" s="765">
        <v>1031</v>
      </c>
      <c r="L30" s="260"/>
      <c r="M30" s="259"/>
      <c r="N30" t="s" s="101">
        <v>4237</v>
      </c>
      <c r="O30" s="260"/>
      <c r="P30" s="259"/>
      <c r="Q30" s="770">
        <v>27659</v>
      </c>
      <c r="R30" s="260"/>
      <c r="S30" s="107"/>
      <c r="T30" s="107"/>
      <c r="U30" s="259"/>
      <c r="V30" s="771"/>
      <c r="W30" s="761">
        <v>1</v>
      </c>
      <c r="X30" t="s" s="765">
        <v>76</v>
      </c>
      <c r="Y30" s="761">
        <v>1</v>
      </c>
      <c r="Z30" t="s" s="765">
        <v>4188</v>
      </c>
      <c r="AA30" s="761">
        <v>1.1</v>
      </c>
      <c r="AB30" t="s" s="765">
        <v>4215</v>
      </c>
      <c r="AC30" s="761">
        <v>0.2998</v>
      </c>
      <c r="AD30" t="s" s="765">
        <v>4195</v>
      </c>
    </row>
    <row r="31" ht="16.5" customHeight="1">
      <c r="A31" s="761">
        <v>33</v>
      </c>
      <c r="B31" s="771"/>
      <c r="C31" t="s" s="101">
        <v>2894</v>
      </c>
      <c r="D31" t="s" s="490">
        <v>556</v>
      </c>
      <c r="E31" t="s" s="490">
        <v>556</v>
      </c>
      <c r="F31" t="s" s="101">
        <v>4185</v>
      </c>
      <c r="G31" t="s" s="762">
        <v>4186</v>
      </c>
      <c r="H31" s="431"/>
      <c r="I31" s="761">
        <v>2</v>
      </c>
      <c r="J31" t="s" s="764">
        <v>64</v>
      </c>
      <c r="K31" t="s" s="765">
        <v>1044</v>
      </c>
      <c r="L31" s="260"/>
      <c r="M31" s="259"/>
      <c r="N31" t="s" s="101">
        <v>4187</v>
      </c>
      <c r="O31" s="260"/>
      <c r="P31" s="259"/>
      <c r="Q31" s="770">
        <v>4880</v>
      </c>
      <c r="R31" s="260"/>
      <c r="S31" s="107"/>
      <c r="T31" s="107"/>
      <c r="U31" s="259"/>
      <c r="V31" s="761">
        <v>2019</v>
      </c>
      <c r="W31" s="140"/>
      <c r="X31" t="s" s="765">
        <v>4185</v>
      </c>
      <c r="Y31" s="140"/>
      <c r="Z31" s="140"/>
      <c r="AA31" s="140"/>
      <c r="AB31" t="s" s="765">
        <v>4189</v>
      </c>
      <c r="AC31" s="761">
        <v>0.9967</v>
      </c>
      <c r="AD31" t="s" s="765">
        <v>4190</v>
      </c>
    </row>
    <row r="32" ht="16.5" customHeight="1">
      <c r="A32" s="761">
        <v>33</v>
      </c>
      <c r="B32" s="771"/>
      <c r="C32" t="s" s="101">
        <v>1354</v>
      </c>
      <c r="D32" t="s" s="490">
        <v>1355</v>
      </c>
      <c r="E32" t="s" s="490">
        <v>1355</v>
      </c>
      <c r="F32" t="s" s="101">
        <v>4239</v>
      </c>
      <c r="G32" s="761">
        <v>57.1</v>
      </c>
      <c r="H32" s="431"/>
      <c r="I32" s="761">
        <v>1</v>
      </c>
      <c r="J32" t="s" s="769">
        <v>54</v>
      </c>
      <c r="K32" t="s" s="765">
        <v>1031</v>
      </c>
      <c r="L32" s="260"/>
      <c r="M32" s="259"/>
      <c r="N32" t="s" s="101">
        <v>4204</v>
      </c>
      <c r="O32" s="260"/>
      <c r="P32" s="259"/>
      <c r="Q32" s="770">
        <v>76836</v>
      </c>
      <c r="R32" s="260"/>
      <c r="S32" s="107"/>
      <c r="T32" s="107"/>
      <c r="U32" s="259"/>
      <c r="V32" t="s" s="765">
        <v>4205</v>
      </c>
      <c r="W32" s="761">
        <v>2</v>
      </c>
      <c r="X32" t="s" s="765">
        <v>4194</v>
      </c>
      <c r="Y32" s="761">
        <v>2</v>
      </c>
      <c r="Z32" t="s" s="765">
        <v>4188</v>
      </c>
      <c r="AA32" s="761">
        <v>1</v>
      </c>
      <c r="AB32" t="s" s="765">
        <v>4189</v>
      </c>
      <c r="AC32" s="761">
        <v>0.3482</v>
      </c>
      <c r="AD32" t="s" s="765">
        <v>4195</v>
      </c>
    </row>
    <row r="33" ht="16.5" customHeight="1">
      <c r="A33" s="761">
        <v>33</v>
      </c>
      <c r="B33" s="771"/>
      <c r="C33" t="s" s="101">
        <v>1354</v>
      </c>
      <c r="D33" t="s" s="490">
        <v>1355</v>
      </c>
      <c r="E33" t="s" s="490">
        <v>1355</v>
      </c>
      <c r="F33" t="s" s="101">
        <v>4196</v>
      </c>
      <c r="G33" s="761">
        <v>57.1</v>
      </c>
      <c r="H33" s="431"/>
      <c r="I33" s="761">
        <v>1</v>
      </c>
      <c r="J33" t="s" s="769">
        <v>54</v>
      </c>
      <c r="K33" t="s" s="765">
        <v>1044</v>
      </c>
      <c r="L33" s="260"/>
      <c r="M33" s="259"/>
      <c r="N33" t="s" s="101">
        <v>4213</v>
      </c>
      <c r="O33" s="260"/>
      <c r="P33" s="259"/>
      <c r="Q33" s="770">
        <v>76836</v>
      </c>
      <c r="R33" s="260"/>
      <c r="S33" s="107"/>
      <c r="T33" s="107"/>
      <c r="U33" s="259"/>
      <c r="V33" t="s" s="765">
        <v>4214</v>
      </c>
      <c r="W33" s="761">
        <v>1</v>
      </c>
      <c r="X33" t="s" s="765">
        <v>4196</v>
      </c>
      <c r="Y33" s="761">
        <v>1</v>
      </c>
      <c r="Z33" t="s" s="765">
        <v>4188</v>
      </c>
      <c r="AA33" s="761">
        <v>1.1</v>
      </c>
      <c r="AB33" t="s" s="765">
        <v>4189</v>
      </c>
      <c r="AC33" s="761">
        <v>3.5</v>
      </c>
      <c r="AD33" t="s" s="765">
        <v>4216</v>
      </c>
    </row>
    <row r="34" ht="16.5" customHeight="1">
      <c r="A34" s="761">
        <v>33</v>
      </c>
      <c r="B34" s="771"/>
      <c r="C34" t="s" s="101">
        <v>953</v>
      </c>
      <c r="D34" t="s" s="490">
        <v>535</v>
      </c>
      <c r="E34" t="s" s="490">
        <v>535</v>
      </c>
      <c r="F34" t="s" s="101">
        <v>4239</v>
      </c>
      <c r="G34" s="761">
        <v>57.1</v>
      </c>
      <c r="H34" s="431"/>
      <c r="I34" s="761">
        <v>1</v>
      </c>
      <c r="J34" t="s" s="764">
        <v>64</v>
      </c>
      <c r="K34" t="s" s="765">
        <v>1031</v>
      </c>
      <c r="L34" s="260"/>
      <c r="M34" s="259"/>
      <c r="N34" t="s" s="101">
        <v>4204</v>
      </c>
      <c r="O34" s="260"/>
      <c r="P34" s="259"/>
      <c r="Q34" s="770">
        <v>66597</v>
      </c>
      <c r="R34" s="260"/>
      <c r="S34" s="107"/>
      <c r="T34" s="107"/>
      <c r="U34" s="259"/>
      <c r="V34" t="s" s="765">
        <v>4205</v>
      </c>
      <c r="W34" s="761">
        <v>1</v>
      </c>
      <c r="X34" t="s" s="765">
        <v>4194</v>
      </c>
      <c r="Y34" s="761">
        <v>1</v>
      </c>
      <c r="Z34" t="s" s="765">
        <v>4188</v>
      </c>
      <c r="AA34" s="761">
        <v>2</v>
      </c>
      <c r="AB34" t="s" s="765">
        <v>1970</v>
      </c>
      <c r="AC34" s="761">
        <v>0.5936</v>
      </c>
      <c r="AD34" t="s" s="765">
        <v>4195</v>
      </c>
    </row>
    <row r="35" ht="16.5" customHeight="1">
      <c r="A35" s="761">
        <v>33</v>
      </c>
      <c r="B35" s="771"/>
      <c r="C35" t="s" s="101">
        <v>953</v>
      </c>
      <c r="D35" t="s" s="490">
        <v>535</v>
      </c>
      <c r="E35" t="s" s="490">
        <v>535</v>
      </c>
      <c r="F35" t="s" s="101">
        <v>4240</v>
      </c>
      <c r="G35" s="761">
        <v>57.1</v>
      </c>
      <c r="H35" s="431"/>
      <c r="I35" s="761">
        <v>3</v>
      </c>
      <c r="J35" t="s" s="764">
        <v>64</v>
      </c>
      <c r="K35" t="s" s="765">
        <v>1037</v>
      </c>
      <c r="L35" s="260"/>
      <c r="M35" s="259"/>
      <c r="N35" t="s" s="101">
        <v>4241</v>
      </c>
      <c r="O35" s="260"/>
      <c r="P35" s="259"/>
      <c r="Q35" s="770">
        <v>66597</v>
      </c>
      <c r="R35" s="260"/>
      <c r="S35" s="107"/>
      <c r="T35" s="107"/>
      <c r="U35" s="259"/>
      <c r="V35" s="761">
        <v>2019</v>
      </c>
      <c r="W35" s="761">
        <v>2</v>
      </c>
      <c r="X35" t="s" s="765">
        <v>4194</v>
      </c>
      <c r="Y35" s="761">
        <v>2</v>
      </c>
      <c r="Z35" t="s" s="765">
        <v>4188</v>
      </c>
      <c r="AA35" s="761">
        <v>1</v>
      </c>
      <c r="AB35" t="s" s="765">
        <v>1970</v>
      </c>
      <c r="AC35" s="771"/>
      <c r="AD35" t="s" s="765">
        <v>4242</v>
      </c>
    </row>
    <row r="36" ht="16.5" customHeight="1">
      <c r="A36" s="761">
        <v>33</v>
      </c>
      <c r="B36" s="771"/>
      <c r="C36" t="s" s="101">
        <v>1393</v>
      </c>
      <c r="D36" t="s" s="490">
        <v>535</v>
      </c>
      <c r="E36" t="s" s="490">
        <v>535</v>
      </c>
      <c r="F36" t="s" s="101">
        <v>4185</v>
      </c>
      <c r="G36" t="s" s="762">
        <v>4186</v>
      </c>
      <c r="H36" s="431"/>
      <c r="I36" s="761">
        <v>2</v>
      </c>
      <c r="J36" t="s" s="764">
        <v>64</v>
      </c>
      <c r="K36" t="s" s="765">
        <v>1044</v>
      </c>
      <c r="L36" s="260"/>
      <c r="M36" s="259"/>
      <c r="N36" t="s" s="101">
        <v>4199</v>
      </c>
      <c r="O36" s="260"/>
      <c r="P36" s="259"/>
      <c r="Q36" s="770">
        <v>66597</v>
      </c>
      <c r="R36" s="260"/>
      <c r="S36" s="107"/>
      <c r="T36" s="107"/>
      <c r="U36" s="259"/>
      <c r="V36" s="761">
        <v>2019</v>
      </c>
      <c r="W36" s="140"/>
      <c r="X36" t="s" s="765">
        <v>4185</v>
      </c>
      <c r="Y36" s="140"/>
      <c r="Z36" s="140"/>
      <c r="AA36" s="140"/>
      <c r="AB36" t="s" s="765">
        <v>1970</v>
      </c>
      <c r="AC36" s="761">
        <v>0.9956</v>
      </c>
      <c r="AD36" t="s" s="765">
        <v>4190</v>
      </c>
    </row>
    <row r="37" ht="16.5" customHeight="1">
      <c r="A37" s="761">
        <v>33</v>
      </c>
      <c r="B37" s="771"/>
      <c r="C37" t="s" s="101">
        <v>954</v>
      </c>
      <c r="D37" t="s" s="490">
        <v>955</v>
      </c>
      <c r="E37" t="s" s="490">
        <v>955</v>
      </c>
      <c r="F37" t="s" s="101">
        <v>4185</v>
      </c>
      <c r="G37" t="s" s="762">
        <v>4186</v>
      </c>
      <c r="H37" s="431"/>
      <c r="I37" s="761">
        <v>2</v>
      </c>
      <c r="J37" t="s" s="764">
        <v>64</v>
      </c>
      <c r="K37" t="s" s="765">
        <v>1044</v>
      </c>
      <c r="L37" s="260"/>
      <c r="M37" s="259"/>
      <c r="N37" t="s" s="101">
        <v>4202</v>
      </c>
      <c r="O37" s="260"/>
      <c r="P37" s="259"/>
      <c r="Q37" s="770">
        <v>4602</v>
      </c>
      <c r="R37" s="260"/>
      <c r="S37" s="107"/>
      <c r="T37" s="107"/>
      <c r="U37" s="259"/>
      <c r="V37" s="761">
        <v>2019</v>
      </c>
      <c r="W37" s="140"/>
      <c r="X37" t="s" s="765">
        <v>4185</v>
      </c>
      <c r="Y37" s="140"/>
      <c r="Z37" s="140"/>
      <c r="AA37" s="140"/>
      <c r="AB37" t="s" s="765">
        <v>4215</v>
      </c>
      <c r="AC37" s="761">
        <v>0.9012</v>
      </c>
      <c r="AD37" t="s" s="765">
        <v>4190</v>
      </c>
    </row>
    <row r="38" ht="16.5" customHeight="1">
      <c r="A38" s="761">
        <v>33</v>
      </c>
      <c r="B38" s="771"/>
      <c r="C38" t="s" s="101">
        <v>4243</v>
      </c>
      <c r="D38" t="s" s="490">
        <v>4244</v>
      </c>
      <c r="E38" t="s" s="490">
        <v>4244</v>
      </c>
      <c r="F38" t="s" s="101">
        <v>4196</v>
      </c>
      <c r="G38" s="761">
        <v>57.1</v>
      </c>
      <c r="H38" s="431"/>
      <c r="I38" s="761">
        <v>1</v>
      </c>
      <c r="J38" t="s" s="769">
        <v>54</v>
      </c>
      <c r="K38" t="s" s="765">
        <v>1031</v>
      </c>
      <c r="L38" s="260"/>
      <c r="M38" s="259"/>
      <c r="N38" t="s" s="101">
        <v>4213</v>
      </c>
      <c r="O38" s="260"/>
      <c r="P38" s="259"/>
      <c r="Q38" s="770">
        <v>6723</v>
      </c>
      <c r="R38" s="260"/>
      <c r="S38" s="107"/>
      <c r="T38" s="107"/>
      <c r="U38" s="259"/>
      <c r="V38" t="s" s="765">
        <v>4214</v>
      </c>
      <c r="W38" s="761">
        <v>1</v>
      </c>
      <c r="X38" t="s" s="765">
        <v>4196</v>
      </c>
      <c r="Y38" s="761">
        <v>1</v>
      </c>
      <c r="Z38" t="s" s="765">
        <v>4188</v>
      </c>
      <c r="AA38" s="761">
        <v>1</v>
      </c>
      <c r="AB38" t="s" s="765">
        <v>4189</v>
      </c>
      <c r="AC38" s="761">
        <v>8.5</v>
      </c>
      <c r="AD38" t="s" s="765">
        <v>4216</v>
      </c>
    </row>
    <row r="39" ht="16.5" customHeight="1">
      <c r="A39" s="761">
        <v>33</v>
      </c>
      <c r="B39" s="771"/>
      <c r="C39" t="s" s="101">
        <v>4245</v>
      </c>
      <c r="D39" t="s" s="490">
        <v>311</v>
      </c>
      <c r="E39" t="s" s="490">
        <v>311</v>
      </c>
      <c r="F39" t="s" s="101">
        <v>4246</v>
      </c>
      <c r="G39" s="761">
        <v>57.1</v>
      </c>
      <c r="H39" s="431"/>
      <c r="I39" s="761">
        <v>1</v>
      </c>
      <c r="J39" t="s" s="764">
        <v>64</v>
      </c>
      <c r="K39" t="s" s="765">
        <v>1031</v>
      </c>
      <c r="L39" s="260"/>
      <c r="M39" s="259"/>
      <c r="N39" t="s" s="101">
        <v>4204</v>
      </c>
      <c r="O39" s="260"/>
      <c r="P39" s="259"/>
      <c r="Q39" s="770">
        <v>9340</v>
      </c>
      <c r="R39" s="260"/>
      <c r="S39" s="107"/>
      <c r="T39" s="107"/>
      <c r="U39" s="259"/>
      <c r="V39" t="s" s="765">
        <v>4205</v>
      </c>
      <c r="W39" s="761">
        <v>1</v>
      </c>
      <c r="X39" t="s" s="765">
        <v>4194</v>
      </c>
      <c r="Y39" s="761">
        <v>1</v>
      </c>
      <c r="Z39" t="s" s="765">
        <v>4188</v>
      </c>
      <c r="AA39" s="761">
        <v>1</v>
      </c>
      <c r="AB39" t="s" s="765">
        <v>1970</v>
      </c>
      <c r="AC39" s="761">
        <v>0.6674</v>
      </c>
      <c r="AD39" t="s" s="765">
        <v>4195</v>
      </c>
    </row>
    <row r="40" ht="16.5" customHeight="1">
      <c r="A40" s="761">
        <v>33</v>
      </c>
      <c r="B40" s="771"/>
      <c r="C40" t="s" s="101">
        <v>4247</v>
      </c>
      <c r="D40" t="s" s="490">
        <v>367</v>
      </c>
      <c r="E40" t="s" s="490">
        <v>367</v>
      </c>
      <c r="F40" t="s" s="101">
        <v>4185</v>
      </c>
      <c r="G40" t="s" s="762">
        <v>4186</v>
      </c>
      <c r="H40" s="431"/>
      <c r="I40" s="761">
        <v>2</v>
      </c>
      <c r="J40" t="s" s="764">
        <v>64</v>
      </c>
      <c r="K40" t="s" s="765">
        <v>1044</v>
      </c>
      <c r="L40" s="260"/>
      <c r="M40" s="259"/>
      <c r="N40" t="s" s="101">
        <v>4202</v>
      </c>
      <c r="O40" s="260"/>
      <c r="P40" s="259"/>
      <c r="Q40" s="770">
        <v>32762</v>
      </c>
      <c r="R40" s="260"/>
      <c r="S40" s="107"/>
      <c r="T40" s="107"/>
      <c r="U40" s="259"/>
      <c r="V40" s="761">
        <v>2019</v>
      </c>
      <c r="W40" s="140"/>
      <c r="X40" t="s" s="765">
        <v>4185</v>
      </c>
      <c r="Y40" s="140"/>
      <c r="Z40" s="140"/>
      <c r="AA40" s="140"/>
      <c r="AB40" t="s" s="765">
        <v>1970</v>
      </c>
      <c r="AC40" s="761">
        <v>1.0201</v>
      </c>
      <c r="AD40" t="s" s="765">
        <v>4190</v>
      </c>
    </row>
    <row r="41" ht="16.5" customHeight="1">
      <c r="A41" s="761">
        <v>33</v>
      </c>
      <c r="B41" s="771"/>
      <c r="C41" t="s" s="101">
        <v>375</v>
      </c>
      <c r="D41" t="s" s="490">
        <v>376</v>
      </c>
      <c r="E41" t="s" s="490">
        <v>376</v>
      </c>
      <c r="F41" t="s" s="101">
        <v>4248</v>
      </c>
      <c r="G41" s="761">
        <v>57.1</v>
      </c>
      <c r="H41" s="431"/>
      <c r="I41" s="761">
        <v>3</v>
      </c>
      <c r="J41" t="s" s="764">
        <v>64</v>
      </c>
      <c r="K41" t="s" s="765">
        <v>1037</v>
      </c>
      <c r="L41" s="260"/>
      <c r="M41" s="259"/>
      <c r="N41" t="s" s="101">
        <v>4249</v>
      </c>
      <c r="O41" s="260"/>
      <c r="P41" s="259"/>
      <c r="Q41" s="770">
        <v>21220</v>
      </c>
      <c r="R41" s="260"/>
      <c r="S41" s="107"/>
      <c r="T41" s="107"/>
      <c r="U41" s="259"/>
      <c r="V41" t="s" s="765">
        <v>4250</v>
      </c>
      <c r="W41" s="761">
        <v>2</v>
      </c>
      <c r="X41" t="s" s="765">
        <v>4194</v>
      </c>
      <c r="Y41" s="761">
        <v>2</v>
      </c>
      <c r="Z41" t="s" s="765">
        <v>4188</v>
      </c>
      <c r="AA41" s="761">
        <v>3</v>
      </c>
      <c r="AB41" t="s" s="765">
        <v>4189</v>
      </c>
      <c r="AC41" t="s" s="765">
        <v>4251</v>
      </c>
      <c r="AD41" t="s" s="765">
        <v>4252</v>
      </c>
    </row>
    <row r="42" ht="16.5" customHeight="1">
      <c r="A42" s="761">
        <v>34</v>
      </c>
      <c r="B42" s="771"/>
      <c r="C42" t="s" s="101">
        <v>4253</v>
      </c>
      <c r="D42" t="s" s="490">
        <v>1631</v>
      </c>
      <c r="E42" t="s" s="776">
        <v>4254</v>
      </c>
      <c r="F42" t="s" s="101">
        <v>4203</v>
      </c>
      <c r="G42" s="761">
        <v>57.1</v>
      </c>
      <c r="H42" s="431"/>
      <c r="I42" s="761">
        <v>1</v>
      </c>
      <c r="J42" t="s" s="769">
        <v>54</v>
      </c>
      <c r="K42" t="s" s="765">
        <v>1031</v>
      </c>
      <c r="L42" s="260"/>
      <c r="M42" s="259"/>
      <c r="N42" t="s" s="101">
        <v>4204</v>
      </c>
      <c r="O42" s="260"/>
      <c r="P42" s="259"/>
      <c r="Q42" s="770">
        <v>16320</v>
      </c>
      <c r="R42" s="260"/>
      <c r="S42" s="107"/>
      <c r="T42" s="107"/>
      <c r="U42" s="259"/>
      <c r="V42" t="s" s="765">
        <v>4205</v>
      </c>
      <c r="W42" s="761">
        <v>2</v>
      </c>
      <c r="X42" t="s" s="765">
        <v>4194</v>
      </c>
      <c r="Y42" s="761">
        <v>2</v>
      </c>
      <c r="Z42" t="s" s="765">
        <v>4188</v>
      </c>
      <c r="AA42" s="761">
        <v>1.1</v>
      </c>
      <c r="AB42" t="s" s="765">
        <v>1970</v>
      </c>
      <c r="AC42" s="761">
        <v>0.4917</v>
      </c>
      <c r="AD42" t="s" s="765">
        <v>4195</v>
      </c>
    </row>
    <row r="43" ht="16.5" customHeight="1">
      <c r="A43" s="761">
        <v>34</v>
      </c>
      <c r="B43" s="771"/>
      <c r="C43" t="s" s="101">
        <v>4253</v>
      </c>
      <c r="D43" t="s" s="490">
        <v>1631</v>
      </c>
      <c r="E43" t="s" s="777">
        <v>4254</v>
      </c>
      <c r="F43" t="s" s="101">
        <v>4246</v>
      </c>
      <c r="G43" s="761">
        <v>57.1</v>
      </c>
      <c r="H43" s="431"/>
      <c r="I43" s="761">
        <v>1</v>
      </c>
      <c r="J43" t="s" s="764">
        <v>64</v>
      </c>
      <c r="K43" t="s" s="765">
        <v>1031</v>
      </c>
      <c r="L43" s="260"/>
      <c r="M43" s="259"/>
      <c r="N43" t="s" s="101">
        <v>4204</v>
      </c>
      <c r="O43" s="260"/>
      <c r="P43" s="259"/>
      <c r="Q43" s="770">
        <v>16320</v>
      </c>
      <c r="R43" s="260"/>
      <c r="S43" s="107"/>
      <c r="T43" s="107"/>
      <c r="U43" s="259"/>
      <c r="V43" t="s" s="765">
        <v>4205</v>
      </c>
      <c r="W43" s="761">
        <v>2</v>
      </c>
      <c r="X43" t="s" s="765">
        <v>4194</v>
      </c>
      <c r="Y43" s="761">
        <v>2</v>
      </c>
      <c r="Z43" t="s" s="765">
        <v>4188</v>
      </c>
      <c r="AA43" s="761">
        <v>1.1</v>
      </c>
      <c r="AB43" t="s" s="765">
        <v>1970</v>
      </c>
      <c r="AC43" s="761">
        <v>0.985</v>
      </c>
      <c r="AD43" t="s" s="765">
        <v>4195</v>
      </c>
    </row>
    <row r="44" ht="16.5" customHeight="1">
      <c r="A44" s="761">
        <v>34</v>
      </c>
      <c r="B44" s="771"/>
      <c r="C44" t="s" s="101">
        <v>4253</v>
      </c>
      <c r="D44" t="s" s="490">
        <v>1631</v>
      </c>
      <c r="E44" t="s" s="777">
        <v>4254</v>
      </c>
      <c r="F44" t="s" s="101">
        <v>4206</v>
      </c>
      <c r="G44" s="761">
        <v>57.1</v>
      </c>
      <c r="H44" s="431"/>
      <c r="I44" s="761">
        <v>1</v>
      </c>
      <c r="J44" t="s" s="772">
        <v>77</v>
      </c>
      <c r="K44" t="s" s="765">
        <v>1031</v>
      </c>
      <c r="L44" s="260"/>
      <c r="M44" s="259"/>
      <c r="N44" t="s" s="101">
        <v>4204</v>
      </c>
      <c r="O44" s="260"/>
      <c r="P44" s="259"/>
      <c r="Q44" s="770">
        <v>16320</v>
      </c>
      <c r="R44" s="260"/>
      <c r="S44" s="107"/>
      <c r="T44" s="107"/>
      <c r="U44" s="259"/>
      <c r="V44" t="s" s="765">
        <v>4205</v>
      </c>
      <c r="W44" s="761">
        <v>2</v>
      </c>
      <c r="X44" t="s" s="765">
        <v>4194</v>
      </c>
      <c r="Y44" s="761">
        <v>2</v>
      </c>
      <c r="Z44" t="s" s="765">
        <v>4188</v>
      </c>
      <c r="AA44" s="761">
        <v>3</v>
      </c>
      <c r="AB44" t="s" s="765">
        <v>1970</v>
      </c>
      <c r="AC44" s="761">
        <v>0.7168</v>
      </c>
      <c r="AD44" t="s" s="765">
        <v>4195</v>
      </c>
    </row>
    <row r="45" ht="16.5" customHeight="1">
      <c r="A45" s="761">
        <v>34</v>
      </c>
      <c r="B45" s="771"/>
      <c r="C45" t="s" s="101">
        <v>4253</v>
      </c>
      <c r="D45" t="s" s="490">
        <v>1631</v>
      </c>
      <c r="E45" t="s" s="778">
        <v>4254</v>
      </c>
      <c r="F45" t="s" s="101">
        <v>4240</v>
      </c>
      <c r="G45" s="761">
        <v>57.1</v>
      </c>
      <c r="H45" s="431"/>
      <c r="I45" s="761">
        <v>3</v>
      </c>
      <c r="J45" t="s" s="769">
        <v>54</v>
      </c>
      <c r="K45" t="s" s="765">
        <v>1037</v>
      </c>
      <c r="L45" s="260"/>
      <c r="M45" s="259"/>
      <c r="N45" t="s" s="101">
        <v>4241</v>
      </c>
      <c r="O45" s="260"/>
      <c r="P45" s="259"/>
      <c r="Q45" s="770">
        <v>16320</v>
      </c>
      <c r="R45" s="260"/>
      <c r="S45" s="107"/>
      <c r="T45" s="107"/>
      <c r="U45" s="259"/>
      <c r="V45" s="761">
        <v>2019</v>
      </c>
      <c r="W45" s="761">
        <v>1</v>
      </c>
      <c r="X45" t="s" s="765">
        <v>4194</v>
      </c>
      <c r="Y45" s="761">
        <v>1</v>
      </c>
      <c r="Z45" t="s" s="765">
        <v>4188</v>
      </c>
      <c r="AA45" s="761">
        <v>1</v>
      </c>
      <c r="AB45" t="s" s="765">
        <v>1970</v>
      </c>
      <c r="AC45" s="771"/>
      <c r="AD45" t="s" s="765">
        <v>4242</v>
      </c>
    </row>
    <row r="46" ht="16.5" customHeight="1">
      <c r="A46" s="761">
        <v>33</v>
      </c>
      <c r="B46" s="771"/>
      <c r="C46" t="s" s="101">
        <v>388</v>
      </c>
      <c r="D46" t="s" s="490">
        <v>389</v>
      </c>
      <c r="E46" t="s" s="490">
        <v>389</v>
      </c>
      <c r="F46" t="s" s="101">
        <v>4248</v>
      </c>
      <c r="G46" s="761">
        <v>57.1</v>
      </c>
      <c r="H46" s="431"/>
      <c r="I46" s="761">
        <v>3</v>
      </c>
      <c r="J46" t="s" s="764">
        <v>64</v>
      </c>
      <c r="K46" t="s" s="765">
        <v>1037</v>
      </c>
      <c r="L46" s="260"/>
      <c r="M46" s="259"/>
      <c r="N46" t="s" s="101">
        <v>4249</v>
      </c>
      <c r="O46" s="260"/>
      <c r="P46" s="259"/>
      <c r="Q46" s="770">
        <v>21220</v>
      </c>
      <c r="R46" s="260"/>
      <c r="S46" s="107"/>
      <c r="T46" s="107"/>
      <c r="U46" s="259"/>
      <c r="V46" t="s" s="765">
        <v>4250</v>
      </c>
      <c r="W46" s="761">
        <v>2</v>
      </c>
      <c r="X46" t="s" s="765">
        <v>4194</v>
      </c>
      <c r="Y46" s="761">
        <v>2</v>
      </c>
      <c r="Z46" t="s" s="765">
        <v>4188</v>
      </c>
      <c r="AA46" s="761">
        <v>3.1</v>
      </c>
      <c r="AB46" t="s" s="765">
        <v>4189</v>
      </c>
      <c r="AC46" t="s" s="765">
        <v>4251</v>
      </c>
      <c r="AD46" t="s" s="765">
        <v>4252</v>
      </c>
    </row>
    <row r="47" ht="16.5" customHeight="1">
      <c r="A47" s="761">
        <v>33</v>
      </c>
      <c r="B47" s="771"/>
      <c r="C47" t="s" s="101">
        <v>4255</v>
      </c>
      <c r="D47" t="s" s="490">
        <v>4256</v>
      </c>
      <c r="E47" t="s" s="80">
        <v>1468</v>
      </c>
      <c r="F47" t="s" s="101">
        <v>4248</v>
      </c>
      <c r="G47" s="761">
        <v>57.1</v>
      </c>
      <c r="H47" s="431"/>
      <c r="I47" s="761">
        <v>3</v>
      </c>
      <c r="J47" t="s" s="764">
        <v>64</v>
      </c>
      <c r="K47" t="s" s="765">
        <v>1037</v>
      </c>
      <c r="L47" s="260"/>
      <c r="M47" s="259"/>
      <c r="N47" t="s" s="101">
        <v>4249</v>
      </c>
      <c r="O47" s="260"/>
      <c r="P47" s="259"/>
      <c r="Q47" s="770">
        <v>21220</v>
      </c>
      <c r="R47" s="260"/>
      <c r="S47" s="107"/>
      <c r="T47" s="107"/>
      <c r="U47" s="259"/>
      <c r="V47" t="s" s="765">
        <v>4250</v>
      </c>
      <c r="W47" s="761">
        <v>2</v>
      </c>
      <c r="X47" t="s" s="765">
        <v>4194</v>
      </c>
      <c r="Y47" s="761">
        <v>2</v>
      </c>
      <c r="Z47" t="s" s="765">
        <v>4188</v>
      </c>
      <c r="AA47" s="761">
        <v>3.1</v>
      </c>
      <c r="AB47" t="s" s="765">
        <v>4189</v>
      </c>
      <c r="AC47" t="s" s="765">
        <v>4251</v>
      </c>
      <c r="AD47" t="s" s="765">
        <v>4252</v>
      </c>
    </row>
    <row r="48" ht="16.5" customHeight="1">
      <c r="A48" s="761">
        <v>33</v>
      </c>
      <c r="B48" s="771"/>
      <c r="C48" t="s" s="101">
        <v>4257</v>
      </c>
      <c r="D48" t="s" s="490">
        <v>243</v>
      </c>
      <c r="E48" t="s" s="490">
        <v>243</v>
      </c>
      <c r="F48" t="s" s="101">
        <v>4236</v>
      </c>
      <c r="G48" s="761">
        <v>57.1</v>
      </c>
      <c r="H48" s="431"/>
      <c r="I48" s="761">
        <v>1</v>
      </c>
      <c r="J48" t="s" s="772">
        <v>77</v>
      </c>
      <c r="K48" t="s" s="765">
        <v>1031</v>
      </c>
      <c r="L48" s="260"/>
      <c r="M48" s="259"/>
      <c r="N48" t="s" s="101">
        <v>4237</v>
      </c>
      <c r="O48" s="260"/>
      <c r="P48" s="259"/>
      <c r="Q48" s="770">
        <v>21220</v>
      </c>
      <c r="R48" s="260"/>
      <c r="S48" s="107"/>
      <c r="T48" s="107"/>
      <c r="U48" s="259"/>
      <c r="V48" s="771"/>
      <c r="W48" s="761">
        <v>2</v>
      </c>
      <c r="X48" t="s" s="765">
        <v>76</v>
      </c>
      <c r="Y48" s="761">
        <v>2</v>
      </c>
      <c r="Z48" t="s" s="765">
        <v>4188</v>
      </c>
      <c r="AA48" s="761">
        <v>1</v>
      </c>
      <c r="AB48" t="s" s="765">
        <v>4189</v>
      </c>
      <c r="AC48" s="761">
        <v>1.312</v>
      </c>
      <c r="AD48" t="s" s="765">
        <v>4195</v>
      </c>
    </row>
    <row r="49" ht="16.5" customHeight="1">
      <c r="A49" s="761">
        <v>33</v>
      </c>
      <c r="B49" s="771"/>
      <c r="C49" t="s" s="101">
        <v>4258</v>
      </c>
      <c r="D49" t="s" s="490">
        <v>4259</v>
      </c>
      <c r="E49" t="s" s="490">
        <v>4259</v>
      </c>
      <c r="F49" t="s" s="101">
        <v>4185</v>
      </c>
      <c r="G49" t="s" s="762">
        <v>4186</v>
      </c>
      <c r="H49" s="431"/>
      <c r="I49" s="761">
        <v>2</v>
      </c>
      <c r="J49" t="s" s="764">
        <v>64</v>
      </c>
      <c r="K49" t="s" s="765">
        <v>1044</v>
      </c>
      <c r="L49" s="260"/>
      <c r="M49" s="259"/>
      <c r="N49" t="s" s="101">
        <v>4208</v>
      </c>
      <c r="O49" s="260"/>
      <c r="P49" s="259"/>
      <c r="Q49" s="767">
        <v>267</v>
      </c>
      <c r="R49" s="260"/>
      <c r="S49" s="107"/>
      <c r="T49" s="107"/>
      <c r="U49" s="259"/>
      <c r="V49" s="761">
        <v>2019</v>
      </c>
      <c r="W49" s="140"/>
      <c r="X49" t="s" s="765">
        <v>4185</v>
      </c>
      <c r="Y49" s="140"/>
      <c r="Z49" s="140"/>
      <c r="AA49" s="140"/>
      <c r="AB49" t="s" s="765">
        <v>4189</v>
      </c>
      <c r="AC49" s="761">
        <v>0.8536</v>
      </c>
      <c r="AD49" t="s" s="765">
        <v>4190</v>
      </c>
    </row>
    <row r="50" ht="16.5" customHeight="1">
      <c r="A50" s="761">
        <v>33</v>
      </c>
      <c r="B50" s="771"/>
      <c r="C50" t="s" s="101">
        <v>4260</v>
      </c>
      <c r="D50" t="s" s="490">
        <v>4261</v>
      </c>
      <c r="E50" t="s" s="490">
        <v>4261</v>
      </c>
      <c r="F50" t="s" s="101">
        <v>4185</v>
      </c>
      <c r="G50" t="s" s="762">
        <v>4186</v>
      </c>
      <c r="H50" s="431"/>
      <c r="I50" s="761">
        <v>2</v>
      </c>
      <c r="J50" t="s" s="769">
        <v>54</v>
      </c>
      <c r="K50" t="s" s="765">
        <v>1037</v>
      </c>
      <c r="L50" s="260"/>
      <c r="M50" s="259"/>
      <c r="N50" t="s" s="101">
        <v>4208</v>
      </c>
      <c r="O50" s="260"/>
      <c r="P50" s="259"/>
      <c r="Q50" s="767">
        <v>166</v>
      </c>
      <c r="R50" s="260"/>
      <c r="S50" s="107"/>
      <c r="T50" s="107"/>
      <c r="U50" s="259"/>
      <c r="V50" s="761">
        <v>2019</v>
      </c>
      <c r="W50" s="140"/>
      <c r="X50" t="s" s="765">
        <v>4185</v>
      </c>
      <c r="Y50" s="140"/>
      <c r="Z50" s="140"/>
      <c r="AA50" s="140"/>
      <c r="AB50" t="s" s="765">
        <v>1970</v>
      </c>
      <c r="AC50" s="761">
        <v>0.7030999999999999</v>
      </c>
      <c r="AD50" t="s" s="765">
        <v>4190</v>
      </c>
    </row>
    <row r="51" ht="16.5" customHeight="1">
      <c r="A51" s="761">
        <v>33</v>
      </c>
      <c r="B51" s="771"/>
      <c r="C51" t="s" s="101">
        <v>959</v>
      </c>
      <c r="D51" t="s" s="490">
        <v>960</v>
      </c>
      <c r="E51" t="s" s="490">
        <v>960</v>
      </c>
      <c r="F51" t="s" s="101">
        <v>4240</v>
      </c>
      <c r="G51" s="761">
        <v>57.1</v>
      </c>
      <c r="H51" s="431"/>
      <c r="I51" s="761">
        <v>3</v>
      </c>
      <c r="J51" t="s" s="764">
        <v>64</v>
      </c>
      <c r="K51" t="s" s="765">
        <v>1037</v>
      </c>
      <c r="L51" s="260"/>
      <c r="M51" s="259"/>
      <c r="N51" t="s" s="101">
        <v>4241</v>
      </c>
      <c r="O51" s="260"/>
      <c r="P51" s="259"/>
      <c r="Q51" s="770">
        <v>32732</v>
      </c>
      <c r="R51" s="260"/>
      <c r="S51" s="107"/>
      <c r="T51" s="107"/>
      <c r="U51" s="259"/>
      <c r="V51" s="761">
        <v>2019</v>
      </c>
      <c r="W51" s="761">
        <v>2</v>
      </c>
      <c r="X51" t="s" s="765">
        <v>4194</v>
      </c>
      <c r="Y51" s="761">
        <v>2</v>
      </c>
      <c r="Z51" t="s" s="765">
        <v>4188</v>
      </c>
      <c r="AA51" s="761">
        <v>2</v>
      </c>
      <c r="AB51" t="s" s="765">
        <v>1970</v>
      </c>
      <c r="AC51" s="771"/>
      <c r="AD51" t="s" s="765">
        <v>4242</v>
      </c>
    </row>
    <row r="52" ht="16.5" customHeight="1">
      <c r="A52" s="761">
        <v>33</v>
      </c>
      <c r="B52" s="771"/>
      <c r="C52" t="s" s="101">
        <v>959</v>
      </c>
      <c r="D52" t="s" s="490">
        <v>960</v>
      </c>
      <c r="E52" t="s" s="490">
        <v>960</v>
      </c>
      <c r="F52" t="s" s="101">
        <v>4185</v>
      </c>
      <c r="G52" t="s" s="762">
        <v>4186</v>
      </c>
      <c r="H52" s="431"/>
      <c r="I52" s="761">
        <v>2</v>
      </c>
      <c r="J52" t="s" s="764">
        <v>64</v>
      </c>
      <c r="K52" t="s" s="765">
        <v>1044</v>
      </c>
      <c r="L52" s="260"/>
      <c r="M52" s="259"/>
      <c r="N52" t="s" s="101">
        <v>4199</v>
      </c>
      <c r="O52" s="260"/>
      <c r="P52" s="259"/>
      <c r="Q52" s="770">
        <v>32732</v>
      </c>
      <c r="R52" s="260"/>
      <c r="S52" s="107"/>
      <c r="T52" s="107"/>
      <c r="U52" s="259"/>
      <c r="V52" s="761">
        <v>2019</v>
      </c>
      <c r="W52" s="140"/>
      <c r="X52" t="s" s="765">
        <v>4185</v>
      </c>
      <c r="Y52" s="140"/>
      <c r="Z52" s="140"/>
      <c r="AA52" s="140"/>
      <c r="AB52" t="s" s="765">
        <v>1970</v>
      </c>
      <c r="AC52" s="761">
        <v>1.0499</v>
      </c>
      <c r="AD52" t="s" s="765">
        <v>4190</v>
      </c>
    </row>
    <row r="53" ht="16.5" customHeight="1">
      <c r="A53" s="761">
        <v>33</v>
      </c>
      <c r="B53" s="771"/>
      <c r="C53" t="s" s="775">
        <v>575</v>
      </c>
      <c r="D53" t="s" s="490">
        <v>308</v>
      </c>
      <c r="E53" t="s" s="490">
        <v>308</v>
      </c>
      <c r="F53" t="s" s="101">
        <v>4236</v>
      </c>
      <c r="G53" s="761">
        <v>57.1</v>
      </c>
      <c r="H53" s="431"/>
      <c r="I53" s="761">
        <v>1</v>
      </c>
      <c r="J53" t="s" s="772">
        <v>77</v>
      </c>
      <c r="K53" t="s" s="765">
        <v>1031</v>
      </c>
      <c r="L53" s="260"/>
      <c r="M53" s="259"/>
      <c r="N53" t="s" s="101">
        <v>4237</v>
      </c>
      <c r="O53" s="260"/>
      <c r="P53" s="259"/>
      <c r="Q53" s="770">
        <v>34975</v>
      </c>
      <c r="R53" s="260"/>
      <c r="S53" s="107"/>
      <c r="T53" s="107"/>
      <c r="U53" s="259"/>
      <c r="V53" s="771"/>
      <c r="W53" s="761">
        <v>2</v>
      </c>
      <c r="X53" t="s" s="765">
        <v>76</v>
      </c>
      <c r="Y53" s="761">
        <v>2</v>
      </c>
      <c r="Z53" t="s" s="765">
        <v>4188</v>
      </c>
      <c r="AA53" s="761">
        <v>1</v>
      </c>
      <c r="AB53" t="s" s="765">
        <v>1970</v>
      </c>
      <c r="AC53" s="761">
        <v>1.708</v>
      </c>
      <c r="AD53" t="s" s="765">
        <v>4195</v>
      </c>
    </row>
    <row r="54" ht="16.5" customHeight="1">
      <c r="A54" s="761">
        <v>33</v>
      </c>
      <c r="B54" s="771"/>
      <c r="C54" t="s" s="775">
        <v>575</v>
      </c>
      <c r="D54" t="s" s="490">
        <v>308</v>
      </c>
      <c r="E54" t="s" s="490">
        <v>308</v>
      </c>
      <c r="F54" t="s" s="101">
        <v>4203</v>
      </c>
      <c r="G54" s="761">
        <v>57.1</v>
      </c>
      <c r="H54" s="431"/>
      <c r="I54" s="761">
        <v>1</v>
      </c>
      <c r="J54" t="s" s="764">
        <v>64</v>
      </c>
      <c r="K54" t="s" s="765">
        <v>1031</v>
      </c>
      <c r="L54" s="260"/>
      <c r="M54" s="259"/>
      <c r="N54" t="s" s="101">
        <v>4204</v>
      </c>
      <c r="O54" s="260"/>
      <c r="P54" s="259"/>
      <c r="Q54" s="770">
        <v>34975</v>
      </c>
      <c r="R54" s="260"/>
      <c r="S54" s="107"/>
      <c r="T54" s="107"/>
      <c r="U54" s="259"/>
      <c r="V54" t="s" s="765">
        <v>4205</v>
      </c>
      <c r="W54" s="761">
        <v>2</v>
      </c>
      <c r="X54" t="s" s="765">
        <v>4194</v>
      </c>
      <c r="Y54" s="761">
        <v>2</v>
      </c>
      <c r="Z54" t="s" s="765">
        <v>4188</v>
      </c>
      <c r="AA54" s="761">
        <v>1.1</v>
      </c>
      <c r="AB54" t="s" s="765">
        <v>1970</v>
      </c>
      <c r="AC54" s="761">
        <v>0.7311</v>
      </c>
      <c r="AD54" t="s" s="765">
        <v>4195</v>
      </c>
    </row>
    <row r="55" ht="16.5" customHeight="1">
      <c r="A55" s="761">
        <v>33</v>
      </c>
      <c r="B55" s="771"/>
      <c r="C55" t="s" s="775">
        <v>575</v>
      </c>
      <c r="D55" t="s" s="490">
        <v>308</v>
      </c>
      <c r="E55" t="s" s="490">
        <v>308</v>
      </c>
      <c r="F55" t="s" s="101">
        <v>4262</v>
      </c>
      <c r="G55" s="761">
        <v>57.1</v>
      </c>
      <c r="H55" s="431"/>
      <c r="I55" s="761">
        <v>1</v>
      </c>
      <c r="J55" t="s" s="769">
        <v>54</v>
      </c>
      <c r="K55" t="s" s="765">
        <v>1031</v>
      </c>
      <c r="L55" s="260"/>
      <c r="M55" s="259"/>
      <c r="N55" t="s" s="101">
        <v>4204</v>
      </c>
      <c r="O55" s="260"/>
      <c r="P55" s="259"/>
      <c r="Q55" s="770">
        <v>34975</v>
      </c>
      <c r="R55" s="260"/>
      <c r="S55" s="107"/>
      <c r="T55" s="107"/>
      <c r="U55" s="259"/>
      <c r="V55" t="s" s="765">
        <v>4205</v>
      </c>
      <c r="W55" s="761">
        <v>2</v>
      </c>
      <c r="X55" t="s" s="765">
        <v>4194</v>
      </c>
      <c r="Y55" s="761">
        <v>2</v>
      </c>
      <c r="Z55" t="s" s="765">
        <v>4188</v>
      </c>
      <c r="AA55" s="761">
        <v>1.1</v>
      </c>
      <c r="AB55" t="s" s="765">
        <v>1970</v>
      </c>
      <c r="AC55" s="761">
        <v>0.186</v>
      </c>
      <c r="AD55" t="s" s="765">
        <v>4195</v>
      </c>
    </row>
    <row r="56" ht="16.5" customHeight="1">
      <c r="A56" s="761">
        <v>33</v>
      </c>
      <c r="B56" s="771"/>
      <c r="C56" t="s" s="775">
        <v>575</v>
      </c>
      <c r="D56" t="s" s="490">
        <v>308</v>
      </c>
      <c r="E56" t="s" s="490">
        <v>308</v>
      </c>
      <c r="F56" t="s" s="101">
        <v>4246</v>
      </c>
      <c r="G56" s="761">
        <v>57.1</v>
      </c>
      <c r="H56" s="431"/>
      <c r="I56" s="761">
        <v>1</v>
      </c>
      <c r="J56" t="s" s="769">
        <v>54</v>
      </c>
      <c r="K56" t="s" s="765">
        <v>1031</v>
      </c>
      <c r="L56" s="260"/>
      <c r="M56" s="259"/>
      <c r="N56" t="s" s="101">
        <v>4204</v>
      </c>
      <c r="O56" s="260"/>
      <c r="P56" s="259"/>
      <c r="Q56" s="770">
        <v>34975</v>
      </c>
      <c r="R56" s="260"/>
      <c r="S56" s="107"/>
      <c r="T56" s="107"/>
      <c r="U56" s="259"/>
      <c r="V56" t="s" s="765">
        <v>4205</v>
      </c>
      <c r="W56" s="761">
        <v>2</v>
      </c>
      <c r="X56" t="s" s="765">
        <v>4194</v>
      </c>
      <c r="Y56" s="761">
        <v>2</v>
      </c>
      <c r="Z56" t="s" s="765">
        <v>4188</v>
      </c>
      <c r="AA56" s="761">
        <v>1.1</v>
      </c>
      <c r="AB56" t="s" s="765">
        <v>1970</v>
      </c>
      <c r="AC56" s="761">
        <v>0.805</v>
      </c>
      <c r="AD56" t="s" s="765">
        <v>4195</v>
      </c>
    </row>
    <row r="57" ht="16.5" customHeight="1">
      <c r="A57" s="761">
        <v>33</v>
      </c>
      <c r="B57" s="771"/>
      <c r="C57" t="s" s="101">
        <v>4263</v>
      </c>
      <c r="D57" t="s" s="490">
        <v>4264</v>
      </c>
      <c r="E57" t="s" s="490">
        <v>4264</v>
      </c>
      <c r="F57" t="s" s="101">
        <v>4265</v>
      </c>
      <c r="G57" s="761">
        <v>57.5</v>
      </c>
      <c r="H57" s="431"/>
      <c r="I57" s="761">
        <v>1</v>
      </c>
      <c r="J57" t="s" s="772">
        <v>77</v>
      </c>
      <c r="K57" t="s" s="765">
        <v>1031</v>
      </c>
      <c r="L57" s="260"/>
      <c r="M57" s="259"/>
      <c r="N57" t="s" s="101">
        <v>4266</v>
      </c>
      <c r="O57" s="260"/>
      <c r="P57" s="259"/>
      <c r="Q57" s="767">
        <v>166</v>
      </c>
      <c r="R57" s="260"/>
      <c r="S57" s="107"/>
      <c r="T57" s="107"/>
      <c r="U57" s="259"/>
      <c r="V57" t="s" s="765">
        <v>4267</v>
      </c>
      <c r="W57" s="140"/>
      <c r="X57" t="s" s="765">
        <v>399</v>
      </c>
      <c r="Y57" s="140"/>
      <c r="Z57" s="140"/>
      <c r="AA57" s="140"/>
      <c r="AB57" t="s" s="765">
        <v>4189</v>
      </c>
      <c r="AC57" t="s" s="765">
        <v>2568</v>
      </c>
      <c r="AD57" t="s" s="765">
        <v>4268</v>
      </c>
    </row>
    <row r="58" ht="16.5" customHeight="1">
      <c r="A58" s="761">
        <v>33</v>
      </c>
      <c r="B58" s="771"/>
      <c r="C58" t="s" s="101">
        <v>4269</v>
      </c>
      <c r="D58" t="s" s="779">
        <v>1518</v>
      </c>
      <c r="E58" t="s" s="779">
        <v>1518</v>
      </c>
      <c r="F58" t="s" s="101">
        <v>4270</v>
      </c>
      <c r="G58" s="761">
        <v>57.1</v>
      </c>
      <c r="H58" s="431"/>
      <c r="I58" s="761">
        <v>1</v>
      </c>
      <c r="J58" t="s" s="764">
        <v>64</v>
      </c>
      <c r="K58" t="s" s="765">
        <v>1031</v>
      </c>
      <c r="L58" s="260"/>
      <c r="M58" s="259"/>
      <c r="N58" t="s" s="101">
        <v>4271</v>
      </c>
      <c r="O58" s="260"/>
      <c r="P58" s="259"/>
      <c r="Q58" s="770">
        <v>31737</v>
      </c>
      <c r="R58" s="260"/>
      <c r="S58" s="107"/>
      <c r="T58" s="107"/>
      <c r="U58" s="259"/>
      <c r="V58" s="771"/>
      <c r="W58" s="761">
        <v>2</v>
      </c>
      <c r="X58" t="s" s="765">
        <v>74</v>
      </c>
      <c r="Y58" s="761">
        <v>2</v>
      </c>
      <c r="Z58" t="s" s="765">
        <v>4188</v>
      </c>
      <c r="AA58" s="761">
        <v>1.1</v>
      </c>
      <c r="AB58" t="s" s="765">
        <v>4189</v>
      </c>
      <c r="AC58" s="761">
        <v>0.9</v>
      </c>
      <c r="AD58" t="s" s="765">
        <v>4272</v>
      </c>
    </row>
    <row r="59" ht="16.5" customHeight="1">
      <c r="A59" s="761">
        <v>33</v>
      </c>
      <c r="B59" s="771"/>
      <c r="C59" t="s" s="101">
        <v>1514</v>
      </c>
      <c r="D59" t="s" s="490">
        <v>524</v>
      </c>
      <c r="E59" t="s" s="490">
        <v>524</v>
      </c>
      <c r="F59" t="s" s="101">
        <v>4246</v>
      </c>
      <c r="G59" s="761">
        <v>57.1</v>
      </c>
      <c r="H59" s="431"/>
      <c r="I59" s="761">
        <v>1</v>
      </c>
      <c r="J59" t="s" s="769">
        <v>54</v>
      </c>
      <c r="K59" t="s" s="765">
        <v>1031</v>
      </c>
      <c r="L59" s="260"/>
      <c r="M59" s="259"/>
      <c r="N59" t="s" s="101">
        <v>4204</v>
      </c>
      <c r="O59" s="260"/>
      <c r="P59" s="259"/>
      <c r="Q59" s="770">
        <v>31737</v>
      </c>
      <c r="R59" s="260"/>
      <c r="S59" s="107"/>
      <c r="T59" s="107"/>
      <c r="U59" s="259"/>
      <c r="V59" t="s" s="765">
        <v>4205</v>
      </c>
      <c r="W59" s="761">
        <v>2</v>
      </c>
      <c r="X59" t="s" s="765">
        <v>4194</v>
      </c>
      <c r="Y59" s="761">
        <v>2</v>
      </c>
      <c r="Z59" t="s" s="765">
        <v>4188</v>
      </c>
      <c r="AA59" s="761">
        <v>1</v>
      </c>
      <c r="AB59" t="s" s="765">
        <v>4215</v>
      </c>
      <c r="AC59" s="761">
        <v>0.4177</v>
      </c>
      <c r="AD59" t="s" s="765">
        <v>4195</v>
      </c>
    </row>
    <row r="60" ht="16.5" customHeight="1">
      <c r="A60" s="761">
        <v>33</v>
      </c>
      <c r="B60" s="771"/>
      <c r="C60" t="s" s="101">
        <v>1514</v>
      </c>
      <c r="D60" t="s" s="490">
        <v>524</v>
      </c>
      <c r="E60" t="s" s="490">
        <v>524</v>
      </c>
      <c r="F60" t="s" s="101">
        <v>4236</v>
      </c>
      <c r="G60" s="761">
        <v>57.1</v>
      </c>
      <c r="H60" s="431"/>
      <c r="I60" s="761">
        <v>1</v>
      </c>
      <c r="J60" t="s" s="769">
        <v>54</v>
      </c>
      <c r="K60" t="s" s="765">
        <v>1031</v>
      </c>
      <c r="L60" s="260"/>
      <c r="M60" s="259"/>
      <c r="N60" t="s" s="101">
        <v>4237</v>
      </c>
      <c r="O60" s="260"/>
      <c r="P60" s="259"/>
      <c r="Q60" s="770">
        <v>31737</v>
      </c>
      <c r="R60" s="260"/>
      <c r="S60" s="107"/>
      <c r="T60" s="107"/>
      <c r="U60" s="259"/>
      <c r="V60" s="771"/>
      <c r="W60" s="761">
        <v>1</v>
      </c>
      <c r="X60" t="s" s="765">
        <v>76</v>
      </c>
      <c r="Y60" s="761">
        <v>1</v>
      </c>
      <c r="Z60" t="s" s="765">
        <v>4188</v>
      </c>
      <c r="AA60" s="761">
        <v>1.1</v>
      </c>
      <c r="AB60" t="s" s="765">
        <v>4215</v>
      </c>
      <c r="AC60" s="761">
        <v>0.918</v>
      </c>
      <c r="AD60" t="s" s="765">
        <v>4195</v>
      </c>
    </row>
    <row r="61" ht="16.5" customHeight="1">
      <c r="A61" s="761">
        <v>33</v>
      </c>
      <c r="B61" s="771"/>
      <c r="C61" t="s" s="101">
        <v>963</v>
      </c>
      <c r="D61" t="s" s="490">
        <v>524</v>
      </c>
      <c r="E61" t="s" s="490">
        <v>524</v>
      </c>
      <c r="F61" t="s" s="101">
        <v>4185</v>
      </c>
      <c r="G61" t="s" s="762">
        <v>4186</v>
      </c>
      <c r="H61" s="431"/>
      <c r="I61" s="761">
        <v>2</v>
      </c>
      <c r="J61" t="s" s="764">
        <v>64</v>
      </c>
      <c r="K61" t="s" s="765">
        <v>1044</v>
      </c>
      <c r="L61" s="260"/>
      <c r="M61" s="259"/>
      <c r="N61" t="s" s="101">
        <v>4199</v>
      </c>
      <c r="O61" s="260"/>
      <c r="P61" s="259"/>
      <c r="Q61" s="770">
        <v>31737</v>
      </c>
      <c r="R61" s="260"/>
      <c r="S61" s="107"/>
      <c r="T61" s="107"/>
      <c r="U61" s="259"/>
      <c r="V61" s="761">
        <v>2019</v>
      </c>
      <c r="W61" s="763"/>
      <c r="X61" t="s" s="765">
        <v>4185</v>
      </c>
      <c r="Y61" s="258"/>
      <c r="Z61" s="106"/>
      <c r="AA61" s="257"/>
      <c r="AB61" t="s" s="765">
        <v>4215</v>
      </c>
      <c r="AC61" s="761">
        <v>0.9577</v>
      </c>
      <c r="AD61" t="s" s="765">
        <v>4190</v>
      </c>
    </row>
    <row r="62" ht="16.5" customHeight="1">
      <c r="A62" s="761">
        <v>33</v>
      </c>
      <c r="B62" s="771"/>
      <c r="C62" t="s" s="101">
        <v>4273</v>
      </c>
      <c r="D62" t="s" s="490">
        <v>4274</v>
      </c>
      <c r="E62" t="s" s="80">
        <v>4275</v>
      </c>
      <c r="F62" t="s" s="101">
        <v>4265</v>
      </c>
      <c r="G62" s="761">
        <v>57.5</v>
      </c>
      <c r="H62" s="431"/>
      <c r="I62" s="761">
        <v>1</v>
      </c>
      <c r="J62" t="s" s="772">
        <v>77</v>
      </c>
      <c r="K62" t="s" s="765">
        <v>1031</v>
      </c>
      <c r="L62" s="260"/>
      <c r="M62" s="259"/>
      <c r="N62" t="s" s="101">
        <v>4276</v>
      </c>
      <c r="O62" s="260"/>
      <c r="P62" s="259"/>
      <c r="Q62" s="770">
        <v>2934</v>
      </c>
      <c r="R62" s="260"/>
      <c r="S62" s="107"/>
      <c r="T62" s="107"/>
      <c r="U62" s="259"/>
      <c r="V62" t="s" s="765">
        <v>4267</v>
      </c>
      <c r="W62" s="431"/>
      <c r="X62" t="s" s="765">
        <v>399</v>
      </c>
      <c r="Y62" s="260"/>
      <c r="Z62" s="107"/>
      <c r="AA62" s="259"/>
      <c r="AB62" t="s" s="765">
        <v>4189</v>
      </c>
      <c r="AC62" s="761">
        <v>0.45</v>
      </c>
      <c r="AD62" t="s" s="765">
        <v>4277</v>
      </c>
    </row>
    <row r="63" ht="16.5" customHeight="1">
      <c r="A63" s="761">
        <v>33</v>
      </c>
      <c r="B63" s="771"/>
      <c r="C63" t="s" s="101">
        <v>4278</v>
      </c>
      <c r="D63" t="s" s="490">
        <v>4279</v>
      </c>
      <c r="E63" t="s" s="490">
        <v>4279</v>
      </c>
      <c r="F63" t="s" s="101">
        <v>4236</v>
      </c>
      <c r="G63" s="761">
        <v>57.1</v>
      </c>
      <c r="H63" s="431"/>
      <c r="I63" s="761">
        <v>1</v>
      </c>
      <c r="J63" t="s" s="769">
        <v>54</v>
      </c>
      <c r="K63" t="s" s="765">
        <v>1031</v>
      </c>
      <c r="L63" s="260"/>
      <c r="M63" s="259"/>
      <c r="N63" t="s" s="101">
        <v>4237</v>
      </c>
      <c r="O63" s="260"/>
      <c r="P63" s="259"/>
      <c r="Q63" s="770">
        <v>70372</v>
      </c>
      <c r="R63" s="260"/>
      <c r="S63" s="107"/>
      <c r="T63" s="107"/>
      <c r="U63" s="259"/>
      <c r="V63" s="771"/>
      <c r="W63" s="780">
        <v>1</v>
      </c>
      <c r="X63" t="s" s="765">
        <v>76</v>
      </c>
      <c r="Y63" s="781">
        <v>1</v>
      </c>
      <c r="Z63" t="s" s="782">
        <v>4188</v>
      </c>
      <c r="AA63" s="783">
        <v>1</v>
      </c>
      <c r="AB63" t="s" s="765">
        <v>4189</v>
      </c>
      <c r="AC63" s="761">
        <v>0.418</v>
      </c>
      <c r="AD63" t="s" s="765">
        <v>4195</v>
      </c>
    </row>
    <row r="64" ht="16.5" customHeight="1">
      <c r="A64" s="761">
        <v>33</v>
      </c>
      <c r="B64" s="771"/>
      <c r="C64" t="s" s="101">
        <v>4280</v>
      </c>
      <c r="D64" t="s" s="490">
        <v>4281</v>
      </c>
      <c r="E64" t="s" s="490">
        <v>4281</v>
      </c>
      <c r="F64" t="s" s="101">
        <v>4196</v>
      </c>
      <c r="G64" s="761">
        <v>57.1</v>
      </c>
      <c r="H64" s="431"/>
      <c r="I64" s="761">
        <v>1</v>
      </c>
      <c r="J64" t="s" s="769">
        <v>54</v>
      </c>
      <c r="K64" t="s" s="765">
        <v>1031</v>
      </c>
      <c r="L64" s="260"/>
      <c r="M64" s="259"/>
      <c r="N64" t="s" s="101">
        <v>4213</v>
      </c>
      <c r="O64" s="260"/>
      <c r="P64" s="259"/>
      <c r="Q64" s="770">
        <v>58572</v>
      </c>
      <c r="R64" s="260"/>
      <c r="S64" s="107"/>
      <c r="T64" s="107"/>
      <c r="U64" s="259"/>
      <c r="V64" t="s" s="765">
        <v>4214</v>
      </c>
      <c r="W64" s="780">
        <v>2</v>
      </c>
      <c r="X64" t="s" s="765">
        <v>4196</v>
      </c>
      <c r="Y64" s="781">
        <v>2</v>
      </c>
      <c r="Z64" t="s" s="782">
        <v>4188</v>
      </c>
      <c r="AA64" s="783">
        <v>1</v>
      </c>
      <c r="AB64" t="s" s="765">
        <v>4189</v>
      </c>
      <c r="AC64" s="761">
        <v>6</v>
      </c>
      <c r="AD64" t="s" s="765">
        <v>4216</v>
      </c>
    </row>
    <row r="65" ht="16.5" customHeight="1">
      <c r="A65" s="761">
        <v>33</v>
      </c>
      <c r="B65" s="771"/>
      <c r="C65" t="s" s="101">
        <v>4230</v>
      </c>
      <c r="D65" t="s" s="490">
        <v>4282</v>
      </c>
      <c r="E65" t="s" s="490">
        <v>4282</v>
      </c>
      <c r="F65" t="s" s="101">
        <v>4185</v>
      </c>
      <c r="G65" t="s" s="762">
        <v>4186</v>
      </c>
      <c r="H65" s="431"/>
      <c r="I65" s="761">
        <v>2</v>
      </c>
      <c r="J65" t="s" s="769">
        <v>54</v>
      </c>
      <c r="K65" t="s" s="765">
        <v>1044</v>
      </c>
      <c r="L65" s="260"/>
      <c r="M65" s="259"/>
      <c r="N65" t="s" s="101">
        <v>4202</v>
      </c>
      <c r="O65" s="260"/>
      <c r="P65" s="259"/>
      <c r="Q65" s="767">
        <v>268</v>
      </c>
      <c r="R65" s="260"/>
      <c r="S65" s="107"/>
      <c r="T65" s="107"/>
      <c r="U65" s="259"/>
      <c r="V65" s="761">
        <v>2019</v>
      </c>
      <c r="W65" s="431"/>
      <c r="X65" t="s" s="765">
        <v>4185</v>
      </c>
      <c r="Y65" s="260"/>
      <c r="Z65" s="107"/>
      <c r="AA65" s="259"/>
      <c r="AB65" t="s" s="765">
        <v>4189</v>
      </c>
      <c r="AC65" s="761">
        <v>0.7671</v>
      </c>
      <c r="AD65" t="s" s="765">
        <v>4190</v>
      </c>
    </row>
    <row r="66" ht="16.5" customHeight="1">
      <c r="A66" s="761">
        <v>33</v>
      </c>
      <c r="B66" s="771"/>
      <c r="C66" t="s" s="101">
        <v>1626</v>
      </c>
      <c r="D66" t="s" s="490">
        <v>1628</v>
      </c>
      <c r="E66" t="s" s="490">
        <v>1628</v>
      </c>
      <c r="F66" t="s" s="101">
        <v>4196</v>
      </c>
      <c r="G66" s="761">
        <v>57.1</v>
      </c>
      <c r="H66" s="431"/>
      <c r="I66" s="761">
        <v>1</v>
      </c>
      <c r="J66" t="s" s="764">
        <v>64</v>
      </c>
      <c r="K66" t="s" s="765">
        <v>1031</v>
      </c>
      <c r="L66" s="260"/>
      <c r="M66" s="259"/>
      <c r="N66" t="s" s="101">
        <v>4213</v>
      </c>
      <c r="O66" s="260"/>
      <c r="P66" s="259"/>
      <c r="Q66" s="770">
        <v>58572</v>
      </c>
      <c r="R66" s="260"/>
      <c r="S66" s="107"/>
      <c r="T66" s="107"/>
      <c r="U66" s="259"/>
      <c r="V66" t="s" s="765">
        <v>4214</v>
      </c>
      <c r="W66" s="780">
        <v>2</v>
      </c>
      <c r="X66" t="s" s="765">
        <v>4196</v>
      </c>
      <c r="Y66" s="781">
        <v>2</v>
      </c>
      <c r="Z66" t="s" s="782">
        <v>4188</v>
      </c>
      <c r="AA66" s="783">
        <v>1.1</v>
      </c>
      <c r="AB66" t="s" s="765">
        <v>4189</v>
      </c>
      <c r="AC66" s="761">
        <v>0.8</v>
      </c>
      <c r="AD66" t="s" s="765">
        <v>4216</v>
      </c>
    </row>
    <row r="67" ht="16.5" customHeight="1">
      <c r="A67" s="761">
        <v>33</v>
      </c>
      <c r="B67" s="771"/>
      <c r="C67" t="s" s="101">
        <v>4283</v>
      </c>
      <c r="D67" t="s" s="490">
        <v>1948</v>
      </c>
      <c r="E67" t="s" s="490">
        <v>1948</v>
      </c>
      <c r="F67" t="s" s="101">
        <v>4185</v>
      </c>
      <c r="G67" t="s" s="762">
        <v>4186</v>
      </c>
      <c r="H67" s="431"/>
      <c r="I67" s="761">
        <v>2</v>
      </c>
      <c r="J67" t="s" s="764">
        <v>64</v>
      </c>
      <c r="K67" t="s" s="765">
        <v>1044</v>
      </c>
      <c r="L67" s="260"/>
      <c r="M67" s="259"/>
      <c r="N67" t="s" s="101">
        <v>4202</v>
      </c>
      <c r="O67" s="260"/>
      <c r="P67" s="259"/>
      <c r="Q67" s="770">
        <v>16320</v>
      </c>
      <c r="R67" s="260"/>
      <c r="S67" s="107"/>
      <c r="T67" s="107"/>
      <c r="U67" s="259"/>
      <c r="V67" s="761">
        <v>2019</v>
      </c>
      <c r="W67" s="431"/>
      <c r="X67" t="s" s="765">
        <v>4185</v>
      </c>
      <c r="Y67" s="260"/>
      <c r="Z67" s="107"/>
      <c r="AA67" s="259"/>
      <c r="AB67" t="s" s="765">
        <v>1024</v>
      </c>
      <c r="AC67" s="761">
        <v>0.8542</v>
      </c>
      <c r="AD67" t="s" s="765">
        <v>4190</v>
      </c>
    </row>
    <row r="68" ht="16.5" customHeight="1">
      <c r="A68" s="761">
        <v>33</v>
      </c>
      <c r="B68" s="771"/>
      <c r="C68" t="s" s="101">
        <v>971</v>
      </c>
      <c r="D68" t="s" s="490">
        <v>972</v>
      </c>
      <c r="E68" t="s" s="490">
        <v>972</v>
      </c>
      <c r="F68" t="s" s="101">
        <v>4185</v>
      </c>
      <c r="G68" t="s" s="762">
        <v>4186</v>
      </c>
      <c r="H68" s="431"/>
      <c r="I68" s="761">
        <v>2</v>
      </c>
      <c r="J68" t="s" s="769">
        <v>54</v>
      </c>
      <c r="K68" t="s" s="765">
        <v>1044</v>
      </c>
      <c r="L68" s="260"/>
      <c r="M68" s="259"/>
      <c r="N68" t="s" s="101">
        <v>4199</v>
      </c>
      <c r="O68" s="260"/>
      <c r="P68" s="259"/>
      <c r="Q68" s="767">
        <v>0</v>
      </c>
      <c r="R68" s="260"/>
      <c r="S68" s="107"/>
      <c r="T68" s="107"/>
      <c r="U68" s="259"/>
      <c r="V68" s="761">
        <v>2019</v>
      </c>
      <c r="W68" s="431"/>
      <c r="X68" t="s" s="765">
        <v>4185</v>
      </c>
      <c r="Y68" s="260"/>
      <c r="Z68" s="107"/>
      <c r="AA68" s="259"/>
      <c r="AB68" t="s" s="765">
        <v>1970</v>
      </c>
      <c r="AC68" s="761">
        <v>0.6904</v>
      </c>
      <c r="AD68" t="s" s="765">
        <v>4190</v>
      </c>
    </row>
    <row r="69" ht="16.5" customHeight="1">
      <c r="A69" s="761">
        <v>33</v>
      </c>
      <c r="B69" s="771"/>
      <c r="C69" t="s" s="101">
        <v>4284</v>
      </c>
      <c r="D69" t="s" s="490">
        <v>1640</v>
      </c>
      <c r="E69" t="s" s="490">
        <v>1640</v>
      </c>
      <c r="F69" t="s" s="101">
        <v>4185</v>
      </c>
      <c r="G69" t="s" s="762">
        <v>4186</v>
      </c>
      <c r="H69" s="431"/>
      <c r="I69" s="761">
        <v>2</v>
      </c>
      <c r="J69" t="s" s="764">
        <v>64</v>
      </c>
      <c r="K69" t="s" s="765">
        <v>1044</v>
      </c>
      <c r="L69" s="260"/>
      <c r="M69" s="259"/>
      <c r="N69" t="s" s="101">
        <v>4202</v>
      </c>
      <c r="O69" s="260"/>
      <c r="P69" s="259"/>
      <c r="Q69" s="770">
        <v>2934</v>
      </c>
      <c r="R69" s="260"/>
      <c r="S69" s="107"/>
      <c r="T69" s="107"/>
      <c r="U69" s="259"/>
      <c r="V69" s="761">
        <v>2019</v>
      </c>
      <c r="W69" s="431"/>
      <c r="X69" t="s" s="765">
        <v>4185</v>
      </c>
      <c r="Y69" s="260"/>
      <c r="Z69" s="107"/>
      <c r="AA69" s="259"/>
      <c r="AB69" t="s" s="765">
        <v>1970</v>
      </c>
      <c r="AC69" s="761">
        <v>0.9667</v>
      </c>
      <c r="AD69" t="s" s="765">
        <v>4190</v>
      </c>
    </row>
    <row r="70" ht="16.5" customHeight="1">
      <c r="A70" s="761">
        <v>33</v>
      </c>
      <c r="B70" s="771"/>
      <c r="C70" t="s" s="101">
        <v>4285</v>
      </c>
      <c r="D70" t="s" s="490">
        <v>4286</v>
      </c>
      <c r="E70" t="s" s="784">
        <v>4287</v>
      </c>
      <c r="F70" t="s" s="101">
        <v>4248</v>
      </c>
      <c r="G70" s="761">
        <v>57.1</v>
      </c>
      <c r="H70" s="431"/>
      <c r="I70" s="761">
        <v>3</v>
      </c>
      <c r="J70" t="s" s="764">
        <v>64</v>
      </c>
      <c r="K70" t="s" s="765">
        <v>1037</v>
      </c>
      <c r="L70" s="260"/>
      <c r="M70" s="259"/>
      <c r="N70" t="s" s="101">
        <v>4249</v>
      </c>
      <c r="O70" s="260"/>
      <c r="P70" s="259"/>
      <c r="Q70" s="770">
        <v>2934</v>
      </c>
      <c r="R70" s="260"/>
      <c r="S70" s="107"/>
      <c r="T70" s="107"/>
      <c r="U70" s="259"/>
      <c r="V70" t="s" s="765">
        <v>4250</v>
      </c>
      <c r="W70" s="780">
        <v>2</v>
      </c>
      <c r="X70" t="s" s="765">
        <v>4194</v>
      </c>
      <c r="Y70" s="781">
        <v>2</v>
      </c>
      <c r="Z70" t="s" s="782">
        <v>4188</v>
      </c>
      <c r="AA70" s="783">
        <v>2</v>
      </c>
      <c r="AB70" t="s" s="765">
        <v>4189</v>
      </c>
      <c r="AC70" t="s" s="765">
        <v>4251</v>
      </c>
      <c r="AD70" t="s" s="765">
        <v>4252</v>
      </c>
    </row>
    <row r="71" ht="16.5" customHeight="1">
      <c r="A71" s="761">
        <v>33</v>
      </c>
      <c r="B71" s="771"/>
      <c r="C71" t="s" s="101">
        <v>4288</v>
      </c>
      <c r="D71" t="s" s="490">
        <v>4289</v>
      </c>
      <c r="E71" t="s" s="490">
        <v>4289</v>
      </c>
      <c r="F71" t="s" s="101">
        <v>4236</v>
      </c>
      <c r="G71" s="761">
        <v>57.1</v>
      </c>
      <c r="H71" s="431"/>
      <c r="I71" s="761">
        <v>1</v>
      </c>
      <c r="J71" t="s" s="772">
        <v>77</v>
      </c>
      <c r="K71" t="s" s="765">
        <v>1031</v>
      </c>
      <c r="L71" s="260"/>
      <c r="M71" s="259"/>
      <c r="N71" t="s" s="101">
        <v>4237</v>
      </c>
      <c r="O71" s="260"/>
      <c r="P71" s="259"/>
      <c r="Q71" s="770">
        <v>8300</v>
      </c>
      <c r="R71" s="260"/>
      <c r="S71" s="107"/>
      <c r="T71" s="107"/>
      <c r="U71" s="259"/>
      <c r="V71" s="771"/>
      <c r="W71" s="780">
        <v>2</v>
      </c>
      <c r="X71" t="s" s="765">
        <v>76</v>
      </c>
      <c r="Y71" s="781">
        <v>2</v>
      </c>
      <c r="Z71" t="s" s="782">
        <v>4188</v>
      </c>
      <c r="AA71" s="783">
        <v>1</v>
      </c>
      <c r="AB71" t="s" s="765">
        <v>4189</v>
      </c>
      <c r="AC71" s="761">
        <v>1.472</v>
      </c>
      <c r="AD71" t="s" s="765">
        <v>4195</v>
      </c>
    </row>
    <row r="72" ht="16.5" customHeight="1">
      <c r="A72" s="761">
        <v>33</v>
      </c>
      <c r="B72" s="771"/>
      <c r="C72" t="s" s="101">
        <v>4290</v>
      </c>
      <c r="D72" t="s" s="490">
        <v>4291</v>
      </c>
      <c r="E72" t="s" s="490">
        <v>4291</v>
      </c>
      <c r="F72" t="s" s="101">
        <v>4185</v>
      </c>
      <c r="G72" t="s" s="762">
        <v>4186</v>
      </c>
      <c r="H72" s="431"/>
      <c r="I72" s="761">
        <v>2</v>
      </c>
      <c r="J72" t="s" s="764">
        <v>64</v>
      </c>
      <c r="K72" t="s" s="765">
        <v>1037</v>
      </c>
      <c r="L72" s="260"/>
      <c r="M72" s="259"/>
      <c r="N72" t="s" s="101">
        <v>4187</v>
      </c>
      <c r="O72" s="260"/>
      <c r="P72" s="259"/>
      <c r="Q72" s="770">
        <v>8300</v>
      </c>
      <c r="R72" s="260"/>
      <c r="S72" s="107"/>
      <c r="T72" s="107"/>
      <c r="U72" s="259"/>
      <c r="V72" s="761">
        <v>2019</v>
      </c>
      <c r="W72" s="431"/>
      <c r="X72" t="s" s="765">
        <v>4185</v>
      </c>
      <c r="Y72" s="260"/>
      <c r="Z72" s="107"/>
      <c r="AA72" s="259"/>
      <c r="AB72" t="s" s="765">
        <v>4215</v>
      </c>
      <c r="AC72" s="761">
        <v>0.8646</v>
      </c>
      <c r="AD72" t="s" s="765">
        <v>4190</v>
      </c>
    </row>
    <row r="73" ht="16.5" customHeight="1">
      <c r="A73" s="761">
        <v>33</v>
      </c>
      <c r="B73" s="771"/>
      <c r="C73" t="s" s="101">
        <v>4292</v>
      </c>
      <c r="D73" t="s" s="490">
        <v>1665</v>
      </c>
      <c r="E73" t="s" s="490">
        <v>1665</v>
      </c>
      <c r="F73" t="s" s="101">
        <v>4203</v>
      </c>
      <c r="G73" s="761">
        <v>57.1</v>
      </c>
      <c r="H73" s="431"/>
      <c r="I73" s="761">
        <v>1</v>
      </c>
      <c r="J73" t="s" s="772">
        <v>77</v>
      </c>
      <c r="K73" t="s" s="765">
        <v>1031</v>
      </c>
      <c r="L73" s="260"/>
      <c r="M73" s="259"/>
      <c r="N73" t="s" s="101">
        <v>4204</v>
      </c>
      <c r="O73" s="260"/>
      <c r="P73" s="259"/>
      <c r="Q73" s="770">
        <v>11457</v>
      </c>
      <c r="R73" s="260"/>
      <c r="S73" s="107"/>
      <c r="T73" s="107"/>
      <c r="U73" s="259"/>
      <c r="V73" t="s" s="765">
        <v>4205</v>
      </c>
      <c r="W73" s="780">
        <v>1</v>
      </c>
      <c r="X73" t="s" s="765">
        <v>4194</v>
      </c>
      <c r="Y73" s="781">
        <v>1</v>
      </c>
      <c r="Z73" t="s" s="782">
        <v>4188</v>
      </c>
      <c r="AA73" s="783">
        <v>1</v>
      </c>
      <c r="AB73" t="s" s="765">
        <v>4189</v>
      </c>
      <c r="AC73" s="761">
        <v>1.4796</v>
      </c>
      <c r="AD73" t="s" s="765">
        <v>4195</v>
      </c>
    </row>
    <row r="74" ht="16.5" customHeight="1">
      <c r="A74" s="761">
        <v>33</v>
      </c>
      <c r="B74" s="771"/>
      <c r="C74" t="s" s="101">
        <v>553</v>
      </c>
      <c r="D74" t="s" s="490">
        <v>554</v>
      </c>
      <c r="E74" t="s" s="490">
        <v>554</v>
      </c>
      <c r="F74" t="s" s="101">
        <v>4248</v>
      </c>
      <c r="G74" s="761">
        <v>57.1</v>
      </c>
      <c r="H74" s="431"/>
      <c r="I74" s="761">
        <v>3</v>
      </c>
      <c r="J74" t="s" s="764">
        <v>64</v>
      </c>
      <c r="K74" t="s" s="765">
        <v>1037</v>
      </c>
      <c r="L74" s="260"/>
      <c r="M74" s="259"/>
      <c r="N74" t="s" s="101">
        <v>4249</v>
      </c>
      <c r="O74" s="260"/>
      <c r="P74" s="259"/>
      <c r="Q74" s="770">
        <v>4880</v>
      </c>
      <c r="R74" s="260"/>
      <c r="S74" s="107"/>
      <c r="T74" s="107"/>
      <c r="U74" s="259"/>
      <c r="V74" t="s" s="765">
        <v>4250</v>
      </c>
      <c r="W74" s="780">
        <v>2</v>
      </c>
      <c r="X74" t="s" s="765">
        <v>4194</v>
      </c>
      <c r="Y74" s="781">
        <v>2</v>
      </c>
      <c r="Z74" t="s" s="782">
        <v>4188</v>
      </c>
      <c r="AA74" s="783">
        <v>3</v>
      </c>
      <c r="AB74" t="s" s="765">
        <v>4189</v>
      </c>
      <c r="AC74" t="s" s="765">
        <v>4251</v>
      </c>
      <c r="AD74" t="s" s="765">
        <v>4252</v>
      </c>
    </row>
    <row r="75" ht="16.5" customHeight="1">
      <c r="A75" s="761">
        <v>33</v>
      </c>
      <c r="B75" s="771"/>
      <c r="C75" t="s" s="101">
        <v>4293</v>
      </c>
      <c r="D75" t="s" s="490">
        <v>563</v>
      </c>
      <c r="E75" t="s" s="490">
        <v>563</v>
      </c>
      <c r="F75" t="s" s="101">
        <v>4270</v>
      </c>
      <c r="G75" s="761">
        <v>57.1</v>
      </c>
      <c r="H75" s="431"/>
      <c r="I75" s="761">
        <v>1</v>
      </c>
      <c r="J75" t="s" s="772">
        <v>77</v>
      </c>
      <c r="K75" t="s" s="765">
        <v>1031</v>
      </c>
      <c r="L75" s="260"/>
      <c r="M75" s="259"/>
      <c r="N75" t="s" s="101">
        <v>4271</v>
      </c>
      <c r="O75" s="260"/>
      <c r="P75" s="259"/>
      <c r="Q75" s="770">
        <v>14581</v>
      </c>
      <c r="R75" s="260"/>
      <c r="S75" s="107"/>
      <c r="T75" s="107"/>
      <c r="U75" s="259"/>
      <c r="V75" s="771"/>
      <c r="W75" s="780">
        <v>1</v>
      </c>
      <c r="X75" t="s" s="765">
        <v>74</v>
      </c>
      <c r="Y75" s="781">
        <v>1</v>
      </c>
      <c r="Z75" t="s" s="782">
        <v>4188</v>
      </c>
      <c r="AA75" s="783">
        <v>1</v>
      </c>
      <c r="AB75" t="s" s="765">
        <v>4189</v>
      </c>
      <c r="AC75" s="761">
        <v>1.5</v>
      </c>
      <c r="AD75" t="s" s="765">
        <v>4272</v>
      </c>
    </row>
    <row r="76" ht="16.5" customHeight="1">
      <c r="A76" s="761">
        <v>33</v>
      </c>
      <c r="B76" s="771"/>
      <c r="C76" t="s" s="101">
        <v>4294</v>
      </c>
      <c r="D76" t="s" s="490">
        <v>292</v>
      </c>
      <c r="E76" t="s" s="490">
        <v>292</v>
      </c>
      <c r="F76" t="s" s="101">
        <v>4270</v>
      </c>
      <c r="G76" s="761">
        <v>57.1</v>
      </c>
      <c r="H76" s="431"/>
      <c r="I76" s="761">
        <v>1</v>
      </c>
      <c r="J76" t="s" s="772">
        <v>77</v>
      </c>
      <c r="K76" t="s" s="765">
        <v>1031</v>
      </c>
      <c r="L76" s="260"/>
      <c r="M76" s="259"/>
      <c r="N76" t="s" s="101">
        <v>4271</v>
      </c>
      <c r="O76" s="260"/>
      <c r="P76" s="259"/>
      <c r="Q76" s="770">
        <v>81583</v>
      </c>
      <c r="R76" s="260"/>
      <c r="S76" s="107"/>
      <c r="T76" s="107"/>
      <c r="U76" s="259"/>
      <c r="V76" s="771"/>
      <c r="W76" s="780">
        <v>2</v>
      </c>
      <c r="X76" t="s" s="765">
        <v>74</v>
      </c>
      <c r="Y76" s="781">
        <v>2</v>
      </c>
      <c r="Z76" t="s" s="782">
        <v>4188</v>
      </c>
      <c r="AA76" s="783">
        <v>1</v>
      </c>
      <c r="AB76" t="s" s="765">
        <v>4189</v>
      </c>
      <c r="AC76" s="761">
        <v>1.4</v>
      </c>
      <c r="AD76" t="s" s="765">
        <v>4272</v>
      </c>
    </row>
    <row r="77" ht="16.5" customHeight="1">
      <c r="A77" s="761">
        <v>33</v>
      </c>
      <c r="B77" s="771"/>
      <c r="C77" t="s" s="101">
        <v>4295</v>
      </c>
      <c r="D77" t="s" s="490">
        <v>1756</v>
      </c>
      <c r="E77" t="s" s="784">
        <v>294</v>
      </c>
      <c r="F77" t="s" s="101">
        <v>4296</v>
      </c>
      <c r="G77" s="761">
        <v>57.1</v>
      </c>
      <c r="H77" s="431"/>
      <c r="I77" s="761">
        <v>1</v>
      </c>
      <c r="J77" t="s" s="769">
        <v>54</v>
      </c>
      <c r="K77" t="s" s="765">
        <v>1031</v>
      </c>
      <c r="L77" s="260"/>
      <c r="M77" s="259"/>
      <c r="N77" t="s" s="101">
        <v>4204</v>
      </c>
      <c r="O77" s="260"/>
      <c r="P77" s="259"/>
      <c r="Q77" s="770">
        <v>81583</v>
      </c>
      <c r="R77" s="260"/>
      <c r="S77" s="107"/>
      <c r="T77" s="107"/>
      <c r="U77" s="259"/>
      <c r="V77" t="s" s="765">
        <v>4205</v>
      </c>
      <c r="W77" s="780">
        <v>2</v>
      </c>
      <c r="X77" t="s" s="765">
        <v>4194</v>
      </c>
      <c r="Y77" s="781">
        <v>2</v>
      </c>
      <c r="Z77" t="s" s="782">
        <v>4188</v>
      </c>
      <c r="AA77" s="783">
        <v>1.1</v>
      </c>
      <c r="AB77" t="s" s="765">
        <v>4215</v>
      </c>
      <c r="AC77" s="761">
        <v>0.2464</v>
      </c>
      <c r="AD77" t="s" s="765">
        <v>4195</v>
      </c>
    </row>
    <row r="78" ht="16.5" customHeight="1">
      <c r="A78" s="761">
        <v>33</v>
      </c>
      <c r="B78" s="771"/>
      <c r="C78" t="s" s="101">
        <v>4295</v>
      </c>
      <c r="D78" t="s" s="490">
        <v>1756</v>
      </c>
      <c r="E78" t="s" s="784">
        <v>294</v>
      </c>
      <c r="F78" t="s" s="101">
        <v>4236</v>
      </c>
      <c r="G78" s="761">
        <v>57.1</v>
      </c>
      <c r="H78" s="431"/>
      <c r="I78" s="761">
        <v>1</v>
      </c>
      <c r="J78" t="s" s="769">
        <v>54</v>
      </c>
      <c r="K78" t="s" s="765">
        <v>1031</v>
      </c>
      <c r="L78" s="260"/>
      <c r="M78" s="259"/>
      <c r="N78" t="s" s="101">
        <v>4237</v>
      </c>
      <c r="O78" s="260"/>
      <c r="P78" s="259"/>
      <c r="Q78" s="770">
        <v>81583</v>
      </c>
      <c r="R78" s="260"/>
      <c r="S78" s="107"/>
      <c r="T78" s="107"/>
      <c r="U78" s="259"/>
      <c r="V78" s="771"/>
      <c r="W78" s="780">
        <v>2</v>
      </c>
      <c r="X78" t="s" s="765">
        <v>76</v>
      </c>
      <c r="Y78" s="781">
        <v>2</v>
      </c>
      <c r="Z78" t="s" s="782">
        <v>4188</v>
      </c>
      <c r="AA78" s="783">
        <v>1.1</v>
      </c>
      <c r="AB78" t="s" s="765">
        <v>4215</v>
      </c>
      <c r="AC78" s="761">
        <v>0.3305</v>
      </c>
      <c r="AD78" t="s" s="765">
        <v>4195</v>
      </c>
    </row>
    <row r="79" ht="16.5" customHeight="1">
      <c r="A79" s="761">
        <v>33</v>
      </c>
      <c r="B79" s="771"/>
      <c r="C79" t="s" s="101">
        <v>4295</v>
      </c>
      <c r="D79" t="s" s="490">
        <v>1756</v>
      </c>
      <c r="E79" t="s" s="784">
        <v>294</v>
      </c>
      <c r="F79" t="s" s="101">
        <v>4203</v>
      </c>
      <c r="G79" s="761">
        <v>57.1</v>
      </c>
      <c r="H79" s="431"/>
      <c r="I79" s="761">
        <v>1</v>
      </c>
      <c r="J79" t="s" s="764">
        <v>64</v>
      </c>
      <c r="K79" t="s" s="765">
        <v>1031</v>
      </c>
      <c r="L79" s="260"/>
      <c r="M79" s="259"/>
      <c r="N79" t="s" s="101">
        <v>4204</v>
      </c>
      <c r="O79" s="260"/>
      <c r="P79" s="259"/>
      <c r="Q79" s="770">
        <v>81583</v>
      </c>
      <c r="R79" s="260"/>
      <c r="S79" s="107"/>
      <c r="T79" s="107"/>
      <c r="U79" s="259"/>
      <c r="V79" t="s" s="765">
        <v>4205</v>
      </c>
      <c r="W79" s="780">
        <v>2</v>
      </c>
      <c r="X79" t="s" s="765">
        <v>4194</v>
      </c>
      <c r="Y79" s="781">
        <v>2</v>
      </c>
      <c r="Z79" t="s" s="782">
        <v>4188</v>
      </c>
      <c r="AA79" s="783">
        <v>1.1</v>
      </c>
      <c r="AB79" t="s" s="765">
        <v>4215</v>
      </c>
      <c r="AC79" s="761">
        <v>0.6071</v>
      </c>
      <c r="AD79" t="s" s="765">
        <v>4195</v>
      </c>
    </row>
    <row r="80" ht="16.5" customHeight="1">
      <c r="A80" s="761">
        <v>33</v>
      </c>
      <c r="B80" s="771"/>
      <c r="C80" t="s" s="101">
        <v>4297</v>
      </c>
      <c r="D80" t="s" s="773">
        <v>302</v>
      </c>
      <c r="E80" t="s" s="773">
        <v>302</v>
      </c>
      <c r="F80" t="s" s="101">
        <v>4270</v>
      </c>
      <c r="G80" s="761">
        <v>57.1</v>
      </c>
      <c r="H80" s="431"/>
      <c r="I80" s="761">
        <v>1</v>
      </c>
      <c r="J80" t="s" s="764">
        <v>64</v>
      </c>
      <c r="K80" t="s" s="765">
        <v>1031</v>
      </c>
      <c r="L80" s="260"/>
      <c r="M80" s="259"/>
      <c r="N80" t="s" s="101">
        <v>4271</v>
      </c>
      <c r="O80" s="260"/>
      <c r="P80" s="259"/>
      <c r="Q80" s="770">
        <v>81583</v>
      </c>
      <c r="R80" s="260"/>
      <c r="S80" s="107"/>
      <c r="T80" s="107"/>
      <c r="U80" s="259"/>
      <c r="V80" s="771"/>
      <c r="W80" s="780">
        <v>2</v>
      </c>
      <c r="X80" t="s" s="765">
        <v>74</v>
      </c>
      <c r="Y80" s="781">
        <v>2</v>
      </c>
      <c r="Z80" t="s" s="782">
        <v>4188</v>
      </c>
      <c r="AA80" s="783">
        <v>1.1</v>
      </c>
      <c r="AB80" t="s" s="765">
        <v>4189</v>
      </c>
      <c r="AC80" s="761">
        <v>0.9</v>
      </c>
      <c r="AD80" t="s" s="765">
        <v>4272</v>
      </c>
    </row>
    <row r="81" ht="16.5" customHeight="1">
      <c r="A81" s="761">
        <v>33</v>
      </c>
      <c r="B81" s="771"/>
      <c r="C81" t="s" s="101">
        <v>1770</v>
      </c>
      <c r="D81" t="s" s="490">
        <v>493</v>
      </c>
      <c r="E81" t="s" s="490">
        <v>493</v>
      </c>
      <c r="F81" t="s" s="101">
        <v>4203</v>
      </c>
      <c r="G81" s="761">
        <v>57.1</v>
      </c>
      <c r="H81" s="431"/>
      <c r="I81" s="761">
        <v>1</v>
      </c>
      <c r="J81" t="s" s="764">
        <v>64</v>
      </c>
      <c r="K81" t="s" s="765">
        <v>1031</v>
      </c>
      <c r="L81" s="260"/>
      <c r="M81" s="259"/>
      <c r="N81" t="s" s="101">
        <v>4204</v>
      </c>
      <c r="O81" s="260"/>
      <c r="P81" s="259"/>
      <c r="Q81" s="770">
        <v>58572</v>
      </c>
      <c r="R81" s="260"/>
      <c r="S81" s="107"/>
      <c r="T81" s="107"/>
      <c r="U81" s="259"/>
      <c r="V81" t="s" s="765">
        <v>4205</v>
      </c>
      <c r="W81" s="780">
        <v>2</v>
      </c>
      <c r="X81" t="s" s="765">
        <v>4194</v>
      </c>
      <c r="Y81" s="781">
        <v>2</v>
      </c>
      <c r="Z81" t="s" s="782">
        <v>4188</v>
      </c>
      <c r="AA81" s="783">
        <v>1.1</v>
      </c>
      <c r="AB81" t="s" s="765">
        <v>1970</v>
      </c>
      <c r="AC81" s="761">
        <v>1.0538</v>
      </c>
      <c r="AD81" t="s" s="765">
        <v>4195</v>
      </c>
    </row>
    <row r="82" ht="16.5" customHeight="1">
      <c r="A82" s="761">
        <v>33</v>
      </c>
      <c r="B82" s="771"/>
      <c r="C82" t="s" s="101">
        <v>1770</v>
      </c>
      <c r="D82" t="s" s="490">
        <v>493</v>
      </c>
      <c r="E82" t="s" s="490">
        <v>493</v>
      </c>
      <c r="F82" t="s" s="101">
        <v>4246</v>
      </c>
      <c r="G82" s="761">
        <v>57.1</v>
      </c>
      <c r="H82" s="431"/>
      <c r="I82" s="761">
        <v>1</v>
      </c>
      <c r="J82" t="s" s="772">
        <v>77</v>
      </c>
      <c r="K82" t="s" s="765">
        <v>1031</v>
      </c>
      <c r="L82" s="260"/>
      <c r="M82" s="259"/>
      <c r="N82" t="s" s="101">
        <v>4204</v>
      </c>
      <c r="O82" s="260"/>
      <c r="P82" s="259"/>
      <c r="Q82" s="770">
        <v>58572</v>
      </c>
      <c r="R82" s="260"/>
      <c r="S82" s="107"/>
      <c r="T82" s="107"/>
      <c r="U82" s="259"/>
      <c r="V82" t="s" s="765">
        <v>4205</v>
      </c>
      <c r="W82" s="780">
        <v>2</v>
      </c>
      <c r="X82" t="s" s="765">
        <v>4194</v>
      </c>
      <c r="Y82" s="781">
        <v>2</v>
      </c>
      <c r="Z82" t="s" s="782">
        <v>4188</v>
      </c>
      <c r="AA82" s="783">
        <v>1.1</v>
      </c>
      <c r="AB82" t="s" s="765">
        <v>1970</v>
      </c>
      <c r="AC82" s="761">
        <v>1.1392</v>
      </c>
      <c r="AD82" t="s" s="765">
        <v>4195</v>
      </c>
    </row>
    <row r="83" ht="16.5" customHeight="1">
      <c r="A83" s="761">
        <v>33</v>
      </c>
      <c r="B83" s="771"/>
      <c r="C83" t="s" s="101">
        <v>1770</v>
      </c>
      <c r="D83" t="s" s="490">
        <v>493</v>
      </c>
      <c r="E83" t="s" s="490">
        <v>493</v>
      </c>
      <c r="F83" t="s" s="101">
        <v>4206</v>
      </c>
      <c r="G83" s="761">
        <v>57.1</v>
      </c>
      <c r="H83" s="431"/>
      <c r="I83" s="761">
        <v>1</v>
      </c>
      <c r="J83" t="s" s="772">
        <v>77</v>
      </c>
      <c r="K83" t="s" s="765">
        <v>1031</v>
      </c>
      <c r="L83" s="260"/>
      <c r="M83" s="259"/>
      <c r="N83" t="s" s="101">
        <v>4204</v>
      </c>
      <c r="O83" s="260"/>
      <c r="P83" s="259"/>
      <c r="Q83" s="770">
        <v>58572</v>
      </c>
      <c r="R83" s="260"/>
      <c r="S83" s="107"/>
      <c r="T83" s="107"/>
      <c r="U83" s="259"/>
      <c r="V83" t="s" s="765">
        <v>4205</v>
      </c>
      <c r="W83" s="780">
        <v>2</v>
      </c>
      <c r="X83" t="s" s="765">
        <v>4194</v>
      </c>
      <c r="Y83" s="781">
        <v>2</v>
      </c>
      <c r="Z83" t="s" s="782">
        <v>4188</v>
      </c>
      <c r="AA83" s="783">
        <v>1.1</v>
      </c>
      <c r="AB83" t="s" s="765">
        <v>1970</v>
      </c>
      <c r="AC83" s="761">
        <v>0.2761</v>
      </c>
      <c r="AD83" t="s" s="765">
        <v>4195</v>
      </c>
    </row>
    <row r="84" ht="16.5" customHeight="1">
      <c r="A84" s="761">
        <v>33</v>
      </c>
      <c r="B84" s="771"/>
      <c r="C84" t="s" s="101">
        <v>1770</v>
      </c>
      <c r="D84" t="s" s="490">
        <v>493</v>
      </c>
      <c r="E84" t="s" s="490">
        <v>493</v>
      </c>
      <c r="F84" t="s" s="101">
        <v>4236</v>
      </c>
      <c r="G84" s="761">
        <v>57.1</v>
      </c>
      <c r="H84" s="431"/>
      <c r="I84" s="761">
        <v>1</v>
      </c>
      <c r="J84" t="s" s="769">
        <v>54</v>
      </c>
      <c r="K84" t="s" s="765">
        <v>1031</v>
      </c>
      <c r="L84" s="260"/>
      <c r="M84" s="259"/>
      <c r="N84" t="s" s="101">
        <v>4237</v>
      </c>
      <c r="O84" s="260"/>
      <c r="P84" s="259"/>
      <c r="Q84" s="770">
        <v>58572</v>
      </c>
      <c r="R84" s="260"/>
      <c r="S84" s="107"/>
      <c r="T84" s="107"/>
      <c r="U84" s="259"/>
      <c r="V84" s="771"/>
      <c r="W84" s="780">
        <v>1</v>
      </c>
      <c r="X84" t="s" s="765">
        <v>76</v>
      </c>
      <c r="Y84" s="781">
        <v>1</v>
      </c>
      <c r="Z84" t="s" s="782">
        <v>4188</v>
      </c>
      <c r="AA84" s="783">
        <v>1.1</v>
      </c>
      <c r="AB84" t="s" s="765">
        <v>1970</v>
      </c>
      <c r="AC84" s="761">
        <v>0.6837</v>
      </c>
      <c r="AD84" t="s" s="765">
        <v>4195</v>
      </c>
    </row>
    <row r="85" ht="16.5" customHeight="1">
      <c r="A85" s="761">
        <v>33</v>
      </c>
      <c r="B85" s="771"/>
      <c r="C85" t="s" s="101">
        <v>4298</v>
      </c>
      <c r="D85" t="s" s="490">
        <v>4299</v>
      </c>
      <c r="E85" t="s" s="490">
        <v>4299</v>
      </c>
      <c r="F85" t="s" s="101">
        <v>4185</v>
      </c>
      <c r="G85" t="s" s="762">
        <v>4186</v>
      </c>
      <c r="H85" s="431"/>
      <c r="I85" s="761">
        <v>2</v>
      </c>
      <c r="J85" t="s" s="764">
        <v>64</v>
      </c>
      <c r="K85" t="s" s="765">
        <v>1037</v>
      </c>
      <c r="L85" s="260"/>
      <c r="M85" s="259"/>
      <c r="N85" t="s" s="101">
        <v>4208</v>
      </c>
      <c r="O85" s="260"/>
      <c r="P85" s="259"/>
      <c r="Q85" s="770">
        <v>1633</v>
      </c>
      <c r="R85" s="260"/>
      <c r="S85" s="107"/>
      <c r="T85" s="107"/>
      <c r="U85" s="259"/>
      <c r="V85" s="761">
        <v>2019</v>
      </c>
      <c r="W85" s="431"/>
      <c r="X85" t="s" s="765">
        <v>4185</v>
      </c>
      <c r="Y85" s="260"/>
      <c r="Z85" s="107"/>
      <c r="AA85" s="259"/>
      <c r="AB85" t="s" s="765">
        <v>4215</v>
      </c>
      <c r="AC85" s="761">
        <v>0.8817</v>
      </c>
      <c r="AD85" t="s" s="765">
        <v>4190</v>
      </c>
    </row>
    <row r="86" ht="16.5" customHeight="1">
      <c r="A86" s="761">
        <v>33</v>
      </c>
      <c r="B86" s="771"/>
      <c r="C86" t="s" s="101">
        <v>3073</v>
      </c>
      <c r="D86" t="s" s="490">
        <v>288</v>
      </c>
      <c r="E86" t="s" s="490">
        <v>288</v>
      </c>
      <c r="F86" t="s" s="101">
        <v>4185</v>
      </c>
      <c r="G86" t="s" s="762">
        <v>4186</v>
      </c>
      <c r="H86" s="431"/>
      <c r="I86" s="761">
        <v>2</v>
      </c>
      <c r="J86" t="s" s="764">
        <v>64</v>
      </c>
      <c r="K86" t="s" s="765">
        <v>1044</v>
      </c>
      <c r="L86" s="260"/>
      <c r="M86" s="259"/>
      <c r="N86" t="s" s="101">
        <v>4208</v>
      </c>
      <c r="O86" s="260"/>
      <c r="P86" s="259"/>
      <c r="Q86" s="770">
        <v>50032</v>
      </c>
      <c r="R86" s="260"/>
      <c r="S86" s="107"/>
      <c r="T86" s="107"/>
      <c r="U86" s="259"/>
      <c r="V86" s="761">
        <v>2019</v>
      </c>
      <c r="W86" s="431"/>
      <c r="X86" t="s" s="765">
        <v>4185</v>
      </c>
      <c r="Y86" s="260"/>
      <c r="Z86" s="107"/>
      <c r="AA86" s="259"/>
      <c r="AB86" t="s" s="765">
        <v>1970</v>
      </c>
      <c r="AC86" s="761">
        <v>0.8591</v>
      </c>
      <c r="AD86" t="s" s="765">
        <v>4190</v>
      </c>
    </row>
    <row r="87" ht="16.5" customHeight="1">
      <c r="A87" s="761">
        <v>33</v>
      </c>
      <c r="B87" s="771"/>
      <c r="C87" t="s" s="101">
        <v>4300</v>
      </c>
      <c r="D87" t="s" s="490">
        <v>4301</v>
      </c>
      <c r="E87" t="s" s="784">
        <v>584</v>
      </c>
      <c r="F87" t="s" s="101">
        <v>4185</v>
      </c>
      <c r="G87" t="s" s="762">
        <v>4186</v>
      </c>
      <c r="H87" s="431"/>
      <c r="I87" s="761">
        <v>2</v>
      </c>
      <c r="J87" t="s" s="764">
        <v>64</v>
      </c>
      <c r="K87" t="s" s="765">
        <v>1044</v>
      </c>
      <c r="L87" s="260"/>
      <c r="M87" s="259"/>
      <c r="N87" t="s" s="101">
        <v>4208</v>
      </c>
      <c r="O87" s="260"/>
      <c r="P87" s="259"/>
      <c r="Q87" s="770">
        <v>7402</v>
      </c>
      <c r="R87" s="260"/>
      <c r="S87" s="107"/>
      <c r="T87" s="107"/>
      <c r="U87" s="259"/>
      <c r="V87" s="761">
        <v>2019</v>
      </c>
      <c r="W87" s="431"/>
      <c r="X87" t="s" s="765">
        <v>4185</v>
      </c>
      <c r="Y87" s="260"/>
      <c r="Z87" s="107"/>
      <c r="AA87" s="259"/>
      <c r="AB87" t="s" s="765">
        <v>4215</v>
      </c>
      <c r="AC87" s="761">
        <v>0.8505</v>
      </c>
      <c r="AD87" t="s" s="765">
        <v>4190</v>
      </c>
    </row>
    <row r="88" ht="16.5" customHeight="1">
      <c r="A88" s="761">
        <v>33</v>
      </c>
      <c r="B88" s="771"/>
      <c r="C88" t="s" s="101">
        <v>4302</v>
      </c>
      <c r="D88" t="s" s="490">
        <v>4303</v>
      </c>
      <c r="E88" t="s" s="490">
        <v>4303</v>
      </c>
      <c r="F88" t="s" s="101">
        <v>4304</v>
      </c>
      <c r="G88" s="761">
        <v>57.6</v>
      </c>
      <c r="H88" s="431"/>
      <c r="I88" s="761">
        <v>1</v>
      </c>
      <c r="J88" t="s" s="772">
        <v>77</v>
      </c>
      <c r="K88" t="s" s="765">
        <v>1031</v>
      </c>
      <c r="L88" s="260"/>
      <c r="M88" s="259"/>
      <c r="N88" t="s" s="101">
        <v>4305</v>
      </c>
      <c r="O88" s="260"/>
      <c r="P88" s="259"/>
      <c r="Q88" s="770">
        <v>3225</v>
      </c>
      <c r="R88" s="260"/>
      <c r="S88" s="107"/>
      <c r="T88" s="107"/>
      <c r="U88" s="259"/>
      <c r="V88" t="s" s="765">
        <v>4227</v>
      </c>
      <c r="W88" s="431"/>
      <c r="X88" t="s" s="765">
        <v>399</v>
      </c>
      <c r="Y88" s="260"/>
      <c r="Z88" s="107"/>
      <c r="AA88" s="259"/>
      <c r="AB88" t="s" s="765">
        <v>4189</v>
      </c>
      <c r="AC88" t="s" s="765">
        <v>2568</v>
      </c>
      <c r="AD88" t="s" s="765">
        <v>4229</v>
      </c>
    </row>
    <row r="89" ht="16.5" customHeight="1">
      <c r="A89" s="761">
        <v>33</v>
      </c>
      <c r="B89" s="771"/>
      <c r="C89" t="s" s="101">
        <v>1835</v>
      </c>
      <c r="D89" t="s" s="490">
        <v>1836</v>
      </c>
      <c r="E89" t="s" s="490">
        <v>1836</v>
      </c>
      <c r="F89" t="s" s="101">
        <v>4185</v>
      </c>
      <c r="G89" t="s" s="762">
        <v>4186</v>
      </c>
      <c r="H89" s="431"/>
      <c r="I89" s="761">
        <v>2</v>
      </c>
      <c r="J89" t="s" s="764">
        <v>64</v>
      </c>
      <c r="K89" t="s" s="765">
        <v>1044</v>
      </c>
      <c r="L89" s="260"/>
      <c r="M89" s="259"/>
      <c r="N89" t="s" s="101">
        <v>4202</v>
      </c>
      <c r="O89" s="260"/>
      <c r="P89" s="259"/>
      <c r="Q89" s="767">
        <v>740</v>
      </c>
      <c r="R89" s="260"/>
      <c r="S89" s="107"/>
      <c r="T89" s="107"/>
      <c r="U89" s="259"/>
      <c r="V89" s="761">
        <v>2019</v>
      </c>
      <c r="W89" s="431"/>
      <c r="X89" t="s" s="765">
        <v>4185</v>
      </c>
      <c r="Y89" s="260"/>
      <c r="Z89" s="107"/>
      <c r="AA89" s="259"/>
      <c r="AB89" t="s" s="765">
        <v>4189</v>
      </c>
      <c r="AC89" s="761">
        <v>0.99</v>
      </c>
      <c r="AD89" t="s" s="765">
        <v>4190</v>
      </c>
    </row>
    <row r="90" ht="16.5" customHeight="1">
      <c r="A90" s="761">
        <v>33</v>
      </c>
      <c r="B90" s="771"/>
      <c r="C90" t="s" s="101">
        <v>3074</v>
      </c>
      <c r="D90" t="s" s="490">
        <v>3075</v>
      </c>
      <c r="E90" t="s" s="490">
        <v>3075</v>
      </c>
      <c r="F90" t="s" s="101">
        <v>4185</v>
      </c>
      <c r="G90" t="s" s="762">
        <v>4186</v>
      </c>
      <c r="H90" s="431"/>
      <c r="I90" s="761">
        <v>2</v>
      </c>
      <c r="J90" t="s" s="764">
        <v>64</v>
      </c>
      <c r="K90" t="s" s="765">
        <v>1044</v>
      </c>
      <c r="L90" s="260"/>
      <c r="M90" s="259"/>
      <c r="N90" t="s" s="101">
        <v>4187</v>
      </c>
      <c r="O90" s="260"/>
      <c r="P90" s="259"/>
      <c r="Q90" s="770">
        <v>8100</v>
      </c>
      <c r="R90" s="260"/>
      <c r="S90" s="107"/>
      <c r="T90" s="107"/>
      <c r="U90" s="259"/>
      <c r="V90" s="761">
        <v>2019</v>
      </c>
      <c r="W90" s="431"/>
      <c r="X90" t="s" s="765">
        <v>4185</v>
      </c>
      <c r="Y90" s="260"/>
      <c r="Z90" s="107"/>
      <c r="AA90" s="259"/>
      <c r="AB90" t="s" s="765">
        <v>1970</v>
      </c>
      <c r="AC90" s="761">
        <v>0.8302</v>
      </c>
      <c r="AD90" t="s" s="765">
        <v>4190</v>
      </c>
    </row>
    <row r="91" ht="16.5" customHeight="1">
      <c r="A91" s="761">
        <v>33</v>
      </c>
      <c r="B91" s="771"/>
      <c r="C91" t="s" s="101">
        <v>982</v>
      </c>
      <c r="D91" t="s" s="490">
        <v>294</v>
      </c>
      <c r="E91" t="s" s="490">
        <v>294</v>
      </c>
      <c r="F91" t="s" s="101">
        <v>4185</v>
      </c>
      <c r="G91" t="s" s="762">
        <v>4186</v>
      </c>
      <c r="H91" s="431"/>
      <c r="I91" s="761">
        <v>2</v>
      </c>
      <c r="J91" t="s" s="764">
        <v>64</v>
      </c>
      <c r="K91" t="s" s="765">
        <v>1037</v>
      </c>
      <c r="L91" s="260"/>
      <c r="M91" s="259"/>
      <c r="N91" t="s" s="101">
        <v>4187</v>
      </c>
      <c r="O91" s="260"/>
      <c r="P91" s="259"/>
      <c r="Q91" s="770">
        <v>81583</v>
      </c>
      <c r="R91" s="260"/>
      <c r="S91" s="107"/>
      <c r="T91" s="107"/>
      <c r="U91" s="259"/>
      <c r="V91" s="761">
        <v>2019</v>
      </c>
      <c r="W91" s="431"/>
      <c r="X91" t="s" s="765">
        <v>4185</v>
      </c>
      <c r="Y91" s="260"/>
      <c r="Z91" s="107"/>
      <c r="AA91" s="259"/>
      <c r="AB91" t="s" s="765">
        <v>1970</v>
      </c>
      <c r="AC91" s="761">
        <v>0.8636</v>
      </c>
      <c r="AD91" t="s" s="765">
        <v>4190</v>
      </c>
    </row>
    <row r="92" ht="16.5" customHeight="1">
      <c r="A92" s="761">
        <v>33</v>
      </c>
      <c r="B92" s="771"/>
      <c r="C92" t="s" s="101">
        <v>4306</v>
      </c>
      <c r="D92" t="s" s="490">
        <v>1877</v>
      </c>
      <c r="E92" t="s" s="490">
        <v>1877</v>
      </c>
      <c r="F92" t="s" s="101">
        <v>4239</v>
      </c>
      <c r="G92" s="761">
        <v>57.1</v>
      </c>
      <c r="H92" s="431"/>
      <c r="I92" s="761">
        <v>1</v>
      </c>
      <c r="J92" t="s" s="769">
        <v>54</v>
      </c>
      <c r="K92" t="s" s="765">
        <v>1031</v>
      </c>
      <c r="L92" s="260"/>
      <c r="M92" s="259"/>
      <c r="N92" t="s" s="101">
        <v>4204</v>
      </c>
      <c r="O92" s="260"/>
      <c r="P92" s="259"/>
      <c r="Q92" s="770">
        <v>66393</v>
      </c>
      <c r="R92" s="260"/>
      <c r="S92" s="107"/>
      <c r="T92" s="107"/>
      <c r="U92" s="259"/>
      <c r="V92" t="s" s="765">
        <v>4205</v>
      </c>
      <c r="W92" s="780">
        <v>2</v>
      </c>
      <c r="X92" t="s" s="765">
        <v>4194</v>
      </c>
      <c r="Y92" s="781">
        <v>2</v>
      </c>
      <c r="Z92" t="s" s="782">
        <v>4188</v>
      </c>
      <c r="AA92" s="783">
        <v>1</v>
      </c>
      <c r="AB92" t="s" s="765">
        <v>1970</v>
      </c>
      <c r="AC92" s="761">
        <v>0.367</v>
      </c>
      <c r="AD92" t="s" s="765">
        <v>4195</v>
      </c>
    </row>
    <row r="93" ht="16.5" customHeight="1">
      <c r="A93" s="761">
        <v>33</v>
      </c>
      <c r="B93" s="771"/>
      <c r="C93" t="s" s="101">
        <v>575</v>
      </c>
      <c r="D93" t="s" s="490">
        <v>576</v>
      </c>
      <c r="E93" t="s" s="490">
        <v>576</v>
      </c>
      <c r="F93" t="s" s="101">
        <v>4185</v>
      </c>
      <c r="G93" t="s" s="762">
        <v>4186</v>
      </c>
      <c r="H93" s="431"/>
      <c r="I93" s="761">
        <v>2</v>
      </c>
      <c r="J93" t="s" s="764">
        <v>64</v>
      </c>
      <c r="K93" t="s" s="765">
        <v>1044</v>
      </c>
      <c r="L93" s="260"/>
      <c r="M93" s="259"/>
      <c r="N93" t="s" s="101">
        <v>4187</v>
      </c>
      <c r="O93" s="260"/>
      <c r="P93" s="259"/>
      <c r="Q93" s="770">
        <v>34975</v>
      </c>
      <c r="R93" s="260"/>
      <c r="S93" s="107"/>
      <c r="T93" s="107"/>
      <c r="U93" s="259"/>
      <c r="V93" s="761">
        <v>2019</v>
      </c>
      <c r="W93" s="431"/>
      <c r="X93" t="s" s="765">
        <v>4185</v>
      </c>
      <c r="Y93" s="260"/>
      <c r="Z93" s="107"/>
      <c r="AA93" s="259"/>
      <c r="AB93" t="s" s="765">
        <v>4215</v>
      </c>
      <c r="AC93" s="761">
        <v>0.9419999999999999</v>
      </c>
      <c r="AD93" t="s" s="765">
        <v>4190</v>
      </c>
    </row>
    <row r="94" ht="15.75" customHeight="1">
      <c r="A94" s="761">
        <v>33</v>
      </c>
      <c r="B94" s="771"/>
      <c r="C94" t="s" s="101">
        <v>4307</v>
      </c>
      <c r="D94" t="s" s="490">
        <v>4308</v>
      </c>
      <c r="E94" t="s" s="490">
        <v>4308</v>
      </c>
      <c r="F94" t="s" s="101">
        <v>4309</v>
      </c>
      <c r="G94" s="761">
        <v>57.1</v>
      </c>
      <c r="H94" s="431"/>
      <c r="I94" s="761">
        <v>1</v>
      </c>
      <c r="J94" t="s" s="769">
        <v>54</v>
      </c>
      <c r="K94" t="s" s="765">
        <v>1044</v>
      </c>
      <c r="L94" s="260"/>
      <c r="M94" s="259"/>
      <c r="N94" t="s" s="101">
        <v>4310</v>
      </c>
      <c r="O94" s="260"/>
      <c r="P94" s="259"/>
      <c r="Q94" s="785"/>
      <c r="R94" s="260"/>
      <c r="S94" s="107"/>
      <c r="T94" s="107"/>
      <c r="U94" s="259"/>
      <c r="V94" s="761">
        <v>2017</v>
      </c>
      <c r="W94" s="431"/>
      <c r="X94" t="s" s="765">
        <v>123</v>
      </c>
      <c r="Y94" s="260"/>
      <c r="Z94" s="107"/>
      <c r="AA94" s="259"/>
      <c r="AB94" t="s" s="765">
        <v>1024</v>
      </c>
      <c r="AC94" s="761">
        <v>0.34</v>
      </c>
      <c r="AD94" t="s" s="765">
        <v>4311</v>
      </c>
    </row>
    <row r="95" ht="15.75" customHeight="1">
      <c r="A95" s="761">
        <v>33</v>
      </c>
      <c r="B95" s="771"/>
      <c r="C95" t="s" s="101">
        <v>4307</v>
      </c>
      <c r="D95" t="s" s="490">
        <v>4308</v>
      </c>
      <c r="E95" t="s" s="490">
        <v>4308</v>
      </c>
      <c r="F95" t="s" s="101">
        <v>4312</v>
      </c>
      <c r="G95" s="761">
        <v>57.2</v>
      </c>
      <c r="H95" s="431"/>
      <c r="I95" s="761">
        <v>1</v>
      </c>
      <c r="J95" t="s" s="772">
        <v>77</v>
      </c>
      <c r="K95" t="s" s="765">
        <v>1044</v>
      </c>
      <c r="L95" s="260"/>
      <c r="M95" s="259"/>
      <c r="N95" t="s" s="101">
        <v>4310</v>
      </c>
      <c r="O95" s="260"/>
      <c r="P95" s="259"/>
      <c r="Q95" s="785"/>
      <c r="R95" s="260"/>
      <c r="S95" s="107"/>
      <c r="T95" s="107"/>
      <c r="U95" s="259"/>
      <c r="V95" s="761">
        <v>2017</v>
      </c>
      <c r="W95" s="431"/>
      <c r="X95" t="s" s="765">
        <v>123</v>
      </c>
      <c r="Y95" s="260"/>
      <c r="Z95" s="107"/>
      <c r="AA95" s="259"/>
      <c r="AB95" t="s" s="765">
        <v>1024</v>
      </c>
      <c r="AC95" s="761">
        <v>1.09</v>
      </c>
      <c r="AD95" t="s" s="765">
        <v>4311</v>
      </c>
    </row>
    <row r="96" ht="15.75" customHeight="1">
      <c r="A96" s="761">
        <v>33</v>
      </c>
      <c r="B96" s="771"/>
      <c r="C96" t="s" s="101">
        <v>4307</v>
      </c>
      <c r="D96" t="s" s="490">
        <v>4308</v>
      </c>
      <c r="E96" t="s" s="490">
        <v>4308</v>
      </c>
      <c r="F96" t="s" s="101">
        <v>4313</v>
      </c>
      <c r="G96" t="s" s="765">
        <v>4314</v>
      </c>
      <c r="H96" s="431"/>
      <c r="I96" s="761">
        <v>1</v>
      </c>
      <c r="J96" t="s" s="772">
        <v>77</v>
      </c>
      <c r="K96" t="s" s="765">
        <v>1044</v>
      </c>
      <c r="L96" s="260"/>
      <c r="M96" s="259"/>
      <c r="N96" t="s" s="101">
        <v>4310</v>
      </c>
      <c r="O96" s="260"/>
      <c r="P96" s="259"/>
      <c r="Q96" s="785"/>
      <c r="R96" s="260"/>
      <c r="S96" s="107"/>
      <c r="T96" s="107"/>
      <c r="U96" s="259"/>
      <c r="V96" s="761">
        <v>2017</v>
      </c>
      <c r="W96" s="431"/>
      <c r="X96" t="s" s="765">
        <v>123</v>
      </c>
      <c r="Y96" s="260"/>
      <c r="Z96" s="107"/>
      <c r="AA96" s="259"/>
      <c r="AB96" t="s" s="765">
        <v>1024</v>
      </c>
      <c r="AC96" s="761">
        <v>1.07</v>
      </c>
      <c r="AD96" t="s" s="765">
        <v>4311</v>
      </c>
    </row>
    <row r="97" ht="15.75" customHeight="1">
      <c r="A97" s="761">
        <v>33</v>
      </c>
      <c r="B97" s="771"/>
      <c r="C97" t="s" s="101">
        <v>4315</v>
      </c>
      <c r="D97" t="s" s="490">
        <v>4316</v>
      </c>
      <c r="E97" t="s" s="490">
        <v>4316</v>
      </c>
      <c r="F97" t="s" s="101">
        <v>4313</v>
      </c>
      <c r="G97" s="761">
        <v>57.1</v>
      </c>
      <c r="H97" s="431"/>
      <c r="I97" s="761">
        <v>1</v>
      </c>
      <c r="J97" t="s" s="764">
        <v>64</v>
      </c>
      <c r="K97" t="s" s="765">
        <v>1044</v>
      </c>
      <c r="L97" s="260"/>
      <c r="M97" s="259"/>
      <c r="N97" t="s" s="101">
        <v>4310</v>
      </c>
      <c r="O97" s="260"/>
      <c r="P97" s="259"/>
      <c r="Q97" s="785"/>
      <c r="R97" s="260"/>
      <c r="S97" s="107"/>
      <c r="T97" s="107"/>
      <c r="U97" s="259"/>
      <c r="V97" s="761">
        <v>2017</v>
      </c>
      <c r="W97" s="431"/>
      <c r="X97" t="s" s="765">
        <v>123</v>
      </c>
      <c r="Y97" s="260"/>
      <c r="Z97" s="107"/>
      <c r="AA97" s="259"/>
      <c r="AB97" t="s" s="765">
        <v>1024</v>
      </c>
      <c r="AC97" s="761">
        <v>0.33</v>
      </c>
      <c r="AD97" t="s" s="765">
        <v>4311</v>
      </c>
    </row>
    <row r="98" ht="15.75" customHeight="1">
      <c r="A98" s="761">
        <v>33</v>
      </c>
      <c r="B98" s="771"/>
      <c r="C98" t="s" s="101">
        <v>4315</v>
      </c>
      <c r="D98" t="s" s="490">
        <v>4316</v>
      </c>
      <c r="E98" t="s" s="490">
        <v>4316</v>
      </c>
      <c r="F98" t="s" s="101">
        <v>4312</v>
      </c>
      <c r="G98" s="761">
        <v>57.2</v>
      </c>
      <c r="H98" s="431"/>
      <c r="I98" s="761">
        <v>1</v>
      </c>
      <c r="J98" t="s" s="772">
        <v>77</v>
      </c>
      <c r="K98" t="s" s="765">
        <v>1044</v>
      </c>
      <c r="L98" s="260"/>
      <c r="M98" s="259"/>
      <c r="N98" t="s" s="101">
        <v>4310</v>
      </c>
      <c r="O98" s="260"/>
      <c r="P98" s="259"/>
      <c r="Q98" s="785"/>
      <c r="R98" s="260"/>
      <c r="S98" s="107"/>
      <c r="T98" s="107"/>
      <c r="U98" s="259"/>
      <c r="V98" s="761">
        <v>2017</v>
      </c>
      <c r="W98" s="431"/>
      <c r="X98" t="s" s="765">
        <v>123</v>
      </c>
      <c r="Y98" s="260"/>
      <c r="Z98" s="107"/>
      <c r="AA98" s="259"/>
      <c r="AB98" t="s" s="765">
        <v>1024</v>
      </c>
      <c r="AC98" s="761">
        <v>0.39</v>
      </c>
      <c r="AD98" t="s" s="765">
        <v>4311</v>
      </c>
    </row>
    <row r="99" ht="15.75" customHeight="1">
      <c r="A99" s="761">
        <v>33</v>
      </c>
      <c r="B99" s="771"/>
      <c r="C99" t="s" s="101">
        <v>4315</v>
      </c>
      <c r="D99" t="s" s="490">
        <v>4316</v>
      </c>
      <c r="E99" t="s" s="490">
        <v>4316</v>
      </c>
      <c r="F99" t="s" s="101">
        <v>4309</v>
      </c>
      <c r="G99" t="s" s="765">
        <v>4314</v>
      </c>
      <c r="H99" s="431"/>
      <c r="I99" s="761">
        <v>1</v>
      </c>
      <c r="J99" t="s" s="772">
        <v>77</v>
      </c>
      <c r="K99" t="s" s="765">
        <v>1044</v>
      </c>
      <c r="L99" s="260"/>
      <c r="M99" s="259"/>
      <c r="N99" t="s" s="101">
        <v>4310</v>
      </c>
      <c r="O99" s="260"/>
      <c r="P99" s="259"/>
      <c r="Q99" s="785"/>
      <c r="R99" s="260"/>
      <c r="S99" s="107"/>
      <c r="T99" s="107"/>
      <c r="U99" s="259"/>
      <c r="V99" s="761">
        <v>2017</v>
      </c>
      <c r="W99" s="431"/>
      <c r="X99" t="s" s="765">
        <v>123</v>
      </c>
      <c r="Y99" s="260"/>
      <c r="Z99" s="107"/>
      <c r="AA99" s="259"/>
      <c r="AB99" t="s" s="765">
        <v>1024</v>
      </c>
      <c r="AC99" s="761">
        <v>0.67</v>
      </c>
      <c r="AD99" t="s" s="765">
        <v>4311</v>
      </c>
    </row>
    <row r="100" ht="15.75" customHeight="1">
      <c r="A100" s="761">
        <v>33</v>
      </c>
      <c r="B100" s="771"/>
      <c r="C100" t="s" s="101">
        <v>4315</v>
      </c>
      <c r="D100" t="s" s="490">
        <v>4317</v>
      </c>
      <c r="E100" t="s" s="490">
        <v>4317</v>
      </c>
      <c r="F100" t="s" s="101">
        <v>4270</v>
      </c>
      <c r="G100" s="761">
        <v>57.1</v>
      </c>
      <c r="H100" s="431"/>
      <c r="I100" s="761">
        <v>1</v>
      </c>
      <c r="J100" t="s" s="769">
        <v>54</v>
      </c>
      <c r="K100" t="s" s="765">
        <v>1031</v>
      </c>
      <c r="L100" s="260"/>
      <c r="M100" s="259"/>
      <c r="N100" t="s" s="101">
        <v>4318</v>
      </c>
      <c r="O100" s="260"/>
      <c r="P100" s="259"/>
      <c r="Q100" s="785"/>
      <c r="R100" s="260"/>
      <c r="S100" s="107"/>
      <c r="T100" s="107"/>
      <c r="U100" s="259"/>
      <c r="V100" t="s" s="765">
        <v>4319</v>
      </c>
      <c r="W100" s="431"/>
      <c r="X100" t="s" s="765">
        <v>74</v>
      </c>
      <c r="Y100" s="260"/>
      <c r="Z100" s="107"/>
      <c r="AA100" s="259"/>
      <c r="AB100" t="s" s="765">
        <v>1024</v>
      </c>
      <c r="AC100" s="550">
        <v>-60.2</v>
      </c>
      <c r="AD100" t="s" s="765">
        <v>4320</v>
      </c>
    </row>
    <row r="101" ht="15.75" customHeight="1">
      <c r="A101" s="761">
        <v>33</v>
      </c>
      <c r="B101" s="771"/>
      <c r="C101" t="s" s="101">
        <v>4315</v>
      </c>
      <c r="D101" t="s" s="490">
        <v>4321</v>
      </c>
      <c r="E101" t="s" s="490">
        <v>4321</v>
      </c>
      <c r="F101" t="s" s="101">
        <v>4322</v>
      </c>
      <c r="G101" s="761">
        <v>57.1</v>
      </c>
      <c r="H101" s="431"/>
      <c r="I101" s="761">
        <v>1</v>
      </c>
      <c r="J101" t="s" s="769">
        <v>54</v>
      </c>
      <c r="K101" t="s" s="765">
        <v>1031</v>
      </c>
      <c r="L101" s="260"/>
      <c r="M101" s="259"/>
      <c r="N101" t="s" s="101">
        <v>4323</v>
      </c>
      <c r="O101" s="260"/>
      <c r="P101" s="259"/>
      <c r="Q101" s="785"/>
      <c r="R101" s="260"/>
      <c r="S101" s="107"/>
      <c r="T101" s="107"/>
      <c r="U101" s="259"/>
      <c r="V101" t="s" s="765">
        <v>4324</v>
      </c>
      <c r="W101" s="431"/>
      <c r="X101" t="s" s="765">
        <v>76</v>
      </c>
      <c r="Y101" s="260"/>
      <c r="Z101" s="107"/>
      <c r="AA101" s="259"/>
      <c r="AB101" t="s" s="765">
        <v>1024</v>
      </c>
      <c r="AC101" t="s" s="765">
        <v>2568</v>
      </c>
      <c r="AD101" t="s" s="765">
        <v>4325</v>
      </c>
    </row>
    <row r="102" ht="16.5" customHeight="1">
      <c r="A102" s="761">
        <v>34</v>
      </c>
      <c r="B102" t="s" s="101">
        <v>603</v>
      </c>
      <c r="C102" t="s" s="101">
        <v>985</v>
      </c>
      <c r="D102" t="s" s="490">
        <v>607</v>
      </c>
      <c r="E102" t="s" s="490">
        <v>607</v>
      </c>
      <c r="F102" t="s" s="101">
        <v>4326</v>
      </c>
      <c r="G102" s="761">
        <v>57.1</v>
      </c>
      <c r="H102" s="431"/>
      <c r="I102" s="761">
        <v>1</v>
      </c>
      <c r="J102" t="s" s="764">
        <v>64</v>
      </c>
      <c r="K102" t="s" s="765">
        <v>1031</v>
      </c>
      <c r="L102" s="260"/>
      <c r="M102" s="259"/>
      <c r="N102" t="s" s="101">
        <v>4204</v>
      </c>
      <c r="O102" s="260"/>
      <c r="P102" s="259"/>
      <c r="Q102" s="770">
        <v>67807</v>
      </c>
      <c r="R102" s="260"/>
      <c r="S102" s="107"/>
      <c r="T102" s="107"/>
      <c r="U102" s="259"/>
      <c r="V102" t="s" s="765">
        <v>4205</v>
      </c>
      <c r="W102" s="431"/>
      <c r="X102" t="s" s="765">
        <v>4194</v>
      </c>
      <c r="Y102" s="260"/>
      <c r="Z102" s="107"/>
      <c r="AA102" s="259"/>
      <c r="AB102" t="s" s="765">
        <v>1970</v>
      </c>
      <c r="AC102" s="761">
        <v>0.527</v>
      </c>
      <c r="AD102" t="s" s="765">
        <v>4195</v>
      </c>
    </row>
    <row r="103" ht="16.5" customHeight="1">
      <c r="A103" s="761">
        <v>34</v>
      </c>
      <c r="B103" s="771"/>
      <c r="C103" t="s" s="101">
        <v>985</v>
      </c>
      <c r="D103" t="s" s="490">
        <v>607</v>
      </c>
      <c r="E103" t="s" s="490">
        <v>607</v>
      </c>
      <c r="F103" t="s" s="101">
        <v>4296</v>
      </c>
      <c r="G103" s="761">
        <v>57.1</v>
      </c>
      <c r="H103" s="431"/>
      <c r="I103" s="761">
        <v>1</v>
      </c>
      <c r="J103" t="s" s="772">
        <v>77</v>
      </c>
      <c r="K103" t="s" s="765">
        <v>1031</v>
      </c>
      <c r="L103" s="260"/>
      <c r="M103" s="259"/>
      <c r="N103" t="s" s="101">
        <v>4204</v>
      </c>
      <c r="O103" s="260"/>
      <c r="P103" s="259"/>
      <c r="Q103" s="770">
        <v>67807</v>
      </c>
      <c r="R103" s="260"/>
      <c r="S103" s="107"/>
      <c r="T103" s="107"/>
      <c r="U103" s="259"/>
      <c r="V103" t="s" s="765">
        <v>4205</v>
      </c>
      <c r="W103" s="431"/>
      <c r="X103" t="s" s="765">
        <v>4194</v>
      </c>
      <c r="Y103" s="260"/>
      <c r="Z103" s="107"/>
      <c r="AA103" s="259"/>
      <c r="AB103" t="s" s="765">
        <v>1970</v>
      </c>
      <c r="AC103" s="761">
        <v>1.1372</v>
      </c>
      <c r="AD103" t="s" s="765">
        <v>4195</v>
      </c>
    </row>
    <row r="104" ht="16.5" customHeight="1">
      <c r="A104" s="761">
        <v>34</v>
      </c>
      <c r="B104" s="786"/>
      <c r="C104" t="s" s="101">
        <v>4327</v>
      </c>
      <c r="D104" t="s" s="490">
        <v>4328</v>
      </c>
      <c r="E104" t="s" s="490">
        <v>4328</v>
      </c>
      <c r="F104" t="s" s="101">
        <v>4265</v>
      </c>
      <c r="G104" s="761">
        <v>57.5</v>
      </c>
      <c r="H104" s="431"/>
      <c r="I104" s="761">
        <v>1</v>
      </c>
      <c r="J104" t="s" s="772">
        <v>77</v>
      </c>
      <c r="K104" t="s" s="765">
        <v>1031</v>
      </c>
      <c r="L104" s="260"/>
      <c r="M104" s="259"/>
      <c r="N104" t="s" s="101">
        <v>4329</v>
      </c>
      <c r="O104" s="260"/>
      <c r="P104" s="259"/>
      <c r="Q104" s="767">
        <v>289</v>
      </c>
      <c r="R104" s="260"/>
      <c r="S104" s="107"/>
      <c r="T104" s="107"/>
      <c r="U104" s="259"/>
      <c r="V104" t="s" s="765">
        <v>4267</v>
      </c>
      <c r="W104" s="431"/>
      <c r="X104" t="s" s="765">
        <v>399</v>
      </c>
      <c r="Y104" s="260"/>
      <c r="Z104" s="107"/>
      <c r="AA104" s="259"/>
      <c r="AB104" t="s" s="765">
        <v>4189</v>
      </c>
      <c r="AC104" s="761">
        <v>0.64</v>
      </c>
      <c r="AD104" t="s" s="765">
        <v>4277</v>
      </c>
    </row>
    <row r="105" ht="16.5" customHeight="1">
      <c r="A105" s="761">
        <v>34</v>
      </c>
      <c r="B105" s="771"/>
      <c r="C105" t="s" s="101">
        <v>4330</v>
      </c>
      <c r="D105" t="s" s="490">
        <v>4331</v>
      </c>
      <c r="E105" t="s" s="490">
        <v>4331</v>
      </c>
      <c r="F105" t="s" s="101">
        <v>4185</v>
      </c>
      <c r="G105" t="s" s="762">
        <v>4186</v>
      </c>
      <c r="H105" s="431"/>
      <c r="I105" s="761">
        <v>2</v>
      </c>
      <c r="J105" t="s" s="764">
        <v>64</v>
      </c>
      <c r="K105" t="s" s="765">
        <v>1037</v>
      </c>
      <c r="L105" s="260"/>
      <c r="M105" s="259"/>
      <c r="N105" t="s" s="101">
        <v>4208</v>
      </c>
      <c r="O105" s="260"/>
      <c r="P105" s="259"/>
      <c r="Q105" s="767">
        <v>89</v>
      </c>
      <c r="R105" s="260"/>
      <c r="S105" s="107"/>
      <c r="T105" s="107"/>
      <c r="U105" s="259"/>
      <c r="V105" s="761">
        <v>2019</v>
      </c>
      <c r="W105" s="431"/>
      <c r="X105" t="s" s="765">
        <v>4185</v>
      </c>
      <c r="Y105" s="260"/>
      <c r="Z105" s="107"/>
      <c r="AA105" s="259"/>
      <c r="AB105" t="s" s="765">
        <v>4189</v>
      </c>
      <c r="AC105" s="761">
        <v>0.8273</v>
      </c>
      <c r="AD105" t="s" s="765">
        <v>4190</v>
      </c>
    </row>
    <row r="106" ht="16.5" customHeight="1">
      <c r="A106" s="761">
        <v>34</v>
      </c>
      <c r="B106" s="771"/>
      <c r="C106" t="s" s="101">
        <v>3650</v>
      </c>
      <c r="D106" t="s" s="490">
        <v>3651</v>
      </c>
      <c r="E106" t="s" s="490">
        <v>3651</v>
      </c>
      <c r="F106" t="s" s="101">
        <v>4185</v>
      </c>
      <c r="G106" t="s" s="762">
        <v>4186</v>
      </c>
      <c r="H106" s="431"/>
      <c r="I106" s="761">
        <v>2</v>
      </c>
      <c r="J106" t="s" s="764">
        <v>64</v>
      </c>
      <c r="K106" t="s" s="765">
        <v>1044</v>
      </c>
      <c r="L106" s="260"/>
      <c r="M106" s="259"/>
      <c r="N106" t="s" s="101">
        <v>4208</v>
      </c>
      <c r="O106" s="260"/>
      <c r="P106" s="259"/>
      <c r="Q106" s="767">
        <v>688</v>
      </c>
      <c r="R106" s="260"/>
      <c r="S106" s="107"/>
      <c r="T106" s="107"/>
      <c r="U106" s="259"/>
      <c r="V106" s="761">
        <v>2019</v>
      </c>
      <c r="W106" s="431"/>
      <c r="X106" t="s" s="765">
        <v>4185</v>
      </c>
      <c r="Y106" s="260"/>
      <c r="Z106" s="107"/>
      <c r="AA106" s="259"/>
      <c r="AB106" t="s" s="765">
        <v>4189</v>
      </c>
      <c r="AC106" s="761">
        <v>0.8578</v>
      </c>
      <c r="AD106" t="s" s="765">
        <v>4190</v>
      </c>
    </row>
    <row r="107" ht="16.5" customHeight="1">
      <c r="A107" s="761">
        <v>34</v>
      </c>
      <c r="B107" s="771"/>
      <c r="C107" t="s" s="101">
        <v>1375</v>
      </c>
      <c r="D107" t="s" s="490">
        <v>1376</v>
      </c>
      <c r="E107" t="s" s="490">
        <v>1376</v>
      </c>
      <c r="F107" t="s" s="101">
        <v>4185</v>
      </c>
      <c r="G107" t="s" s="762">
        <v>4186</v>
      </c>
      <c r="H107" s="431"/>
      <c r="I107" s="761">
        <v>2</v>
      </c>
      <c r="J107" t="s" s="764">
        <v>64</v>
      </c>
      <c r="K107" t="s" s="765">
        <v>1044</v>
      </c>
      <c r="L107" s="260"/>
      <c r="M107" s="259"/>
      <c r="N107" t="s" s="101">
        <v>4208</v>
      </c>
      <c r="O107" s="260"/>
      <c r="P107" s="259"/>
      <c r="Q107" s="770">
        <v>1337</v>
      </c>
      <c r="R107" s="260"/>
      <c r="S107" s="107"/>
      <c r="T107" s="107"/>
      <c r="U107" s="259"/>
      <c r="V107" s="761">
        <v>2019</v>
      </c>
      <c r="W107" s="431"/>
      <c r="X107" t="s" s="765">
        <v>4185</v>
      </c>
      <c r="Y107" s="260"/>
      <c r="Z107" s="107"/>
      <c r="AA107" s="259"/>
      <c r="AB107" t="s" s="765">
        <v>4189</v>
      </c>
      <c r="AC107" s="761">
        <v>0.852</v>
      </c>
      <c r="AD107" t="s" s="765">
        <v>4190</v>
      </c>
    </row>
    <row r="108" ht="16.5" customHeight="1">
      <c r="A108" s="761">
        <v>34</v>
      </c>
      <c r="B108" s="771"/>
      <c r="C108" t="s" s="101">
        <v>4332</v>
      </c>
      <c r="D108" t="s" s="490">
        <v>1513</v>
      </c>
      <c r="E108" t="s" s="490">
        <v>1513</v>
      </c>
      <c r="F108" t="s" s="101">
        <v>4185</v>
      </c>
      <c r="G108" t="s" s="762">
        <v>4186</v>
      </c>
      <c r="H108" s="431"/>
      <c r="I108" s="761">
        <v>2</v>
      </c>
      <c r="J108" t="s" s="764">
        <v>64</v>
      </c>
      <c r="K108" t="s" s="765">
        <v>1044</v>
      </c>
      <c r="L108" s="260"/>
      <c r="M108" s="259"/>
      <c r="N108" t="s" s="101">
        <v>4202</v>
      </c>
      <c r="O108" s="260"/>
      <c r="P108" s="259"/>
      <c r="Q108" s="770">
        <v>5639</v>
      </c>
      <c r="R108" s="260"/>
      <c r="S108" s="107"/>
      <c r="T108" s="107"/>
      <c r="U108" s="259"/>
      <c r="V108" s="761">
        <v>2019</v>
      </c>
      <c r="W108" s="431"/>
      <c r="X108" t="s" s="765">
        <v>4185</v>
      </c>
      <c r="Y108" s="260"/>
      <c r="Z108" s="107"/>
      <c r="AA108" s="259"/>
      <c r="AB108" t="s" s="765">
        <v>4215</v>
      </c>
      <c r="AC108" s="761">
        <v>0.8632</v>
      </c>
      <c r="AD108" t="s" s="765">
        <v>4190</v>
      </c>
    </row>
    <row r="109" ht="16.5" customHeight="1">
      <c r="A109" s="761">
        <v>34</v>
      </c>
      <c r="B109" s="771"/>
      <c r="C109" t="s" s="101">
        <v>4333</v>
      </c>
      <c r="D109" t="s" s="490">
        <v>4334</v>
      </c>
      <c r="E109" t="s" s="490">
        <v>4334</v>
      </c>
      <c r="F109" t="s" s="101">
        <v>4185</v>
      </c>
      <c r="G109" t="s" s="762">
        <v>4186</v>
      </c>
      <c r="H109" s="431"/>
      <c r="I109" s="761">
        <v>2</v>
      </c>
      <c r="J109" t="s" s="764">
        <v>64</v>
      </c>
      <c r="K109" t="s" s="765">
        <v>1044</v>
      </c>
      <c r="L109" s="260"/>
      <c r="M109" s="259"/>
      <c r="N109" t="s" s="101">
        <v>4208</v>
      </c>
      <c r="O109" s="260"/>
      <c r="P109" s="259"/>
      <c r="Q109" s="767">
        <v>161</v>
      </c>
      <c r="R109" s="260"/>
      <c r="S109" s="107"/>
      <c r="T109" s="107"/>
      <c r="U109" s="259"/>
      <c r="V109" s="761">
        <v>2019</v>
      </c>
      <c r="W109" s="431"/>
      <c r="X109" t="s" s="765">
        <v>4185</v>
      </c>
      <c r="Y109" s="260"/>
      <c r="Z109" s="107"/>
      <c r="AA109" s="259"/>
      <c r="AB109" t="s" s="765">
        <v>4189</v>
      </c>
      <c r="AC109" s="761">
        <v>0.8983</v>
      </c>
      <c r="AD109" t="s" s="765">
        <v>4190</v>
      </c>
    </row>
    <row r="110" ht="16.5" customHeight="1">
      <c r="A110" s="761">
        <v>34</v>
      </c>
      <c r="B110" s="771"/>
      <c r="C110" t="s" s="101">
        <v>4335</v>
      </c>
      <c r="D110" t="s" s="490">
        <v>4336</v>
      </c>
      <c r="E110" t="s" s="490">
        <v>4336</v>
      </c>
      <c r="F110" t="s" s="101">
        <v>4185</v>
      </c>
      <c r="G110" t="s" s="762">
        <v>4186</v>
      </c>
      <c r="H110" s="431"/>
      <c r="I110" s="761">
        <v>2</v>
      </c>
      <c r="J110" t="s" s="764">
        <v>64</v>
      </c>
      <c r="K110" t="s" s="765">
        <v>1044</v>
      </c>
      <c r="L110" s="260"/>
      <c r="M110" s="259"/>
      <c r="N110" t="s" s="101">
        <v>4208</v>
      </c>
      <c r="O110" s="260"/>
      <c r="P110" s="259"/>
      <c r="Q110" s="767">
        <v>123</v>
      </c>
      <c r="R110" s="260"/>
      <c r="S110" s="107"/>
      <c r="T110" s="107"/>
      <c r="U110" s="259"/>
      <c r="V110" s="761">
        <v>2019</v>
      </c>
      <c r="W110" s="431"/>
      <c r="X110" t="s" s="765">
        <v>4185</v>
      </c>
      <c r="Y110" s="260"/>
      <c r="Z110" s="107"/>
      <c r="AA110" s="259"/>
      <c r="AB110" t="s" s="765">
        <v>4189</v>
      </c>
      <c r="AC110" s="761">
        <v>0.8537</v>
      </c>
      <c r="AD110" t="s" s="765">
        <v>4190</v>
      </c>
    </row>
    <row r="111" ht="16.5" customHeight="1">
      <c r="A111" s="761">
        <v>34</v>
      </c>
      <c r="B111" s="771"/>
      <c r="C111" t="s" s="101">
        <v>3869</v>
      </c>
      <c r="D111" t="s" s="787">
        <v>3870</v>
      </c>
      <c r="E111" t="s" s="787">
        <v>3870</v>
      </c>
      <c r="F111" t="s" s="101">
        <v>4185</v>
      </c>
      <c r="G111" t="s" s="762">
        <v>4186</v>
      </c>
      <c r="H111" s="431"/>
      <c r="I111" s="761">
        <v>2</v>
      </c>
      <c r="J111" t="s" s="769">
        <v>54</v>
      </c>
      <c r="K111" t="s" s="765">
        <v>1044</v>
      </c>
      <c r="L111" s="260"/>
      <c r="M111" s="259"/>
      <c r="N111" t="s" s="101">
        <v>4199</v>
      </c>
      <c r="O111" s="260"/>
      <c r="P111" s="259"/>
      <c r="Q111" s="767">
        <v>2</v>
      </c>
      <c r="R111" s="260"/>
      <c r="S111" s="107"/>
      <c r="T111" s="107"/>
      <c r="U111" s="259"/>
      <c r="V111" s="761">
        <v>2019</v>
      </c>
      <c r="W111" s="431"/>
      <c r="X111" t="s" s="765">
        <v>4185</v>
      </c>
      <c r="Y111" s="260"/>
      <c r="Z111" s="107"/>
      <c r="AA111" s="259"/>
      <c r="AB111" t="s" s="765">
        <v>4189</v>
      </c>
      <c r="AC111" s="761">
        <v>0.6905</v>
      </c>
      <c r="AD111" t="s" s="765">
        <v>4190</v>
      </c>
    </row>
    <row r="112" ht="16.5" customHeight="1">
      <c r="A112" s="761">
        <v>34</v>
      </c>
      <c r="B112" s="771"/>
      <c r="C112" t="s" s="101">
        <v>985</v>
      </c>
      <c r="D112" t="s" s="490">
        <v>607</v>
      </c>
      <c r="E112" t="s" s="490">
        <v>607</v>
      </c>
      <c r="F112" t="s" s="101">
        <v>4185</v>
      </c>
      <c r="G112" t="s" s="762">
        <v>4186</v>
      </c>
      <c r="H112" s="431"/>
      <c r="I112" s="761">
        <v>2</v>
      </c>
      <c r="J112" t="s" s="764">
        <v>64</v>
      </c>
      <c r="K112" t="s" s="765">
        <v>1044</v>
      </c>
      <c r="L112" s="260"/>
      <c r="M112" s="259"/>
      <c r="N112" t="s" s="101">
        <v>4199</v>
      </c>
      <c r="O112" s="260"/>
      <c r="P112" s="259"/>
      <c r="Q112" s="770">
        <v>67807</v>
      </c>
      <c r="R112" s="260"/>
      <c r="S112" s="107"/>
      <c r="T112" s="107"/>
      <c r="U112" s="259"/>
      <c r="V112" s="761">
        <v>2019</v>
      </c>
      <c r="W112" s="431"/>
      <c r="X112" t="s" s="765">
        <v>4185</v>
      </c>
      <c r="Y112" s="260"/>
      <c r="Z112" s="107"/>
      <c r="AA112" s="259"/>
      <c r="AB112" t="s" s="765">
        <v>1970</v>
      </c>
      <c r="AC112" s="761">
        <v>0.8419</v>
      </c>
      <c r="AD112" t="s" s="765">
        <v>4190</v>
      </c>
    </row>
    <row r="113" ht="16.5" customHeight="1">
      <c r="A113" s="761">
        <v>34</v>
      </c>
      <c r="B113" s="771"/>
      <c r="C113" t="s" s="101">
        <v>604</v>
      </c>
      <c r="D113" t="s" s="490">
        <v>605</v>
      </c>
      <c r="E113" t="s" s="490">
        <v>605</v>
      </c>
      <c r="F113" t="s" s="101">
        <v>4185</v>
      </c>
      <c r="G113" t="s" s="762">
        <v>4186</v>
      </c>
      <c r="H113" s="431"/>
      <c r="I113" s="761">
        <v>2</v>
      </c>
      <c r="J113" t="s" s="764">
        <v>64</v>
      </c>
      <c r="K113" t="s" s="765">
        <v>1044</v>
      </c>
      <c r="L113" s="260"/>
      <c r="M113" s="259"/>
      <c r="N113" t="s" s="101">
        <v>4199</v>
      </c>
      <c r="O113" s="260"/>
      <c r="P113" s="259"/>
      <c r="Q113" s="770">
        <v>10197</v>
      </c>
      <c r="R113" s="260"/>
      <c r="S113" s="107"/>
      <c r="T113" s="107"/>
      <c r="U113" s="259"/>
      <c r="V113" s="761">
        <v>2019</v>
      </c>
      <c r="W113" s="431"/>
      <c r="X113" t="s" s="765">
        <v>4185</v>
      </c>
      <c r="Y113" s="260"/>
      <c r="Z113" s="107"/>
      <c r="AA113" s="259"/>
      <c r="AB113" t="s" s="765">
        <v>4189</v>
      </c>
      <c r="AC113" s="761">
        <v>0.9843</v>
      </c>
      <c r="AD113" t="s" s="765">
        <v>4190</v>
      </c>
    </row>
    <row r="114" ht="16.5" customHeight="1">
      <c r="A114" s="761">
        <v>34</v>
      </c>
      <c r="B114" s="771"/>
      <c r="C114" t="s" s="101">
        <v>4337</v>
      </c>
      <c r="D114" t="s" s="490">
        <v>4338</v>
      </c>
      <c r="E114" t="s" s="490">
        <v>4338</v>
      </c>
      <c r="F114" t="s" s="101">
        <v>4185</v>
      </c>
      <c r="G114" t="s" s="762">
        <v>4186</v>
      </c>
      <c r="H114" s="431"/>
      <c r="I114" s="761">
        <v>2</v>
      </c>
      <c r="J114" t="s" s="772">
        <v>77</v>
      </c>
      <c r="K114" t="s" s="765">
        <v>1037</v>
      </c>
      <c r="L114" s="260"/>
      <c r="M114" s="259"/>
      <c r="N114" t="s" s="101">
        <v>4208</v>
      </c>
      <c r="O114" s="260"/>
      <c r="P114" s="259"/>
      <c r="Q114" s="767">
        <v>53</v>
      </c>
      <c r="R114" s="260"/>
      <c r="S114" s="107"/>
      <c r="T114" s="107"/>
      <c r="U114" s="259"/>
      <c r="V114" s="761">
        <v>2019</v>
      </c>
      <c r="W114" s="431"/>
      <c r="X114" t="s" s="765">
        <v>4185</v>
      </c>
      <c r="Y114" s="260"/>
      <c r="Z114" s="107"/>
      <c r="AA114" s="259"/>
      <c r="AB114" t="s" s="765">
        <v>4189</v>
      </c>
      <c r="AC114" s="761">
        <v>1.6418</v>
      </c>
      <c r="AD114" t="s" s="765">
        <v>4190</v>
      </c>
    </row>
    <row r="115" ht="16.5" customHeight="1">
      <c r="A115" s="761">
        <v>34</v>
      </c>
      <c r="B115" s="771"/>
      <c r="C115" t="s" s="101">
        <v>4339</v>
      </c>
      <c r="D115" t="s" s="490">
        <v>4340</v>
      </c>
      <c r="E115" t="s" s="490">
        <v>4340</v>
      </c>
      <c r="F115" t="s" s="101">
        <v>4185</v>
      </c>
      <c r="G115" t="s" s="762">
        <v>4186</v>
      </c>
      <c r="H115" s="431"/>
      <c r="I115" s="761">
        <v>2</v>
      </c>
      <c r="J115" t="s" s="764">
        <v>64</v>
      </c>
      <c r="K115" t="s" s="765">
        <v>1044</v>
      </c>
      <c r="L115" s="260"/>
      <c r="M115" s="259"/>
      <c r="N115" t="s" s="101">
        <v>4208</v>
      </c>
      <c r="O115" s="260"/>
      <c r="P115" s="259"/>
      <c r="Q115" s="767">
        <v>42</v>
      </c>
      <c r="R115" s="260"/>
      <c r="S115" s="107"/>
      <c r="T115" s="107"/>
      <c r="U115" s="259"/>
      <c r="V115" s="761">
        <v>2019</v>
      </c>
      <c r="W115" s="431"/>
      <c r="X115" t="s" s="765">
        <v>4185</v>
      </c>
      <c r="Y115" s="260"/>
      <c r="Z115" s="107"/>
      <c r="AA115" s="259"/>
      <c r="AB115" t="s" s="765">
        <v>4189</v>
      </c>
      <c r="AC115" s="761">
        <v>0.8794</v>
      </c>
      <c r="AD115" t="s" s="765">
        <v>4190</v>
      </c>
    </row>
    <row r="116" ht="16.5" customHeight="1">
      <c r="A116" s="761">
        <v>35</v>
      </c>
      <c r="B116" t="s" s="101">
        <v>157</v>
      </c>
      <c r="C116" t="s" s="101">
        <v>188</v>
      </c>
      <c r="D116" t="s" s="490">
        <v>189</v>
      </c>
      <c r="E116" t="s" s="490">
        <v>189</v>
      </c>
      <c r="F116" t="s" s="101">
        <v>4341</v>
      </c>
      <c r="G116" s="761">
        <v>57.1</v>
      </c>
      <c r="H116" s="431"/>
      <c r="I116" s="761">
        <v>1</v>
      </c>
      <c r="J116" t="s" s="769">
        <v>54</v>
      </c>
      <c r="K116" t="s" s="765">
        <v>1031</v>
      </c>
      <c r="L116" s="260"/>
      <c r="M116" s="259"/>
      <c r="N116" t="s" s="101">
        <v>4342</v>
      </c>
      <c r="O116" s="260"/>
      <c r="P116" s="259"/>
      <c r="Q116" s="770">
        <v>7870</v>
      </c>
      <c r="R116" s="260"/>
      <c r="S116" s="107"/>
      <c r="T116" s="107"/>
      <c r="U116" s="259"/>
      <c r="V116" s="771"/>
      <c r="W116" s="431"/>
      <c r="X116" t="s" s="765">
        <v>4341</v>
      </c>
      <c r="Y116" s="260"/>
      <c r="Z116" s="107"/>
      <c r="AA116" s="259"/>
      <c r="AB116" t="s" s="765">
        <v>4189</v>
      </c>
      <c r="AC116" s="761">
        <v>0.15</v>
      </c>
      <c r="AD116" t="s" s="765">
        <v>4195</v>
      </c>
    </row>
    <row r="117" ht="16.5" customHeight="1">
      <c r="A117" s="761">
        <v>35</v>
      </c>
      <c r="B117" s="771"/>
      <c r="C117" t="s" s="101">
        <v>1202</v>
      </c>
      <c r="D117" t="s" s="490">
        <v>4343</v>
      </c>
      <c r="E117" t="s" s="490">
        <v>4343</v>
      </c>
      <c r="F117" t="s" s="101">
        <v>4206</v>
      </c>
      <c r="G117" s="761">
        <v>57.1</v>
      </c>
      <c r="H117" s="431"/>
      <c r="I117" s="761">
        <v>1</v>
      </c>
      <c r="J117" t="s" s="772">
        <v>77</v>
      </c>
      <c r="K117" t="s" s="765">
        <v>1031</v>
      </c>
      <c r="L117" s="260"/>
      <c r="M117" s="259"/>
      <c r="N117" t="s" s="101">
        <v>4204</v>
      </c>
      <c r="O117" s="260"/>
      <c r="P117" s="259"/>
      <c r="Q117" s="770">
        <v>1509</v>
      </c>
      <c r="R117" s="260"/>
      <c r="S117" s="107"/>
      <c r="T117" s="107"/>
      <c r="U117" s="259"/>
      <c r="V117" t="s" s="765">
        <v>4205</v>
      </c>
      <c r="W117" s="431"/>
      <c r="X117" t="s" s="765">
        <v>4194</v>
      </c>
      <c r="Y117" s="260"/>
      <c r="Z117" s="107"/>
      <c r="AA117" s="259"/>
      <c r="AB117" t="s" s="765">
        <v>4189</v>
      </c>
      <c r="AC117" s="761">
        <v>1.2133</v>
      </c>
      <c r="AD117" t="s" s="765">
        <v>4195</v>
      </c>
    </row>
    <row r="118" ht="16.5" customHeight="1">
      <c r="A118" s="761">
        <v>35</v>
      </c>
      <c r="B118" s="771"/>
      <c r="C118" t="s" s="101">
        <v>4344</v>
      </c>
      <c r="D118" t="s" s="490">
        <v>1212</v>
      </c>
      <c r="E118" t="s" s="490">
        <v>1212</v>
      </c>
      <c r="F118" t="s" s="101">
        <v>4246</v>
      </c>
      <c r="G118" s="761">
        <v>57.1</v>
      </c>
      <c r="H118" s="431"/>
      <c r="I118" s="761">
        <v>1</v>
      </c>
      <c r="J118" t="s" s="772">
        <v>77</v>
      </c>
      <c r="K118" t="s" s="765">
        <v>1031</v>
      </c>
      <c r="L118" s="260"/>
      <c r="M118" s="259"/>
      <c r="N118" t="s" s="101">
        <v>4204</v>
      </c>
      <c r="O118" s="260"/>
      <c r="P118" s="259"/>
      <c r="Q118" s="770">
        <v>1250</v>
      </c>
      <c r="R118" s="260"/>
      <c r="S118" s="107"/>
      <c r="T118" s="107"/>
      <c r="U118" s="259"/>
      <c r="V118" t="s" s="765">
        <v>4205</v>
      </c>
      <c r="W118" s="431"/>
      <c r="X118" t="s" s="765">
        <v>4194</v>
      </c>
      <c r="Y118" s="260"/>
      <c r="Z118" s="107"/>
      <c r="AA118" s="259"/>
      <c r="AB118" t="s" s="765">
        <v>1970</v>
      </c>
      <c r="AC118" s="761">
        <v>1.0914</v>
      </c>
      <c r="AD118" t="s" s="765">
        <v>4195</v>
      </c>
    </row>
    <row r="119" ht="16.5" customHeight="1">
      <c r="A119" s="761">
        <v>35</v>
      </c>
      <c r="B119" s="771"/>
      <c r="C119" t="s" s="101">
        <v>4344</v>
      </c>
      <c r="D119" t="s" s="490">
        <v>1212</v>
      </c>
      <c r="E119" t="s" s="490">
        <v>1212</v>
      </c>
      <c r="F119" t="s" s="101">
        <v>4239</v>
      </c>
      <c r="G119" s="761">
        <v>57.1</v>
      </c>
      <c r="H119" s="431"/>
      <c r="I119" s="761">
        <v>1</v>
      </c>
      <c r="J119" t="s" s="769">
        <v>54</v>
      </c>
      <c r="K119" t="s" s="765">
        <v>1031</v>
      </c>
      <c r="L119" s="260"/>
      <c r="M119" s="259"/>
      <c r="N119" t="s" s="101">
        <v>4204</v>
      </c>
      <c r="O119" s="260"/>
      <c r="P119" s="259"/>
      <c r="Q119" s="770">
        <v>1250</v>
      </c>
      <c r="R119" s="260"/>
      <c r="S119" s="107"/>
      <c r="T119" s="107"/>
      <c r="U119" s="259"/>
      <c r="V119" t="s" s="765">
        <v>4205</v>
      </c>
      <c r="W119" s="431"/>
      <c r="X119" t="s" s="765">
        <v>4194</v>
      </c>
      <c r="Y119" s="260"/>
      <c r="Z119" s="107"/>
      <c r="AA119" s="259"/>
      <c r="AB119" t="s" s="765">
        <v>1970</v>
      </c>
      <c r="AC119" s="761">
        <v>0.1686</v>
      </c>
      <c r="AD119" t="s" s="765">
        <v>4195</v>
      </c>
    </row>
    <row r="120" ht="16.5" customHeight="1">
      <c r="A120" s="761">
        <v>35</v>
      </c>
      <c r="B120" s="771"/>
      <c r="C120" t="s" s="101">
        <v>1217</v>
      </c>
      <c r="D120" t="s" s="490">
        <v>4345</v>
      </c>
      <c r="E120" t="s" s="784">
        <v>1218</v>
      </c>
      <c r="F120" t="s" s="101">
        <v>4296</v>
      </c>
      <c r="G120" s="761">
        <v>57.1</v>
      </c>
      <c r="H120" s="431"/>
      <c r="I120" s="761">
        <v>1</v>
      </c>
      <c r="J120" t="s" s="772">
        <v>77</v>
      </c>
      <c r="K120" t="s" s="765">
        <v>1031</v>
      </c>
      <c r="L120" s="260"/>
      <c r="M120" s="259"/>
      <c r="N120" t="s" s="101">
        <v>4204</v>
      </c>
      <c r="O120" s="260"/>
      <c r="P120" s="259"/>
      <c r="Q120" s="770">
        <v>74278</v>
      </c>
      <c r="R120" s="260"/>
      <c r="S120" s="107"/>
      <c r="T120" s="107"/>
      <c r="U120" s="259"/>
      <c r="V120" t="s" s="765">
        <v>4205</v>
      </c>
      <c r="W120" s="431"/>
      <c r="X120" t="s" s="765">
        <v>4194</v>
      </c>
      <c r="Y120" s="260"/>
      <c r="Z120" s="107"/>
      <c r="AA120" s="259"/>
      <c r="AB120" t="s" s="765">
        <v>4215</v>
      </c>
      <c r="AC120" s="761">
        <v>1.172</v>
      </c>
      <c r="AD120" t="s" s="765">
        <v>4195</v>
      </c>
    </row>
    <row r="121" ht="16.5" customHeight="1">
      <c r="A121" s="761">
        <v>35</v>
      </c>
      <c r="B121" s="771"/>
      <c r="C121" t="s" s="101">
        <v>1217</v>
      </c>
      <c r="D121" t="s" s="490">
        <v>4345</v>
      </c>
      <c r="E121" t="s" s="784">
        <v>1218</v>
      </c>
      <c r="F121" t="s" s="101">
        <v>4206</v>
      </c>
      <c r="G121" s="761">
        <v>57.1</v>
      </c>
      <c r="H121" s="431"/>
      <c r="I121" s="761">
        <v>1</v>
      </c>
      <c r="J121" t="s" s="772">
        <v>77</v>
      </c>
      <c r="K121" t="s" s="765">
        <v>1031</v>
      </c>
      <c r="L121" s="260"/>
      <c r="M121" s="259"/>
      <c r="N121" t="s" s="101">
        <v>4204</v>
      </c>
      <c r="O121" s="260"/>
      <c r="P121" s="259"/>
      <c r="Q121" s="770">
        <v>74278</v>
      </c>
      <c r="R121" s="260"/>
      <c r="S121" s="107"/>
      <c r="T121" s="107"/>
      <c r="U121" s="259"/>
      <c r="V121" t="s" s="765">
        <v>4205</v>
      </c>
      <c r="W121" s="431"/>
      <c r="X121" t="s" s="765">
        <v>4194</v>
      </c>
      <c r="Y121" s="260"/>
      <c r="Z121" s="107"/>
      <c r="AA121" s="259"/>
      <c r="AB121" t="s" s="765">
        <v>4215</v>
      </c>
      <c r="AC121" s="761">
        <v>1.5418</v>
      </c>
      <c r="AD121" t="s" s="765">
        <v>4195</v>
      </c>
    </row>
    <row r="122" ht="16.5" customHeight="1">
      <c r="A122" s="761">
        <v>35</v>
      </c>
      <c r="B122" s="771"/>
      <c r="C122" t="s" s="101">
        <v>207</v>
      </c>
      <c r="D122" t="s" s="490">
        <v>208</v>
      </c>
      <c r="E122" t="s" s="490">
        <v>208</v>
      </c>
      <c r="F122" t="s" s="101">
        <v>4196</v>
      </c>
      <c r="G122" s="761">
        <v>57.1</v>
      </c>
      <c r="H122" s="431"/>
      <c r="I122" s="761">
        <v>1</v>
      </c>
      <c r="J122" t="s" s="772">
        <v>77</v>
      </c>
      <c r="K122" t="s" s="765">
        <v>1031</v>
      </c>
      <c r="L122" s="260"/>
      <c r="M122" s="259"/>
      <c r="N122" t="s" s="101">
        <v>4346</v>
      </c>
      <c r="O122" s="260"/>
      <c r="P122" s="259"/>
      <c r="Q122" s="770">
        <v>4913</v>
      </c>
      <c r="R122" s="260"/>
      <c r="S122" s="107"/>
      <c r="T122" s="107"/>
      <c r="U122" s="259"/>
      <c r="V122" t="s" s="765">
        <v>4347</v>
      </c>
      <c r="W122" s="431"/>
      <c r="X122" t="s" s="765">
        <v>4196</v>
      </c>
      <c r="Y122" s="260"/>
      <c r="Z122" s="107"/>
      <c r="AA122" s="259"/>
      <c r="AB122" t="s" s="765">
        <v>4189</v>
      </c>
      <c r="AC122" s="761">
        <v>1.6</v>
      </c>
      <c r="AD122" t="s" s="765">
        <v>4348</v>
      </c>
    </row>
    <row r="123" ht="16.5" customHeight="1">
      <c r="A123" s="761">
        <v>35</v>
      </c>
      <c r="B123" s="771"/>
      <c r="C123" t="s" s="101">
        <v>4349</v>
      </c>
      <c r="D123" t="s" s="490">
        <v>4350</v>
      </c>
      <c r="E123" t="s" s="80">
        <v>4351</v>
      </c>
      <c r="F123" t="s" s="101">
        <v>4196</v>
      </c>
      <c r="G123" s="761">
        <v>57.1</v>
      </c>
      <c r="H123" s="431"/>
      <c r="I123" s="761">
        <v>1</v>
      </c>
      <c r="J123" t="s" s="772">
        <v>77</v>
      </c>
      <c r="K123" t="s" s="765">
        <v>1031</v>
      </c>
      <c r="L123" s="260"/>
      <c r="M123" s="259"/>
      <c r="N123" t="s" s="101">
        <v>4352</v>
      </c>
      <c r="O123" s="260"/>
      <c r="P123" s="259"/>
      <c r="Q123" s="770">
        <v>4913</v>
      </c>
      <c r="R123" s="260"/>
      <c r="S123" s="107"/>
      <c r="T123" s="107"/>
      <c r="U123" s="259"/>
      <c r="V123" s="761">
        <v>2018</v>
      </c>
      <c r="W123" s="431"/>
      <c r="X123" t="s" s="765">
        <v>4196</v>
      </c>
      <c r="Y123" s="260"/>
      <c r="Z123" s="107"/>
      <c r="AA123" s="259"/>
      <c r="AB123" t="s" s="765">
        <v>4189</v>
      </c>
      <c r="AC123" s="761">
        <v>1.7</v>
      </c>
      <c r="AD123" t="s" s="765">
        <v>4195</v>
      </c>
    </row>
    <row r="124" ht="16.5" customHeight="1">
      <c r="A124" s="761">
        <v>35</v>
      </c>
      <c r="B124" s="771"/>
      <c r="C124" t="s" s="101">
        <v>1866</v>
      </c>
      <c r="D124" t="s" s="490">
        <v>201</v>
      </c>
      <c r="E124" t="s" s="490">
        <v>201</v>
      </c>
      <c r="F124" t="s" s="101">
        <v>4236</v>
      </c>
      <c r="G124" s="761">
        <v>57.1</v>
      </c>
      <c r="H124" s="431"/>
      <c r="I124" s="761">
        <v>1</v>
      </c>
      <c r="J124" t="s" s="764">
        <v>64</v>
      </c>
      <c r="K124" t="s" s="765">
        <v>1031</v>
      </c>
      <c r="L124" s="260"/>
      <c r="M124" s="259"/>
      <c r="N124" t="s" s="101">
        <v>4237</v>
      </c>
      <c r="O124" s="260"/>
      <c r="P124" s="259"/>
      <c r="Q124" s="770">
        <v>74278</v>
      </c>
      <c r="R124" s="260"/>
      <c r="S124" s="107"/>
      <c r="T124" s="107"/>
      <c r="U124" s="259"/>
      <c r="V124" t="s" s="765">
        <v>4205</v>
      </c>
      <c r="W124" s="431"/>
      <c r="X124" t="s" s="765">
        <v>76</v>
      </c>
      <c r="Y124" s="260"/>
      <c r="Z124" s="107"/>
      <c r="AA124" s="259"/>
      <c r="AB124" t="s" s="765">
        <v>1970</v>
      </c>
      <c r="AC124" s="761">
        <v>1.776</v>
      </c>
      <c r="AD124" t="s" s="765">
        <v>4195</v>
      </c>
    </row>
    <row r="125" ht="16.5" customHeight="1">
      <c r="A125" s="761">
        <v>35</v>
      </c>
      <c r="B125" s="771"/>
      <c r="C125" t="s" s="101">
        <v>950</v>
      </c>
      <c r="D125" t="s" s="490">
        <v>201</v>
      </c>
      <c r="E125" t="s" s="490">
        <v>201</v>
      </c>
      <c r="F125" t="s" s="101">
        <v>4240</v>
      </c>
      <c r="G125" s="761">
        <v>57.1</v>
      </c>
      <c r="H125" s="431"/>
      <c r="I125" s="761">
        <v>3</v>
      </c>
      <c r="J125" t="s" s="764">
        <v>64</v>
      </c>
      <c r="K125" t="s" s="765">
        <v>1037</v>
      </c>
      <c r="L125" s="260"/>
      <c r="M125" s="259"/>
      <c r="N125" t="s" s="101">
        <v>4241</v>
      </c>
      <c r="O125" s="260"/>
      <c r="P125" s="259"/>
      <c r="Q125" s="770">
        <v>74278</v>
      </c>
      <c r="R125" s="260"/>
      <c r="S125" s="107"/>
      <c r="T125" s="107"/>
      <c r="U125" s="259"/>
      <c r="V125" s="761">
        <v>2019</v>
      </c>
      <c r="W125" s="431"/>
      <c r="X125" t="s" s="765">
        <v>4194</v>
      </c>
      <c r="Y125" s="260"/>
      <c r="Z125" s="107"/>
      <c r="AA125" s="259"/>
      <c r="AB125" t="s" s="765">
        <v>1970</v>
      </c>
      <c r="AC125" s="771"/>
      <c r="AD125" t="s" s="765">
        <v>4242</v>
      </c>
    </row>
    <row r="126" ht="16.5" customHeight="1">
      <c r="A126" s="761">
        <v>35</v>
      </c>
      <c r="B126" s="771"/>
      <c r="C126" t="s" s="101">
        <v>4344</v>
      </c>
      <c r="D126" t="s" s="490">
        <v>4353</v>
      </c>
      <c r="E126" t="s" s="490">
        <v>4353</v>
      </c>
      <c r="F126" t="s" s="101">
        <v>4196</v>
      </c>
      <c r="G126" s="761">
        <v>57.1</v>
      </c>
      <c r="H126" s="431"/>
      <c r="I126" s="761">
        <v>1</v>
      </c>
      <c r="J126" t="s" s="769">
        <v>54</v>
      </c>
      <c r="K126" t="s" s="765">
        <v>1031</v>
      </c>
      <c r="L126" s="260"/>
      <c r="M126" s="259"/>
      <c r="N126" t="s" s="101">
        <v>4352</v>
      </c>
      <c r="O126" s="260"/>
      <c r="P126" s="259"/>
      <c r="Q126" s="770">
        <v>28675</v>
      </c>
      <c r="R126" s="260"/>
      <c r="S126" s="107"/>
      <c r="T126" s="107"/>
      <c r="U126" s="259"/>
      <c r="V126" s="761">
        <v>2018</v>
      </c>
      <c r="W126" s="431"/>
      <c r="X126" t="s" s="765">
        <v>4196</v>
      </c>
      <c r="Y126" s="260"/>
      <c r="Z126" s="107"/>
      <c r="AA126" s="259"/>
      <c r="AB126" t="s" s="765">
        <v>4189</v>
      </c>
      <c r="AC126" s="761">
        <v>0.7</v>
      </c>
      <c r="AD126" t="s" s="765">
        <v>4195</v>
      </c>
    </row>
    <row r="127" ht="16.5" customHeight="1">
      <c r="A127" s="761">
        <v>35</v>
      </c>
      <c r="B127" s="771"/>
      <c r="C127" t="s" s="101">
        <v>175</v>
      </c>
      <c r="D127" t="s" s="773">
        <v>176</v>
      </c>
      <c r="E127" t="s" s="773">
        <v>176</v>
      </c>
      <c r="F127" t="s" s="101">
        <v>4270</v>
      </c>
      <c r="G127" s="761">
        <v>57.1</v>
      </c>
      <c r="H127" s="431"/>
      <c r="I127" s="761">
        <v>1</v>
      </c>
      <c r="J127" t="s" s="772">
        <v>77</v>
      </c>
      <c r="K127" t="s" s="765">
        <v>1031</v>
      </c>
      <c r="L127" s="260"/>
      <c r="M127" s="259"/>
      <c r="N127" t="s" s="101">
        <v>4271</v>
      </c>
      <c r="O127" s="260"/>
      <c r="P127" s="259"/>
      <c r="Q127" s="770">
        <v>28675</v>
      </c>
      <c r="R127" s="260"/>
      <c r="S127" s="107"/>
      <c r="T127" s="107"/>
      <c r="U127" s="259"/>
      <c r="V127" s="771"/>
      <c r="W127" s="431"/>
      <c r="X127" t="s" s="765">
        <v>74</v>
      </c>
      <c r="Y127" s="260"/>
      <c r="Z127" s="107"/>
      <c r="AA127" s="259"/>
      <c r="AB127" t="s" s="765">
        <v>4189</v>
      </c>
      <c r="AC127" s="761">
        <v>1.7</v>
      </c>
      <c r="AD127" t="s" s="765">
        <v>4272</v>
      </c>
    </row>
    <row r="128" ht="16.5" customHeight="1">
      <c r="A128" s="761">
        <v>35</v>
      </c>
      <c r="B128" s="771"/>
      <c r="C128" t="s" s="101">
        <v>175</v>
      </c>
      <c r="D128" t="s" s="773">
        <v>176</v>
      </c>
      <c r="E128" t="s" s="773">
        <v>176</v>
      </c>
      <c r="F128" t="s" s="101">
        <v>4341</v>
      </c>
      <c r="G128" s="761">
        <v>57.1</v>
      </c>
      <c r="H128" s="431"/>
      <c r="I128" s="761">
        <v>1</v>
      </c>
      <c r="J128" t="s" s="764">
        <v>64</v>
      </c>
      <c r="K128" t="s" s="765">
        <v>1031</v>
      </c>
      <c r="L128" s="260"/>
      <c r="M128" s="259"/>
      <c r="N128" t="s" s="101">
        <v>4354</v>
      </c>
      <c r="O128" s="260"/>
      <c r="P128" s="259"/>
      <c r="Q128" s="770">
        <v>28675</v>
      </c>
      <c r="R128" s="260"/>
      <c r="S128" s="107"/>
      <c r="T128" s="107"/>
      <c r="U128" s="259"/>
      <c r="V128" s="771"/>
      <c r="W128" s="431"/>
      <c r="X128" t="s" s="765">
        <v>4341</v>
      </c>
      <c r="Y128" s="260"/>
      <c r="Z128" s="107"/>
      <c r="AA128" s="259"/>
      <c r="AB128" t="s" s="765">
        <v>4189</v>
      </c>
      <c r="AC128" s="761">
        <v>0.84</v>
      </c>
      <c r="AD128" t="s" s="765">
        <v>4195</v>
      </c>
    </row>
    <row r="129" ht="16.5" customHeight="1">
      <c r="A129" s="761">
        <v>35</v>
      </c>
      <c r="B129" s="771"/>
      <c r="C129" t="s" s="101">
        <v>1740</v>
      </c>
      <c r="D129" t="s" s="490">
        <v>1742</v>
      </c>
      <c r="E129" t="s" s="490">
        <v>1742</v>
      </c>
      <c r="F129" t="s" s="101">
        <v>4246</v>
      </c>
      <c r="G129" s="761">
        <v>57.1</v>
      </c>
      <c r="H129" s="431"/>
      <c r="I129" s="761">
        <v>1</v>
      </c>
      <c r="J129" t="s" s="764">
        <v>64</v>
      </c>
      <c r="K129" t="s" s="765">
        <v>1031</v>
      </c>
      <c r="L129" s="260"/>
      <c r="M129" s="259"/>
      <c r="N129" t="s" s="101">
        <v>4204</v>
      </c>
      <c r="O129" s="260"/>
      <c r="P129" s="259"/>
      <c r="Q129" s="770">
        <v>17935</v>
      </c>
      <c r="R129" s="260"/>
      <c r="S129" s="107"/>
      <c r="T129" s="107"/>
      <c r="U129" s="259"/>
      <c r="V129" t="s" s="765">
        <v>4205</v>
      </c>
      <c r="W129" s="431"/>
      <c r="X129" t="s" s="765">
        <v>4194</v>
      </c>
      <c r="Y129" s="260"/>
      <c r="Z129" s="107"/>
      <c r="AA129" s="259"/>
      <c r="AB129" t="s" s="765">
        <v>4189</v>
      </c>
      <c r="AC129" s="761">
        <v>0.7476</v>
      </c>
      <c r="AD129" t="s" s="765">
        <v>4195</v>
      </c>
    </row>
    <row r="130" ht="16.5" customHeight="1">
      <c r="A130" s="761">
        <v>35</v>
      </c>
      <c r="B130" s="771"/>
      <c r="C130" t="s" s="775">
        <v>2964</v>
      </c>
      <c r="D130" t="s" s="490">
        <v>1724</v>
      </c>
      <c r="E130" t="s" s="490">
        <v>1724</v>
      </c>
      <c r="F130" t="s" s="101">
        <v>4196</v>
      </c>
      <c r="G130" s="761">
        <v>57.1</v>
      </c>
      <c r="H130" s="431"/>
      <c r="I130" s="761">
        <v>1</v>
      </c>
      <c r="J130" t="s" s="769">
        <v>54</v>
      </c>
      <c r="K130" t="s" s="765">
        <v>1031</v>
      </c>
      <c r="L130" s="260"/>
      <c r="M130" s="259"/>
      <c r="N130" t="s" s="101">
        <v>4213</v>
      </c>
      <c r="O130" s="260"/>
      <c r="P130" s="259"/>
      <c r="Q130" s="770">
        <v>25032</v>
      </c>
      <c r="R130" s="260"/>
      <c r="S130" s="107"/>
      <c r="T130" s="107"/>
      <c r="U130" s="259"/>
      <c r="V130" t="s" s="765">
        <v>4214</v>
      </c>
      <c r="W130" s="431"/>
      <c r="X130" t="s" s="765">
        <v>4196</v>
      </c>
      <c r="Y130" s="260"/>
      <c r="Z130" s="107"/>
      <c r="AA130" s="259"/>
      <c r="AB130" t="s" s="765">
        <v>4215</v>
      </c>
      <c r="AC130" s="761">
        <v>1.5</v>
      </c>
      <c r="AD130" t="s" s="765">
        <v>4216</v>
      </c>
    </row>
    <row r="131" ht="16.5" customHeight="1">
      <c r="A131" s="761">
        <v>35</v>
      </c>
      <c r="B131" s="771"/>
      <c r="C131" t="s" s="775">
        <v>2964</v>
      </c>
      <c r="D131" t="s" s="490">
        <v>1724</v>
      </c>
      <c r="E131" t="s" s="490">
        <v>1724</v>
      </c>
      <c r="F131" t="s" s="101">
        <v>4194</v>
      </c>
      <c r="G131" s="761">
        <v>57.1</v>
      </c>
      <c r="H131" s="431"/>
      <c r="I131" s="761">
        <v>1</v>
      </c>
      <c r="J131" t="s" s="769">
        <v>54</v>
      </c>
      <c r="K131" t="s" s="765">
        <v>1031</v>
      </c>
      <c r="L131" s="260"/>
      <c r="M131" s="259"/>
      <c r="N131" t="s" s="101">
        <v>4204</v>
      </c>
      <c r="O131" s="260"/>
      <c r="P131" s="259"/>
      <c r="Q131" s="770">
        <v>25032</v>
      </c>
      <c r="R131" s="260"/>
      <c r="S131" s="107"/>
      <c r="T131" s="107"/>
      <c r="U131" s="259"/>
      <c r="V131" s="771"/>
      <c r="W131" s="431"/>
      <c r="X131" t="s" s="765">
        <v>4194</v>
      </c>
      <c r="Y131" s="260"/>
      <c r="Z131" s="107"/>
      <c r="AA131" s="259"/>
      <c r="AB131" t="s" s="765">
        <v>4215</v>
      </c>
      <c r="AC131" s="761">
        <v>0.6243</v>
      </c>
      <c r="AD131" t="s" s="765">
        <v>4195</v>
      </c>
    </row>
    <row r="132" ht="16.5" customHeight="1">
      <c r="A132" s="761">
        <v>35</v>
      </c>
      <c r="B132" s="771"/>
      <c r="C132" t="s" s="775">
        <v>2964</v>
      </c>
      <c r="D132" t="s" s="490">
        <v>1724</v>
      </c>
      <c r="E132" t="s" s="490">
        <v>1724</v>
      </c>
      <c r="F132" t="s" s="101">
        <v>4326</v>
      </c>
      <c r="G132" s="761">
        <v>57.1</v>
      </c>
      <c r="H132" s="431"/>
      <c r="I132" s="761">
        <v>1</v>
      </c>
      <c r="J132" t="s" s="764">
        <v>64</v>
      </c>
      <c r="K132" t="s" s="765">
        <v>1031</v>
      </c>
      <c r="L132" s="260"/>
      <c r="M132" s="259"/>
      <c r="N132" t="s" s="101">
        <v>4237</v>
      </c>
      <c r="O132" s="260"/>
      <c r="P132" s="259"/>
      <c r="Q132" s="770">
        <v>25032</v>
      </c>
      <c r="R132" s="260"/>
      <c r="S132" s="107"/>
      <c r="T132" s="107"/>
      <c r="U132" s="259"/>
      <c r="V132" t="s" s="765">
        <v>4205</v>
      </c>
      <c r="W132" s="431"/>
      <c r="X132" t="s" s="765">
        <v>76</v>
      </c>
      <c r="Y132" s="260"/>
      <c r="Z132" s="107"/>
      <c r="AA132" s="259"/>
      <c r="AB132" t="s" s="765">
        <v>4215</v>
      </c>
      <c r="AC132" s="761">
        <v>1.026</v>
      </c>
      <c r="AD132" t="s" s="765">
        <v>4195</v>
      </c>
    </row>
    <row r="133" ht="16.5" customHeight="1">
      <c r="A133" s="761">
        <v>35</v>
      </c>
      <c r="B133" s="771"/>
      <c r="C133" t="s" s="775">
        <v>2964</v>
      </c>
      <c r="D133" t="s" s="490">
        <v>1724</v>
      </c>
      <c r="E133" t="s" s="490">
        <v>1724</v>
      </c>
      <c r="F133" t="s" s="101">
        <v>4246</v>
      </c>
      <c r="G133" s="761">
        <v>57.1</v>
      </c>
      <c r="H133" s="431"/>
      <c r="I133" s="761">
        <v>1</v>
      </c>
      <c r="J133" t="s" s="769">
        <v>54</v>
      </c>
      <c r="K133" t="s" s="765">
        <v>1031</v>
      </c>
      <c r="L133" s="260"/>
      <c r="M133" s="259"/>
      <c r="N133" t="s" s="101">
        <v>4204</v>
      </c>
      <c r="O133" s="260"/>
      <c r="P133" s="259"/>
      <c r="Q133" s="770">
        <v>25032</v>
      </c>
      <c r="R133" s="260"/>
      <c r="S133" s="107"/>
      <c r="T133" s="107"/>
      <c r="U133" s="259"/>
      <c r="V133" t="s" s="765">
        <v>4205</v>
      </c>
      <c r="W133" s="431"/>
      <c r="X133" t="s" s="765">
        <v>4194</v>
      </c>
      <c r="Y133" s="260"/>
      <c r="Z133" s="107"/>
      <c r="AA133" s="259"/>
      <c r="AB133" t="s" s="765">
        <v>4215</v>
      </c>
      <c r="AC133" s="761">
        <v>0.623</v>
      </c>
      <c r="AD133" t="s" s="765">
        <v>4195</v>
      </c>
    </row>
    <row r="134" ht="16.5" customHeight="1">
      <c r="A134" s="761">
        <v>35</v>
      </c>
      <c r="B134" s="771"/>
      <c r="C134" t="s" s="775">
        <v>2964</v>
      </c>
      <c r="D134" t="s" s="490">
        <v>1724</v>
      </c>
      <c r="E134" t="s" s="490">
        <v>1724</v>
      </c>
      <c r="F134" t="s" s="101">
        <v>4240</v>
      </c>
      <c r="G134" s="761">
        <v>57.1</v>
      </c>
      <c r="H134" s="431"/>
      <c r="I134" s="761">
        <v>3</v>
      </c>
      <c r="J134" t="s" s="764">
        <v>64</v>
      </c>
      <c r="K134" t="s" s="765">
        <v>1037</v>
      </c>
      <c r="L134" s="260"/>
      <c r="M134" s="259"/>
      <c r="N134" t="s" s="101">
        <v>4241</v>
      </c>
      <c r="O134" s="260"/>
      <c r="P134" s="259"/>
      <c r="Q134" s="770">
        <v>25032</v>
      </c>
      <c r="R134" s="260"/>
      <c r="S134" s="107"/>
      <c r="T134" s="107"/>
      <c r="U134" s="259"/>
      <c r="V134" s="761">
        <v>2019</v>
      </c>
      <c r="W134" s="431"/>
      <c r="X134" t="s" s="765">
        <v>4194</v>
      </c>
      <c r="Y134" s="260"/>
      <c r="Z134" s="107"/>
      <c r="AA134" s="259"/>
      <c r="AB134" t="s" s="765">
        <v>4215</v>
      </c>
      <c r="AC134" s="771"/>
      <c r="AD134" t="s" s="765">
        <v>4242</v>
      </c>
    </row>
    <row r="135" ht="16.5" customHeight="1">
      <c r="A135" s="761">
        <v>35</v>
      </c>
      <c r="B135" s="771"/>
      <c r="C135" t="s" s="101">
        <v>4355</v>
      </c>
      <c r="D135" t="s" s="490">
        <v>3795</v>
      </c>
      <c r="E135" t="s" s="490">
        <v>3795</v>
      </c>
      <c r="F135" t="s" s="101">
        <v>4270</v>
      </c>
      <c r="G135" s="761">
        <v>57.1</v>
      </c>
      <c r="H135" s="431"/>
      <c r="I135" s="761">
        <v>1</v>
      </c>
      <c r="J135" t="s" s="772">
        <v>77</v>
      </c>
      <c r="K135" t="s" s="765">
        <v>1031</v>
      </c>
      <c r="L135" s="260"/>
      <c r="M135" s="259"/>
      <c r="N135" t="s" s="101">
        <v>4271</v>
      </c>
      <c r="O135" s="260"/>
      <c r="P135" s="259"/>
      <c r="Q135" s="770">
        <v>1250</v>
      </c>
      <c r="R135" s="260"/>
      <c r="S135" s="107"/>
      <c r="T135" s="107"/>
      <c r="U135" s="259"/>
      <c r="V135" t="s" s="765">
        <v>4227</v>
      </c>
      <c r="W135" s="431"/>
      <c r="X135" t="s" s="765">
        <v>74</v>
      </c>
      <c r="Y135" s="260"/>
      <c r="Z135" s="107"/>
      <c r="AA135" s="259"/>
      <c r="AB135" t="s" s="765">
        <v>4189</v>
      </c>
      <c r="AC135" s="761">
        <v>1.3</v>
      </c>
      <c r="AD135" t="s" s="765">
        <v>4272</v>
      </c>
    </row>
    <row r="136" ht="16.5" customHeight="1">
      <c r="A136" s="761">
        <v>35</v>
      </c>
      <c r="B136" s="771"/>
      <c r="C136" t="s" s="101">
        <v>4356</v>
      </c>
      <c r="D136" t="s" s="490">
        <v>4357</v>
      </c>
      <c r="E136" t="s" s="784">
        <v>4358</v>
      </c>
      <c r="F136" t="s" s="101">
        <v>4239</v>
      </c>
      <c r="G136" s="761">
        <v>57.1</v>
      </c>
      <c r="H136" s="431"/>
      <c r="I136" s="761">
        <v>1</v>
      </c>
      <c r="J136" t="s" s="772">
        <v>77</v>
      </c>
      <c r="K136" t="s" s="765">
        <v>1031</v>
      </c>
      <c r="L136" s="260"/>
      <c r="M136" s="259"/>
      <c r="N136" t="s" s="101">
        <v>4204</v>
      </c>
      <c r="O136" s="260"/>
      <c r="P136" s="259"/>
      <c r="Q136" s="770">
        <v>74278</v>
      </c>
      <c r="R136" s="260"/>
      <c r="S136" s="107"/>
      <c r="T136" s="107"/>
      <c r="U136" s="259"/>
      <c r="V136" t="s" s="765">
        <v>4205</v>
      </c>
      <c r="W136" s="431"/>
      <c r="X136" t="s" s="765">
        <v>4194</v>
      </c>
      <c r="Y136" s="260"/>
      <c r="Z136" s="107"/>
      <c r="AA136" s="259"/>
      <c r="AB136" t="s" s="765">
        <v>4215</v>
      </c>
      <c r="AC136" s="761">
        <v>1.3817</v>
      </c>
      <c r="AD136" t="s" s="765">
        <v>4195</v>
      </c>
    </row>
    <row r="137" ht="16.5" customHeight="1">
      <c r="A137" s="761">
        <v>35</v>
      </c>
      <c r="B137" s="771"/>
      <c r="C137" t="s" s="101">
        <v>4359</v>
      </c>
      <c r="D137" t="s" s="490">
        <v>1855</v>
      </c>
      <c r="E137" t="s" s="490">
        <v>1855</v>
      </c>
      <c r="F137" t="s" s="101">
        <v>4240</v>
      </c>
      <c r="G137" s="761">
        <v>57.1</v>
      </c>
      <c r="H137" s="431"/>
      <c r="I137" s="761">
        <v>3</v>
      </c>
      <c r="J137" t="s" s="764">
        <v>64</v>
      </c>
      <c r="K137" t="s" s="765">
        <v>1037</v>
      </c>
      <c r="L137" s="260"/>
      <c r="M137" s="259"/>
      <c r="N137" t="s" s="101">
        <v>4241</v>
      </c>
      <c r="O137" s="260"/>
      <c r="P137" s="259"/>
      <c r="Q137" s="770">
        <v>45627</v>
      </c>
      <c r="R137" s="260"/>
      <c r="S137" s="107"/>
      <c r="T137" s="107"/>
      <c r="U137" s="259"/>
      <c r="V137" s="761">
        <v>2019</v>
      </c>
      <c r="W137" s="431"/>
      <c r="X137" t="s" s="765">
        <v>4194</v>
      </c>
      <c r="Y137" s="260"/>
      <c r="Z137" s="107"/>
      <c r="AA137" s="259"/>
      <c r="AB137" t="s" s="765">
        <v>1970</v>
      </c>
      <c r="AC137" s="771"/>
      <c r="AD137" t="s" s="765">
        <v>4242</v>
      </c>
    </row>
    <row r="138" ht="16.5" customHeight="1">
      <c r="A138" s="761">
        <v>35</v>
      </c>
      <c r="B138" s="771"/>
      <c r="C138" t="s" s="101">
        <v>4360</v>
      </c>
      <c r="D138" t="s" s="490">
        <v>4361</v>
      </c>
      <c r="E138" t="s" s="784">
        <v>1889</v>
      </c>
      <c r="F138" t="s" s="101">
        <v>4246</v>
      </c>
      <c r="G138" s="761">
        <v>57.1</v>
      </c>
      <c r="H138" s="431"/>
      <c r="I138" s="761">
        <v>1</v>
      </c>
      <c r="J138" t="s" s="772">
        <v>77</v>
      </c>
      <c r="K138" t="s" s="765">
        <v>1031</v>
      </c>
      <c r="L138" s="260"/>
      <c r="M138" s="259"/>
      <c r="N138" t="s" s="101">
        <v>4204</v>
      </c>
      <c r="O138" s="260"/>
      <c r="P138" s="259"/>
      <c r="Q138" s="770">
        <v>74278</v>
      </c>
      <c r="R138" s="260"/>
      <c r="S138" s="107"/>
      <c r="T138" s="107"/>
      <c r="U138" s="259"/>
      <c r="V138" t="s" s="765">
        <v>4205</v>
      </c>
      <c r="W138" s="431"/>
      <c r="X138" t="s" s="765">
        <v>4194</v>
      </c>
      <c r="Y138" s="260"/>
      <c r="Z138" s="107"/>
      <c r="AA138" s="259"/>
      <c r="AB138" t="s" s="765">
        <v>4215</v>
      </c>
      <c r="AC138" s="761">
        <v>1.0132</v>
      </c>
      <c r="AD138" t="s" s="765">
        <v>4195</v>
      </c>
    </row>
    <row r="139" ht="16.5" customHeight="1">
      <c r="A139" s="761">
        <v>35</v>
      </c>
      <c r="B139" s="771"/>
      <c r="C139" t="s" s="101">
        <v>4360</v>
      </c>
      <c r="D139" t="s" s="490">
        <v>4361</v>
      </c>
      <c r="E139" t="s" s="784">
        <v>1889</v>
      </c>
      <c r="F139" t="s" s="101">
        <v>4239</v>
      </c>
      <c r="G139" s="761">
        <v>57.1</v>
      </c>
      <c r="H139" s="431"/>
      <c r="I139" s="761">
        <v>1</v>
      </c>
      <c r="J139" t="s" s="769">
        <v>54</v>
      </c>
      <c r="K139" t="s" s="765">
        <v>1031</v>
      </c>
      <c r="L139" s="260"/>
      <c r="M139" s="259"/>
      <c r="N139" t="s" s="101">
        <v>4204</v>
      </c>
      <c r="O139" s="260"/>
      <c r="P139" s="259"/>
      <c r="Q139" s="770">
        <v>74278</v>
      </c>
      <c r="R139" s="260"/>
      <c r="S139" s="107"/>
      <c r="T139" s="107"/>
      <c r="U139" s="259"/>
      <c r="V139" t="s" s="765">
        <v>4205</v>
      </c>
      <c r="W139" s="431"/>
      <c r="X139" t="s" s="765">
        <v>4194</v>
      </c>
      <c r="Y139" s="260"/>
      <c r="Z139" s="107"/>
      <c r="AA139" s="259"/>
      <c r="AB139" t="s" s="765">
        <v>4215</v>
      </c>
      <c r="AC139" s="761">
        <v>0.4582</v>
      </c>
      <c r="AD139" t="s" s="765">
        <v>4195</v>
      </c>
    </row>
    <row r="140" ht="15.75" customHeight="1">
      <c r="A140" s="761">
        <v>35</v>
      </c>
      <c r="B140" s="771"/>
      <c r="C140" t="s" s="101">
        <v>1723</v>
      </c>
      <c r="D140" t="s" s="490">
        <v>4362</v>
      </c>
      <c r="E140" t="s" s="490">
        <v>4362</v>
      </c>
      <c r="F140" t="s" s="101">
        <v>4312</v>
      </c>
      <c r="G140" s="761">
        <v>57.1</v>
      </c>
      <c r="H140" s="431"/>
      <c r="I140" s="761">
        <v>1</v>
      </c>
      <c r="J140" t="s" s="764">
        <v>64</v>
      </c>
      <c r="K140" t="s" s="765">
        <v>1044</v>
      </c>
      <c r="L140" s="260"/>
      <c r="M140" s="259"/>
      <c r="N140" t="s" s="101">
        <v>4310</v>
      </c>
      <c r="O140" s="260"/>
      <c r="P140" s="259"/>
      <c r="Q140" s="785"/>
      <c r="R140" s="260"/>
      <c r="S140" s="107"/>
      <c r="T140" s="107"/>
      <c r="U140" s="259"/>
      <c r="V140" s="761">
        <v>2017</v>
      </c>
      <c r="W140" s="431"/>
      <c r="X140" t="s" s="765">
        <v>123</v>
      </c>
      <c r="Y140" s="260"/>
      <c r="Z140" s="107"/>
      <c r="AA140" s="259"/>
      <c r="AB140" t="s" s="765">
        <v>1024</v>
      </c>
      <c r="AC140" s="761">
        <v>0.83</v>
      </c>
      <c r="AD140" t="s" s="765">
        <v>4311</v>
      </c>
    </row>
    <row r="141" ht="16.5" customHeight="1">
      <c r="A141" s="761">
        <v>35</v>
      </c>
      <c r="B141" s="771"/>
      <c r="C141" t="s" s="101">
        <v>1866</v>
      </c>
      <c r="D141" t="s" s="490">
        <v>4363</v>
      </c>
      <c r="E141" t="s" s="490">
        <v>4363</v>
      </c>
      <c r="F141" t="s" s="101">
        <v>4203</v>
      </c>
      <c r="G141" s="761">
        <v>57.1</v>
      </c>
      <c r="H141" s="431"/>
      <c r="I141" s="761">
        <v>1</v>
      </c>
      <c r="J141" t="s" s="769">
        <v>54</v>
      </c>
      <c r="K141" t="s" s="765">
        <v>1031</v>
      </c>
      <c r="L141" s="260"/>
      <c r="M141" s="259"/>
      <c r="N141" t="s" s="101">
        <v>4204</v>
      </c>
      <c r="O141" s="260"/>
      <c r="P141" s="259"/>
      <c r="Q141" s="770">
        <v>74278</v>
      </c>
      <c r="R141" s="260"/>
      <c r="S141" s="107"/>
      <c r="T141" s="107"/>
      <c r="U141" s="259"/>
      <c r="V141" t="s" s="765">
        <v>4364</v>
      </c>
      <c r="W141" s="431"/>
      <c r="X141" t="s" s="765">
        <v>4194</v>
      </c>
      <c r="Y141" s="260"/>
      <c r="Z141" s="107"/>
      <c r="AA141" s="259"/>
      <c r="AB141" t="s" s="765">
        <v>1024</v>
      </c>
      <c r="AC141" s="761">
        <v>0.7025</v>
      </c>
      <c r="AD141" t="s" s="765">
        <v>4195</v>
      </c>
    </row>
    <row r="142" ht="15.75" customHeight="1">
      <c r="A142" s="761">
        <v>35</v>
      </c>
      <c r="B142" s="771"/>
      <c r="C142" t="s" s="101">
        <v>4365</v>
      </c>
      <c r="D142" t="s" s="490">
        <v>4366</v>
      </c>
      <c r="E142" t="s" s="490">
        <v>4366</v>
      </c>
      <c r="F142" t="s" s="101">
        <v>4270</v>
      </c>
      <c r="G142" s="761">
        <v>57.1</v>
      </c>
      <c r="H142" s="431"/>
      <c r="I142" s="761">
        <v>1</v>
      </c>
      <c r="J142" t="s" s="769">
        <v>54</v>
      </c>
      <c r="K142" t="s" s="765">
        <v>1031</v>
      </c>
      <c r="L142" s="260"/>
      <c r="M142" s="259"/>
      <c r="N142" t="s" s="101">
        <v>4318</v>
      </c>
      <c r="O142" s="260"/>
      <c r="P142" s="259"/>
      <c r="Q142" s="785"/>
      <c r="R142" s="260"/>
      <c r="S142" s="107"/>
      <c r="T142" s="107"/>
      <c r="U142" s="259"/>
      <c r="V142" t="s" s="765">
        <v>4367</v>
      </c>
      <c r="W142" s="431"/>
      <c r="X142" t="s" s="765">
        <v>74</v>
      </c>
      <c r="Y142" s="260"/>
      <c r="Z142" s="107"/>
      <c r="AA142" s="259"/>
      <c r="AB142" t="s" s="765">
        <v>1024</v>
      </c>
      <c r="AC142" s="550">
        <v>-58.03</v>
      </c>
      <c r="AD142" t="s" s="765">
        <v>4320</v>
      </c>
    </row>
    <row r="143" ht="15.75" customHeight="1">
      <c r="A143" s="761">
        <v>35</v>
      </c>
      <c r="B143" s="771"/>
      <c r="C143" t="s" s="101">
        <v>4365</v>
      </c>
      <c r="D143" t="s" s="490">
        <v>4368</v>
      </c>
      <c r="E143" t="s" s="490">
        <v>4368</v>
      </c>
      <c r="F143" t="s" s="101">
        <v>4322</v>
      </c>
      <c r="G143" s="761">
        <v>57.1</v>
      </c>
      <c r="H143" s="431"/>
      <c r="I143" s="761">
        <v>1</v>
      </c>
      <c r="J143" t="s" s="764">
        <v>64</v>
      </c>
      <c r="K143" t="s" s="765">
        <v>1031</v>
      </c>
      <c r="L143" s="260"/>
      <c r="M143" s="259"/>
      <c r="N143" t="s" s="101">
        <v>4323</v>
      </c>
      <c r="O143" s="260"/>
      <c r="P143" s="259"/>
      <c r="Q143" s="785"/>
      <c r="R143" s="260"/>
      <c r="S143" s="107"/>
      <c r="T143" s="107"/>
      <c r="U143" s="259"/>
      <c r="V143" t="s" s="765">
        <v>4369</v>
      </c>
      <c r="W143" s="431"/>
      <c r="X143" t="s" s="765">
        <v>76</v>
      </c>
      <c r="Y143" s="260"/>
      <c r="Z143" s="107"/>
      <c r="AA143" s="259"/>
      <c r="AB143" t="s" s="765">
        <v>1024</v>
      </c>
      <c r="AC143" t="s" s="765">
        <v>2568</v>
      </c>
      <c r="AD143" t="s" s="765">
        <v>4325</v>
      </c>
    </row>
    <row r="144" ht="15.75" customHeight="1">
      <c r="A144" s="761">
        <v>35</v>
      </c>
      <c r="B144" s="771"/>
      <c r="C144" t="s" s="101">
        <v>1723</v>
      </c>
      <c r="D144" t="s" s="490">
        <v>4362</v>
      </c>
      <c r="E144" t="s" s="490">
        <v>4362</v>
      </c>
      <c r="F144" t="s" s="101">
        <v>4309</v>
      </c>
      <c r="G144" s="761">
        <v>57.2</v>
      </c>
      <c r="H144" s="431"/>
      <c r="I144" s="761">
        <v>1</v>
      </c>
      <c r="J144" t="s" s="769">
        <v>54</v>
      </c>
      <c r="K144" t="s" s="765">
        <v>1044</v>
      </c>
      <c r="L144" s="260"/>
      <c r="M144" s="259"/>
      <c r="N144" t="s" s="101">
        <v>4310</v>
      </c>
      <c r="O144" s="260"/>
      <c r="P144" s="259"/>
      <c r="Q144" s="785"/>
      <c r="R144" s="260"/>
      <c r="S144" s="107"/>
      <c r="T144" s="107"/>
      <c r="U144" s="259"/>
      <c r="V144" s="761">
        <v>2017</v>
      </c>
      <c r="W144" s="431"/>
      <c r="X144" t="s" s="765">
        <v>123</v>
      </c>
      <c r="Y144" s="260"/>
      <c r="Z144" s="107"/>
      <c r="AA144" s="259"/>
      <c r="AB144" t="s" s="765">
        <v>1024</v>
      </c>
      <c r="AC144" s="761">
        <v>1.5</v>
      </c>
      <c r="AD144" t="s" s="765">
        <v>4311</v>
      </c>
    </row>
    <row r="145" ht="16.5" customHeight="1">
      <c r="A145" s="761">
        <v>35</v>
      </c>
      <c r="B145" s="771"/>
      <c r="C145" t="s" s="101">
        <v>4355</v>
      </c>
      <c r="D145" t="s" s="490">
        <v>3795</v>
      </c>
      <c r="E145" t="s" s="490">
        <v>3795</v>
      </c>
      <c r="F145" t="s" s="101">
        <v>4225</v>
      </c>
      <c r="G145" s="761">
        <v>57.6</v>
      </c>
      <c r="H145" s="431"/>
      <c r="I145" s="761">
        <v>1</v>
      </c>
      <c r="J145" t="s" s="772">
        <v>77</v>
      </c>
      <c r="K145" t="s" s="765">
        <v>1031</v>
      </c>
      <c r="L145" s="260"/>
      <c r="M145" s="259"/>
      <c r="N145" t="s" s="101">
        <v>4370</v>
      </c>
      <c r="O145" s="260"/>
      <c r="P145" s="259"/>
      <c r="Q145" s="770">
        <v>1250</v>
      </c>
      <c r="R145" s="260"/>
      <c r="S145" s="107"/>
      <c r="T145" s="107"/>
      <c r="U145" s="259"/>
      <c r="V145" t="s" s="765">
        <v>4371</v>
      </c>
      <c r="W145" s="431"/>
      <c r="X145" t="s" s="765">
        <v>399</v>
      </c>
      <c r="Y145" s="260"/>
      <c r="Z145" s="107"/>
      <c r="AA145" s="259"/>
      <c r="AB145" t="s" s="765">
        <v>4215</v>
      </c>
      <c r="AC145" t="s" s="765">
        <v>2568</v>
      </c>
      <c r="AD145" t="s" s="765">
        <v>4234</v>
      </c>
    </row>
    <row r="146" ht="16.5" customHeight="1">
      <c r="A146" s="761">
        <v>35</v>
      </c>
      <c r="B146" s="771"/>
      <c r="C146" t="s" s="101">
        <v>4355</v>
      </c>
      <c r="D146" t="s" s="490">
        <v>3795</v>
      </c>
      <c r="E146" t="s" s="490">
        <v>3795</v>
      </c>
      <c r="F146" t="s" s="101">
        <v>4304</v>
      </c>
      <c r="G146" s="761">
        <v>57.6</v>
      </c>
      <c r="H146" s="431"/>
      <c r="I146" s="761">
        <v>1</v>
      </c>
      <c r="J146" t="s" s="772">
        <v>77</v>
      </c>
      <c r="K146" t="s" s="765">
        <v>1031</v>
      </c>
      <c r="L146" s="260"/>
      <c r="M146" s="259"/>
      <c r="N146" t="s" s="101">
        <v>4372</v>
      </c>
      <c r="O146" s="260"/>
      <c r="P146" s="259"/>
      <c r="Q146" s="770">
        <v>1250</v>
      </c>
      <c r="R146" s="260"/>
      <c r="S146" s="107"/>
      <c r="T146" s="107"/>
      <c r="U146" s="259"/>
      <c r="V146" t="s" s="765">
        <v>4373</v>
      </c>
      <c r="W146" s="431"/>
      <c r="X146" t="s" s="765">
        <v>399</v>
      </c>
      <c r="Y146" s="260"/>
      <c r="Z146" s="107"/>
      <c r="AA146" s="259"/>
      <c r="AB146" t="s" s="765">
        <v>4189</v>
      </c>
      <c r="AC146" s="761">
        <v>2.03</v>
      </c>
      <c r="AD146" t="s" s="765">
        <v>4374</v>
      </c>
    </row>
    <row r="147" ht="16.5" customHeight="1">
      <c r="A147" s="761">
        <v>35</v>
      </c>
      <c r="B147" s="771"/>
      <c r="C147" t="s" s="101">
        <v>192</v>
      </c>
      <c r="D147" t="s" s="490">
        <v>193</v>
      </c>
      <c r="E147" t="s" s="490">
        <v>193</v>
      </c>
      <c r="F147" t="s" s="101">
        <v>4185</v>
      </c>
      <c r="G147" t="s" s="762">
        <v>4186</v>
      </c>
      <c r="H147" s="431"/>
      <c r="I147" s="761">
        <v>2</v>
      </c>
      <c r="J147" t="s" s="764">
        <v>64</v>
      </c>
      <c r="K147" t="s" s="765">
        <v>1044</v>
      </c>
      <c r="L147" s="260"/>
      <c r="M147" s="259"/>
      <c r="N147" t="s" s="101">
        <v>4202</v>
      </c>
      <c r="O147" s="260"/>
      <c r="P147" s="259"/>
      <c r="Q147" s="770">
        <v>20581</v>
      </c>
      <c r="R147" s="260"/>
      <c r="S147" s="107"/>
      <c r="T147" s="107"/>
      <c r="U147" s="259"/>
      <c r="V147" s="761">
        <v>2019</v>
      </c>
      <c r="W147" s="431"/>
      <c r="X147" t="s" s="765">
        <v>4185</v>
      </c>
      <c r="Y147" s="260"/>
      <c r="Z147" s="107"/>
      <c r="AA147" s="259"/>
      <c r="AB147" t="s" s="765">
        <v>4215</v>
      </c>
      <c r="AC147" s="761">
        <v>1.1136</v>
      </c>
      <c r="AD147" t="s" s="765">
        <v>4190</v>
      </c>
    </row>
    <row r="148" ht="16.5" customHeight="1">
      <c r="A148" s="761">
        <v>35</v>
      </c>
      <c r="B148" s="771"/>
      <c r="C148" t="s" s="101">
        <v>945</v>
      </c>
      <c r="D148" t="s" s="490">
        <v>946</v>
      </c>
      <c r="E148" t="s" s="490">
        <v>946</v>
      </c>
      <c r="F148" t="s" s="101">
        <v>4185</v>
      </c>
      <c r="G148" t="s" s="762">
        <v>4186</v>
      </c>
      <c r="H148" s="431"/>
      <c r="I148" s="761">
        <v>2</v>
      </c>
      <c r="J148" t="s" s="764">
        <v>64</v>
      </c>
      <c r="K148" t="s" s="765">
        <v>1037</v>
      </c>
      <c r="L148" s="260"/>
      <c r="M148" s="259"/>
      <c r="N148" t="s" s="101">
        <v>4199</v>
      </c>
      <c r="O148" s="260"/>
      <c r="P148" s="259"/>
      <c r="Q148" s="770">
        <v>3562</v>
      </c>
      <c r="R148" s="260"/>
      <c r="S148" s="107"/>
      <c r="T148" s="107"/>
      <c r="U148" s="259"/>
      <c r="V148" s="761">
        <v>2019</v>
      </c>
      <c r="W148" s="431"/>
      <c r="X148" t="s" s="765">
        <v>4185</v>
      </c>
      <c r="Y148" s="260"/>
      <c r="Z148" s="107"/>
      <c r="AA148" s="259"/>
      <c r="AB148" t="s" s="765">
        <v>1970</v>
      </c>
      <c r="AC148" s="761">
        <v>1.1223</v>
      </c>
      <c r="AD148" t="s" s="765">
        <v>4190</v>
      </c>
    </row>
    <row r="149" ht="16.5" customHeight="1">
      <c r="A149" s="761">
        <v>35</v>
      </c>
      <c r="B149" s="771"/>
      <c r="C149" t="s" s="101">
        <v>175</v>
      </c>
      <c r="D149" t="s" s="490">
        <v>176</v>
      </c>
      <c r="E149" t="s" s="490">
        <v>176</v>
      </c>
      <c r="F149" t="s" s="101">
        <v>4185</v>
      </c>
      <c r="G149" t="s" s="762">
        <v>4186</v>
      </c>
      <c r="H149" s="431"/>
      <c r="I149" s="761">
        <v>2</v>
      </c>
      <c r="J149" t="s" s="764">
        <v>64</v>
      </c>
      <c r="K149" t="s" s="765">
        <v>1044</v>
      </c>
      <c r="L149" s="260"/>
      <c r="M149" s="259"/>
      <c r="N149" t="s" s="101">
        <v>4202</v>
      </c>
      <c r="O149" s="260"/>
      <c r="P149" s="259"/>
      <c r="Q149" s="770">
        <v>28675</v>
      </c>
      <c r="R149" s="260"/>
      <c r="S149" s="107"/>
      <c r="T149" s="107"/>
      <c r="U149" s="259"/>
      <c r="V149" s="761">
        <v>2019</v>
      </c>
      <c r="W149" s="431"/>
      <c r="X149" t="s" s="765">
        <v>4185</v>
      </c>
      <c r="Y149" s="260"/>
      <c r="Z149" s="107"/>
      <c r="AA149" s="259"/>
      <c r="AB149" t="s" s="765">
        <v>4189</v>
      </c>
      <c r="AC149" s="761">
        <v>0.9939</v>
      </c>
      <c r="AD149" t="s" s="765">
        <v>4190</v>
      </c>
    </row>
    <row r="150" ht="16.5" customHeight="1">
      <c r="A150" s="761">
        <v>35</v>
      </c>
      <c r="B150" s="771"/>
      <c r="C150" t="s" s="101">
        <v>158</v>
      </c>
      <c r="D150" t="s" s="490">
        <v>159</v>
      </c>
      <c r="E150" t="s" s="490">
        <v>159</v>
      </c>
      <c r="F150" t="s" s="101">
        <v>4185</v>
      </c>
      <c r="G150" t="s" s="762">
        <v>4186</v>
      </c>
      <c r="H150" s="431"/>
      <c r="I150" s="761">
        <v>2</v>
      </c>
      <c r="J150" t="s" s="764">
        <v>64</v>
      </c>
      <c r="K150" t="s" s="765">
        <v>1044</v>
      </c>
      <c r="L150" s="260"/>
      <c r="M150" s="259"/>
      <c r="N150" t="s" s="101">
        <v>4187</v>
      </c>
      <c r="O150" s="260"/>
      <c r="P150" s="259"/>
      <c r="Q150" s="770">
        <v>47220</v>
      </c>
      <c r="R150" s="260"/>
      <c r="S150" s="107"/>
      <c r="T150" s="107"/>
      <c r="U150" s="259"/>
      <c r="V150" s="761">
        <v>2019</v>
      </c>
      <c r="W150" s="431"/>
      <c r="X150" t="s" s="765">
        <v>4185</v>
      </c>
      <c r="Y150" s="260"/>
      <c r="Z150" s="107"/>
      <c r="AA150" s="259"/>
      <c r="AB150" t="s" s="765">
        <v>4189</v>
      </c>
      <c r="AC150" s="761">
        <v>0.9021</v>
      </c>
      <c r="AD150" t="s" s="765">
        <v>4190</v>
      </c>
    </row>
    <row r="151" ht="16.5" customHeight="1">
      <c r="A151" s="761">
        <v>35</v>
      </c>
      <c r="B151" s="771"/>
      <c r="C151" t="s" s="775">
        <v>2964</v>
      </c>
      <c r="D151" t="s" s="490">
        <v>1724</v>
      </c>
      <c r="E151" t="s" s="490">
        <v>1724</v>
      </c>
      <c r="F151" t="s" s="101">
        <v>4185</v>
      </c>
      <c r="G151" t="s" s="762">
        <v>4186</v>
      </c>
      <c r="H151" s="431"/>
      <c r="I151" s="761">
        <v>2</v>
      </c>
      <c r="J151" t="s" s="764">
        <v>64</v>
      </c>
      <c r="K151" t="s" s="765">
        <v>1037</v>
      </c>
      <c r="L151" s="260"/>
      <c r="M151" s="259"/>
      <c r="N151" t="s" s="101">
        <v>4199</v>
      </c>
      <c r="O151" s="260"/>
      <c r="P151" s="259"/>
      <c r="Q151" s="770">
        <v>25032</v>
      </c>
      <c r="R151" s="260"/>
      <c r="S151" s="107"/>
      <c r="T151" s="107"/>
      <c r="U151" s="259"/>
      <c r="V151" s="761">
        <v>2019</v>
      </c>
      <c r="W151" s="431"/>
      <c r="X151" t="s" s="765">
        <v>4185</v>
      </c>
      <c r="Y151" s="260"/>
      <c r="Z151" s="107"/>
      <c r="AA151" s="259"/>
      <c r="AB151" t="s" s="765">
        <v>4215</v>
      </c>
      <c r="AC151" s="761">
        <v>0.8564000000000001</v>
      </c>
      <c r="AD151" t="s" s="765">
        <v>4190</v>
      </c>
    </row>
    <row r="152" ht="16.5" customHeight="1">
      <c r="A152" s="761">
        <v>35</v>
      </c>
      <c r="B152" s="771"/>
      <c r="C152" t="s" s="101">
        <v>980</v>
      </c>
      <c r="D152" t="s" s="490">
        <v>981</v>
      </c>
      <c r="E152" t="s" s="490">
        <v>981</v>
      </c>
      <c r="F152" t="s" s="101">
        <v>4185</v>
      </c>
      <c r="G152" t="s" s="762">
        <v>4186</v>
      </c>
      <c r="H152" s="431"/>
      <c r="I152" s="761">
        <v>2</v>
      </c>
      <c r="J152" t="s" s="764">
        <v>64</v>
      </c>
      <c r="K152" t="s" s="765">
        <v>1044</v>
      </c>
      <c r="L152" s="260"/>
      <c r="M152" s="259"/>
      <c r="N152" t="s" s="101">
        <v>4199</v>
      </c>
      <c r="O152" s="260"/>
      <c r="P152" s="259"/>
      <c r="Q152" s="770">
        <v>43241</v>
      </c>
      <c r="R152" s="260"/>
      <c r="S152" s="107"/>
      <c r="T152" s="107"/>
      <c r="U152" s="259"/>
      <c r="V152" s="761">
        <v>2019</v>
      </c>
      <c r="W152" s="431"/>
      <c r="X152" t="s" s="765">
        <v>4185</v>
      </c>
      <c r="Y152" s="260"/>
      <c r="Z152" s="107"/>
      <c r="AA152" s="259"/>
      <c r="AB152" t="s" s="765">
        <v>4215</v>
      </c>
      <c r="AC152" s="761">
        <v>0.9413</v>
      </c>
      <c r="AD152" t="s" s="765">
        <v>4190</v>
      </c>
    </row>
    <row r="153" ht="15.75" customHeight="1">
      <c r="A153" s="761">
        <v>35</v>
      </c>
      <c r="B153" s="771"/>
      <c r="C153" t="s" s="101">
        <v>1723</v>
      </c>
      <c r="D153" t="s" s="490">
        <v>4362</v>
      </c>
      <c r="E153" t="s" s="490">
        <v>4362</v>
      </c>
      <c r="F153" t="s" s="101">
        <v>4313</v>
      </c>
      <c r="G153" t="s" s="765">
        <v>4314</v>
      </c>
      <c r="H153" s="431"/>
      <c r="I153" s="761">
        <v>1</v>
      </c>
      <c r="J153" t="s" s="772">
        <v>77</v>
      </c>
      <c r="K153" t="s" s="765">
        <v>1044</v>
      </c>
      <c r="L153" s="260"/>
      <c r="M153" s="259"/>
      <c r="N153" t="s" s="101">
        <v>4310</v>
      </c>
      <c r="O153" s="260"/>
      <c r="P153" s="259"/>
      <c r="Q153" s="785"/>
      <c r="R153" s="260"/>
      <c r="S153" s="107"/>
      <c r="T153" s="107"/>
      <c r="U153" s="259"/>
      <c r="V153" s="761">
        <v>2017</v>
      </c>
      <c r="W153" s="431"/>
      <c r="X153" t="s" s="765">
        <v>123</v>
      </c>
      <c r="Y153" s="260"/>
      <c r="Z153" s="107"/>
      <c r="AA153" s="259"/>
      <c r="AB153" t="s" s="765">
        <v>1024</v>
      </c>
      <c r="AC153" s="761">
        <v>0.51</v>
      </c>
      <c r="AD153" t="s" s="765">
        <v>4311</v>
      </c>
    </row>
    <row r="154" ht="15.75" customHeight="1">
      <c r="A154" s="761">
        <v>36</v>
      </c>
      <c r="B154" t="s" s="101">
        <v>94</v>
      </c>
      <c r="C154" t="s" s="101">
        <v>4375</v>
      </c>
      <c r="D154" t="s" s="490">
        <v>4376</v>
      </c>
      <c r="E154" t="s" s="227">
        <v>944</v>
      </c>
      <c r="F154" t="s" s="101">
        <v>4262</v>
      </c>
      <c r="G154" s="761">
        <v>57.1</v>
      </c>
      <c r="H154" s="431"/>
      <c r="I154" s="761">
        <v>1</v>
      </c>
      <c r="J154" t="s" s="769">
        <v>54</v>
      </c>
      <c r="K154" t="s" s="765">
        <v>1031</v>
      </c>
      <c r="L154" s="260"/>
      <c r="M154" s="259"/>
      <c r="N154" t="s" s="101">
        <v>4204</v>
      </c>
      <c r="O154" s="260"/>
      <c r="P154" s="259"/>
      <c r="Q154" s="785"/>
      <c r="R154" s="260"/>
      <c r="S154" s="107"/>
      <c r="T154" s="107"/>
      <c r="U154" s="259"/>
      <c r="V154" t="s" s="765">
        <v>4205</v>
      </c>
      <c r="W154" s="431"/>
      <c r="X154" t="s" s="765">
        <v>4194</v>
      </c>
      <c r="Y154" s="260"/>
      <c r="Z154" s="107"/>
      <c r="AA154" s="259"/>
      <c r="AB154" t="s" s="765">
        <v>4215</v>
      </c>
      <c r="AC154" s="761">
        <v>0.2657</v>
      </c>
      <c r="AD154" t="s" s="765">
        <v>4195</v>
      </c>
    </row>
    <row r="155" ht="16.5" customHeight="1">
      <c r="A155" s="761">
        <v>36</v>
      </c>
      <c r="B155" s="771"/>
      <c r="C155" t="s" s="101">
        <v>4377</v>
      </c>
      <c r="D155" t="s" s="490">
        <v>679</v>
      </c>
      <c r="E155" t="s" s="490">
        <v>679</v>
      </c>
      <c r="F155" t="s" s="101">
        <v>4236</v>
      </c>
      <c r="G155" s="761">
        <v>57.1</v>
      </c>
      <c r="H155" s="431"/>
      <c r="I155" s="761">
        <v>1</v>
      </c>
      <c r="J155" t="s" s="769">
        <v>54</v>
      </c>
      <c r="K155" t="s" s="765">
        <v>1031</v>
      </c>
      <c r="L155" s="260"/>
      <c r="M155" s="259"/>
      <c r="N155" t="s" s="101">
        <v>4237</v>
      </c>
      <c r="O155" s="260"/>
      <c r="P155" s="259"/>
      <c r="Q155" s="770">
        <v>72104</v>
      </c>
      <c r="R155" s="260"/>
      <c r="S155" s="107"/>
      <c r="T155" s="107"/>
      <c r="U155" s="259"/>
      <c r="V155" s="771"/>
      <c r="W155" s="431"/>
      <c r="X155" t="s" s="765">
        <v>76</v>
      </c>
      <c r="Y155" s="260"/>
      <c r="Z155" s="107"/>
      <c r="AA155" s="259"/>
      <c r="AB155" t="s" s="765">
        <v>4189</v>
      </c>
      <c r="AC155" s="761">
        <v>0.2634</v>
      </c>
      <c r="AD155" t="s" s="765">
        <v>4195</v>
      </c>
    </row>
    <row r="156" ht="16.5" customHeight="1">
      <c r="A156" s="761">
        <v>36</v>
      </c>
      <c r="B156" s="771"/>
      <c r="C156" t="s" s="101">
        <v>4377</v>
      </c>
      <c r="D156" t="s" s="490">
        <v>679</v>
      </c>
      <c r="E156" t="s" s="490">
        <v>679</v>
      </c>
      <c r="F156" t="s" s="101">
        <v>4203</v>
      </c>
      <c r="G156" s="761">
        <v>57.1</v>
      </c>
      <c r="H156" s="431"/>
      <c r="I156" s="761">
        <v>1</v>
      </c>
      <c r="J156" t="s" s="772">
        <v>77</v>
      </c>
      <c r="K156" t="s" s="765">
        <v>1031</v>
      </c>
      <c r="L156" s="260"/>
      <c r="M156" s="259"/>
      <c r="N156" t="s" s="101">
        <v>4204</v>
      </c>
      <c r="O156" s="260"/>
      <c r="P156" s="259"/>
      <c r="Q156" s="770">
        <v>72104</v>
      </c>
      <c r="R156" s="260"/>
      <c r="S156" s="107"/>
      <c r="T156" s="107"/>
      <c r="U156" s="259"/>
      <c r="V156" t="s" s="765">
        <v>4205</v>
      </c>
      <c r="W156" s="431"/>
      <c r="X156" t="s" s="765">
        <v>4194</v>
      </c>
      <c r="Y156" s="260"/>
      <c r="Z156" s="107"/>
      <c r="AA156" s="259"/>
      <c r="AB156" t="s" s="765">
        <v>4189</v>
      </c>
      <c r="AC156" s="761">
        <v>0.9162</v>
      </c>
      <c r="AD156" t="s" s="765">
        <v>4195</v>
      </c>
    </row>
    <row r="157" ht="16.5" customHeight="1">
      <c r="A157" s="761">
        <v>36</v>
      </c>
      <c r="B157" s="771"/>
      <c r="C157" t="s" s="101">
        <v>4377</v>
      </c>
      <c r="D157" t="s" s="490">
        <v>679</v>
      </c>
      <c r="E157" t="s" s="490">
        <v>679</v>
      </c>
      <c r="F157" t="s" s="101">
        <v>4246</v>
      </c>
      <c r="G157" s="761">
        <v>57.1</v>
      </c>
      <c r="H157" s="431"/>
      <c r="I157" s="761">
        <v>1</v>
      </c>
      <c r="J157" t="s" s="772">
        <v>77</v>
      </c>
      <c r="K157" t="s" s="765">
        <v>1031</v>
      </c>
      <c r="L157" s="260"/>
      <c r="M157" s="259"/>
      <c r="N157" t="s" s="101">
        <v>4204</v>
      </c>
      <c r="O157" s="260"/>
      <c r="P157" s="259"/>
      <c r="Q157" s="770">
        <v>72104</v>
      </c>
      <c r="R157" s="260"/>
      <c r="S157" s="107"/>
      <c r="T157" s="107"/>
      <c r="U157" s="259"/>
      <c r="V157" t="s" s="765">
        <v>4205</v>
      </c>
      <c r="W157" s="431"/>
      <c r="X157" t="s" s="765">
        <v>4194</v>
      </c>
      <c r="Y157" s="260"/>
      <c r="Z157" s="107"/>
      <c r="AA157" s="259"/>
      <c r="AB157" t="s" s="765">
        <v>4189</v>
      </c>
      <c r="AC157" s="761">
        <v>1.562</v>
      </c>
      <c r="AD157" t="s" s="765">
        <v>4195</v>
      </c>
    </row>
    <row r="158" ht="16.5" customHeight="1">
      <c r="A158" s="761">
        <v>36</v>
      </c>
      <c r="B158" s="771"/>
      <c r="C158" t="s" s="101">
        <v>4377</v>
      </c>
      <c r="D158" t="s" s="490">
        <v>679</v>
      </c>
      <c r="E158" t="s" s="490">
        <v>679</v>
      </c>
      <c r="F158" t="s" s="101">
        <v>4378</v>
      </c>
      <c r="G158" s="761">
        <v>57.1</v>
      </c>
      <c r="H158" s="431"/>
      <c r="I158" s="761">
        <v>1</v>
      </c>
      <c r="J158" t="s" s="764">
        <v>64</v>
      </c>
      <c r="K158" t="s" s="765">
        <v>1031</v>
      </c>
      <c r="L158" s="260"/>
      <c r="M158" s="259"/>
      <c r="N158" t="s" s="101">
        <v>4379</v>
      </c>
      <c r="O158" s="260"/>
      <c r="P158" s="259"/>
      <c r="Q158" s="770">
        <v>72104</v>
      </c>
      <c r="R158" s="260"/>
      <c r="S158" s="107"/>
      <c r="T158" s="107"/>
      <c r="U158" s="259"/>
      <c r="V158" t="s" s="765">
        <v>4205</v>
      </c>
      <c r="W158" s="431"/>
      <c r="X158" t="s" s="765">
        <v>1321</v>
      </c>
      <c r="Y158" s="260"/>
      <c r="Z158" s="107"/>
      <c r="AA158" s="259"/>
      <c r="AB158" t="s" s="765">
        <v>4189</v>
      </c>
      <c r="AC158" s="761">
        <v>0.96</v>
      </c>
      <c r="AD158" t="s" s="765">
        <v>4195</v>
      </c>
    </row>
    <row r="159" ht="16.5" customHeight="1">
      <c r="A159" s="761">
        <v>36</v>
      </c>
      <c r="B159" s="771"/>
      <c r="C159" t="s" s="101">
        <v>4380</v>
      </c>
      <c r="D159" t="s" s="773">
        <v>761</v>
      </c>
      <c r="E159" t="s" s="773">
        <v>761</v>
      </c>
      <c r="F159" t="s" s="101">
        <v>4236</v>
      </c>
      <c r="G159" s="761">
        <v>57.1</v>
      </c>
      <c r="H159" s="431"/>
      <c r="I159" s="761">
        <v>1</v>
      </c>
      <c r="J159" t="s" s="769">
        <v>54</v>
      </c>
      <c r="K159" t="s" s="765">
        <v>1031</v>
      </c>
      <c r="L159" s="260"/>
      <c r="M159" s="259"/>
      <c r="N159" t="s" s="101">
        <v>4237</v>
      </c>
      <c r="O159" s="260"/>
      <c r="P159" s="259"/>
      <c r="Q159" s="770">
        <v>17937</v>
      </c>
      <c r="R159" s="260"/>
      <c r="S159" s="107"/>
      <c r="T159" s="107"/>
      <c r="U159" s="259"/>
      <c r="V159" s="771"/>
      <c r="W159" s="431"/>
      <c r="X159" t="s" s="765">
        <v>76</v>
      </c>
      <c r="Y159" s="260"/>
      <c r="Z159" s="107"/>
      <c r="AA159" s="259"/>
      <c r="AB159" t="s" s="765">
        <v>4189</v>
      </c>
      <c r="AC159" s="761">
        <v>0.8352000000000001</v>
      </c>
      <c r="AD159" t="s" s="765">
        <v>4195</v>
      </c>
    </row>
    <row r="160" ht="16.5" customHeight="1">
      <c r="A160" s="761">
        <v>36</v>
      </c>
      <c r="B160" s="771"/>
      <c r="C160" t="s" s="101">
        <v>4380</v>
      </c>
      <c r="D160" t="s" s="490">
        <v>761</v>
      </c>
      <c r="E160" t="s" s="490">
        <v>761</v>
      </c>
      <c r="F160" t="s" s="101">
        <v>4206</v>
      </c>
      <c r="G160" s="761">
        <v>57.1</v>
      </c>
      <c r="H160" s="431"/>
      <c r="I160" s="761">
        <v>1</v>
      </c>
      <c r="J160" t="s" s="772">
        <v>77</v>
      </c>
      <c r="K160" t="s" s="765">
        <v>1031</v>
      </c>
      <c r="L160" s="260"/>
      <c r="M160" s="259"/>
      <c r="N160" t="s" s="101">
        <v>4204</v>
      </c>
      <c r="O160" s="260"/>
      <c r="P160" s="259"/>
      <c r="Q160" s="770">
        <v>17937</v>
      </c>
      <c r="R160" s="260"/>
      <c r="S160" s="107"/>
      <c r="T160" s="107"/>
      <c r="U160" s="259"/>
      <c r="V160" t="s" s="765">
        <v>4205</v>
      </c>
      <c r="W160" s="431"/>
      <c r="X160" t="s" s="765">
        <v>4194</v>
      </c>
      <c r="Y160" s="260"/>
      <c r="Z160" s="107"/>
      <c r="AA160" s="259"/>
      <c r="AB160" t="s" s="765">
        <v>4189</v>
      </c>
      <c r="AC160" s="761">
        <v>0.4595</v>
      </c>
      <c r="AD160" t="s" s="765">
        <v>4195</v>
      </c>
    </row>
    <row r="161" ht="16.5" customHeight="1">
      <c r="A161" s="761">
        <v>36</v>
      </c>
      <c r="B161" s="771"/>
      <c r="C161" t="s" s="101">
        <v>4380</v>
      </c>
      <c r="D161" t="s" s="490">
        <v>761</v>
      </c>
      <c r="E161" t="s" s="490">
        <v>761</v>
      </c>
      <c r="F161" t="s" s="101">
        <v>4296</v>
      </c>
      <c r="G161" s="761">
        <v>57.1</v>
      </c>
      <c r="H161" s="431"/>
      <c r="I161" s="761">
        <v>1</v>
      </c>
      <c r="J161" t="s" s="769">
        <v>54</v>
      </c>
      <c r="K161" t="s" s="765">
        <v>1031</v>
      </c>
      <c r="L161" s="260"/>
      <c r="M161" s="259"/>
      <c r="N161" t="s" s="101">
        <v>4204</v>
      </c>
      <c r="O161" s="260"/>
      <c r="P161" s="259"/>
      <c r="Q161" s="770">
        <v>17937</v>
      </c>
      <c r="R161" s="260"/>
      <c r="S161" s="107"/>
      <c r="T161" s="107"/>
      <c r="U161" s="259"/>
      <c r="V161" t="s" s="765">
        <v>4205</v>
      </c>
      <c r="W161" s="431"/>
      <c r="X161" t="s" s="765">
        <v>4194</v>
      </c>
      <c r="Y161" s="260"/>
      <c r="Z161" s="107"/>
      <c r="AA161" s="259"/>
      <c r="AB161" t="s" s="765">
        <v>4189</v>
      </c>
      <c r="AC161" s="761">
        <v>0.822</v>
      </c>
      <c r="AD161" t="s" s="765">
        <v>4195</v>
      </c>
    </row>
    <row r="162" ht="15.75" customHeight="1">
      <c r="A162" s="761">
        <v>36</v>
      </c>
      <c r="B162" s="771"/>
      <c r="C162" t="s" s="101">
        <v>4381</v>
      </c>
      <c r="D162" t="s" s="490">
        <v>4382</v>
      </c>
      <c r="E162" t="s" s="490">
        <v>4382</v>
      </c>
      <c r="F162" t="s" s="101">
        <v>4313</v>
      </c>
      <c r="G162" s="761">
        <v>57.1</v>
      </c>
      <c r="H162" s="431"/>
      <c r="I162" s="761">
        <v>1</v>
      </c>
      <c r="J162" t="s" s="764">
        <v>64</v>
      </c>
      <c r="K162" t="s" s="765">
        <v>1044</v>
      </c>
      <c r="L162" s="260"/>
      <c r="M162" s="259"/>
      <c r="N162" t="s" s="101">
        <v>4310</v>
      </c>
      <c r="O162" s="260"/>
      <c r="P162" s="259"/>
      <c r="Q162" s="785"/>
      <c r="R162" s="260"/>
      <c r="S162" s="107"/>
      <c r="T162" s="107"/>
      <c r="U162" s="259"/>
      <c r="V162" s="761">
        <v>2017</v>
      </c>
      <c r="W162" s="431"/>
      <c r="X162" t="s" s="765">
        <v>123</v>
      </c>
      <c r="Y162" s="260"/>
      <c r="Z162" s="107"/>
      <c r="AA162" s="259"/>
      <c r="AB162" t="s" s="765">
        <v>1024</v>
      </c>
      <c r="AC162" s="761">
        <v>0.52</v>
      </c>
      <c r="AD162" t="s" s="765">
        <v>4311</v>
      </c>
    </row>
    <row r="163" ht="15.75" customHeight="1">
      <c r="A163" s="761">
        <v>36</v>
      </c>
      <c r="B163" s="771"/>
      <c r="C163" t="s" s="101">
        <v>4375</v>
      </c>
      <c r="D163" t="s" s="490">
        <v>4376</v>
      </c>
      <c r="E163" t="s" s="227">
        <v>944</v>
      </c>
      <c r="F163" t="s" s="101">
        <v>4383</v>
      </c>
      <c r="G163" s="761">
        <v>57.2</v>
      </c>
      <c r="H163" s="431"/>
      <c r="I163" s="761">
        <v>1</v>
      </c>
      <c r="J163" t="s" s="764">
        <v>64</v>
      </c>
      <c r="K163" t="s" s="765">
        <v>1044</v>
      </c>
      <c r="L163" s="260"/>
      <c r="M163" s="259"/>
      <c r="N163" t="s" s="101">
        <v>4384</v>
      </c>
      <c r="O163" s="260"/>
      <c r="P163" s="259"/>
      <c r="Q163" s="785"/>
      <c r="R163" s="260"/>
      <c r="S163" s="107"/>
      <c r="T163" s="107"/>
      <c r="U163" s="259"/>
      <c r="V163" t="s" s="765">
        <v>4385</v>
      </c>
      <c r="W163" s="431"/>
      <c r="X163" t="s" s="765">
        <v>123</v>
      </c>
      <c r="Y163" s="260"/>
      <c r="Z163" s="107"/>
      <c r="AA163" s="259"/>
      <c r="AB163" t="s" s="765">
        <v>4215</v>
      </c>
      <c r="AC163" s="761">
        <v>0.8</v>
      </c>
      <c r="AD163" t="s" s="765">
        <v>4386</v>
      </c>
    </row>
    <row r="164" ht="16.5" customHeight="1">
      <c r="A164" s="761">
        <v>36</v>
      </c>
      <c r="B164" s="771"/>
      <c r="C164" t="s" s="101">
        <v>4377</v>
      </c>
      <c r="D164" t="s" s="490">
        <v>679</v>
      </c>
      <c r="E164" t="s" s="490">
        <v>679</v>
      </c>
      <c r="F164" t="s" s="101">
        <v>4383</v>
      </c>
      <c r="G164" s="761">
        <v>57.2</v>
      </c>
      <c r="H164" s="431"/>
      <c r="I164" s="761">
        <v>1</v>
      </c>
      <c r="J164" t="s" s="764">
        <v>64</v>
      </c>
      <c r="K164" t="s" s="765">
        <v>1044</v>
      </c>
      <c r="L164" s="260"/>
      <c r="M164" s="259"/>
      <c r="N164" t="s" s="101">
        <v>4384</v>
      </c>
      <c r="O164" s="260"/>
      <c r="P164" s="259"/>
      <c r="Q164" s="770">
        <v>72104</v>
      </c>
      <c r="R164" s="260"/>
      <c r="S164" s="107"/>
      <c r="T164" s="107"/>
      <c r="U164" s="259"/>
      <c r="V164" t="s" s="765">
        <v>4385</v>
      </c>
      <c r="W164" s="431"/>
      <c r="X164" t="s" s="765">
        <v>123</v>
      </c>
      <c r="Y164" s="260"/>
      <c r="Z164" s="107"/>
      <c r="AA164" s="259"/>
      <c r="AB164" t="s" s="765">
        <v>4189</v>
      </c>
      <c r="AC164" s="761">
        <v>0.9</v>
      </c>
      <c r="AD164" t="s" s="765">
        <v>4386</v>
      </c>
    </row>
    <row r="165" ht="15.75" customHeight="1">
      <c r="A165" s="761">
        <v>36</v>
      </c>
      <c r="B165" s="771"/>
      <c r="C165" t="s" s="101">
        <v>4381</v>
      </c>
      <c r="D165" t="s" s="490">
        <v>4382</v>
      </c>
      <c r="E165" t="s" s="490">
        <v>4382</v>
      </c>
      <c r="F165" t="s" s="101">
        <v>4309</v>
      </c>
      <c r="G165" s="761">
        <v>57.2</v>
      </c>
      <c r="H165" s="431"/>
      <c r="I165" s="761">
        <v>1</v>
      </c>
      <c r="J165" t="s" s="769">
        <v>54</v>
      </c>
      <c r="K165" t="s" s="765">
        <v>1044</v>
      </c>
      <c r="L165" s="260"/>
      <c r="M165" s="259"/>
      <c r="N165" t="s" s="101">
        <v>4310</v>
      </c>
      <c r="O165" s="260"/>
      <c r="P165" s="259"/>
      <c r="Q165" s="785"/>
      <c r="R165" s="260"/>
      <c r="S165" s="107"/>
      <c r="T165" s="107"/>
      <c r="U165" s="259"/>
      <c r="V165" s="761">
        <v>2017</v>
      </c>
      <c r="W165" s="431"/>
      <c r="X165" t="s" s="765">
        <v>123</v>
      </c>
      <c r="Y165" s="260"/>
      <c r="Z165" s="107"/>
      <c r="AA165" s="259"/>
      <c r="AB165" t="s" s="765">
        <v>1024</v>
      </c>
      <c r="AC165" s="761">
        <v>1.06</v>
      </c>
      <c r="AD165" t="s" s="765">
        <v>4311</v>
      </c>
    </row>
    <row r="166" ht="16.5" customHeight="1">
      <c r="A166" s="761">
        <v>36</v>
      </c>
      <c r="B166" s="771"/>
      <c r="C166" t="s" s="101">
        <v>1046</v>
      </c>
      <c r="D166" t="s" s="490">
        <v>1047</v>
      </c>
      <c r="E166" t="s" s="490">
        <v>1047</v>
      </c>
      <c r="F166" t="s" s="101">
        <v>4185</v>
      </c>
      <c r="G166" t="s" s="762">
        <v>4186</v>
      </c>
      <c r="H166" s="431"/>
      <c r="I166" s="761">
        <v>2</v>
      </c>
      <c r="J166" t="s" s="764">
        <v>64</v>
      </c>
      <c r="K166" t="s" s="765">
        <v>1044</v>
      </c>
      <c r="L166" s="260"/>
      <c r="M166" s="259"/>
      <c r="N166" t="s" s="101">
        <v>4202</v>
      </c>
      <c r="O166" s="260"/>
      <c r="P166" s="259"/>
      <c r="Q166" s="767">
        <v>242</v>
      </c>
      <c r="R166" s="260"/>
      <c r="S166" s="107"/>
      <c r="T166" s="107"/>
      <c r="U166" s="259"/>
      <c r="V166" s="761">
        <v>2019</v>
      </c>
      <c r="W166" s="431"/>
      <c r="X166" t="s" s="765">
        <v>4185</v>
      </c>
      <c r="Y166" s="260"/>
      <c r="Z166" s="107"/>
      <c r="AA166" s="259"/>
      <c r="AB166" t="s" s="765">
        <v>4189</v>
      </c>
      <c r="AC166" s="761">
        <v>1.0823</v>
      </c>
      <c r="AD166" t="s" s="765">
        <v>4190</v>
      </c>
    </row>
    <row r="167" ht="16.5" customHeight="1">
      <c r="A167" s="761">
        <v>36</v>
      </c>
      <c r="B167" s="771"/>
      <c r="C167" t="s" s="101">
        <v>129</v>
      </c>
      <c r="D167" t="s" s="490">
        <v>130</v>
      </c>
      <c r="E167" t="s" s="490">
        <v>130</v>
      </c>
      <c r="F167" t="s" s="101">
        <v>4185</v>
      </c>
      <c r="G167" t="s" s="762">
        <v>4186</v>
      </c>
      <c r="H167" s="431"/>
      <c r="I167" s="761">
        <v>2</v>
      </c>
      <c r="J167" t="s" s="764">
        <v>64</v>
      </c>
      <c r="K167" t="s" s="765">
        <v>1044</v>
      </c>
      <c r="L167" s="260"/>
      <c r="M167" s="259"/>
      <c r="N167" t="s" s="101">
        <v>4202</v>
      </c>
      <c r="O167" s="260"/>
      <c r="P167" s="259"/>
      <c r="Q167" s="770">
        <v>9535</v>
      </c>
      <c r="R167" s="260"/>
      <c r="S167" s="107"/>
      <c r="T167" s="107"/>
      <c r="U167" s="259"/>
      <c r="V167" s="761">
        <v>2019</v>
      </c>
      <c r="W167" s="431"/>
      <c r="X167" t="s" s="765">
        <v>4185</v>
      </c>
      <c r="Y167" s="260"/>
      <c r="Z167" s="107"/>
      <c r="AA167" s="259"/>
      <c r="AB167" t="s" s="765">
        <v>4189</v>
      </c>
      <c r="AC167" s="761">
        <v>0.8607</v>
      </c>
      <c r="AD167" t="s" s="765">
        <v>4190</v>
      </c>
    </row>
    <row r="168" ht="16.5" customHeight="1">
      <c r="A168" s="761">
        <v>36</v>
      </c>
      <c r="B168" s="771"/>
      <c r="C168" t="s" s="101">
        <v>138</v>
      </c>
      <c r="D168" t="s" s="490">
        <v>139</v>
      </c>
      <c r="E168" t="s" s="490">
        <v>139</v>
      </c>
      <c r="F168" t="s" s="101">
        <v>4185</v>
      </c>
      <c r="G168" t="s" s="762">
        <v>4186</v>
      </c>
      <c r="H168" s="431"/>
      <c r="I168" s="761">
        <v>2</v>
      </c>
      <c r="J168" t="s" s="764">
        <v>64</v>
      </c>
      <c r="K168" t="s" s="765">
        <v>1044</v>
      </c>
      <c r="L168" s="260"/>
      <c r="M168" s="259"/>
      <c r="N168" t="s" s="101">
        <v>4202</v>
      </c>
      <c r="O168" s="260"/>
      <c r="P168" s="259"/>
      <c r="Q168" s="770">
        <v>74182</v>
      </c>
      <c r="R168" s="260"/>
      <c r="S168" s="107"/>
      <c r="T168" s="107"/>
      <c r="U168" s="259"/>
      <c r="V168" s="761">
        <v>2019</v>
      </c>
      <c r="W168" s="431"/>
      <c r="X168" t="s" s="765">
        <v>4185</v>
      </c>
      <c r="Y168" s="260"/>
      <c r="Z168" s="107"/>
      <c r="AA168" s="259"/>
      <c r="AB168" t="s" s="765">
        <v>4189</v>
      </c>
      <c r="AC168" s="761">
        <v>1.0685</v>
      </c>
      <c r="AD168" t="s" s="765">
        <v>4190</v>
      </c>
    </row>
    <row r="169" ht="16.5" customHeight="1">
      <c r="A169" s="761">
        <v>36</v>
      </c>
      <c r="B169" s="771"/>
      <c r="C169" t="s" s="101">
        <v>143</v>
      </c>
      <c r="D169" t="s" s="773">
        <v>144</v>
      </c>
      <c r="E169" t="s" s="773">
        <v>144</v>
      </c>
      <c r="F169" t="s" s="101">
        <v>4378</v>
      </c>
      <c r="G169" t="s" s="762">
        <v>4186</v>
      </c>
      <c r="H169" s="431"/>
      <c r="I169" s="761">
        <v>1</v>
      </c>
      <c r="J169" t="s" s="764">
        <v>64</v>
      </c>
      <c r="K169" t="s" s="765">
        <v>1031</v>
      </c>
      <c r="L169" s="260"/>
      <c r="M169" s="259"/>
      <c r="N169" t="s" s="101">
        <v>4387</v>
      </c>
      <c r="O169" s="260"/>
      <c r="P169" s="259"/>
      <c r="Q169" s="770">
        <v>65254</v>
      </c>
      <c r="R169" s="260"/>
      <c r="S169" s="107"/>
      <c r="T169" s="107"/>
      <c r="U169" s="259"/>
      <c r="V169" s="761">
        <v>2023</v>
      </c>
      <c r="W169" s="431"/>
      <c r="X169" t="s" s="765">
        <v>1321</v>
      </c>
      <c r="Y169" s="260"/>
      <c r="Z169" s="107"/>
      <c r="AA169" s="259"/>
      <c r="AB169" t="s" s="765">
        <v>4189</v>
      </c>
      <c r="AC169" s="761">
        <v>0.99</v>
      </c>
      <c r="AD169" t="s" s="765">
        <v>4242</v>
      </c>
    </row>
    <row r="170" ht="16.5" customHeight="1">
      <c r="A170" s="761">
        <v>36</v>
      </c>
      <c r="B170" s="771"/>
      <c r="C170" t="s" s="101">
        <v>1341</v>
      </c>
      <c r="D170" t="s" s="490">
        <v>1342</v>
      </c>
      <c r="E170" t="s" s="490">
        <v>1342</v>
      </c>
      <c r="F170" t="s" s="101">
        <v>4185</v>
      </c>
      <c r="G170" t="s" s="762">
        <v>4186</v>
      </c>
      <c r="H170" s="431"/>
      <c r="I170" s="761">
        <v>2</v>
      </c>
      <c r="J170" t="s" s="764">
        <v>64</v>
      </c>
      <c r="K170" t="s" s="765">
        <v>1044</v>
      </c>
      <c r="L170" s="260"/>
      <c r="M170" s="259"/>
      <c r="N170" t="s" s="101">
        <v>4187</v>
      </c>
      <c r="O170" s="260"/>
      <c r="P170" s="259"/>
      <c r="Q170" s="767">
        <v>229</v>
      </c>
      <c r="R170" s="260"/>
      <c r="S170" s="107"/>
      <c r="T170" s="107"/>
      <c r="U170" s="259"/>
      <c r="V170" s="761">
        <v>2019</v>
      </c>
      <c r="W170" s="431"/>
      <c r="X170" t="s" s="765">
        <v>4185</v>
      </c>
      <c r="Y170" s="260"/>
      <c r="Z170" s="107"/>
      <c r="AA170" s="259"/>
      <c r="AB170" t="s" s="765">
        <v>4189</v>
      </c>
      <c r="AC170" s="761">
        <v>0.9257</v>
      </c>
      <c r="AD170" t="s" s="765">
        <v>4190</v>
      </c>
    </row>
    <row r="171" ht="16.5" customHeight="1">
      <c r="A171" s="761">
        <v>36</v>
      </c>
      <c r="B171" s="771"/>
      <c r="C171" t="s" s="101">
        <v>1378</v>
      </c>
      <c r="D171" t="s" s="490">
        <v>1379</v>
      </c>
      <c r="E171" t="s" s="490">
        <v>1379</v>
      </c>
      <c r="F171" t="s" s="101">
        <v>4378</v>
      </c>
      <c r="G171" t="s" s="765">
        <v>4186</v>
      </c>
      <c r="H171" s="431"/>
      <c r="I171" s="761">
        <v>1</v>
      </c>
      <c r="J171" t="s" s="764">
        <v>64</v>
      </c>
      <c r="K171" t="s" s="765">
        <v>1031</v>
      </c>
      <c r="L171" s="260"/>
      <c r="M171" s="259"/>
      <c r="N171" t="s" s="101">
        <v>4387</v>
      </c>
      <c r="O171" s="260"/>
      <c r="P171" s="259"/>
      <c r="Q171" s="770">
        <v>4296</v>
      </c>
      <c r="R171" s="260"/>
      <c r="S171" s="107"/>
      <c r="T171" s="107"/>
      <c r="U171" s="259"/>
      <c r="V171" s="761">
        <v>2019</v>
      </c>
      <c r="W171" s="431"/>
      <c r="X171" t="s" s="765">
        <v>1321</v>
      </c>
      <c r="Y171" s="260"/>
      <c r="Z171" s="107"/>
      <c r="AA171" s="259"/>
      <c r="AB171" t="s" s="765">
        <v>4189</v>
      </c>
      <c r="AC171" s="761">
        <v>1.98</v>
      </c>
      <c r="AD171" t="s" s="765">
        <v>4242</v>
      </c>
    </row>
    <row r="172" ht="16.5" customHeight="1">
      <c r="A172" s="761">
        <v>36</v>
      </c>
      <c r="B172" s="771"/>
      <c r="C172" t="s" s="101">
        <v>1382</v>
      </c>
      <c r="D172" t="s" s="490">
        <v>1383</v>
      </c>
      <c r="E172" t="s" s="490">
        <v>1383</v>
      </c>
      <c r="F172" t="s" s="101">
        <v>4378</v>
      </c>
      <c r="G172" t="s" s="765">
        <v>4186</v>
      </c>
      <c r="H172" s="431"/>
      <c r="I172" s="761">
        <v>1</v>
      </c>
      <c r="J172" t="s" s="764">
        <v>64</v>
      </c>
      <c r="K172" t="s" s="765">
        <v>1031</v>
      </c>
      <c r="L172" s="260"/>
      <c r="M172" s="259"/>
      <c r="N172" t="s" s="101">
        <v>4387</v>
      </c>
      <c r="O172" s="260"/>
      <c r="P172" s="259"/>
      <c r="Q172" s="770">
        <v>7075</v>
      </c>
      <c r="R172" s="260"/>
      <c r="S172" s="107"/>
      <c r="T172" s="107"/>
      <c r="U172" s="259"/>
      <c r="V172" s="761">
        <v>2019</v>
      </c>
      <c r="W172" s="431"/>
      <c r="X172" t="s" s="765">
        <v>1321</v>
      </c>
      <c r="Y172" s="260"/>
      <c r="Z172" s="107"/>
      <c r="AA172" s="259"/>
      <c r="AB172" t="s" s="765">
        <v>4189</v>
      </c>
      <c r="AC172" s="761">
        <v>1.17</v>
      </c>
      <c r="AD172" t="s" s="765">
        <v>4242</v>
      </c>
    </row>
    <row r="173" ht="16.5" customHeight="1">
      <c r="A173" s="761">
        <v>36</v>
      </c>
      <c r="B173" s="771"/>
      <c r="C173" t="s" s="101">
        <v>1878</v>
      </c>
      <c r="D173" t="s" s="490">
        <v>1879</v>
      </c>
      <c r="E173" t="s" s="490">
        <v>1879</v>
      </c>
      <c r="F173" t="s" s="101">
        <v>4378</v>
      </c>
      <c r="G173" t="s" s="762">
        <v>4186</v>
      </c>
      <c r="H173" s="431"/>
      <c r="I173" s="761">
        <v>1</v>
      </c>
      <c r="J173" t="s" s="769">
        <v>54</v>
      </c>
      <c r="K173" t="s" s="765">
        <v>1031</v>
      </c>
      <c r="L173" s="260"/>
      <c r="M173" s="259"/>
      <c r="N173" t="s" s="101">
        <v>4387</v>
      </c>
      <c r="O173" s="260"/>
      <c r="P173" s="259"/>
      <c r="Q173" s="767">
        <v>588</v>
      </c>
      <c r="R173" s="260"/>
      <c r="S173" s="107"/>
      <c r="T173" s="107"/>
      <c r="U173" s="259"/>
      <c r="V173" s="761">
        <v>2019</v>
      </c>
      <c r="W173" s="431"/>
      <c r="X173" t="s" s="765">
        <v>1321</v>
      </c>
      <c r="Y173" s="260"/>
      <c r="Z173" s="107"/>
      <c r="AA173" s="259"/>
      <c r="AB173" t="s" s="765">
        <v>4189</v>
      </c>
      <c r="AC173" s="761">
        <v>0.47</v>
      </c>
      <c r="AD173" t="s" s="765">
        <v>4242</v>
      </c>
    </row>
    <row r="174" ht="16.5" customHeight="1">
      <c r="A174" s="761">
        <v>36</v>
      </c>
      <c r="B174" s="771"/>
      <c r="C174" t="s" s="101">
        <v>1480</v>
      </c>
      <c r="D174" t="s" s="490">
        <v>1481</v>
      </c>
      <c r="E174" t="s" s="490">
        <v>1481</v>
      </c>
      <c r="F174" t="s" s="101">
        <v>4378</v>
      </c>
      <c r="G174" t="s" s="762">
        <v>4186</v>
      </c>
      <c r="H174" s="431"/>
      <c r="I174" s="761">
        <v>1</v>
      </c>
      <c r="J174" t="s" s="769">
        <v>54</v>
      </c>
      <c r="K174" t="s" s="765">
        <v>1031</v>
      </c>
      <c r="L174" s="260"/>
      <c r="M174" s="259"/>
      <c r="N174" t="s" s="101">
        <v>4387</v>
      </c>
      <c r="O174" s="260"/>
      <c r="P174" s="259"/>
      <c r="Q174" s="770">
        <v>2735</v>
      </c>
      <c r="R174" s="260"/>
      <c r="S174" s="107"/>
      <c r="T174" s="107"/>
      <c r="U174" s="259"/>
      <c r="V174" s="761">
        <v>2020</v>
      </c>
      <c r="W174" s="431"/>
      <c r="X174" t="s" s="765">
        <v>1321</v>
      </c>
      <c r="Y174" s="260"/>
      <c r="Z174" s="107"/>
      <c r="AA174" s="259"/>
      <c r="AB174" t="s" s="765">
        <v>4189</v>
      </c>
      <c r="AC174" s="761">
        <v>0.73</v>
      </c>
      <c r="AD174" t="s" s="765">
        <v>4242</v>
      </c>
    </row>
    <row r="175" ht="16.5" customHeight="1">
      <c r="A175" s="761">
        <v>36</v>
      </c>
      <c r="B175" s="771"/>
      <c r="C175" t="s" s="101">
        <v>1734</v>
      </c>
      <c r="D175" t="s" s="490">
        <v>1735</v>
      </c>
      <c r="E175" t="s" s="490">
        <v>1735</v>
      </c>
      <c r="F175" t="s" s="101">
        <v>4185</v>
      </c>
      <c r="G175" t="s" s="762">
        <v>4186</v>
      </c>
      <c r="H175" s="431"/>
      <c r="I175" s="761">
        <v>2</v>
      </c>
      <c r="J175" t="s" s="764">
        <v>64</v>
      </c>
      <c r="K175" t="s" s="765">
        <v>1044</v>
      </c>
      <c r="L175" s="260"/>
      <c r="M175" s="259"/>
      <c r="N175" t="s" s="101">
        <v>4202</v>
      </c>
      <c r="O175" s="260"/>
      <c r="P175" s="259"/>
      <c r="Q175" s="767">
        <v>480</v>
      </c>
      <c r="R175" s="260"/>
      <c r="S175" s="107"/>
      <c r="T175" s="107"/>
      <c r="U175" s="259"/>
      <c r="V175" s="761">
        <v>2019</v>
      </c>
      <c r="W175" s="431"/>
      <c r="X175" t="s" s="765">
        <v>4185</v>
      </c>
      <c r="Y175" s="260"/>
      <c r="Z175" s="107"/>
      <c r="AA175" s="259"/>
      <c r="AB175" t="s" s="765">
        <v>4189</v>
      </c>
      <c r="AC175" s="761">
        <v>1.1857</v>
      </c>
      <c r="AD175" t="s" s="765">
        <v>4190</v>
      </c>
    </row>
    <row r="176" ht="16.5" customHeight="1">
      <c r="A176" s="761">
        <v>36</v>
      </c>
      <c r="B176" s="771"/>
      <c r="C176" t="s" s="101">
        <v>4388</v>
      </c>
      <c r="D176" t="s" s="490">
        <v>4389</v>
      </c>
      <c r="E176" t="s" s="490">
        <v>4389</v>
      </c>
      <c r="F176" t="s" s="101">
        <v>4185</v>
      </c>
      <c r="G176" t="s" s="762">
        <v>4186</v>
      </c>
      <c r="H176" s="431"/>
      <c r="I176" s="761">
        <v>2</v>
      </c>
      <c r="J176" t="s" s="764">
        <v>64</v>
      </c>
      <c r="K176" t="s" s="765">
        <v>1037</v>
      </c>
      <c r="L176" s="260"/>
      <c r="M176" s="259"/>
      <c r="N176" t="s" s="101">
        <v>4187</v>
      </c>
      <c r="O176" s="260"/>
      <c r="P176" s="259"/>
      <c r="Q176" s="767">
        <v>508</v>
      </c>
      <c r="R176" s="260"/>
      <c r="S176" s="107"/>
      <c r="T176" s="107"/>
      <c r="U176" s="259"/>
      <c r="V176" s="761">
        <v>2019</v>
      </c>
      <c r="W176" s="431"/>
      <c r="X176" t="s" s="765">
        <v>4185</v>
      </c>
      <c r="Y176" s="260"/>
      <c r="Z176" s="107"/>
      <c r="AA176" s="259"/>
      <c r="AB176" t="s" s="765">
        <v>4189</v>
      </c>
      <c r="AC176" s="761">
        <v>0.8371</v>
      </c>
      <c r="AD176" t="s" s="765">
        <v>4190</v>
      </c>
    </row>
    <row r="177" ht="16.5" customHeight="1">
      <c r="A177" s="761">
        <v>36</v>
      </c>
      <c r="B177" s="771"/>
      <c r="C177" t="s" s="101">
        <v>116</v>
      </c>
      <c r="D177" t="s" s="490">
        <v>117</v>
      </c>
      <c r="E177" t="s" s="490">
        <v>117</v>
      </c>
      <c r="F177" t="s" s="101">
        <v>4378</v>
      </c>
      <c r="G177" t="s" s="762">
        <v>4186</v>
      </c>
      <c r="H177" s="431"/>
      <c r="I177" s="761">
        <v>1</v>
      </c>
      <c r="J177" t="s" s="764">
        <v>64</v>
      </c>
      <c r="K177" t="s" s="765">
        <v>1031</v>
      </c>
      <c r="L177" s="260"/>
      <c r="M177" s="259"/>
      <c r="N177" t="s" s="101">
        <v>4387</v>
      </c>
      <c r="O177" s="260"/>
      <c r="P177" s="259"/>
      <c r="Q177" s="770">
        <v>41239</v>
      </c>
      <c r="R177" s="260"/>
      <c r="S177" s="107"/>
      <c r="T177" s="107"/>
      <c r="U177" s="259"/>
      <c r="V177" s="761">
        <v>2023</v>
      </c>
      <c r="W177" s="431"/>
      <c r="X177" t="s" s="765">
        <v>1321</v>
      </c>
      <c r="Y177" s="260"/>
      <c r="Z177" s="107"/>
      <c r="AA177" s="259"/>
      <c r="AB177" t="s" s="765">
        <v>4189</v>
      </c>
      <c r="AC177" s="761">
        <v>0.96</v>
      </c>
      <c r="AD177" t="s" s="765">
        <v>4242</v>
      </c>
    </row>
    <row r="178" ht="16.5" customHeight="1">
      <c r="A178" s="761">
        <v>36</v>
      </c>
      <c r="B178" s="771"/>
      <c r="C178" t="s" s="101">
        <v>1943</v>
      </c>
      <c r="D178" t="s" s="490">
        <v>1944</v>
      </c>
      <c r="E178" t="s" s="490">
        <v>1944</v>
      </c>
      <c r="F178" t="s" s="101">
        <v>4378</v>
      </c>
      <c r="G178" t="s" s="762">
        <v>4186</v>
      </c>
      <c r="H178" s="431"/>
      <c r="I178" s="761">
        <v>1</v>
      </c>
      <c r="J178" t="s" s="764">
        <v>64</v>
      </c>
      <c r="K178" t="s" s="765">
        <v>1031</v>
      </c>
      <c r="L178" s="260"/>
      <c r="M178" s="259"/>
      <c r="N178" t="s" s="101">
        <v>4387</v>
      </c>
      <c r="O178" s="260"/>
      <c r="P178" s="259"/>
      <c r="Q178" s="770">
        <v>8247</v>
      </c>
      <c r="R178" s="260"/>
      <c r="S178" s="107"/>
      <c r="T178" s="107"/>
      <c r="U178" s="259"/>
      <c r="V178" s="761">
        <v>2021</v>
      </c>
      <c r="W178" s="431"/>
      <c r="X178" t="s" s="765">
        <v>1321</v>
      </c>
      <c r="Y178" s="260"/>
      <c r="Z178" s="107"/>
      <c r="AA178" s="259"/>
      <c r="AB178" t="s" s="765">
        <v>4189</v>
      </c>
      <c r="AC178" s="761">
        <v>1.39</v>
      </c>
      <c r="AD178" t="s" s="765">
        <v>4242</v>
      </c>
    </row>
    <row r="179" ht="15.75" customHeight="1">
      <c r="A179" s="761">
        <v>36</v>
      </c>
      <c r="B179" s="771"/>
      <c r="C179" t="s" s="101">
        <v>4381</v>
      </c>
      <c r="D179" t="s" s="490">
        <v>4382</v>
      </c>
      <c r="E179" t="s" s="490">
        <v>4382</v>
      </c>
      <c r="F179" t="s" s="101">
        <v>4312</v>
      </c>
      <c r="G179" t="s" s="765">
        <v>4314</v>
      </c>
      <c r="H179" s="431"/>
      <c r="I179" s="761">
        <v>1</v>
      </c>
      <c r="J179" t="s" s="772">
        <v>77</v>
      </c>
      <c r="K179" t="s" s="765">
        <v>1044</v>
      </c>
      <c r="L179" s="260"/>
      <c r="M179" s="259"/>
      <c r="N179" t="s" s="101">
        <v>4310</v>
      </c>
      <c r="O179" s="260"/>
      <c r="P179" s="259"/>
      <c r="Q179" s="785"/>
      <c r="R179" s="260"/>
      <c r="S179" s="107"/>
      <c r="T179" s="107"/>
      <c r="U179" s="259"/>
      <c r="V179" s="761">
        <v>2017</v>
      </c>
      <c r="W179" s="431"/>
      <c r="X179" t="s" s="765">
        <v>123</v>
      </c>
      <c r="Y179" s="260"/>
      <c r="Z179" s="107"/>
      <c r="AA179" s="259"/>
      <c r="AB179" t="s" s="765">
        <v>1024</v>
      </c>
      <c r="AC179" s="761">
        <v>0.99</v>
      </c>
      <c r="AD179" t="s" s="765">
        <v>4311</v>
      </c>
    </row>
    <row r="180" ht="16.5" customHeight="1">
      <c r="A180" s="761">
        <v>37</v>
      </c>
      <c r="B180" t="s" s="101">
        <v>610</v>
      </c>
      <c r="C180" t="s" s="101">
        <v>1133</v>
      </c>
      <c r="D180" t="s" s="490">
        <v>612</v>
      </c>
      <c r="E180" t="s" s="490">
        <v>612</v>
      </c>
      <c r="F180" t="s" s="101">
        <v>4203</v>
      </c>
      <c r="G180" s="761">
        <v>57.1</v>
      </c>
      <c r="H180" s="431"/>
      <c r="I180" s="761">
        <v>1</v>
      </c>
      <c r="J180" t="s" s="772">
        <v>77</v>
      </c>
      <c r="K180" t="s" s="765">
        <v>1031</v>
      </c>
      <c r="L180" s="260"/>
      <c r="M180" s="259"/>
      <c r="N180" t="s" s="101">
        <v>4204</v>
      </c>
      <c r="O180" s="260"/>
      <c r="P180" s="259"/>
      <c r="Q180" s="770">
        <v>76762</v>
      </c>
      <c r="R180" s="260"/>
      <c r="S180" s="107"/>
      <c r="T180" s="107"/>
      <c r="U180" s="259"/>
      <c r="V180" t="s" s="765">
        <v>4205</v>
      </c>
      <c r="W180" s="431"/>
      <c r="X180" t="s" s="765">
        <v>4194</v>
      </c>
      <c r="Y180" s="260"/>
      <c r="Z180" s="107"/>
      <c r="AA180" s="259"/>
      <c r="AB180" t="s" s="765">
        <v>1970</v>
      </c>
      <c r="AC180" s="761">
        <v>0.143</v>
      </c>
      <c r="AD180" t="s" s="765">
        <v>4195</v>
      </c>
    </row>
    <row r="181" ht="16.5" customHeight="1">
      <c r="A181" s="761">
        <v>37</v>
      </c>
      <c r="B181" s="771"/>
      <c r="C181" t="s" s="101">
        <v>4390</v>
      </c>
      <c r="D181" t="s" s="490">
        <v>612</v>
      </c>
      <c r="E181" t="s" s="490">
        <v>612</v>
      </c>
      <c r="F181" t="s" s="101">
        <v>4246</v>
      </c>
      <c r="G181" s="761">
        <v>57.1</v>
      </c>
      <c r="H181" s="431"/>
      <c r="I181" s="761">
        <v>1</v>
      </c>
      <c r="J181" t="s" s="772">
        <v>77</v>
      </c>
      <c r="K181" t="s" s="765">
        <v>1031</v>
      </c>
      <c r="L181" s="260"/>
      <c r="M181" s="259"/>
      <c r="N181" t="s" s="101">
        <v>4204</v>
      </c>
      <c r="O181" s="260"/>
      <c r="P181" s="259"/>
      <c r="Q181" s="770">
        <v>76762</v>
      </c>
      <c r="R181" s="260"/>
      <c r="S181" s="107"/>
      <c r="T181" s="107"/>
      <c r="U181" s="259"/>
      <c r="V181" t="s" s="765">
        <v>4205</v>
      </c>
      <c r="W181" s="431"/>
      <c r="X181" t="s" s="765">
        <v>4194</v>
      </c>
      <c r="Y181" s="260"/>
      <c r="Z181" s="107"/>
      <c r="AA181" s="259"/>
      <c r="AB181" t="s" s="765">
        <v>1970</v>
      </c>
      <c r="AC181" s="761">
        <v>1.0923</v>
      </c>
      <c r="AD181" t="s" s="765">
        <v>4195</v>
      </c>
    </row>
    <row r="182" ht="16.5" customHeight="1">
      <c r="A182" s="761">
        <v>37</v>
      </c>
      <c r="B182" s="771"/>
      <c r="C182" t="s" s="101">
        <v>4390</v>
      </c>
      <c r="D182" t="s" s="490">
        <v>612</v>
      </c>
      <c r="E182" t="s" s="490">
        <v>612</v>
      </c>
      <c r="F182" t="s" s="101">
        <v>4206</v>
      </c>
      <c r="G182" s="761">
        <v>57.1</v>
      </c>
      <c r="H182" s="431"/>
      <c r="I182" s="761">
        <v>1</v>
      </c>
      <c r="J182" t="s" s="772">
        <v>77</v>
      </c>
      <c r="K182" t="s" s="765">
        <v>1031</v>
      </c>
      <c r="L182" s="260"/>
      <c r="M182" s="259"/>
      <c r="N182" t="s" s="101">
        <v>4204</v>
      </c>
      <c r="O182" s="260"/>
      <c r="P182" s="259"/>
      <c r="Q182" s="770">
        <v>76762</v>
      </c>
      <c r="R182" s="260"/>
      <c r="S182" s="107"/>
      <c r="T182" s="107"/>
      <c r="U182" s="259"/>
      <c r="V182" t="s" s="765">
        <v>4205</v>
      </c>
      <c r="W182" s="431"/>
      <c r="X182" t="s" s="765">
        <v>4194</v>
      </c>
      <c r="Y182" s="260"/>
      <c r="Z182" s="107"/>
      <c r="AA182" s="259"/>
      <c r="AB182" t="s" s="765">
        <v>1970</v>
      </c>
      <c r="AC182" s="761">
        <v>1.1113</v>
      </c>
      <c r="AD182" t="s" s="765">
        <v>4195</v>
      </c>
    </row>
    <row r="183" ht="16.5" customHeight="1">
      <c r="A183" s="761">
        <v>37</v>
      </c>
      <c r="B183" s="771"/>
      <c r="C183" t="s" s="101">
        <v>1133</v>
      </c>
      <c r="D183" t="s" s="490">
        <v>612</v>
      </c>
      <c r="E183" t="s" s="490">
        <v>612</v>
      </c>
      <c r="F183" t="s" s="101">
        <v>4296</v>
      </c>
      <c r="G183" s="761">
        <v>57.1</v>
      </c>
      <c r="H183" s="431"/>
      <c r="I183" s="761">
        <v>1</v>
      </c>
      <c r="J183" t="s" s="764">
        <v>64</v>
      </c>
      <c r="K183" t="s" s="765">
        <v>1031</v>
      </c>
      <c r="L183" s="260"/>
      <c r="M183" s="259"/>
      <c r="N183" t="s" s="101">
        <v>4204</v>
      </c>
      <c r="O183" s="260"/>
      <c r="P183" s="259"/>
      <c r="Q183" s="770">
        <v>76762</v>
      </c>
      <c r="R183" s="260"/>
      <c r="S183" s="107"/>
      <c r="T183" s="107"/>
      <c r="U183" s="259"/>
      <c r="V183" t="s" s="765">
        <v>4205</v>
      </c>
      <c r="W183" s="431"/>
      <c r="X183" t="s" s="765">
        <v>4194</v>
      </c>
      <c r="Y183" s="260"/>
      <c r="Z183" s="107"/>
      <c r="AA183" s="259"/>
      <c r="AB183" t="s" s="765">
        <v>1970</v>
      </c>
      <c r="AC183" s="761">
        <v>1.5589</v>
      </c>
      <c r="AD183" t="s" s="765">
        <v>4195</v>
      </c>
    </row>
    <row r="184" ht="16.5" customHeight="1">
      <c r="A184" s="761">
        <v>37</v>
      </c>
      <c r="B184" s="771"/>
      <c r="C184" t="s" s="101">
        <v>4391</v>
      </c>
      <c r="D184" t="s" s="490">
        <v>1221</v>
      </c>
      <c r="E184" t="s" s="490">
        <v>1221</v>
      </c>
      <c r="F184" t="s" s="101">
        <v>4248</v>
      </c>
      <c r="G184" s="761">
        <v>57.1</v>
      </c>
      <c r="H184" s="431"/>
      <c r="I184" s="761">
        <v>3</v>
      </c>
      <c r="J184" t="s" s="764">
        <v>64</v>
      </c>
      <c r="K184" t="s" s="765">
        <v>1037</v>
      </c>
      <c r="L184" s="260"/>
      <c r="M184" s="259"/>
      <c r="N184" t="s" s="101">
        <v>4249</v>
      </c>
      <c r="O184" s="260"/>
      <c r="P184" s="259"/>
      <c r="Q184" s="770">
        <v>6261</v>
      </c>
      <c r="R184" s="260"/>
      <c r="S184" s="107"/>
      <c r="T184" s="107"/>
      <c r="U184" s="259"/>
      <c r="V184" t="s" s="765">
        <v>4250</v>
      </c>
      <c r="W184" s="431"/>
      <c r="X184" t="s" s="765">
        <v>4194</v>
      </c>
      <c r="Y184" s="260"/>
      <c r="Z184" s="107"/>
      <c r="AA184" s="259"/>
      <c r="AB184" t="s" s="765">
        <v>4189</v>
      </c>
      <c r="AC184" t="s" s="765">
        <v>4251</v>
      </c>
      <c r="AD184" t="s" s="768">
        <v>4252</v>
      </c>
    </row>
    <row r="185" ht="16.5" customHeight="1">
      <c r="A185" s="761">
        <v>37</v>
      </c>
      <c r="B185" s="771"/>
      <c r="C185" t="s" s="101">
        <v>640</v>
      </c>
      <c r="D185" t="s" s="490">
        <v>641</v>
      </c>
      <c r="E185" t="s" s="490">
        <v>641</v>
      </c>
      <c r="F185" t="s" s="101">
        <v>4207</v>
      </c>
      <c r="G185" s="761">
        <v>57.1</v>
      </c>
      <c r="H185" s="431"/>
      <c r="I185" s="761">
        <v>1</v>
      </c>
      <c r="J185" t="s" s="769">
        <v>54</v>
      </c>
      <c r="K185" t="s" s="765">
        <v>1031</v>
      </c>
      <c r="L185" s="260"/>
      <c r="M185" s="259"/>
      <c r="N185" t="s" s="101">
        <v>4204</v>
      </c>
      <c r="O185" s="260"/>
      <c r="P185" s="259"/>
      <c r="Q185" s="770">
        <v>47237</v>
      </c>
      <c r="R185" s="260"/>
      <c r="S185" s="107"/>
      <c r="T185" s="107"/>
      <c r="U185" s="259"/>
      <c r="V185" t="s" s="765">
        <v>4205</v>
      </c>
      <c r="W185" s="431"/>
      <c r="X185" t="s" s="765">
        <v>4194</v>
      </c>
      <c r="Y185" s="260"/>
      <c r="Z185" s="107"/>
      <c r="AA185" s="259"/>
      <c r="AB185" t="s" s="765">
        <v>4189</v>
      </c>
      <c r="AC185" s="761">
        <v>0.0556</v>
      </c>
      <c r="AD185" t="s" s="765">
        <v>4195</v>
      </c>
    </row>
    <row r="186" ht="16.5" customHeight="1">
      <c r="A186" s="761">
        <v>37</v>
      </c>
      <c r="B186" s="771"/>
      <c r="C186" t="s" s="101">
        <v>640</v>
      </c>
      <c r="D186" t="s" s="490">
        <v>641</v>
      </c>
      <c r="E186" t="s" s="490">
        <v>641</v>
      </c>
      <c r="F186" t="s" s="101">
        <v>4203</v>
      </c>
      <c r="G186" s="761">
        <v>57.1</v>
      </c>
      <c r="H186" s="431"/>
      <c r="I186" s="761">
        <v>1</v>
      </c>
      <c r="J186" t="s" s="769">
        <v>54</v>
      </c>
      <c r="K186" t="s" s="765">
        <v>1031</v>
      </c>
      <c r="L186" s="260"/>
      <c r="M186" s="259"/>
      <c r="N186" t="s" s="101">
        <v>4204</v>
      </c>
      <c r="O186" s="260"/>
      <c r="P186" s="259"/>
      <c r="Q186" s="770">
        <v>47237</v>
      </c>
      <c r="R186" s="260"/>
      <c r="S186" s="107"/>
      <c r="T186" s="107"/>
      <c r="U186" s="259"/>
      <c r="V186" t="s" s="765">
        <v>4205</v>
      </c>
      <c r="W186" s="431"/>
      <c r="X186" t="s" s="765">
        <v>4194</v>
      </c>
      <c r="Y186" s="260"/>
      <c r="Z186" s="107"/>
      <c r="AA186" s="259"/>
      <c r="AB186" t="s" s="765">
        <v>4189</v>
      </c>
      <c r="AC186" s="761">
        <v>0.3762</v>
      </c>
      <c r="AD186" t="s" s="765">
        <v>4195</v>
      </c>
    </row>
    <row r="187" ht="16.5" customHeight="1">
      <c r="A187" s="761">
        <v>37</v>
      </c>
      <c r="B187" s="771"/>
      <c r="C187" t="s" s="101">
        <v>640</v>
      </c>
      <c r="D187" t="s" s="490">
        <v>641</v>
      </c>
      <c r="E187" t="s" s="490">
        <v>641</v>
      </c>
      <c r="F187" t="s" s="101">
        <v>4236</v>
      </c>
      <c r="G187" s="761">
        <v>57.1</v>
      </c>
      <c r="H187" s="431"/>
      <c r="I187" s="761">
        <v>1</v>
      </c>
      <c r="J187" t="s" s="769">
        <v>54</v>
      </c>
      <c r="K187" t="s" s="765">
        <v>1031</v>
      </c>
      <c r="L187" s="260"/>
      <c r="M187" s="259"/>
      <c r="N187" t="s" s="101">
        <v>4237</v>
      </c>
      <c r="O187" s="260"/>
      <c r="P187" s="259"/>
      <c r="Q187" s="770">
        <v>47237</v>
      </c>
      <c r="R187" s="260"/>
      <c r="S187" s="107"/>
      <c r="T187" s="107"/>
      <c r="U187" s="259"/>
      <c r="V187" s="771"/>
      <c r="W187" s="431"/>
      <c r="X187" t="s" s="765">
        <v>76</v>
      </c>
      <c r="Y187" s="260"/>
      <c r="Z187" s="107"/>
      <c r="AA187" s="259"/>
      <c r="AB187" t="s" s="765">
        <v>4189</v>
      </c>
      <c r="AC187" s="761">
        <v>0.8035</v>
      </c>
      <c r="AD187" t="s" s="765">
        <v>4195</v>
      </c>
    </row>
    <row r="188" ht="16.5" customHeight="1">
      <c r="A188" s="761">
        <v>37</v>
      </c>
      <c r="B188" s="771"/>
      <c r="C188" t="s" s="101">
        <v>1553</v>
      </c>
      <c r="D188" t="s" s="490">
        <v>636</v>
      </c>
      <c r="E188" t="s" s="490">
        <v>636</v>
      </c>
      <c r="F188" t="s" s="101">
        <v>4196</v>
      </c>
      <c r="G188" s="761">
        <v>57.1</v>
      </c>
      <c r="H188" s="431"/>
      <c r="I188" s="761">
        <v>1</v>
      </c>
      <c r="J188" t="s" s="769">
        <v>54</v>
      </c>
      <c r="K188" t="s" s="765">
        <v>1031</v>
      </c>
      <c r="L188" s="260"/>
      <c r="M188" s="259"/>
      <c r="N188" t="s" s="101">
        <v>4213</v>
      </c>
      <c r="O188" s="260"/>
      <c r="P188" s="259"/>
      <c r="Q188" s="770">
        <v>15230</v>
      </c>
      <c r="R188" s="260"/>
      <c r="S188" s="107"/>
      <c r="T188" s="107"/>
      <c r="U188" s="259"/>
      <c r="V188" t="s" s="765">
        <v>4214</v>
      </c>
      <c r="W188" s="431"/>
      <c r="X188" t="s" s="765">
        <v>4196</v>
      </c>
      <c r="Y188" s="260"/>
      <c r="Z188" s="107"/>
      <c r="AA188" s="259"/>
      <c r="AB188" t="s" s="765">
        <v>4189</v>
      </c>
      <c r="AC188" s="761">
        <v>1.3</v>
      </c>
      <c r="AD188" t="s" s="765">
        <v>4216</v>
      </c>
    </row>
    <row r="189" ht="16.5" customHeight="1">
      <c r="A189" s="761">
        <v>37</v>
      </c>
      <c r="B189" s="771"/>
      <c r="C189" t="s" s="101">
        <v>1553</v>
      </c>
      <c r="D189" t="s" s="490">
        <v>636</v>
      </c>
      <c r="E189" t="s" s="490">
        <v>636</v>
      </c>
      <c r="F189" t="s" s="101">
        <v>4239</v>
      </c>
      <c r="G189" s="761">
        <v>57.1</v>
      </c>
      <c r="H189" s="431"/>
      <c r="I189" s="761">
        <v>1</v>
      </c>
      <c r="J189" t="s" s="764">
        <v>64</v>
      </c>
      <c r="K189" t="s" s="765">
        <v>1031</v>
      </c>
      <c r="L189" s="260"/>
      <c r="M189" s="259"/>
      <c r="N189" t="s" s="101">
        <v>4204</v>
      </c>
      <c r="O189" s="260"/>
      <c r="P189" s="259"/>
      <c r="Q189" s="770">
        <v>15230</v>
      </c>
      <c r="R189" s="260"/>
      <c r="S189" s="107"/>
      <c r="T189" s="107"/>
      <c r="U189" s="259"/>
      <c r="V189" t="s" s="765">
        <v>4205</v>
      </c>
      <c r="W189" s="431"/>
      <c r="X189" t="s" s="765">
        <v>4194</v>
      </c>
      <c r="Y189" s="260"/>
      <c r="Z189" s="107"/>
      <c r="AA189" s="259"/>
      <c r="AB189" t="s" s="765">
        <v>4189</v>
      </c>
      <c r="AC189" s="761">
        <v>0.6112</v>
      </c>
      <c r="AD189" t="s" s="765">
        <v>4195</v>
      </c>
    </row>
    <row r="190" ht="16.5" customHeight="1">
      <c r="A190" s="761">
        <v>37</v>
      </c>
      <c r="B190" s="771"/>
      <c r="C190" t="s" s="101">
        <v>1553</v>
      </c>
      <c r="D190" t="s" s="490">
        <v>636</v>
      </c>
      <c r="E190" t="s" s="490">
        <v>636</v>
      </c>
      <c r="F190" t="s" s="101">
        <v>4296</v>
      </c>
      <c r="G190" s="761">
        <v>57.1</v>
      </c>
      <c r="H190" s="431"/>
      <c r="I190" s="761">
        <v>1</v>
      </c>
      <c r="J190" t="s" s="764">
        <v>64</v>
      </c>
      <c r="K190" t="s" s="765">
        <v>1031</v>
      </c>
      <c r="L190" s="260"/>
      <c r="M190" s="259"/>
      <c r="N190" t="s" s="101">
        <v>4204</v>
      </c>
      <c r="O190" s="260"/>
      <c r="P190" s="259"/>
      <c r="Q190" s="770">
        <v>15230</v>
      </c>
      <c r="R190" s="260"/>
      <c r="S190" s="107"/>
      <c r="T190" s="107"/>
      <c r="U190" s="259"/>
      <c r="V190" t="s" s="765">
        <v>4205</v>
      </c>
      <c r="W190" s="431"/>
      <c r="X190" t="s" s="765">
        <v>4194</v>
      </c>
      <c r="Y190" s="260"/>
      <c r="Z190" s="107"/>
      <c r="AA190" s="259"/>
      <c r="AB190" t="s" s="765">
        <v>4189</v>
      </c>
      <c r="AC190" s="761">
        <v>0.5971</v>
      </c>
      <c r="AD190" t="s" s="765">
        <v>4195</v>
      </c>
    </row>
    <row r="191" ht="16.5" customHeight="1">
      <c r="A191" s="761">
        <v>37</v>
      </c>
      <c r="B191" s="771"/>
      <c r="C191" t="s" s="101">
        <v>4392</v>
      </c>
      <c r="D191" t="s" s="490">
        <v>1555</v>
      </c>
      <c r="E191" t="s" s="490">
        <v>1555</v>
      </c>
      <c r="F191" t="s" s="101">
        <v>4196</v>
      </c>
      <c r="G191" s="761">
        <v>57.1</v>
      </c>
      <c r="H191" s="431"/>
      <c r="I191" s="761">
        <v>1</v>
      </c>
      <c r="J191" t="s" s="772">
        <v>77</v>
      </c>
      <c r="K191" t="s" s="765">
        <v>1031</v>
      </c>
      <c r="L191" s="260"/>
      <c r="M191" s="259"/>
      <c r="N191" t="s" s="101">
        <v>4213</v>
      </c>
      <c r="O191" s="260"/>
      <c r="P191" s="259"/>
      <c r="Q191" s="770">
        <v>3843</v>
      </c>
      <c r="R191" s="260"/>
      <c r="S191" s="107"/>
      <c r="T191" s="107"/>
      <c r="U191" s="259"/>
      <c r="V191" t="s" s="765">
        <v>4214</v>
      </c>
      <c r="W191" s="431"/>
      <c r="X191" t="s" s="765">
        <v>4196</v>
      </c>
      <c r="Y191" s="260"/>
      <c r="Z191" s="107"/>
      <c r="AA191" s="259"/>
      <c r="AB191" t="s" s="765">
        <v>4189</v>
      </c>
      <c r="AC191" s="761">
        <v>0.45</v>
      </c>
      <c r="AD191" t="s" s="765">
        <v>4216</v>
      </c>
    </row>
    <row r="192" ht="16.5" customHeight="1">
      <c r="A192" s="761">
        <v>37</v>
      </c>
      <c r="B192" s="771"/>
      <c r="C192" t="s" s="101">
        <v>630</v>
      </c>
      <c r="D192" t="s" s="490">
        <v>631</v>
      </c>
      <c r="E192" t="s" s="490">
        <v>631</v>
      </c>
      <c r="F192" t="s" s="101">
        <v>4296</v>
      </c>
      <c r="G192" s="761">
        <v>57.1</v>
      </c>
      <c r="H192" s="431"/>
      <c r="I192" s="761">
        <v>1</v>
      </c>
      <c r="J192" t="s" s="772">
        <v>77</v>
      </c>
      <c r="K192" t="s" s="765">
        <v>1031</v>
      </c>
      <c r="L192" s="260"/>
      <c r="M192" s="259"/>
      <c r="N192" t="s" s="101">
        <v>4204</v>
      </c>
      <c r="O192" s="260"/>
      <c r="P192" s="259"/>
      <c r="Q192" s="770">
        <v>24190</v>
      </c>
      <c r="R192" s="260"/>
      <c r="S192" s="107"/>
      <c r="T192" s="107"/>
      <c r="U192" s="259"/>
      <c r="V192" t="s" s="765">
        <v>4205</v>
      </c>
      <c r="W192" s="431"/>
      <c r="X192" t="s" s="765">
        <v>4194</v>
      </c>
      <c r="Y192" s="260"/>
      <c r="Z192" s="107"/>
      <c r="AA192" s="259"/>
      <c r="AB192" t="s" s="765">
        <v>4189</v>
      </c>
      <c r="AC192" s="761">
        <v>1.3938</v>
      </c>
      <c r="AD192" t="s" s="765">
        <v>4195</v>
      </c>
    </row>
    <row r="193" ht="16.5" customHeight="1">
      <c r="A193" s="761">
        <v>37</v>
      </c>
      <c r="B193" s="771"/>
      <c r="C193" t="s" s="101">
        <v>662</v>
      </c>
      <c r="D193" t="s" s="490">
        <v>663</v>
      </c>
      <c r="E193" t="s" s="490">
        <v>663</v>
      </c>
      <c r="F193" t="s" s="101">
        <v>4236</v>
      </c>
      <c r="G193" s="761">
        <v>57.1</v>
      </c>
      <c r="H193" s="431"/>
      <c r="I193" s="761">
        <v>1</v>
      </c>
      <c r="J193" t="s" s="772">
        <v>77</v>
      </c>
      <c r="K193" t="s" s="765">
        <v>1031</v>
      </c>
      <c r="L193" s="260"/>
      <c r="M193" s="259"/>
      <c r="N193" t="s" s="101">
        <v>4237</v>
      </c>
      <c r="O193" s="260"/>
      <c r="P193" s="259"/>
      <c r="Q193" s="770">
        <v>10607</v>
      </c>
      <c r="R193" s="260"/>
      <c r="S193" s="107"/>
      <c r="T193" s="107"/>
      <c r="U193" s="259"/>
      <c r="V193" s="771"/>
      <c r="W193" s="431"/>
      <c r="X193" t="s" s="765">
        <v>76</v>
      </c>
      <c r="Y193" s="260"/>
      <c r="Z193" s="107"/>
      <c r="AA193" s="259"/>
      <c r="AB193" t="s" s="765">
        <v>4189</v>
      </c>
      <c r="AC193" s="761">
        <v>1.573</v>
      </c>
      <c r="AD193" t="s" s="765">
        <v>4195</v>
      </c>
    </row>
    <row r="194" ht="16.5" customHeight="1">
      <c r="A194" s="761">
        <v>37</v>
      </c>
      <c r="B194" s="771"/>
      <c r="C194" t="s" s="101">
        <v>4393</v>
      </c>
      <c r="D194" t="s" s="490">
        <v>663</v>
      </c>
      <c r="E194" t="s" s="490">
        <v>663</v>
      </c>
      <c r="F194" t="s" s="101">
        <v>4270</v>
      </c>
      <c r="G194" s="761">
        <v>57.1</v>
      </c>
      <c r="H194" s="431"/>
      <c r="I194" s="761">
        <v>1</v>
      </c>
      <c r="J194" t="s" s="772">
        <v>77</v>
      </c>
      <c r="K194" t="s" s="765">
        <v>1031</v>
      </c>
      <c r="L194" s="260"/>
      <c r="M194" s="259"/>
      <c r="N194" t="s" s="101">
        <v>4271</v>
      </c>
      <c r="O194" s="260"/>
      <c r="P194" s="259"/>
      <c r="Q194" s="770">
        <v>10607</v>
      </c>
      <c r="R194" s="260"/>
      <c r="S194" s="107"/>
      <c r="T194" s="107"/>
      <c r="U194" s="259"/>
      <c r="V194" s="771"/>
      <c r="W194" s="431"/>
      <c r="X194" t="s" s="765">
        <v>74</v>
      </c>
      <c r="Y194" s="260"/>
      <c r="Z194" s="107"/>
      <c r="AA194" s="259"/>
      <c r="AB194" t="s" s="765">
        <v>4189</v>
      </c>
      <c r="AC194" s="761">
        <v>2</v>
      </c>
      <c r="AD194" t="s" s="765">
        <v>4272</v>
      </c>
    </row>
    <row r="195" ht="16.5" customHeight="1">
      <c r="A195" s="761">
        <v>37</v>
      </c>
      <c r="B195" s="771"/>
      <c r="C195" t="s" s="101">
        <v>649</v>
      </c>
      <c r="D195" t="s" s="490">
        <v>650</v>
      </c>
      <c r="E195" t="s" s="490">
        <v>650</v>
      </c>
      <c r="F195" t="s" s="101">
        <v>4236</v>
      </c>
      <c r="G195" s="761">
        <v>57.1</v>
      </c>
      <c r="H195" s="431"/>
      <c r="I195" s="761">
        <v>1</v>
      </c>
      <c r="J195" t="s" s="769">
        <v>54</v>
      </c>
      <c r="K195" t="s" s="765">
        <v>1031</v>
      </c>
      <c r="L195" s="260"/>
      <c r="M195" s="259"/>
      <c r="N195" t="s" s="101">
        <v>4237</v>
      </c>
      <c r="O195" s="260"/>
      <c r="P195" s="259"/>
      <c r="Q195" s="770">
        <v>137269</v>
      </c>
      <c r="R195" s="260"/>
      <c r="S195" s="107"/>
      <c r="T195" s="107"/>
      <c r="U195" s="259"/>
      <c r="V195" s="771"/>
      <c r="W195" s="431"/>
      <c r="X195" t="s" s="765">
        <v>76</v>
      </c>
      <c r="Y195" s="260"/>
      <c r="Z195" s="107"/>
      <c r="AA195" s="259"/>
      <c r="AB195" t="s" s="765">
        <v>4189</v>
      </c>
      <c r="AC195" s="761">
        <v>1.692</v>
      </c>
      <c r="AD195" t="s" s="765">
        <v>4195</v>
      </c>
    </row>
    <row r="196" ht="16.5" customHeight="1">
      <c r="A196" s="761">
        <v>37</v>
      </c>
      <c r="B196" s="771"/>
      <c r="C196" t="s" s="101">
        <v>649</v>
      </c>
      <c r="D196" t="s" s="490">
        <v>650</v>
      </c>
      <c r="E196" t="s" s="490">
        <v>650</v>
      </c>
      <c r="F196" t="s" s="101">
        <v>4203</v>
      </c>
      <c r="G196" s="761">
        <v>57.1</v>
      </c>
      <c r="H196" s="431"/>
      <c r="I196" s="761">
        <v>1</v>
      </c>
      <c r="J196" t="s" s="769">
        <v>54</v>
      </c>
      <c r="K196" t="s" s="765">
        <v>1031</v>
      </c>
      <c r="L196" s="260"/>
      <c r="M196" s="259"/>
      <c r="N196" t="s" s="101">
        <v>4204</v>
      </c>
      <c r="O196" s="260"/>
      <c r="P196" s="259"/>
      <c r="Q196" s="770">
        <v>137269</v>
      </c>
      <c r="R196" s="260"/>
      <c r="S196" s="107"/>
      <c r="T196" s="107"/>
      <c r="U196" s="259"/>
      <c r="V196" t="s" s="765">
        <v>4205</v>
      </c>
      <c r="W196" s="431"/>
      <c r="X196" t="s" s="765">
        <v>4194</v>
      </c>
      <c r="Y196" s="260"/>
      <c r="Z196" s="107"/>
      <c r="AA196" s="259"/>
      <c r="AB196" t="s" s="765">
        <v>4189</v>
      </c>
      <c r="AC196" s="761">
        <v>0.8591</v>
      </c>
      <c r="AD196" t="s" s="765">
        <v>4195</v>
      </c>
    </row>
    <row r="197" ht="16.5" customHeight="1">
      <c r="A197" s="761">
        <v>37</v>
      </c>
      <c r="B197" s="771"/>
      <c r="C197" t="s" s="101">
        <v>649</v>
      </c>
      <c r="D197" t="s" s="490">
        <v>650</v>
      </c>
      <c r="E197" t="s" s="490">
        <v>650</v>
      </c>
      <c r="F197" t="s" s="101">
        <v>4270</v>
      </c>
      <c r="G197" s="761">
        <v>57.1</v>
      </c>
      <c r="H197" s="431"/>
      <c r="I197" s="761">
        <v>1</v>
      </c>
      <c r="J197" t="s" s="769">
        <v>54</v>
      </c>
      <c r="K197" t="s" s="765">
        <v>1031</v>
      </c>
      <c r="L197" s="260"/>
      <c r="M197" s="259"/>
      <c r="N197" t="s" s="101">
        <v>4271</v>
      </c>
      <c r="O197" s="260"/>
      <c r="P197" s="259"/>
      <c r="Q197" s="770">
        <v>137269</v>
      </c>
      <c r="R197" s="260"/>
      <c r="S197" s="107"/>
      <c r="T197" s="107"/>
      <c r="U197" s="259"/>
      <c r="V197" s="771"/>
      <c r="W197" s="431"/>
      <c r="X197" t="s" s="765">
        <v>74</v>
      </c>
      <c r="Y197" s="260"/>
      <c r="Z197" s="107"/>
      <c r="AA197" s="259"/>
      <c r="AB197" t="s" s="765">
        <v>4189</v>
      </c>
      <c r="AC197" s="761">
        <v>0.6</v>
      </c>
      <c r="AD197" t="s" s="765">
        <v>4272</v>
      </c>
    </row>
    <row r="198" ht="16.5" customHeight="1">
      <c r="A198" s="761">
        <v>37</v>
      </c>
      <c r="B198" s="771"/>
      <c r="C198" t="s" s="101">
        <v>649</v>
      </c>
      <c r="D198" t="s" s="490">
        <v>650</v>
      </c>
      <c r="E198" t="s" s="490">
        <v>650</v>
      </c>
      <c r="F198" t="s" s="101">
        <v>4296</v>
      </c>
      <c r="G198" s="761">
        <v>57.1</v>
      </c>
      <c r="H198" s="431"/>
      <c r="I198" s="761">
        <v>1</v>
      </c>
      <c r="J198" t="s" s="764">
        <v>64</v>
      </c>
      <c r="K198" t="s" s="765">
        <v>1031</v>
      </c>
      <c r="L198" s="260"/>
      <c r="M198" s="259"/>
      <c r="N198" t="s" s="101">
        <v>4204</v>
      </c>
      <c r="O198" s="260"/>
      <c r="P198" s="259"/>
      <c r="Q198" s="770">
        <v>137269</v>
      </c>
      <c r="R198" s="260"/>
      <c r="S198" s="107"/>
      <c r="T198" s="107"/>
      <c r="U198" s="259"/>
      <c r="V198" t="s" s="765">
        <v>4205</v>
      </c>
      <c r="W198" s="431"/>
      <c r="X198" t="s" s="765">
        <v>4194</v>
      </c>
      <c r="Y198" s="260"/>
      <c r="Z198" s="107"/>
      <c r="AA198" s="259"/>
      <c r="AB198" t="s" s="765">
        <v>4189</v>
      </c>
      <c r="AC198" s="761">
        <v>0.5243</v>
      </c>
      <c r="AD198" t="s" s="765">
        <v>4195</v>
      </c>
    </row>
    <row r="199" ht="16.5" customHeight="1">
      <c r="A199" s="761">
        <v>37</v>
      </c>
      <c r="B199" s="771"/>
      <c r="C199" t="s" s="775">
        <v>4394</v>
      </c>
      <c r="D199" t="s" s="774">
        <v>4395</v>
      </c>
      <c r="E199" t="s" s="774">
        <v>4395</v>
      </c>
      <c r="F199" t="s" s="101">
        <v>4240</v>
      </c>
      <c r="G199" s="761">
        <v>57.1</v>
      </c>
      <c r="H199" s="431"/>
      <c r="I199" s="761">
        <v>3</v>
      </c>
      <c r="J199" t="s" s="764">
        <v>64</v>
      </c>
      <c r="K199" t="s" s="765">
        <v>1037</v>
      </c>
      <c r="L199" s="260"/>
      <c r="M199" s="259"/>
      <c r="N199" t="s" s="101">
        <v>4241</v>
      </c>
      <c r="O199" s="260"/>
      <c r="P199" s="259"/>
      <c r="Q199" s="770">
        <v>138081</v>
      </c>
      <c r="R199" s="260"/>
      <c r="S199" s="107"/>
      <c r="T199" s="107"/>
      <c r="U199" s="259"/>
      <c r="V199" s="761">
        <v>2019</v>
      </c>
      <c r="W199" s="431"/>
      <c r="X199" t="s" s="765">
        <v>4194</v>
      </c>
      <c r="Y199" s="260"/>
      <c r="Z199" s="107"/>
      <c r="AA199" s="259"/>
      <c r="AB199" t="s" s="765">
        <v>4215</v>
      </c>
      <c r="AC199" s="771"/>
      <c r="AD199" t="s" s="765">
        <v>4242</v>
      </c>
    </row>
    <row r="200" ht="16.5" customHeight="1">
      <c r="A200" s="761">
        <v>37</v>
      </c>
      <c r="B200" s="771"/>
      <c r="C200" t="s" s="101">
        <v>4396</v>
      </c>
      <c r="D200" t="s" s="773">
        <v>4397</v>
      </c>
      <c r="E200" t="s" s="773">
        <v>4397</v>
      </c>
      <c r="F200" t="s" s="101">
        <v>4236</v>
      </c>
      <c r="G200" s="761">
        <v>57.1</v>
      </c>
      <c r="H200" s="431"/>
      <c r="I200" s="761">
        <v>1</v>
      </c>
      <c r="J200" t="s" s="769">
        <v>54</v>
      </c>
      <c r="K200" t="s" s="765">
        <v>1031</v>
      </c>
      <c r="L200" s="260"/>
      <c r="M200" s="259"/>
      <c r="N200" t="s" s="101">
        <v>4237</v>
      </c>
      <c r="O200" s="260"/>
      <c r="P200" s="259"/>
      <c r="Q200" s="770">
        <v>6928</v>
      </c>
      <c r="R200" s="260"/>
      <c r="S200" s="107"/>
      <c r="T200" s="107"/>
      <c r="U200" s="259"/>
      <c r="V200" s="771"/>
      <c r="W200" s="431"/>
      <c r="X200" t="s" s="765">
        <v>76</v>
      </c>
      <c r="Y200" s="260"/>
      <c r="Z200" s="107"/>
      <c r="AA200" s="259"/>
      <c r="AB200" t="s" s="765">
        <v>4189</v>
      </c>
      <c r="AC200" s="761">
        <v>0.5753</v>
      </c>
      <c r="AD200" t="s" s="765">
        <v>4195</v>
      </c>
    </row>
    <row r="201" ht="16.5" customHeight="1">
      <c r="A201" s="761">
        <v>37</v>
      </c>
      <c r="B201" s="771"/>
      <c r="C201" t="s" s="101">
        <v>1849</v>
      </c>
      <c r="D201" t="s" s="490">
        <v>1850</v>
      </c>
      <c r="E201" t="s" s="490">
        <v>1850</v>
      </c>
      <c r="F201" t="s" s="101">
        <v>4207</v>
      </c>
      <c r="G201" s="761">
        <v>57.1</v>
      </c>
      <c r="H201" s="431"/>
      <c r="I201" s="761">
        <v>1</v>
      </c>
      <c r="J201" t="s" s="772">
        <v>77</v>
      </c>
      <c r="K201" t="s" s="765">
        <v>1031</v>
      </c>
      <c r="L201" s="260"/>
      <c r="M201" s="259"/>
      <c r="N201" t="s" s="101">
        <v>4398</v>
      </c>
      <c r="O201" s="260"/>
      <c r="P201" s="259"/>
      <c r="Q201" s="770">
        <v>45627</v>
      </c>
      <c r="R201" s="260"/>
      <c r="S201" s="107"/>
      <c r="T201" s="107"/>
      <c r="U201" s="259"/>
      <c r="V201" t="s" s="765">
        <v>4399</v>
      </c>
      <c r="W201" s="431"/>
      <c r="X201" t="s" s="765">
        <v>4194</v>
      </c>
      <c r="Y201" s="260"/>
      <c r="Z201" s="107"/>
      <c r="AA201" s="259"/>
      <c r="AB201" t="s" s="765">
        <v>4189</v>
      </c>
      <c r="AC201" s="761">
        <v>0.18</v>
      </c>
      <c r="AD201" t="s" s="765">
        <v>4400</v>
      </c>
    </row>
    <row r="202" ht="16.5" customHeight="1">
      <c r="A202" s="761">
        <v>37</v>
      </c>
      <c r="B202" s="771"/>
      <c r="C202" t="s" s="101">
        <v>1946</v>
      </c>
      <c r="D202" t="s" s="490">
        <v>732</v>
      </c>
      <c r="E202" t="s" s="490">
        <v>732</v>
      </c>
      <c r="F202" t="s" s="101">
        <v>4246</v>
      </c>
      <c r="G202" s="761">
        <v>57.1</v>
      </c>
      <c r="H202" s="431"/>
      <c r="I202" s="761">
        <v>1</v>
      </c>
      <c r="J202" t="s" s="772">
        <v>77</v>
      </c>
      <c r="K202" t="s" s="765">
        <v>1031</v>
      </c>
      <c r="L202" s="260"/>
      <c r="M202" s="259"/>
      <c r="N202" t="s" s="101">
        <v>4204</v>
      </c>
      <c r="O202" s="260"/>
      <c r="P202" s="259"/>
      <c r="Q202" s="770">
        <v>45627</v>
      </c>
      <c r="R202" s="260"/>
      <c r="S202" s="107"/>
      <c r="T202" s="107"/>
      <c r="U202" s="259"/>
      <c r="V202" t="s" s="765">
        <v>4205</v>
      </c>
      <c r="W202" s="431"/>
      <c r="X202" t="s" s="765">
        <v>4194</v>
      </c>
      <c r="Y202" s="260"/>
      <c r="Z202" s="107"/>
      <c r="AA202" s="259"/>
      <c r="AB202" t="s" s="765">
        <v>1970</v>
      </c>
      <c r="AC202" s="761">
        <v>1.5418</v>
      </c>
      <c r="AD202" t="s" s="765">
        <v>4195</v>
      </c>
    </row>
    <row r="203" ht="16.5" customHeight="1">
      <c r="A203" s="761">
        <v>37</v>
      </c>
      <c r="B203" s="771"/>
      <c r="C203" t="s" s="101">
        <v>4394</v>
      </c>
      <c r="D203" t="s" s="490">
        <v>4395</v>
      </c>
      <c r="E203" t="s" s="490">
        <v>4395</v>
      </c>
      <c r="F203" t="s" s="101">
        <v>4383</v>
      </c>
      <c r="G203" s="761">
        <v>57.2</v>
      </c>
      <c r="H203" s="431"/>
      <c r="I203" s="761">
        <v>1</v>
      </c>
      <c r="J203" t="s" s="769">
        <v>54</v>
      </c>
      <c r="K203" t="s" s="765">
        <v>1044</v>
      </c>
      <c r="L203" s="260"/>
      <c r="M203" s="259"/>
      <c r="N203" t="s" s="101">
        <v>4384</v>
      </c>
      <c r="O203" s="260"/>
      <c r="P203" s="259"/>
      <c r="Q203" s="770">
        <v>138081</v>
      </c>
      <c r="R203" s="260"/>
      <c r="S203" s="107"/>
      <c r="T203" s="107"/>
      <c r="U203" s="259"/>
      <c r="V203" t="s" s="765">
        <v>4385</v>
      </c>
      <c r="W203" s="431"/>
      <c r="X203" t="s" s="765">
        <v>123</v>
      </c>
      <c r="Y203" s="260"/>
      <c r="Z203" s="107"/>
      <c r="AA203" s="259"/>
      <c r="AB203" t="s" s="765">
        <v>4215</v>
      </c>
      <c r="AC203" s="761">
        <v>1.2</v>
      </c>
      <c r="AD203" t="s" s="765">
        <v>4386</v>
      </c>
    </row>
    <row r="204" ht="16.5" customHeight="1">
      <c r="A204" s="761">
        <v>37</v>
      </c>
      <c r="B204" s="771"/>
      <c r="C204" t="s" s="101">
        <v>697</v>
      </c>
      <c r="D204" t="s" s="490">
        <v>4401</v>
      </c>
      <c r="E204" t="s" s="80">
        <v>698</v>
      </c>
      <c r="F204" t="s" s="101">
        <v>4383</v>
      </c>
      <c r="G204" s="761">
        <v>57.2</v>
      </c>
      <c r="H204" s="431"/>
      <c r="I204" s="761">
        <v>1</v>
      </c>
      <c r="J204" t="s" s="769">
        <v>54</v>
      </c>
      <c r="K204" t="s" s="765">
        <v>1044</v>
      </c>
      <c r="L204" s="260"/>
      <c r="M204" s="259"/>
      <c r="N204" t="s" s="101">
        <v>4384</v>
      </c>
      <c r="O204" s="260"/>
      <c r="P204" s="259"/>
      <c r="Q204" s="770">
        <v>7264</v>
      </c>
      <c r="R204" s="260"/>
      <c r="S204" s="107"/>
      <c r="T204" s="107"/>
      <c r="U204" s="259"/>
      <c r="V204" t="s" s="765">
        <v>4385</v>
      </c>
      <c r="W204" s="431"/>
      <c r="X204" t="s" s="765">
        <v>123</v>
      </c>
      <c r="Y204" s="260"/>
      <c r="Z204" s="107"/>
      <c r="AA204" s="259"/>
      <c r="AB204" t="s" s="765">
        <v>4189</v>
      </c>
      <c r="AC204" s="761">
        <v>1.12</v>
      </c>
      <c r="AD204" t="s" s="765">
        <v>4386</v>
      </c>
    </row>
    <row r="205" ht="16.5" customHeight="1">
      <c r="A205" s="761">
        <v>37</v>
      </c>
      <c r="B205" s="771"/>
      <c r="C205" t="s" s="101">
        <v>4402</v>
      </c>
      <c r="D205" t="s" s="490">
        <v>4403</v>
      </c>
      <c r="E205" t="s" s="490">
        <v>4403</v>
      </c>
      <c r="F205" t="s" s="101">
        <v>4265</v>
      </c>
      <c r="G205" s="761">
        <v>57.5</v>
      </c>
      <c r="H205" s="431"/>
      <c r="I205" s="761">
        <v>1</v>
      </c>
      <c r="J205" t="s" s="772">
        <v>77</v>
      </c>
      <c r="K205" t="s" s="765">
        <v>1031</v>
      </c>
      <c r="L205" s="260"/>
      <c r="M205" s="259"/>
      <c r="N205" t="s" s="101">
        <v>4266</v>
      </c>
      <c r="O205" s="260"/>
      <c r="P205" s="259"/>
      <c r="Q205" s="770">
        <v>2778</v>
      </c>
      <c r="R205" s="260"/>
      <c r="S205" s="107"/>
      <c r="T205" s="107"/>
      <c r="U205" s="259"/>
      <c r="V205" t="s" s="765">
        <v>4404</v>
      </c>
      <c r="W205" s="431"/>
      <c r="X205" t="s" s="765">
        <v>399</v>
      </c>
      <c r="Y205" s="260"/>
      <c r="Z205" s="107"/>
      <c r="AA205" s="259"/>
      <c r="AB205" t="s" s="765">
        <v>4189</v>
      </c>
      <c r="AC205" t="s" s="765">
        <v>2568</v>
      </c>
      <c r="AD205" t="s" s="765">
        <v>4405</v>
      </c>
    </row>
    <row r="206" ht="16.5" customHeight="1">
      <c r="A206" s="761">
        <v>37</v>
      </c>
      <c r="B206" s="771"/>
      <c r="C206" t="s" s="101">
        <v>4406</v>
      </c>
      <c r="D206" t="s" s="490">
        <v>4407</v>
      </c>
      <c r="E206" t="s" s="80">
        <v>4408</v>
      </c>
      <c r="F206" t="s" s="101">
        <v>4304</v>
      </c>
      <c r="G206" s="761">
        <v>57.6</v>
      </c>
      <c r="H206" s="431"/>
      <c r="I206" s="761">
        <v>1</v>
      </c>
      <c r="J206" t="s" s="764">
        <v>64</v>
      </c>
      <c r="K206" t="s" s="765">
        <v>1031</v>
      </c>
      <c r="L206" s="260"/>
      <c r="M206" s="259"/>
      <c r="N206" t="s" s="101">
        <v>4409</v>
      </c>
      <c r="O206" s="260"/>
      <c r="P206" s="259"/>
      <c r="Q206" s="767">
        <v>0</v>
      </c>
      <c r="R206" s="260"/>
      <c r="S206" s="107"/>
      <c r="T206" s="107"/>
      <c r="U206" s="259"/>
      <c r="V206" t="s" s="765">
        <v>4410</v>
      </c>
      <c r="W206" s="431"/>
      <c r="X206" t="s" s="765">
        <v>399</v>
      </c>
      <c r="Y206" s="260"/>
      <c r="Z206" s="107"/>
      <c r="AA206" s="259"/>
      <c r="AB206" t="s" s="765">
        <v>4189</v>
      </c>
      <c r="AC206" t="s" s="765">
        <v>2568</v>
      </c>
      <c r="AD206" t="s" s="765">
        <v>4411</v>
      </c>
    </row>
    <row r="207" ht="16.5" customHeight="1">
      <c r="A207" s="761">
        <v>37</v>
      </c>
      <c r="B207" s="771"/>
      <c r="C207" t="s" s="101">
        <v>4402</v>
      </c>
      <c r="D207" t="s" s="490">
        <v>4403</v>
      </c>
      <c r="E207" t="s" s="490">
        <v>4403</v>
      </c>
      <c r="F207" t="s" s="101">
        <v>4304</v>
      </c>
      <c r="G207" s="761">
        <v>57.6</v>
      </c>
      <c r="H207" s="431"/>
      <c r="I207" s="761">
        <v>1</v>
      </c>
      <c r="J207" t="s" s="772">
        <v>77</v>
      </c>
      <c r="K207" t="s" s="765">
        <v>1031</v>
      </c>
      <c r="L207" s="260"/>
      <c r="M207" s="259"/>
      <c r="N207" t="s" s="101">
        <v>4266</v>
      </c>
      <c r="O207" s="260"/>
      <c r="P207" s="259"/>
      <c r="Q207" s="770">
        <v>2778</v>
      </c>
      <c r="R207" s="260"/>
      <c r="S207" s="107"/>
      <c r="T207" s="107"/>
      <c r="U207" s="259"/>
      <c r="V207" t="s" s="765">
        <v>4404</v>
      </c>
      <c r="W207" s="431"/>
      <c r="X207" t="s" s="765">
        <v>399</v>
      </c>
      <c r="Y207" s="260"/>
      <c r="Z207" s="107"/>
      <c r="AA207" s="259"/>
      <c r="AB207" t="s" s="765">
        <v>4189</v>
      </c>
      <c r="AC207" t="s" s="765">
        <v>2568</v>
      </c>
      <c r="AD207" t="s" s="765">
        <v>4405</v>
      </c>
    </row>
    <row r="208" ht="16.5" customHeight="1">
      <c r="A208" s="761">
        <v>37</v>
      </c>
      <c r="B208" s="771"/>
      <c r="C208" t="s" s="101">
        <v>617</v>
      </c>
      <c r="D208" t="s" s="490">
        <v>618</v>
      </c>
      <c r="E208" t="s" s="490">
        <v>618</v>
      </c>
      <c r="F208" t="s" s="101">
        <v>4185</v>
      </c>
      <c r="G208" t="s" s="762">
        <v>4186</v>
      </c>
      <c r="H208" s="431"/>
      <c r="I208" s="761">
        <v>2</v>
      </c>
      <c r="J208" t="s" s="764">
        <v>64</v>
      </c>
      <c r="K208" t="s" s="765">
        <v>1044</v>
      </c>
      <c r="L208" s="260"/>
      <c r="M208" s="259"/>
      <c r="N208" t="s" s="101">
        <v>4199</v>
      </c>
      <c r="O208" s="260"/>
      <c r="P208" s="259"/>
      <c r="Q208" s="770">
        <v>51307</v>
      </c>
      <c r="R208" s="260"/>
      <c r="S208" s="107"/>
      <c r="T208" s="107"/>
      <c r="U208" s="259"/>
      <c r="V208" s="761">
        <v>2019</v>
      </c>
      <c r="W208" s="431"/>
      <c r="X208" t="s" s="765">
        <v>4185</v>
      </c>
      <c r="Y208" s="260"/>
      <c r="Z208" s="107"/>
      <c r="AA208" s="259"/>
      <c r="AB208" t="s" s="765">
        <v>4215</v>
      </c>
      <c r="AC208" s="761">
        <v>0.9013</v>
      </c>
      <c r="AD208" t="s" s="765">
        <v>4190</v>
      </c>
    </row>
    <row r="209" ht="16.5" customHeight="1">
      <c r="A209" s="761">
        <v>37</v>
      </c>
      <c r="B209" s="771"/>
      <c r="C209" t="s" s="101">
        <v>947</v>
      </c>
      <c r="D209" t="s" s="490">
        <v>948</v>
      </c>
      <c r="E209" t="s" s="490">
        <v>948</v>
      </c>
      <c r="F209" t="s" s="101">
        <v>4185</v>
      </c>
      <c r="G209" t="s" s="762">
        <v>4186</v>
      </c>
      <c r="H209" s="431"/>
      <c r="I209" s="761">
        <v>2</v>
      </c>
      <c r="J209" t="s" s="764">
        <v>64</v>
      </c>
      <c r="K209" t="s" s="765">
        <v>1044</v>
      </c>
      <c r="L209" s="260"/>
      <c r="M209" s="259"/>
      <c r="N209" t="s" s="101">
        <v>4199</v>
      </c>
      <c r="O209" s="260"/>
      <c r="P209" s="259"/>
      <c r="Q209" s="770">
        <v>39266</v>
      </c>
      <c r="R209" s="260"/>
      <c r="S209" s="107"/>
      <c r="T209" s="107"/>
      <c r="U209" s="259"/>
      <c r="V209" s="761">
        <v>2019</v>
      </c>
      <c r="W209" s="431"/>
      <c r="X209" t="s" s="765">
        <v>4185</v>
      </c>
      <c r="Y209" s="260"/>
      <c r="Z209" s="107"/>
      <c r="AA209" s="259"/>
      <c r="AB209" t="s" s="765">
        <v>4189</v>
      </c>
      <c r="AC209" s="761">
        <v>0.997</v>
      </c>
      <c r="AD209" t="s" s="765">
        <v>4190</v>
      </c>
    </row>
    <row r="210" ht="16.5" customHeight="1">
      <c r="A210" s="761">
        <v>37</v>
      </c>
      <c r="B210" s="771"/>
      <c r="C210" t="s" s="101">
        <v>621</v>
      </c>
      <c r="D210" t="s" s="490">
        <v>622</v>
      </c>
      <c r="E210" t="s" s="490">
        <v>622</v>
      </c>
      <c r="F210" t="s" s="101">
        <v>4185</v>
      </c>
      <c r="G210" t="s" s="762">
        <v>4186</v>
      </c>
      <c r="H210" s="431"/>
      <c r="I210" s="761">
        <v>2</v>
      </c>
      <c r="J210" t="s" s="764">
        <v>64</v>
      </c>
      <c r="K210" t="s" s="765">
        <v>1044</v>
      </c>
      <c r="L210" s="260"/>
      <c r="M210" s="259"/>
      <c r="N210" t="s" s="101">
        <v>4199</v>
      </c>
      <c r="O210" s="260"/>
      <c r="P210" s="259"/>
      <c r="Q210" s="770">
        <v>146751</v>
      </c>
      <c r="R210" s="260"/>
      <c r="S210" s="107"/>
      <c r="T210" s="107"/>
      <c r="U210" s="259"/>
      <c r="V210" s="761">
        <v>2019</v>
      </c>
      <c r="W210" s="431"/>
      <c r="X210" t="s" s="765">
        <v>4185</v>
      </c>
      <c r="Y210" s="260"/>
      <c r="Z210" s="107"/>
      <c r="AA210" s="259"/>
      <c r="AB210" t="s" s="765">
        <v>4215</v>
      </c>
      <c r="AC210" s="761">
        <v>0.9520999999999999</v>
      </c>
      <c r="AD210" t="s" s="765">
        <v>4190</v>
      </c>
    </row>
    <row r="211" ht="16.5" customHeight="1">
      <c r="A211" s="761">
        <v>37</v>
      </c>
      <c r="B211" s="771"/>
      <c r="C211" t="s" s="101">
        <v>951</v>
      </c>
      <c r="D211" t="s" s="490">
        <v>952</v>
      </c>
      <c r="E211" t="s" s="490">
        <v>952</v>
      </c>
      <c r="F211" t="s" s="101">
        <v>4185</v>
      </c>
      <c r="G211" t="s" s="762">
        <v>4186</v>
      </c>
      <c r="H211" s="431"/>
      <c r="I211" s="761">
        <v>2</v>
      </c>
      <c r="J211" t="s" s="764">
        <v>64</v>
      </c>
      <c r="K211" t="s" s="765">
        <v>1044</v>
      </c>
      <c r="L211" s="260"/>
      <c r="M211" s="259"/>
      <c r="N211" t="s" s="101">
        <v>4187</v>
      </c>
      <c r="O211" s="260"/>
      <c r="P211" s="259"/>
      <c r="Q211" s="770">
        <v>7614</v>
      </c>
      <c r="R211" s="260"/>
      <c r="S211" s="107"/>
      <c r="T211" s="107"/>
      <c r="U211" s="259"/>
      <c r="V211" s="761">
        <v>2019</v>
      </c>
      <c r="W211" s="431"/>
      <c r="X211" t="s" s="765">
        <v>4185</v>
      </c>
      <c r="Y211" s="260"/>
      <c r="Z211" s="107"/>
      <c r="AA211" s="259"/>
      <c r="AB211" t="s" s="765">
        <v>1970</v>
      </c>
      <c r="AC211" s="761">
        <v>0.8671</v>
      </c>
      <c r="AD211" t="s" s="765">
        <v>4190</v>
      </c>
    </row>
    <row r="212" ht="16.5" customHeight="1">
      <c r="A212" s="761">
        <v>37</v>
      </c>
      <c r="B212" s="771"/>
      <c r="C212" t="s" s="101">
        <v>640</v>
      </c>
      <c r="D212" t="s" s="490">
        <v>641</v>
      </c>
      <c r="E212" t="s" s="490">
        <v>641</v>
      </c>
      <c r="F212" t="s" s="101">
        <v>4185</v>
      </c>
      <c r="G212" t="s" s="762">
        <v>4186</v>
      </c>
      <c r="H212" s="431"/>
      <c r="I212" s="761">
        <v>2</v>
      </c>
      <c r="J212" t="s" s="764">
        <v>64</v>
      </c>
      <c r="K212" t="s" s="765">
        <v>1044</v>
      </c>
      <c r="L212" s="260"/>
      <c r="M212" s="259"/>
      <c r="N212" t="s" s="101">
        <v>4199</v>
      </c>
      <c r="O212" s="260"/>
      <c r="P212" s="259"/>
      <c r="Q212" s="770">
        <v>47237</v>
      </c>
      <c r="R212" s="260"/>
      <c r="S212" s="107"/>
      <c r="T212" s="107"/>
      <c r="U212" s="259"/>
      <c r="V212" s="761">
        <v>2019</v>
      </c>
      <c r="W212" s="431"/>
      <c r="X212" t="s" s="765">
        <v>4185</v>
      </c>
      <c r="Y212" s="260"/>
      <c r="Z212" s="107"/>
      <c r="AA212" s="259"/>
      <c r="AB212" t="s" s="765">
        <v>4189</v>
      </c>
      <c r="AC212" s="761">
        <v>1.0026</v>
      </c>
      <c r="AD212" t="s" s="765">
        <v>4190</v>
      </c>
    </row>
    <row r="213" ht="16.5" customHeight="1">
      <c r="A213" s="761">
        <v>37</v>
      </c>
      <c r="B213" s="771"/>
      <c r="C213" t="s" s="101">
        <v>2116</v>
      </c>
      <c r="D213" t="s" s="490">
        <v>2117</v>
      </c>
      <c r="E213" t="s" s="490">
        <v>2117</v>
      </c>
      <c r="F213" t="s" s="101">
        <v>4185</v>
      </c>
      <c r="G213" t="s" s="762">
        <v>4186</v>
      </c>
      <c r="H213" s="431"/>
      <c r="I213" s="761">
        <v>2</v>
      </c>
      <c r="J213" t="s" s="769">
        <v>54</v>
      </c>
      <c r="K213" t="s" s="765">
        <v>1037</v>
      </c>
      <c r="L213" s="260"/>
      <c r="M213" s="259"/>
      <c r="N213" t="s" s="101">
        <v>4187</v>
      </c>
      <c r="O213" s="260"/>
      <c r="P213" s="259"/>
      <c r="Q213" s="767">
        <v>13</v>
      </c>
      <c r="R213" s="260"/>
      <c r="S213" s="107"/>
      <c r="T213" s="107"/>
      <c r="U213" s="259"/>
      <c r="V213" s="761">
        <v>2019</v>
      </c>
      <c r="W213" s="431"/>
      <c r="X213" t="s" s="765">
        <v>4185</v>
      </c>
      <c r="Y213" s="260"/>
      <c r="Z213" s="107"/>
      <c r="AA213" s="259"/>
      <c r="AB213" t="s" s="765">
        <v>4189</v>
      </c>
      <c r="AC213" s="761">
        <v>0.6734</v>
      </c>
      <c r="AD213" t="s" s="765">
        <v>4190</v>
      </c>
    </row>
    <row r="214" ht="16.5" customHeight="1">
      <c r="A214" s="761">
        <v>37</v>
      </c>
      <c r="B214" s="771"/>
      <c r="C214" t="s" s="101">
        <v>1709</v>
      </c>
      <c r="D214" t="s" s="490">
        <v>1710</v>
      </c>
      <c r="E214" t="s" s="490">
        <v>1710</v>
      </c>
      <c r="F214" t="s" s="101">
        <v>4185</v>
      </c>
      <c r="G214" t="s" s="762">
        <v>4186</v>
      </c>
      <c r="H214" s="431"/>
      <c r="I214" s="761">
        <v>2</v>
      </c>
      <c r="J214" t="s" s="764">
        <v>64</v>
      </c>
      <c r="K214" t="s" s="765">
        <v>1037</v>
      </c>
      <c r="L214" s="260"/>
      <c r="M214" s="259"/>
      <c r="N214" t="s" s="101">
        <v>4208</v>
      </c>
      <c r="O214" s="260"/>
      <c r="P214" s="259"/>
      <c r="Q214" s="770">
        <v>1696</v>
      </c>
      <c r="R214" s="260"/>
      <c r="S214" s="107"/>
      <c r="T214" s="107"/>
      <c r="U214" s="259"/>
      <c r="V214" s="761">
        <v>2019</v>
      </c>
      <c r="W214" s="431"/>
      <c r="X214" t="s" s="765">
        <v>4185</v>
      </c>
      <c r="Y214" s="260"/>
      <c r="Z214" s="107"/>
      <c r="AA214" s="259"/>
      <c r="AB214" t="s" s="765">
        <v>4189</v>
      </c>
      <c r="AC214" s="761">
        <v>0.8585</v>
      </c>
      <c r="AD214" t="s" s="765">
        <v>4190</v>
      </c>
    </row>
    <row r="215" ht="16.5" customHeight="1">
      <c r="A215" s="761">
        <v>37</v>
      </c>
      <c r="B215" s="771"/>
      <c r="C215" t="s" s="101">
        <v>662</v>
      </c>
      <c r="D215" t="s" s="490">
        <v>663</v>
      </c>
      <c r="E215" t="s" s="490">
        <v>663</v>
      </c>
      <c r="F215" t="s" s="101">
        <v>4185</v>
      </c>
      <c r="G215" t="s" s="762">
        <v>4186</v>
      </c>
      <c r="H215" s="431"/>
      <c r="I215" s="761">
        <v>2</v>
      </c>
      <c r="J215" t="s" s="764">
        <v>64</v>
      </c>
      <c r="K215" t="s" s="765">
        <v>1044</v>
      </c>
      <c r="L215" s="260"/>
      <c r="M215" s="259"/>
      <c r="N215" t="s" s="101">
        <v>4202</v>
      </c>
      <c r="O215" s="260"/>
      <c r="P215" s="259"/>
      <c r="Q215" s="770">
        <v>10607</v>
      </c>
      <c r="R215" s="260"/>
      <c r="S215" s="107"/>
      <c r="T215" s="107"/>
      <c r="U215" s="259"/>
      <c r="V215" s="761">
        <v>2019</v>
      </c>
      <c r="W215" s="431"/>
      <c r="X215" t="s" s="765">
        <v>4185</v>
      </c>
      <c r="Y215" s="260"/>
      <c r="Z215" s="107"/>
      <c r="AA215" s="259"/>
      <c r="AB215" t="s" s="765">
        <v>4189</v>
      </c>
      <c r="AC215" s="761">
        <v>1.0105</v>
      </c>
      <c r="AD215" t="s" s="765">
        <v>4190</v>
      </c>
    </row>
    <row r="216" ht="16.5" customHeight="1">
      <c r="A216" s="761">
        <v>37</v>
      </c>
      <c r="B216" s="771"/>
      <c r="C216" t="s" s="101">
        <v>4394</v>
      </c>
      <c r="D216" t="s" s="490">
        <v>4395</v>
      </c>
      <c r="E216" t="s" s="490">
        <v>4395</v>
      </c>
      <c r="F216" t="s" s="101">
        <v>4185</v>
      </c>
      <c r="G216" t="s" s="762">
        <v>4186</v>
      </c>
      <c r="H216" s="431"/>
      <c r="I216" s="761">
        <v>2</v>
      </c>
      <c r="J216" t="s" s="764">
        <v>64</v>
      </c>
      <c r="K216" t="s" s="765">
        <v>1044</v>
      </c>
      <c r="L216" s="260"/>
      <c r="M216" s="259"/>
      <c r="N216" t="s" s="101">
        <v>4199</v>
      </c>
      <c r="O216" s="260"/>
      <c r="P216" s="259"/>
      <c r="Q216" s="770">
        <v>138081</v>
      </c>
      <c r="R216" s="260"/>
      <c r="S216" s="107"/>
      <c r="T216" s="107"/>
      <c r="U216" s="259"/>
      <c r="V216" s="761">
        <v>2019</v>
      </c>
      <c r="W216" s="431"/>
      <c r="X216" t="s" s="765">
        <v>4185</v>
      </c>
      <c r="Y216" s="260"/>
      <c r="Z216" s="107"/>
      <c r="AA216" s="259"/>
      <c r="AB216" t="s" s="765">
        <v>4215</v>
      </c>
      <c r="AC216" s="761">
        <v>1.1775</v>
      </c>
      <c r="AD216" t="s" s="765">
        <v>4190</v>
      </c>
    </row>
    <row r="217" ht="16.5" customHeight="1">
      <c r="A217" s="761">
        <v>37</v>
      </c>
      <c r="B217" s="771"/>
      <c r="C217" t="s" s="101">
        <v>697</v>
      </c>
      <c r="D217" t="s" s="490">
        <v>698</v>
      </c>
      <c r="E217" t="s" s="490">
        <v>698</v>
      </c>
      <c r="F217" t="s" s="101">
        <v>4185</v>
      </c>
      <c r="G217" t="s" s="762">
        <v>4186</v>
      </c>
      <c r="H217" s="431"/>
      <c r="I217" s="761">
        <v>2</v>
      </c>
      <c r="J217" t="s" s="764">
        <v>64</v>
      </c>
      <c r="K217" t="s" s="765">
        <v>1044</v>
      </c>
      <c r="L217" s="260"/>
      <c r="M217" s="259"/>
      <c r="N217" t="s" s="101">
        <v>4202</v>
      </c>
      <c r="O217" s="260"/>
      <c r="P217" s="259"/>
      <c r="Q217" s="770">
        <v>7624</v>
      </c>
      <c r="R217" s="260"/>
      <c r="S217" s="107"/>
      <c r="T217" s="107"/>
      <c r="U217" s="259"/>
      <c r="V217" s="761">
        <v>2019</v>
      </c>
      <c r="W217" s="431"/>
      <c r="X217" t="s" s="765">
        <v>4185</v>
      </c>
      <c r="Y217" s="260"/>
      <c r="Z217" s="107"/>
      <c r="AA217" s="259"/>
      <c r="AB217" t="s" s="765">
        <v>4215</v>
      </c>
      <c r="AC217" s="761">
        <v>0.9733000000000001</v>
      </c>
      <c r="AD217" t="s" s="765">
        <v>4190</v>
      </c>
    </row>
    <row r="218" ht="16.5" customHeight="1">
      <c r="A218" s="761">
        <v>37</v>
      </c>
      <c r="B218" s="771"/>
      <c r="C218" t="s" s="101">
        <v>4412</v>
      </c>
      <c r="D218" t="s" s="490">
        <v>687</v>
      </c>
      <c r="E218" t="s" s="490">
        <v>687</v>
      </c>
      <c r="F218" t="s" s="101">
        <v>4185</v>
      </c>
      <c r="G218" t="s" s="762">
        <v>4186</v>
      </c>
      <c r="H218" s="431"/>
      <c r="I218" s="761">
        <v>2</v>
      </c>
      <c r="J218" t="s" s="764">
        <v>64</v>
      </c>
      <c r="K218" t="s" s="765">
        <v>1037</v>
      </c>
      <c r="L218" s="260"/>
      <c r="M218" s="259"/>
      <c r="N218" t="s" s="101">
        <v>4187</v>
      </c>
      <c r="O218" s="260"/>
      <c r="P218" s="259"/>
      <c r="Q218" s="770">
        <v>124471</v>
      </c>
      <c r="R218" s="260"/>
      <c r="S218" s="107"/>
      <c r="T218" s="107"/>
      <c r="U218" s="259"/>
      <c r="V218" s="761">
        <v>2019</v>
      </c>
      <c r="W218" s="431"/>
      <c r="X218" t="s" s="765">
        <v>4185</v>
      </c>
      <c r="Y218" s="260"/>
      <c r="Z218" s="107"/>
      <c r="AA218" s="259"/>
      <c r="AB218" t="s" s="765">
        <v>1970</v>
      </c>
      <c r="AC218" s="761">
        <v>0.8663999999999999</v>
      </c>
      <c r="AD218" t="s" s="765">
        <v>4190</v>
      </c>
    </row>
    <row r="219" ht="16.5" customHeight="1">
      <c r="A219" s="761">
        <v>37</v>
      </c>
      <c r="B219" s="771"/>
      <c r="C219" t="s" s="101">
        <v>716</v>
      </c>
      <c r="D219" t="s" s="490">
        <v>717</v>
      </c>
      <c r="E219" t="s" s="490">
        <v>717</v>
      </c>
      <c r="F219" t="s" s="101">
        <v>4185</v>
      </c>
      <c r="G219" t="s" s="762">
        <v>4186</v>
      </c>
      <c r="H219" s="431"/>
      <c r="I219" s="761">
        <v>2</v>
      </c>
      <c r="J219" t="s" s="764">
        <v>64</v>
      </c>
      <c r="K219" t="s" s="765">
        <v>1044</v>
      </c>
      <c r="L219" s="260"/>
      <c r="M219" s="259"/>
      <c r="N219" t="s" s="101">
        <v>4202</v>
      </c>
      <c r="O219" s="260"/>
      <c r="P219" s="259"/>
      <c r="Q219" s="770">
        <v>35041</v>
      </c>
      <c r="R219" s="260"/>
      <c r="S219" s="107"/>
      <c r="T219" s="107"/>
      <c r="U219" s="259"/>
      <c r="V219" s="761">
        <v>2019</v>
      </c>
      <c r="W219" s="431"/>
      <c r="X219" t="s" s="765">
        <v>4185</v>
      </c>
      <c r="Y219" s="260"/>
      <c r="Z219" s="107"/>
      <c r="AA219" s="259"/>
      <c r="AB219" t="s" s="765">
        <v>4189</v>
      </c>
      <c r="AC219" s="761">
        <v>1.0293</v>
      </c>
      <c r="AD219" t="s" s="765">
        <v>4190</v>
      </c>
    </row>
    <row r="220" ht="16.5" customHeight="1">
      <c r="A220" s="761">
        <v>37</v>
      </c>
      <c r="B220" s="771"/>
      <c r="C220" t="s" s="101">
        <v>3098</v>
      </c>
      <c r="D220" t="s" s="490">
        <v>3099</v>
      </c>
      <c r="E220" t="s" s="490">
        <v>3099</v>
      </c>
      <c r="F220" t="s" s="101">
        <v>4185</v>
      </c>
      <c r="G220" t="s" s="762">
        <v>4186</v>
      </c>
      <c r="H220" s="431"/>
      <c r="I220" s="761">
        <v>2</v>
      </c>
      <c r="J220" t="s" s="769">
        <v>54</v>
      </c>
      <c r="K220" t="s" s="765">
        <v>1044</v>
      </c>
      <c r="L220" s="260"/>
      <c r="M220" s="259"/>
      <c r="N220" t="s" s="101">
        <v>4187</v>
      </c>
      <c r="O220" s="260"/>
      <c r="P220" s="259"/>
      <c r="Q220" s="767">
        <v>0</v>
      </c>
      <c r="R220" s="260"/>
      <c r="S220" s="107"/>
      <c r="T220" s="107"/>
      <c r="U220" s="259"/>
      <c r="V220" s="761">
        <v>2019</v>
      </c>
      <c r="W220" s="431"/>
      <c r="X220" t="s" s="765">
        <v>4185</v>
      </c>
      <c r="Y220" s="260"/>
      <c r="Z220" s="107"/>
      <c r="AA220" s="259"/>
      <c r="AB220" t="s" s="765">
        <v>4215</v>
      </c>
      <c r="AC220" s="761">
        <v>0.774</v>
      </c>
      <c r="AD220" t="s" s="765">
        <v>4190</v>
      </c>
    </row>
    <row r="221" ht="16.5" customHeight="1">
      <c r="A221" s="761">
        <v>37</v>
      </c>
      <c r="B221" s="771"/>
      <c r="C221" t="s" s="101">
        <v>4413</v>
      </c>
      <c r="D221" t="s" s="490">
        <v>4414</v>
      </c>
      <c r="E221" t="s" s="490">
        <v>4414</v>
      </c>
      <c r="F221" t="s" s="101">
        <v>4185</v>
      </c>
      <c r="G221" t="s" s="762">
        <v>4186</v>
      </c>
      <c r="H221" s="431"/>
      <c r="I221" s="761">
        <v>2</v>
      </c>
      <c r="J221" t="s" s="764">
        <v>64</v>
      </c>
      <c r="K221" t="s" s="765">
        <v>1044</v>
      </c>
      <c r="L221" s="260"/>
      <c r="M221" s="259"/>
      <c r="N221" t="s" s="101">
        <v>4208</v>
      </c>
      <c r="O221" s="260"/>
      <c r="P221" s="259"/>
      <c r="Q221" s="767">
        <v>47</v>
      </c>
      <c r="R221" s="260"/>
      <c r="S221" s="107"/>
      <c r="T221" s="107"/>
      <c r="U221" s="259"/>
      <c r="V221" s="761">
        <v>2019</v>
      </c>
      <c r="W221" s="431"/>
      <c r="X221" t="s" s="765">
        <v>4185</v>
      </c>
      <c r="Y221" s="260"/>
      <c r="Z221" s="107"/>
      <c r="AA221" s="259"/>
      <c r="AB221" t="s" s="765">
        <v>4189</v>
      </c>
      <c r="AC221" s="761">
        <v>0.8537</v>
      </c>
      <c r="AD221" t="s" s="765">
        <v>4190</v>
      </c>
    </row>
    <row r="222" ht="16.5" customHeight="1">
      <c r="A222" s="761">
        <v>37</v>
      </c>
      <c r="B222" s="771"/>
      <c r="C222" t="s" s="101">
        <v>1946</v>
      </c>
      <c r="D222" t="s" s="490">
        <v>732</v>
      </c>
      <c r="E222" t="s" s="490">
        <v>732</v>
      </c>
      <c r="F222" t="s" s="101">
        <v>4185</v>
      </c>
      <c r="G222" t="s" s="762">
        <v>4186</v>
      </c>
      <c r="H222" s="431"/>
      <c r="I222" s="761">
        <v>2</v>
      </c>
      <c r="J222" t="s" s="764">
        <v>64</v>
      </c>
      <c r="K222" t="s" s="765">
        <v>1037</v>
      </c>
      <c r="L222" s="260"/>
      <c r="M222" s="259"/>
      <c r="N222" t="s" s="101">
        <v>4187</v>
      </c>
      <c r="O222" s="260"/>
      <c r="P222" s="259"/>
      <c r="Q222" s="770">
        <v>45627</v>
      </c>
      <c r="R222" s="260"/>
      <c r="S222" s="107"/>
      <c r="T222" s="107"/>
      <c r="U222" s="259"/>
      <c r="V222" s="761">
        <v>2019</v>
      </c>
      <c r="W222" s="431"/>
      <c r="X222" t="s" s="765">
        <v>4185</v>
      </c>
      <c r="Y222" s="260"/>
      <c r="Z222" s="107"/>
      <c r="AA222" s="259"/>
      <c r="AB222" t="s" s="765">
        <v>4215</v>
      </c>
      <c r="AC222" s="761">
        <v>0.8525</v>
      </c>
      <c r="AD222" t="s" s="765">
        <v>4190</v>
      </c>
    </row>
    <row r="223" ht="16.5" customHeight="1">
      <c r="A223" s="761">
        <v>37</v>
      </c>
      <c r="B223" s="771"/>
      <c r="C223" t="s" s="101">
        <v>1949</v>
      </c>
      <c r="D223" t="s" s="490">
        <v>1950</v>
      </c>
      <c r="E223" t="s" s="490">
        <v>1950</v>
      </c>
      <c r="F223" t="s" s="101">
        <v>4185</v>
      </c>
      <c r="G223" t="s" s="762">
        <v>4186</v>
      </c>
      <c r="H223" s="431"/>
      <c r="I223" s="761">
        <v>2</v>
      </c>
      <c r="J223" t="s" s="764">
        <v>64</v>
      </c>
      <c r="K223" t="s" s="765">
        <v>1044</v>
      </c>
      <c r="L223" s="260"/>
      <c r="M223" s="259"/>
      <c r="N223" t="s" s="101">
        <v>4199</v>
      </c>
      <c r="O223" s="260"/>
      <c r="P223" s="259"/>
      <c r="Q223" s="770">
        <v>17920</v>
      </c>
      <c r="R223" s="260"/>
      <c r="S223" s="107"/>
      <c r="T223" s="107"/>
      <c r="U223" s="259"/>
      <c r="V223" s="761">
        <v>2019</v>
      </c>
      <c r="W223" s="431"/>
      <c r="X223" t="s" s="765">
        <v>4185</v>
      </c>
      <c r="Y223" s="260"/>
      <c r="Z223" s="107"/>
      <c r="AA223" s="259"/>
      <c r="AB223" t="s" s="765">
        <v>1970</v>
      </c>
      <c r="AC223" s="761">
        <v>0.9433</v>
      </c>
      <c r="AD223" t="s" s="765">
        <v>4190</v>
      </c>
    </row>
    <row r="224" ht="16.5" customHeight="1">
      <c r="A224" s="761">
        <v>38</v>
      </c>
      <c r="B224" t="s" s="101">
        <v>48</v>
      </c>
      <c r="C224" t="s" s="101">
        <v>1112</v>
      </c>
      <c r="D224" t="s" s="490">
        <v>4415</v>
      </c>
      <c r="E224" t="s" s="490">
        <v>4415</v>
      </c>
      <c r="F224" t="s" s="101">
        <v>4207</v>
      </c>
      <c r="G224" s="761">
        <v>57.1</v>
      </c>
      <c r="H224" s="431"/>
      <c r="I224" s="761">
        <v>1</v>
      </c>
      <c r="J224" t="s" s="764">
        <v>64</v>
      </c>
      <c r="K224" t="s" s="765">
        <v>1031</v>
      </c>
      <c r="L224" s="260"/>
      <c r="M224" s="259"/>
      <c r="N224" t="s" s="101">
        <v>4204</v>
      </c>
      <c r="O224" s="260"/>
      <c r="P224" s="259"/>
      <c r="Q224" s="770">
        <v>4244</v>
      </c>
      <c r="R224" s="260"/>
      <c r="S224" s="107"/>
      <c r="T224" s="107"/>
      <c r="U224" s="259"/>
      <c r="V224" t="s" s="765">
        <v>4205</v>
      </c>
      <c r="W224" s="431"/>
      <c r="X224" t="s" s="765">
        <v>4194</v>
      </c>
      <c r="Y224" s="260"/>
      <c r="Z224" s="107"/>
      <c r="AA224" s="259"/>
      <c r="AB224" t="s" s="765">
        <v>1024</v>
      </c>
      <c r="AC224" s="761">
        <v>1.0033</v>
      </c>
      <c r="AD224" t="s" s="765">
        <v>4195</v>
      </c>
    </row>
    <row r="225" ht="16.5" customHeight="1">
      <c r="A225" s="761">
        <v>38</v>
      </c>
      <c r="B225" s="771"/>
      <c r="C225" t="s" s="101">
        <v>1112</v>
      </c>
      <c r="D225" t="s" s="490">
        <v>4415</v>
      </c>
      <c r="E225" t="s" s="490">
        <v>4415</v>
      </c>
      <c r="F225" t="s" s="101">
        <v>4203</v>
      </c>
      <c r="G225" s="761">
        <v>57.1</v>
      </c>
      <c r="H225" s="431"/>
      <c r="I225" s="761">
        <v>1</v>
      </c>
      <c r="J225" t="s" s="772">
        <v>77</v>
      </c>
      <c r="K225" t="s" s="765">
        <v>1031</v>
      </c>
      <c r="L225" s="260"/>
      <c r="M225" s="259"/>
      <c r="N225" t="s" s="101">
        <v>4204</v>
      </c>
      <c r="O225" s="260"/>
      <c r="P225" s="259"/>
      <c r="Q225" s="770">
        <v>4244</v>
      </c>
      <c r="R225" s="260"/>
      <c r="S225" s="107"/>
      <c r="T225" s="107"/>
      <c r="U225" s="259"/>
      <c r="V225" t="s" s="765">
        <v>4205</v>
      </c>
      <c r="W225" s="431"/>
      <c r="X225" t="s" s="765">
        <v>4194</v>
      </c>
      <c r="Y225" s="260"/>
      <c r="Z225" s="107"/>
      <c r="AA225" s="259"/>
      <c r="AB225" t="s" s="765">
        <v>1024</v>
      </c>
      <c r="AC225" s="761">
        <v>1.2814</v>
      </c>
      <c r="AD225" t="s" s="765">
        <v>4195</v>
      </c>
    </row>
    <row r="226" ht="16.5" customHeight="1">
      <c r="A226" s="761">
        <v>38</v>
      </c>
      <c r="B226" s="771"/>
      <c r="C226" t="s" s="101">
        <v>1112</v>
      </c>
      <c r="D226" t="s" s="490">
        <v>4415</v>
      </c>
      <c r="E226" t="s" s="490">
        <v>4415</v>
      </c>
      <c r="F226" t="s" s="101">
        <v>4262</v>
      </c>
      <c r="G226" s="761">
        <v>57.1</v>
      </c>
      <c r="H226" s="431"/>
      <c r="I226" s="761">
        <v>1</v>
      </c>
      <c r="J226" t="s" s="769">
        <v>54</v>
      </c>
      <c r="K226" t="s" s="765">
        <v>1031</v>
      </c>
      <c r="L226" s="260"/>
      <c r="M226" s="259"/>
      <c r="N226" t="s" s="101">
        <v>4204</v>
      </c>
      <c r="O226" s="260"/>
      <c r="P226" s="259"/>
      <c r="Q226" s="770">
        <v>4244</v>
      </c>
      <c r="R226" s="260"/>
      <c r="S226" s="107"/>
      <c r="T226" s="107"/>
      <c r="U226" s="259"/>
      <c r="V226" t="s" s="765">
        <v>4205</v>
      </c>
      <c r="W226" s="431"/>
      <c r="X226" t="s" s="765">
        <v>4194</v>
      </c>
      <c r="Y226" s="260"/>
      <c r="Z226" s="107"/>
      <c r="AA226" s="259"/>
      <c r="AB226" t="s" s="765">
        <v>1024</v>
      </c>
      <c r="AC226" s="761">
        <v>1.1539</v>
      </c>
      <c r="AD226" t="s" s="765">
        <v>4195</v>
      </c>
    </row>
    <row r="227" ht="16.5" customHeight="1">
      <c r="A227" s="761">
        <v>38</v>
      </c>
      <c r="B227" s="771"/>
      <c r="C227" t="s" s="101">
        <v>1112</v>
      </c>
      <c r="D227" t="s" s="490">
        <v>4415</v>
      </c>
      <c r="E227" t="s" s="490">
        <v>4415</v>
      </c>
      <c r="F227" t="s" s="101">
        <v>4246</v>
      </c>
      <c r="G227" s="761">
        <v>57.1</v>
      </c>
      <c r="H227" s="431"/>
      <c r="I227" s="761">
        <v>1</v>
      </c>
      <c r="J227" t="s" s="772">
        <v>77</v>
      </c>
      <c r="K227" t="s" s="765">
        <v>1031</v>
      </c>
      <c r="L227" s="260"/>
      <c r="M227" s="259"/>
      <c r="N227" t="s" s="101">
        <v>4204</v>
      </c>
      <c r="O227" s="260"/>
      <c r="P227" s="259"/>
      <c r="Q227" s="770">
        <v>4244</v>
      </c>
      <c r="R227" s="260"/>
      <c r="S227" s="107"/>
      <c r="T227" s="107"/>
      <c r="U227" s="259"/>
      <c r="V227" t="s" s="765">
        <v>4205</v>
      </c>
      <c r="W227" s="431"/>
      <c r="X227" t="s" s="765">
        <v>4194</v>
      </c>
      <c r="Y227" s="260"/>
      <c r="Z227" s="107"/>
      <c r="AA227" s="259"/>
      <c r="AB227" t="s" s="765">
        <v>1024</v>
      </c>
      <c r="AC227" s="761">
        <v>0.4067</v>
      </c>
      <c r="AD227" t="s" s="765">
        <v>4195</v>
      </c>
    </row>
    <row r="228" ht="16.5" customHeight="1">
      <c r="A228" s="761">
        <v>38</v>
      </c>
      <c r="B228" s="771"/>
      <c r="C228" t="s" s="101">
        <v>949</v>
      </c>
      <c r="D228" t="s" s="490">
        <v>73</v>
      </c>
      <c r="E228" t="s" s="490">
        <v>73</v>
      </c>
      <c r="F228" t="s" s="101">
        <v>4203</v>
      </c>
      <c r="G228" s="761">
        <v>57.1</v>
      </c>
      <c r="H228" s="431"/>
      <c r="I228" s="761">
        <v>1</v>
      </c>
      <c r="J228" t="s" s="772">
        <v>77</v>
      </c>
      <c r="K228" t="s" s="765">
        <v>1031</v>
      </c>
      <c r="L228" s="260"/>
      <c r="M228" s="259"/>
      <c r="N228" t="s" s="101">
        <v>4204</v>
      </c>
      <c r="O228" s="260"/>
      <c r="P228" s="259"/>
      <c r="Q228" s="770">
        <v>39240</v>
      </c>
      <c r="R228" s="260"/>
      <c r="S228" s="107"/>
      <c r="T228" s="107"/>
      <c r="U228" s="259"/>
      <c r="V228" t="s" s="765">
        <v>4205</v>
      </c>
      <c r="W228" s="431"/>
      <c r="X228" t="s" s="765">
        <v>4194</v>
      </c>
      <c r="Y228" s="260"/>
      <c r="Z228" s="107"/>
      <c r="AA228" s="259"/>
      <c r="AB228" t="s" s="765">
        <v>1024</v>
      </c>
      <c r="AC228" s="761">
        <v>1.7916</v>
      </c>
      <c r="AD228" t="s" s="765">
        <v>4195</v>
      </c>
    </row>
    <row r="229" ht="16.5" customHeight="1">
      <c r="A229" s="761">
        <v>38</v>
      </c>
      <c r="B229" s="771"/>
      <c r="C229" t="s" s="101">
        <v>949</v>
      </c>
      <c r="D229" t="s" s="490">
        <v>73</v>
      </c>
      <c r="E229" t="s" s="490">
        <v>73</v>
      </c>
      <c r="F229" t="s" s="101">
        <v>4246</v>
      </c>
      <c r="G229" s="761">
        <v>57.1</v>
      </c>
      <c r="H229" s="431"/>
      <c r="I229" s="761">
        <v>1</v>
      </c>
      <c r="J229" t="s" s="772">
        <v>77</v>
      </c>
      <c r="K229" t="s" s="765">
        <v>1031</v>
      </c>
      <c r="L229" s="260"/>
      <c r="M229" s="259"/>
      <c r="N229" t="s" s="101">
        <v>4204</v>
      </c>
      <c r="O229" s="260"/>
      <c r="P229" s="259"/>
      <c r="Q229" s="770">
        <v>39240</v>
      </c>
      <c r="R229" s="260"/>
      <c r="S229" s="107"/>
      <c r="T229" s="107"/>
      <c r="U229" s="259"/>
      <c r="V229" t="s" s="765">
        <v>4205</v>
      </c>
      <c r="W229" s="431"/>
      <c r="X229" t="s" s="765">
        <v>4194</v>
      </c>
      <c r="Y229" s="260"/>
      <c r="Z229" s="107"/>
      <c r="AA229" s="259"/>
      <c r="AB229" t="s" s="765">
        <v>1024</v>
      </c>
      <c r="AC229" s="761">
        <v>1.5127</v>
      </c>
      <c r="AD229" t="s" s="765">
        <v>4195</v>
      </c>
    </row>
    <row r="230" ht="16.5" customHeight="1">
      <c r="A230" s="761">
        <v>38</v>
      </c>
      <c r="B230" s="771"/>
      <c r="C230" t="s" s="101">
        <v>949</v>
      </c>
      <c r="D230" t="s" s="490">
        <v>73</v>
      </c>
      <c r="E230" t="s" s="490">
        <v>73</v>
      </c>
      <c r="F230" t="s" s="101">
        <v>4206</v>
      </c>
      <c r="G230" s="761">
        <v>57.1</v>
      </c>
      <c r="H230" s="431"/>
      <c r="I230" s="761">
        <v>1</v>
      </c>
      <c r="J230" t="s" s="764">
        <v>64</v>
      </c>
      <c r="K230" t="s" s="765">
        <v>1031</v>
      </c>
      <c r="L230" s="260"/>
      <c r="M230" s="259"/>
      <c r="N230" t="s" s="101">
        <v>4204</v>
      </c>
      <c r="O230" s="260"/>
      <c r="P230" s="259"/>
      <c r="Q230" s="770">
        <v>39240</v>
      </c>
      <c r="R230" s="260"/>
      <c r="S230" s="107"/>
      <c r="T230" s="107"/>
      <c r="U230" s="259"/>
      <c r="V230" t="s" s="765">
        <v>4205</v>
      </c>
      <c r="W230" s="431"/>
      <c r="X230" t="s" s="765">
        <v>4194</v>
      </c>
      <c r="Y230" s="260"/>
      <c r="Z230" s="107"/>
      <c r="AA230" s="259"/>
      <c r="AB230" t="s" s="765">
        <v>1024</v>
      </c>
      <c r="AC230" s="761">
        <v>0.7215</v>
      </c>
      <c r="AD230" t="s" s="765">
        <v>4195</v>
      </c>
    </row>
    <row r="231" ht="16.5" customHeight="1">
      <c r="A231" s="761">
        <v>38</v>
      </c>
      <c r="B231" s="771"/>
      <c r="C231" t="s" s="101">
        <v>949</v>
      </c>
      <c r="D231" t="s" s="490">
        <v>73</v>
      </c>
      <c r="E231" t="s" s="490">
        <v>73</v>
      </c>
      <c r="F231" t="s" s="101">
        <v>4207</v>
      </c>
      <c r="G231" s="761">
        <v>57.1</v>
      </c>
      <c r="H231" s="431"/>
      <c r="I231" s="761">
        <v>1</v>
      </c>
      <c r="J231" t="s" s="772">
        <v>77</v>
      </c>
      <c r="K231" t="s" s="765">
        <v>1031</v>
      </c>
      <c r="L231" s="260"/>
      <c r="M231" s="259"/>
      <c r="N231" t="s" s="101">
        <v>4204</v>
      </c>
      <c r="O231" s="260"/>
      <c r="P231" s="259"/>
      <c r="Q231" s="770">
        <v>39240</v>
      </c>
      <c r="R231" s="260"/>
      <c r="S231" s="107"/>
      <c r="T231" s="107"/>
      <c r="U231" s="259"/>
      <c r="V231" t="s" s="765">
        <v>4205</v>
      </c>
      <c r="W231" s="431"/>
      <c r="X231" t="s" s="765">
        <v>4194</v>
      </c>
      <c r="Y231" s="260"/>
      <c r="Z231" s="107"/>
      <c r="AA231" s="259"/>
      <c r="AB231" t="s" s="765">
        <v>1024</v>
      </c>
      <c r="AC231" s="761">
        <v>1.5348</v>
      </c>
      <c r="AD231" t="s" s="765">
        <v>4195</v>
      </c>
    </row>
    <row r="232" ht="16.5" customHeight="1">
      <c r="A232" s="761">
        <v>38</v>
      </c>
      <c r="B232" s="771"/>
      <c r="C232" t="s" s="101">
        <v>949</v>
      </c>
      <c r="D232" t="s" s="490">
        <v>73</v>
      </c>
      <c r="E232" t="s" s="490">
        <v>73</v>
      </c>
      <c r="F232" t="s" s="101">
        <v>4240</v>
      </c>
      <c r="G232" s="761">
        <v>57.1</v>
      </c>
      <c r="H232" s="431"/>
      <c r="I232" s="761">
        <v>3</v>
      </c>
      <c r="J232" t="s" s="764">
        <v>64</v>
      </c>
      <c r="K232" t="s" s="765">
        <v>1037</v>
      </c>
      <c r="L232" s="260"/>
      <c r="M232" s="259"/>
      <c r="N232" t="s" s="101">
        <v>4241</v>
      </c>
      <c r="O232" s="260"/>
      <c r="P232" s="259"/>
      <c r="Q232" s="770">
        <v>39240</v>
      </c>
      <c r="R232" s="260"/>
      <c r="S232" s="107"/>
      <c r="T232" s="107"/>
      <c r="U232" s="259"/>
      <c r="V232" s="761">
        <v>2019</v>
      </c>
      <c r="W232" s="431"/>
      <c r="X232" t="s" s="765">
        <v>4194</v>
      </c>
      <c r="Y232" s="260"/>
      <c r="Z232" s="107"/>
      <c r="AA232" s="259"/>
      <c r="AB232" t="s" s="765">
        <v>1024</v>
      </c>
      <c r="AC232" s="771"/>
      <c r="AD232" t="s" s="765">
        <v>4242</v>
      </c>
    </row>
    <row r="233" ht="16.5" customHeight="1">
      <c r="A233" s="761">
        <v>38</v>
      </c>
      <c r="B233" s="771"/>
      <c r="C233" t="s" s="101">
        <v>4416</v>
      </c>
      <c r="D233" t="s" s="490">
        <v>4417</v>
      </c>
      <c r="E233" t="s" s="490">
        <v>4417</v>
      </c>
      <c r="F233" t="s" s="101">
        <v>4418</v>
      </c>
      <c r="G233" s="761">
        <v>57.1</v>
      </c>
      <c r="H233" s="431"/>
      <c r="I233" s="761">
        <v>3</v>
      </c>
      <c r="J233" t="s" s="769">
        <v>54</v>
      </c>
      <c r="K233" t="s" s="765">
        <v>1037</v>
      </c>
      <c r="L233" s="260"/>
      <c r="M233" s="259"/>
      <c r="N233" t="s" s="101">
        <v>4249</v>
      </c>
      <c r="O233" s="260"/>
      <c r="P233" s="259"/>
      <c r="Q233" s="767">
        <v>260</v>
      </c>
      <c r="R233" s="260"/>
      <c r="S233" s="107"/>
      <c r="T233" s="107"/>
      <c r="U233" s="259"/>
      <c r="V233" t="s" s="765">
        <v>4250</v>
      </c>
      <c r="W233" s="431"/>
      <c r="X233" t="s" s="765">
        <v>4194</v>
      </c>
      <c r="Y233" s="260"/>
      <c r="Z233" s="107"/>
      <c r="AA233" s="259"/>
      <c r="AB233" t="s" s="765">
        <v>4189</v>
      </c>
      <c r="AC233" t="s" s="765">
        <v>4251</v>
      </c>
      <c r="AD233" t="s" s="765">
        <v>4252</v>
      </c>
    </row>
    <row r="234" ht="16.5" customHeight="1">
      <c r="A234" s="761">
        <v>38</v>
      </c>
      <c r="B234" s="771"/>
      <c r="C234" t="s" s="101">
        <v>4419</v>
      </c>
      <c r="D234" t="s" s="490">
        <v>4420</v>
      </c>
      <c r="E234" t="s" s="490">
        <v>4420</v>
      </c>
      <c r="F234" t="s" s="101">
        <v>4304</v>
      </c>
      <c r="G234" s="761">
        <v>57.6</v>
      </c>
      <c r="H234" s="431"/>
      <c r="I234" s="761">
        <v>1</v>
      </c>
      <c r="J234" t="s" s="772">
        <v>77</v>
      </c>
      <c r="K234" t="s" s="765">
        <v>1031</v>
      </c>
      <c r="L234" s="260"/>
      <c r="M234" s="259"/>
      <c r="N234" t="s" s="101">
        <v>4266</v>
      </c>
      <c r="O234" s="260"/>
      <c r="P234" s="259"/>
      <c r="Q234" s="767">
        <v>103</v>
      </c>
      <c r="R234" s="260"/>
      <c r="S234" s="107"/>
      <c r="T234" s="107"/>
      <c r="U234" s="259"/>
      <c r="V234" t="s" s="765">
        <v>4421</v>
      </c>
      <c r="W234" s="431"/>
      <c r="X234" t="s" s="765">
        <v>399</v>
      </c>
      <c r="Y234" s="260"/>
      <c r="Z234" s="107"/>
      <c r="AA234" s="259"/>
      <c r="AB234" t="s" s="765">
        <v>4189</v>
      </c>
      <c r="AC234" t="s" s="765">
        <v>2568</v>
      </c>
      <c r="AD234" t="s" s="765">
        <v>4411</v>
      </c>
    </row>
    <row r="235" ht="16.5" customHeight="1">
      <c r="A235" s="761">
        <v>38</v>
      </c>
      <c r="B235" s="771"/>
      <c r="C235" t="s" s="101">
        <v>4422</v>
      </c>
      <c r="D235" t="s" s="490">
        <v>3510</v>
      </c>
      <c r="E235" t="s" s="490">
        <v>3510</v>
      </c>
      <c r="F235" t="s" s="101">
        <v>4304</v>
      </c>
      <c r="G235" s="761">
        <v>57.6</v>
      </c>
      <c r="H235" s="431"/>
      <c r="I235" s="761">
        <v>1</v>
      </c>
      <c r="J235" t="s" s="769">
        <v>54</v>
      </c>
      <c r="K235" t="s" s="765">
        <v>1031</v>
      </c>
      <c r="L235" s="260"/>
      <c r="M235" s="259"/>
      <c r="N235" t="s" s="101">
        <v>4266</v>
      </c>
      <c r="O235" s="260"/>
      <c r="P235" s="259"/>
      <c r="Q235" s="767">
        <v>311</v>
      </c>
      <c r="R235" s="260"/>
      <c r="S235" s="107"/>
      <c r="T235" s="107"/>
      <c r="U235" s="259"/>
      <c r="V235" t="s" s="765">
        <v>4423</v>
      </c>
      <c r="W235" s="431"/>
      <c r="X235" t="s" s="765">
        <v>399</v>
      </c>
      <c r="Y235" s="260"/>
      <c r="Z235" s="107"/>
      <c r="AA235" s="259"/>
      <c r="AB235" t="s" s="765">
        <v>4189</v>
      </c>
      <c r="AC235" t="s" s="765">
        <v>4424</v>
      </c>
      <c r="AD235" t="s" s="765">
        <v>4425</v>
      </c>
    </row>
    <row r="236" ht="16.5" customHeight="1">
      <c r="A236" s="761">
        <v>38</v>
      </c>
      <c r="B236" s="771"/>
      <c r="C236" t="s" s="101">
        <v>4426</v>
      </c>
      <c r="D236" t="s" s="490">
        <v>4427</v>
      </c>
      <c r="E236" t="s" s="490">
        <v>4427</v>
      </c>
      <c r="F236" t="s" s="101">
        <v>4304</v>
      </c>
      <c r="G236" s="761">
        <v>57.6</v>
      </c>
      <c r="H236" s="431"/>
      <c r="I236" s="761">
        <v>1</v>
      </c>
      <c r="J236" t="s" s="772">
        <v>77</v>
      </c>
      <c r="K236" t="s" s="765">
        <v>1031</v>
      </c>
      <c r="L236" s="260"/>
      <c r="M236" s="259"/>
      <c r="N236" t="s" s="101">
        <v>4266</v>
      </c>
      <c r="O236" s="260"/>
      <c r="P236" s="259"/>
      <c r="Q236" s="770">
        <v>3179</v>
      </c>
      <c r="R236" s="260"/>
      <c r="S236" s="107"/>
      <c r="T236" s="107"/>
      <c r="U236" s="259"/>
      <c r="V236" t="s" s="765">
        <v>4423</v>
      </c>
      <c r="W236" s="431"/>
      <c r="X236" t="s" s="765">
        <v>399</v>
      </c>
      <c r="Y236" s="260"/>
      <c r="Z236" s="107"/>
      <c r="AA236" s="259"/>
      <c r="AB236" t="s" s="765">
        <v>4189</v>
      </c>
      <c r="AC236" t="s" s="765">
        <v>2568</v>
      </c>
      <c r="AD236" t="s" s="765">
        <v>4428</v>
      </c>
    </row>
    <row r="237" ht="16.5" customHeight="1">
      <c r="A237" s="761">
        <v>38</v>
      </c>
      <c r="B237" s="771"/>
      <c r="C237" t="s" s="101">
        <v>4429</v>
      </c>
      <c r="D237" t="s" s="490">
        <v>4430</v>
      </c>
      <c r="E237" t="s" s="784">
        <v>4431</v>
      </c>
      <c r="F237" t="s" s="101">
        <v>4304</v>
      </c>
      <c r="G237" s="761">
        <v>57.6</v>
      </c>
      <c r="H237" s="431"/>
      <c r="I237" s="761">
        <v>1</v>
      </c>
      <c r="J237" t="s" s="772">
        <v>77</v>
      </c>
      <c r="K237" t="s" s="765">
        <v>1031</v>
      </c>
      <c r="L237" s="260"/>
      <c r="M237" s="259"/>
      <c r="N237" t="s" s="101">
        <v>4266</v>
      </c>
      <c r="O237" s="260"/>
      <c r="P237" s="259"/>
      <c r="Q237" s="767">
        <v>225</v>
      </c>
      <c r="R237" s="260"/>
      <c r="S237" s="107"/>
      <c r="T237" s="107"/>
      <c r="U237" s="259"/>
      <c r="V237" t="s" s="765">
        <v>4423</v>
      </c>
      <c r="W237" s="431"/>
      <c r="X237" t="s" s="765">
        <v>399</v>
      </c>
      <c r="Y237" s="260"/>
      <c r="Z237" s="107"/>
      <c r="AA237" s="259"/>
      <c r="AB237" t="s" s="765">
        <v>4189</v>
      </c>
      <c r="AC237" t="s" s="765">
        <v>4432</v>
      </c>
      <c r="AD237" t="s" s="765">
        <v>4411</v>
      </c>
    </row>
    <row r="238" ht="16.5" customHeight="1">
      <c r="A238" s="761">
        <v>38</v>
      </c>
      <c r="B238" s="771"/>
      <c r="C238" t="s" s="101">
        <v>4433</v>
      </c>
      <c r="D238" t="s" s="490">
        <v>4434</v>
      </c>
      <c r="E238" t="s" s="490">
        <v>4434</v>
      </c>
      <c r="F238" t="s" s="101">
        <v>4185</v>
      </c>
      <c r="G238" t="s" s="762">
        <v>4186</v>
      </c>
      <c r="H238" s="431"/>
      <c r="I238" s="761">
        <v>2</v>
      </c>
      <c r="J238" t="s" s="764">
        <v>64</v>
      </c>
      <c r="K238" t="s" s="765">
        <v>1044</v>
      </c>
      <c r="L238" s="260"/>
      <c r="M238" s="259"/>
      <c r="N238" t="s" s="101">
        <v>4202</v>
      </c>
      <c r="O238" s="260"/>
      <c r="P238" s="259"/>
      <c r="Q238" s="770">
        <v>4531</v>
      </c>
      <c r="R238" s="260"/>
      <c r="S238" s="107"/>
      <c r="T238" s="107"/>
      <c r="U238" s="259"/>
      <c r="V238" s="761">
        <v>2019</v>
      </c>
      <c r="W238" s="431"/>
      <c r="X238" t="s" s="765">
        <v>4185</v>
      </c>
      <c r="Y238" s="260"/>
      <c r="Z238" s="107"/>
      <c r="AA238" s="259"/>
      <c r="AB238" t="s" s="765">
        <v>4215</v>
      </c>
      <c r="AC238" s="761">
        <v>1.0062</v>
      </c>
      <c r="AD238" t="s" s="765">
        <v>4190</v>
      </c>
    </row>
    <row r="239" ht="16.5" customHeight="1">
      <c r="A239" s="761">
        <v>38</v>
      </c>
      <c r="B239" s="771"/>
      <c r="C239" t="s" s="101">
        <v>90</v>
      </c>
      <c r="D239" t="s" s="490">
        <v>91</v>
      </c>
      <c r="E239" t="s" s="490">
        <v>91</v>
      </c>
      <c r="F239" t="s" s="101">
        <v>4185</v>
      </c>
      <c r="G239" t="s" s="762">
        <v>4186</v>
      </c>
      <c r="H239" s="431"/>
      <c r="I239" s="761">
        <v>2</v>
      </c>
      <c r="J239" t="s" s="764">
        <v>64</v>
      </c>
      <c r="K239" t="s" s="765">
        <v>1044</v>
      </c>
      <c r="L239" s="260"/>
      <c r="M239" s="259"/>
      <c r="N239" t="s" s="101">
        <v>4199</v>
      </c>
      <c r="O239" s="260"/>
      <c r="P239" s="259"/>
      <c r="Q239" s="767">
        <v>294</v>
      </c>
      <c r="R239" s="260"/>
      <c r="S239" s="107"/>
      <c r="T239" s="107"/>
      <c r="U239" s="259"/>
      <c r="V239" s="761">
        <v>2019</v>
      </c>
      <c r="W239" s="431"/>
      <c r="X239" t="s" s="765">
        <v>4185</v>
      </c>
      <c r="Y239" s="260"/>
      <c r="Z239" s="107"/>
      <c r="AA239" s="259"/>
      <c r="AB239" t="s" s="765">
        <v>4189</v>
      </c>
      <c r="AC239" s="761">
        <v>0.8484</v>
      </c>
      <c r="AD239" t="s" s="765">
        <v>4190</v>
      </c>
    </row>
    <row r="240" ht="16.5" customHeight="1">
      <c r="A240" s="761">
        <v>38</v>
      </c>
      <c r="B240" s="771"/>
      <c r="C240" t="s" s="101">
        <v>49</v>
      </c>
      <c r="D240" t="s" s="490">
        <v>50</v>
      </c>
      <c r="E240" t="s" s="490">
        <v>50</v>
      </c>
      <c r="F240" t="s" s="101">
        <v>4185</v>
      </c>
      <c r="G240" t="s" s="762">
        <v>4186</v>
      </c>
      <c r="H240" s="431"/>
      <c r="I240" s="761">
        <v>2</v>
      </c>
      <c r="J240" t="s" s="764">
        <v>64</v>
      </c>
      <c r="K240" t="s" s="765">
        <v>1044</v>
      </c>
      <c r="L240" s="260"/>
      <c r="M240" s="259"/>
      <c r="N240" t="s" s="101">
        <v>4208</v>
      </c>
      <c r="O240" s="260"/>
      <c r="P240" s="259"/>
      <c r="Q240" s="767">
        <v>0</v>
      </c>
      <c r="R240" s="260"/>
      <c r="S240" s="107"/>
      <c r="T240" s="107"/>
      <c r="U240" s="259"/>
      <c r="V240" s="761">
        <v>2019</v>
      </c>
      <c r="W240" s="431"/>
      <c r="X240" t="s" s="765">
        <v>4185</v>
      </c>
      <c r="Y240" s="260"/>
      <c r="Z240" s="107"/>
      <c r="AA240" s="259"/>
      <c r="AB240" t="s" s="765">
        <v>4189</v>
      </c>
      <c r="AC240" s="761">
        <v>0.8539</v>
      </c>
      <c r="AD240" t="s" s="765">
        <v>4190</v>
      </c>
    </row>
    <row r="241" ht="16.5" customHeight="1">
      <c r="A241" s="761">
        <v>38</v>
      </c>
      <c r="B241" s="771"/>
      <c r="C241" t="s" s="101">
        <v>2559</v>
      </c>
      <c r="D241" t="s" s="490">
        <v>2560</v>
      </c>
      <c r="E241" t="s" s="490">
        <v>2560</v>
      </c>
      <c r="F241" t="s" s="101">
        <v>4185</v>
      </c>
      <c r="G241" t="s" s="762">
        <v>4186</v>
      </c>
      <c r="H241" s="431"/>
      <c r="I241" s="761">
        <v>2</v>
      </c>
      <c r="J241" t="s" s="764">
        <v>64</v>
      </c>
      <c r="K241" t="s" s="765">
        <v>1044</v>
      </c>
      <c r="L241" s="260"/>
      <c r="M241" s="259"/>
      <c r="N241" t="s" s="101">
        <v>4208</v>
      </c>
      <c r="O241" s="260"/>
      <c r="P241" s="259"/>
      <c r="Q241" s="767">
        <v>71</v>
      </c>
      <c r="R241" s="260"/>
      <c r="S241" s="107"/>
      <c r="T241" s="107"/>
      <c r="U241" s="259"/>
      <c r="V241" s="761">
        <v>2019</v>
      </c>
      <c r="W241" s="431"/>
      <c r="X241" t="s" s="765">
        <v>4185</v>
      </c>
      <c r="Y241" s="260"/>
      <c r="Z241" s="107"/>
      <c r="AA241" s="259"/>
      <c r="AB241" t="s" s="765">
        <v>4189</v>
      </c>
      <c r="AC241" s="761">
        <v>0.8593</v>
      </c>
      <c r="AD241" t="s" s="765">
        <v>4190</v>
      </c>
    </row>
    <row r="242" ht="16.5" customHeight="1">
      <c r="A242" s="761">
        <v>38</v>
      </c>
      <c r="B242" s="771"/>
      <c r="C242" t="s" s="101">
        <v>4426</v>
      </c>
      <c r="D242" t="s" s="490">
        <v>4427</v>
      </c>
      <c r="E242" t="s" s="490">
        <v>4427</v>
      </c>
      <c r="F242" t="s" s="101">
        <v>4185</v>
      </c>
      <c r="G242" t="s" s="762">
        <v>4186</v>
      </c>
      <c r="H242" s="431"/>
      <c r="I242" s="761">
        <v>2</v>
      </c>
      <c r="J242" t="s" s="764">
        <v>64</v>
      </c>
      <c r="K242" t="s" s="765">
        <v>1044</v>
      </c>
      <c r="L242" s="260"/>
      <c r="M242" s="259"/>
      <c r="N242" t="s" s="101">
        <v>4208</v>
      </c>
      <c r="O242" s="260"/>
      <c r="P242" s="259"/>
      <c r="Q242" s="770">
        <v>3179</v>
      </c>
      <c r="R242" s="260"/>
      <c r="S242" s="107"/>
      <c r="T242" s="107"/>
      <c r="U242" s="259"/>
      <c r="V242" s="761">
        <v>2019</v>
      </c>
      <c r="W242" s="431"/>
      <c r="X242" t="s" s="765">
        <v>4185</v>
      </c>
      <c r="Y242" s="260"/>
      <c r="Z242" s="107"/>
      <c r="AA242" s="259"/>
      <c r="AB242" t="s" s="765">
        <v>4189</v>
      </c>
      <c r="AC242" s="761">
        <v>0.8556</v>
      </c>
      <c r="AD242" t="s" s="765">
        <v>4190</v>
      </c>
    </row>
    <row r="243" ht="16.5" customHeight="1">
      <c r="A243" s="761">
        <v>38</v>
      </c>
      <c r="B243" s="771"/>
      <c r="C243" t="s" s="101">
        <v>1697</v>
      </c>
      <c r="D243" t="s" s="490">
        <v>1698</v>
      </c>
      <c r="E243" t="s" s="490">
        <v>1698</v>
      </c>
      <c r="F243" t="s" s="101">
        <v>4378</v>
      </c>
      <c r="G243" t="s" s="762">
        <v>4186</v>
      </c>
      <c r="H243" s="431"/>
      <c r="I243" s="761">
        <v>1</v>
      </c>
      <c r="J243" t="s" s="772">
        <v>77</v>
      </c>
      <c r="K243" t="s" s="765">
        <v>1031</v>
      </c>
      <c r="L243" s="260"/>
      <c r="M243" s="259"/>
      <c r="N243" t="s" s="101">
        <v>4387</v>
      </c>
      <c r="O243" s="260"/>
      <c r="P243" s="259"/>
      <c r="Q243" s="770">
        <v>18384</v>
      </c>
      <c r="R243" s="260"/>
      <c r="S243" s="107"/>
      <c r="T243" s="107"/>
      <c r="U243" s="259"/>
      <c r="V243" s="761">
        <v>2019</v>
      </c>
      <c r="W243" s="431"/>
      <c r="X243" t="s" s="765">
        <v>1321</v>
      </c>
      <c r="Y243" s="260"/>
      <c r="Z243" s="107"/>
      <c r="AA243" s="259"/>
      <c r="AB243" t="s" s="765">
        <v>4189</v>
      </c>
      <c r="AC243" s="761">
        <v>1.39</v>
      </c>
      <c r="AD243" t="s" s="765">
        <v>4190</v>
      </c>
    </row>
    <row r="244" ht="16.5" customHeight="1">
      <c r="A244" s="761">
        <v>38</v>
      </c>
      <c r="B244" s="771"/>
      <c r="C244" t="s" s="101">
        <v>974</v>
      </c>
      <c r="D244" t="s" s="490">
        <v>975</v>
      </c>
      <c r="E244" t="s" s="490">
        <v>975</v>
      </c>
      <c r="F244" t="s" s="101">
        <v>4185</v>
      </c>
      <c r="G244" t="s" s="762">
        <v>4186</v>
      </c>
      <c r="H244" s="431"/>
      <c r="I244" s="761">
        <v>2</v>
      </c>
      <c r="J244" t="s" s="764">
        <v>64</v>
      </c>
      <c r="K244" t="s" s="765">
        <v>1044</v>
      </c>
      <c r="L244" s="260"/>
      <c r="M244" s="259"/>
      <c r="N244" t="s" s="101">
        <v>4199</v>
      </c>
      <c r="O244" s="260"/>
      <c r="P244" s="259"/>
      <c r="Q244" s="770">
        <v>5314</v>
      </c>
      <c r="R244" s="260"/>
      <c r="S244" s="107"/>
      <c r="T244" s="107"/>
      <c r="U244" s="259"/>
      <c r="V244" s="761">
        <v>2019</v>
      </c>
      <c r="W244" s="431"/>
      <c r="X244" t="s" s="765">
        <v>4185</v>
      </c>
      <c r="Y244" s="260"/>
      <c r="Z244" s="107"/>
      <c r="AA244" s="259"/>
      <c r="AB244" t="s" s="765">
        <v>1024</v>
      </c>
      <c r="AC244" s="761">
        <v>0.876</v>
      </c>
      <c r="AD244" t="s" s="765">
        <v>4190</v>
      </c>
    </row>
    <row r="245" ht="16.5" customHeight="1">
      <c r="A245" s="761">
        <v>38</v>
      </c>
      <c r="B245" s="771"/>
      <c r="C245" t="s" s="101">
        <v>4435</v>
      </c>
      <c r="D245" t="s" s="490">
        <v>4436</v>
      </c>
      <c r="E245" t="s" s="490">
        <v>4436</v>
      </c>
      <c r="F245" t="s" s="101">
        <v>4185</v>
      </c>
      <c r="G245" t="s" s="762">
        <v>4186</v>
      </c>
      <c r="H245" s="431"/>
      <c r="I245" s="761">
        <v>2</v>
      </c>
      <c r="J245" t="s" s="764">
        <v>64</v>
      </c>
      <c r="K245" t="s" s="765">
        <v>1044</v>
      </c>
      <c r="L245" s="260"/>
      <c r="M245" s="259"/>
      <c r="N245" t="s" s="101">
        <v>4187</v>
      </c>
      <c r="O245" s="260"/>
      <c r="P245" s="259"/>
      <c r="Q245" s="770">
        <v>1645</v>
      </c>
      <c r="R245" s="260"/>
      <c r="S245" s="107"/>
      <c r="T245" s="107"/>
      <c r="U245" s="259"/>
      <c r="V245" s="761">
        <v>2019</v>
      </c>
      <c r="W245" s="431"/>
      <c r="X245" t="s" s="765">
        <v>4185</v>
      </c>
      <c r="Y245" s="260"/>
      <c r="Z245" s="107"/>
      <c r="AA245" s="259"/>
      <c r="AB245" t="s" s="765">
        <v>1970</v>
      </c>
      <c r="AC245" s="761">
        <v>0.9146</v>
      </c>
      <c r="AD245" t="s" s="765">
        <v>4190</v>
      </c>
    </row>
    <row r="246" ht="16.5" customHeight="1">
      <c r="A246" s="761">
        <v>42</v>
      </c>
      <c r="B246" t="s" s="101">
        <v>801</v>
      </c>
      <c r="C246" t="s" s="101">
        <v>4437</v>
      </c>
      <c r="D246" t="s" s="490">
        <v>1684</v>
      </c>
      <c r="E246" t="s" s="490">
        <v>1684</v>
      </c>
      <c r="F246" t="s" s="101">
        <v>4239</v>
      </c>
      <c r="G246" s="761">
        <v>57.1</v>
      </c>
      <c r="H246" s="431"/>
      <c r="I246" s="761">
        <v>1</v>
      </c>
      <c r="J246" t="s" s="769">
        <v>54</v>
      </c>
      <c r="K246" t="s" s="765">
        <v>1031</v>
      </c>
      <c r="L246" s="260"/>
      <c r="M246" s="259"/>
      <c r="N246" t="s" s="101">
        <v>4204</v>
      </c>
      <c r="O246" s="260"/>
      <c r="P246" s="259"/>
      <c r="Q246" s="770">
        <v>46030</v>
      </c>
      <c r="R246" s="260"/>
      <c r="S246" s="107"/>
      <c r="T246" s="107"/>
      <c r="U246" s="259"/>
      <c r="V246" t="s" s="765">
        <v>4205</v>
      </c>
      <c r="W246" s="431"/>
      <c r="X246" t="s" s="765">
        <v>4194</v>
      </c>
      <c r="Y246" s="260"/>
      <c r="Z246" s="107"/>
      <c r="AA246" s="259"/>
      <c r="AB246" t="s" s="765">
        <v>1970</v>
      </c>
      <c r="AC246" s="761">
        <v>0.4312</v>
      </c>
      <c r="AD246" t="s" s="765">
        <v>4195</v>
      </c>
    </row>
    <row r="247" ht="16.5" customHeight="1">
      <c r="A247" s="761">
        <v>42</v>
      </c>
      <c r="B247" s="771"/>
      <c r="C247" t="s" s="101">
        <v>802</v>
      </c>
      <c r="D247" t="s" s="490">
        <v>803</v>
      </c>
      <c r="E247" t="s" s="490">
        <v>803</v>
      </c>
      <c r="F247" t="s" s="101">
        <v>4312</v>
      </c>
      <c r="G247" s="761">
        <v>57.1</v>
      </c>
      <c r="H247" s="431"/>
      <c r="I247" s="761">
        <v>1</v>
      </c>
      <c r="J247" t="s" s="764">
        <v>64</v>
      </c>
      <c r="K247" t="s" s="765">
        <v>1044</v>
      </c>
      <c r="L247" s="260"/>
      <c r="M247" s="259"/>
      <c r="N247" t="s" s="101">
        <v>4310</v>
      </c>
      <c r="O247" s="260"/>
      <c r="P247" s="259"/>
      <c r="Q247" s="770">
        <v>20449</v>
      </c>
      <c r="R247" s="260"/>
      <c r="S247" s="107"/>
      <c r="T247" s="107"/>
      <c r="U247" s="259"/>
      <c r="V247" s="761">
        <v>2017</v>
      </c>
      <c r="W247" s="431"/>
      <c r="X247" t="s" s="765">
        <v>123</v>
      </c>
      <c r="Y247" s="260"/>
      <c r="Z247" s="107"/>
      <c r="AA247" s="259"/>
      <c r="AB247" t="s" s="765">
        <v>4189</v>
      </c>
      <c r="AC247" s="761">
        <v>0.93</v>
      </c>
      <c r="AD247" t="s" s="765">
        <v>4311</v>
      </c>
    </row>
    <row r="248" ht="16.5" customHeight="1">
      <c r="A248" s="761">
        <v>42</v>
      </c>
      <c r="B248" s="771"/>
      <c r="C248" t="s" s="101">
        <v>802</v>
      </c>
      <c r="D248" t="s" s="490">
        <v>803</v>
      </c>
      <c r="E248" t="s" s="490">
        <v>803</v>
      </c>
      <c r="F248" t="s" s="101">
        <v>4438</v>
      </c>
      <c r="G248" s="761">
        <v>57.1</v>
      </c>
      <c r="H248" s="431"/>
      <c r="I248" s="761">
        <v>1</v>
      </c>
      <c r="J248" t="s" s="764">
        <v>64</v>
      </c>
      <c r="K248" t="s" s="765">
        <v>1031</v>
      </c>
      <c r="L248" s="260"/>
      <c r="M248" s="259"/>
      <c r="N248" t="s" s="101">
        <v>4439</v>
      </c>
      <c r="O248" s="260"/>
      <c r="P248" s="259"/>
      <c r="Q248" s="770">
        <v>20449</v>
      </c>
      <c r="R248" s="260"/>
      <c r="S248" s="107"/>
      <c r="T248" s="107"/>
      <c r="U248" s="259"/>
      <c r="V248" t="s" s="765">
        <v>4440</v>
      </c>
      <c r="W248" s="431"/>
      <c r="X248" t="s" s="765">
        <v>4194</v>
      </c>
      <c r="Y248" s="260"/>
      <c r="Z248" s="107"/>
      <c r="AA248" s="259"/>
      <c r="AB248" t="s" s="765">
        <v>4189</v>
      </c>
      <c r="AC248" s="761">
        <v>0.79</v>
      </c>
      <c r="AD248" t="s" s="765">
        <v>4195</v>
      </c>
    </row>
    <row r="249" ht="16.5" customHeight="1">
      <c r="A249" s="761">
        <v>42</v>
      </c>
      <c r="B249" s="771"/>
      <c r="C249" t="s" s="101">
        <v>4441</v>
      </c>
      <c r="D249" t="s" s="490">
        <v>4442</v>
      </c>
      <c r="E249" t="s" s="490">
        <v>4442</v>
      </c>
      <c r="F249" t="s" s="101">
        <v>4240</v>
      </c>
      <c r="G249" s="761">
        <v>57.1</v>
      </c>
      <c r="H249" s="431"/>
      <c r="I249" s="761">
        <v>3</v>
      </c>
      <c r="J249" t="s" s="764">
        <v>64</v>
      </c>
      <c r="K249" t="s" s="765">
        <v>1037</v>
      </c>
      <c r="L249" s="260"/>
      <c r="M249" s="259"/>
      <c r="N249" t="s" s="101">
        <v>4241</v>
      </c>
      <c r="O249" s="260"/>
      <c r="P249" s="259"/>
      <c r="Q249" s="770">
        <v>46030</v>
      </c>
      <c r="R249" s="260"/>
      <c r="S249" s="107"/>
      <c r="T249" s="107"/>
      <c r="U249" s="259"/>
      <c r="V249" s="761">
        <v>2019</v>
      </c>
      <c r="W249" s="431"/>
      <c r="X249" t="s" s="765">
        <v>4194</v>
      </c>
      <c r="Y249" s="260"/>
      <c r="Z249" s="107"/>
      <c r="AA249" s="259"/>
      <c r="AB249" t="s" s="765">
        <v>1024</v>
      </c>
      <c r="AC249" s="771"/>
      <c r="AD249" t="s" s="765">
        <v>4242</v>
      </c>
    </row>
    <row r="250" ht="16.5" customHeight="1">
      <c r="A250" s="761">
        <v>42</v>
      </c>
      <c r="B250" s="771"/>
      <c r="C250" t="s" s="101">
        <v>4441</v>
      </c>
      <c r="D250" t="s" s="490">
        <v>4442</v>
      </c>
      <c r="E250" t="s" s="490">
        <v>4442</v>
      </c>
      <c r="F250" t="s" s="101">
        <v>4312</v>
      </c>
      <c r="G250" s="761">
        <v>57.1</v>
      </c>
      <c r="H250" s="431"/>
      <c r="I250" s="761">
        <v>1</v>
      </c>
      <c r="J250" t="s" s="764">
        <v>64</v>
      </c>
      <c r="K250" t="s" s="765">
        <v>1044</v>
      </c>
      <c r="L250" s="260"/>
      <c r="M250" s="259"/>
      <c r="N250" t="s" s="101">
        <v>4310</v>
      </c>
      <c r="O250" s="260"/>
      <c r="P250" s="259"/>
      <c r="Q250" s="770">
        <v>46030</v>
      </c>
      <c r="R250" s="260"/>
      <c r="S250" s="107"/>
      <c r="T250" s="107"/>
      <c r="U250" s="259"/>
      <c r="V250" s="761">
        <v>2017</v>
      </c>
      <c r="W250" s="431"/>
      <c r="X250" t="s" s="765">
        <v>123</v>
      </c>
      <c r="Y250" s="260"/>
      <c r="Z250" s="107"/>
      <c r="AA250" s="259"/>
      <c r="AB250" t="s" s="765">
        <v>1024</v>
      </c>
      <c r="AC250" s="761">
        <v>1</v>
      </c>
      <c r="AD250" t="s" s="765">
        <v>4311</v>
      </c>
    </row>
    <row r="251" ht="16.5" customHeight="1">
      <c r="A251" s="761">
        <v>42</v>
      </c>
      <c r="B251" s="771"/>
      <c r="C251" t="s" s="101">
        <v>802</v>
      </c>
      <c r="D251" t="s" s="490">
        <v>803</v>
      </c>
      <c r="E251" t="s" s="490">
        <v>803</v>
      </c>
      <c r="F251" t="s" s="101">
        <v>4309</v>
      </c>
      <c r="G251" s="761">
        <v>57.2</v>
      </c>
      <c r="H251" s="431"/>
      <c r="I251" s="761">
        <v>1</v>
      </c>
      <c r="J251" t="s" s="772">
        <v>77</v>
      </c>
      <c r="K251" t="s" s="765">
        <v>1044</v>
      </c>
      <c r="L251" s="260"/>
      <c r="M251" s="259"/>
      <c r="N251" t="s" s="101">
        <v>4310</v>
      </c>
      <c r="O251" s="260"/>
      <c r="P251" s="259"/>
      <c r="Q251" s="770">
        <v>20449</v>
      </c>
      <c r="R251" s="260"/>
      <c r="S251" s="107"/>
      <c r="T251" s="107"/>
      <c r="U251" s="259"/>
      <c r="V251" s="761">
        <v>2017</v>
      </c>
      <c r="W251" s="431"/>
      <c r="X251" t="s" s="765">
        <v>123</v>
      </c>
      <c r="Y251" s="260"/>
      <c r="Z251" s="107"/>
      <c r="AA251" s="259"/>
      <c r="AB251" t="s" s="765">
        <v>4189</v>
      </c>
      <c r="AC251" s="761">
        <v>0.98</v>
      </c>
      <c r="AD251" t="s" s="765">
        <v>4311</v>
      </c>
    </row>
    <row r="252" ht="16.5" customHeight="1">
      <c r="A252" s="761">
        <v>42</v>
      </c>
      <c r="B252" s="771"/>
      <c r="C252" t="s" s="101">
        <v>802</v>
      </c>
      <c r="D252" t="s" s="490">
        <v>803</v>
      </c>
      <c r="E252" t="s" s="490">
        <v>803</v>
      </c>
      <c r="F252" t="s" s="101">
        <v>4313</v>
      </c>
      <c r="G252" s="761">
        <v>57.2</v>
      </c>
      <c r="H252" s="431"/>
      <c r="I252" s="761">
        <v>1</v>
      </c>
      <c r="J252" t="s" s="772">
        <v>77</v>
      </c>
      <c r="K252" t="s" s="765">
        <v>1044</v>
      </c>
      <c r="L252" s="260"/>
      <c r="M252" s="259"/>
      <c r="N252" t="s" s="101">
        <v>4310</v>
      </c>
      <c r="O252" s="260"/>
      <c r="P252" s="259"/>
      <c r="Q252" s="770">
        <v>20449</v>
      </c>
      <c r="R252" s="260"/>
      <c r="S252" s="107"/>
      <c r="T252" s="107"/>
      <c r="U252" s="259"/>
      <c r="V252" s="761">
        <v>2017</v>
      </c>
      <c r="W252" s="431"/>
      <c r="X252" t="s" s="765">
        <v>123</v>
      </c>
      <c r="Y252" s="260"/>
      <c r="Z252" s="107"/>
      <c r="AA252" s="259"/>
      <c r="AB252" t="s" s="765">
        <v>4189</v>
      </c>
      <c r="AC252" s="761">
        <v>0.49</v>
      </c>
      <c r="AD252" t="s" s="765">
        <v>4311</v>
      </c>
    </row>
    <row r="253" ht="16.5" customHeight="1">
      <c r="A253" s="761">
        <v>42</v>
      </c>
      <c r="B253" s="771"/>
      <c r="C253" t="s" s="101">
        <v>4441</v>
      </c>
      <c r="D253" t="s" s="490">
        <v>4442</v>
      </c>
      <c r="E253" t="s" s="490">
        <v>4442</v>
      </c>
      <c r="F253" t="s" s="101">
        <v>4313</v>
      </c>
      <c r="G253" s="761">
        <v>57.2</v>
      </c>
      <c r="H253" s="431"/>
      <c r="I253" s="761">
        <v>1</v>
      </c>
      <c r="J253" t="s" s="772">
        <v>77</v>
      </c>
      <c r="K253" t="s" s="765">
        <v>1044</v>
      </c>
      <c r="L253" s="260"/>
      <c r="M253" s="259"/>
      <c r="N253" t="s" s="101">
        <v>4310</v>
      </c>
      <c r="O253" s="260"/>
      <c r="P253" s="259"/>
      <c r="Q253" s="770">
        <v>46030</v>
      </c>
      <c r="R253" s="260"/>
      <c r="S253" s="107"/>
      <c r="T253" s="107"/>
      <c r="U253" s="259"/>
      <c r="V253" s="761">
        <v>2017</v>
      </c>
      <c r="W253" s="431"/>
      <c r="X253" t="s" s="765">
        <v>123</v>
      </c>
      <c r="Y253" s="260"/>
      <c r="Z253" s="107"/>
      <c r="AA253" s="259"/>
      <c r="AB253" t="s" s="765">
        <v>1024</v>
      </c>
      <c r="AC253" s="761">
        <v>0.28</v>
      </c>
      <c r="AD253" t="s" s="765">
        <v>4311</v>
      </c>
    </row>
    <row r="254" ht="16.5" customHeight="1">
      <c r="A254" s="761">
        <v>42</v>
      </c>
      <c r="B254" s="771"/>
      <c r="C254" t="s" s="101">
        <v>809</v>
      </c>
      <c r="D254" t="s" s="490">
        <v>810</v>
      </c>
      <c r="E254" t="s" s="490">
        <v>810</v>
      </c>
      <c r="F254" t="s" s="101">
        <v>4185</v>
      </c>
      <c r="G254" t="s" s="762">
        <v>4186</v>
      </c>
      <c r="H254" s="431"/>
      <c r="I254" s="761">
        <v>2</v>
      </c>
      <c r="J254" t="s" s="764">
        <v>64</v>
      </c>
      <c r="K254" t="s" s="765">
        <v>1037</v>
      </c>
      <c r="L254" s="260"/>
      <c r="M254" s="259"/>
      <c r="N254" t="s" s="101">
        <v>4208</v>
      </c>
      <c r="O254" s="260"/>
      <c r="P254" s="259"/>
      <c r="Q254" s="770">
        <v>3637</v>
      </c>
      <c r="R254" s="260"/>
      <c r="S254" s="107"/>
      <c r="T254" s="107"/>
      <c r="U254" s="259"/>
      <c r="V254" s="761">
        <v>2019</v>
      </c>
      <c r="W254" s="431"/>
      <c r="X254" t="s" s="765">
        <v>4185</v>
      </c>
      <c r="Y254" s="260"/>
      <c r="Z254" s="107"/>
      <c r="AA254" s="259"/>
      <c r="AB254" t="s" s="765">
        <v>4189</v>
      </c>
      <c r="AC254" s="761">
        <v>1.0474</v>
      </c>
      <c r="AD254" t="s" s="765">
        <v>4190</v>
      </c>
    </row>
    <row r="255" ht="16.5" customHeight="1">
      <c r="A255" s="761">
        <v>42</v>
      </c>
      <c r="B255" s="771"/>
      <c r="C255" t="s" s="101">
        <v>4441</v>
      </c>
      <c r="D255" t="s" s="490">
        <v>4442</v>
      </c>
      <c r="E255" t="s" s="490">
        <v>4442</v>
      </c>
      <c r="F255" t="s" s="101">
        <v>4309</v>
      </c>
      <c r="G255" t="s" s="765">
        <v>4314</v>
      </c>
      <c r="H255" s="431"/>
      <c r="I255" s="761">
        <v>1</v>
      </c>
      <c r="J255" t="s" s="772">
        <v>77</v>
      </c>
      <c r="K255" t="s" s="765">
        <v>1044</v>
      </c>
      <c r="L255" s="260"/>
      <c r="M255" s="259"/>
      <c r="N255" t="s" s="101">
        <v>4310</v>
      </c>
      <c r="O255" s="260"/>
      <c r="P255" s="259"/>
      <c r="Q255" s="770">
        <v>46030</v>
      </c>
      <c r="R255" s="260"/>
      <c r="S255" s="107"/>
      <c r="T255" s="107"/>
      <c r="U255" s="259"/>
      <c r="V255" s="761">
        <v>2017</v>
      </c>
      <c r="W255" s="431"/>
      <c r="X255" t="s" s="765">
        <v>123</v>
      </c>
      <c r="Y255" s="260"/>
      <c r="Z255" s="107"/>
      <c r="AA255" s="259"/>
      <c r="AB255" t="s" s="765">
        <v>1024</v>
      </c>
      <c r="AC255" s="761">
        <v>0.85</v>
      </c>
      <c r="AD255" t="s" s="765">
        <v>4311</v>
      </c>
    </row>
    <row r="256" ht="16.5" customHeight="1">
      <c r="A256" s="761">
        <v>43</v>
      </c>
      <c r="B256" t="s" s="101">
        <v>815</v>
      </c>
      <c r="C256" t="s" s="101">
        <v>1565</v>
      </c>
      <c r="D256" t="s" s="490">
        <v>1547</v>
      </c>
      <c r="E256" t="s" s="490">
        <v>1547</v>
      </c>
      <c r="F256" t="s" s="101">
        <v>4341</v>
      </c>
      <c r="G256" s="761">
        <v>57.1</v>
      </c>
      <c r="H256" s="431"/>
      <c r="I256" s="761">
        <v>1</v>
      </c>
      <c r="J256" t="s" s="769">
        <v>54</v>
      </c>
      <c r="K256" t="s" s="765">
        <v>1031</v>
      </c>
      <c r="L256" s="260"/>
      <c r="M256" s="259"/>
      <c r="N256" t="s" s="101">
        <v>4443</v>
      </c>
      <c r="O256" s="260"/>
      <c r="P256" s="259"/>
      <c r="Q256" s="770">
        <v>3002</v>
      </c>
      <c r="R256" s="260"/>
      <c r="S256" s="107"/>
      <c r="T256" s="107"/>
      <c r="U256" s="259"/>
      <c r="V256" s="771"/>
      <c r="W256" s="431"/>
      <c r="X256" t="s" s="765">
        <v>4341</v>
      </c>
      <c r="Y256" s="260"/>
      <c r="Z256" s="107"/>
      <c r="AA256" s="259"/>
      <c r="AB256" t="s" s="765">
        <v>1970</v>
      </c>
      <c r="AC256" s="761">
        <v>0.2</v>
      </c>
      <c r="AD256" t="s" s="765">
        <v>4444</v>
      </c>
    </row>
    <row r="257" ht="16.5" customHeight="1">
      <c r="A257" s="761">
        <v>45</v>
      </c>
      <c r="B257" s="771"/>
      <c r="C257" t="s" s="101">
        <v>1542</v>
      </c>
      <c r="D257" t="s" s="490">
        <v>4445</v>
      </c>
      <c r="E257" t="s" s="490">
        <v>4445</v>
      </c>
      <c r="F257" t="s" s="101">
        <v>4207</v>
      </c>
      <c r="G257" s="761">
        <v>57.1</v>
      </c>
      <c r="H257" s="431"/>
      <c r="I257" s="761">
        <v>1</v>
      </c>
      <c r="J257" t="s" s="764">
        <v>64</v>
      </c>
      <c r="K257" t="s" s="765">
        <v>1031</v>
      </c>
      <c r="L257" s="260"/>
      <c r="M257" s="259"/>
      <c r="N257" t="s" s="101">
        <v>4204</v>
      </c>
      <c r="O257" s="260"/>
      <c r="P257" s="259"/>
      <c r="Q257" s="767">
        <v>0</v>
      </c>
      <c r="R257" s="260"/>
      <c r="S257" s="107"/>
      <c r="T257" s="107"/>
      <c r="U257" s="259"/>
      <c r="V257" t="s" s="765">
        <v>4205</v>
      </c>
      <c r="W257" s="431"/>
      <c r="X257" t="s" s="765">
        <v>4194</v>
      </c>
      <c r="Y257" s="260"/>
      <c r="Z257" s="107"/>
      <c r="AA257" s="259"/>
      <c r="AB257" t="s" s="765">
        <v>1970</v>
      </c>
      <c r="AC257" s="761">
        <v>0.2725</v>
      </c>
      <c r="AD257" t="s" s="765">
        <v>4195</v>
      </c>
    </row>
    <row r="258" ht="16.5" customHeight="1">
      <c r="A258" s="761">
        <v>43</v>
      </c>
      <c r="B258" s="771"/>
      <c r="C258" t="s" s="101">
        <v>4446</v>
      </c>
      <c r="D258" t="s" s="490">
        <v>1887</v>
      </c>
      <c r="E258" t="s" s="490">
        <v>1887</v>
      </c>
      <c r="F258" t="s" s="101">
        <v>4418</v>
      </c>
      <c r="G258" s="761">
        <v>57.1</v>
      </c>
      <c r="H258" s="431"/>
      <c r="I258" s="761">
        <v>3</v>
      </c>
      <c r="J258" t="s" s="769">
        <v>54</v>
      </c>
      <c r="K258" t="s" s="765">
        <v>1037</v>
      </c>
      <c r="L258" s="260"/>
      <c r="M258" s="259"/>
      <c r="N258" t="s" s="101">
        <v>4249</v>
      </c>
      <c r="O258" s="260"/>
      <c r="P258" s="259"/>
      <c r="Q258" s="767">
        <v>211</v>
      </c>
      <c r="R258" s="260"/>
      <c r="S258" s="107"/>
      <c r="T258" s="107"/>
      <c r="U258" s="259"/>
      <c r="V258" t="s" s="765">
        <v>4250</v>
      </c>
      <c r="W258" s="431"/>
      <c r="X258" t="s" s="765">
        <v>4194</v>
      </c>
      <c r="Y258" s="260"/>
      <c r="Z258" s="107"/>
      <c r="AA258" s="259"/>
      <c r="AB258" t="s" s="765">
        <v>4189</v>
      </c>
      <c r="AC258" t="s" s="765">
        <v>4251</v>
      </c>
      <c r="AD258" t="s" s="765">
        <v>4252</v>
      </c>
    </row>
    <row r="259" ht="16.5" customHeight="1">
      <c r="A259" s="761">
        <v>43</v>
      </c>
      <c r="B259" s="771"/>
      <c r="C259" t="s" s="101">
        <v>4446</v>
      </c>
      <c r="D259" t="s" s="490">
        <v>1887</v>
      </c>
      <c r="E259" t="s" s="490">
        <v>1887</v>
      </c>
      <c r="F259" t="s" s="101">
        <v>4248</v>
      </c>
      <c r="G259" s="761">
        <v>57.1</v>
      </c>
      <c r="H259" s="431"/>
      <c r="I259" s="761">
        <v>3</v>
      </c>
      <c r="J259" t="s" s="764">
        <v>64</v>
      </c>
      <c r="K259" t="s" s="765">
        <v>1037</v>
      </c>
      <c r="L259" s="260"/>
      <c r="M259" s="259"/>
      <c r="N259" t="s" s="101">
        <v>4249</v>
      </c>
      <c r="O259" s="260"/>
      <c r="P259" s="259"/>
      <c r="Q259" s="767">
        <v>211</v>
      </c>
      <c r="R259" s="260"/>
      <c r="S259" s="107"/>
      <c r="T259" s="107"/>
      <c r="U259" s="259"/>
      <c r="V259" t="s" s="765">
        <v>4250</v>
      </c>
      <c r="W259" s="431"/>
      <c r="X259" t="s" s="765">
        <v>4194</v>
      </c>
      <c r="Y259" s="260"/>
      <c r="Z259" s="107"/>
      <c r="AA259" s="259"/>
      <c r="AB259" t="s" s="765">
        <v>4189</v>
      </c>
      <c r="AC259" t="s" s="765">
        <v>4251</v>
      </c>
      <c r="AD259" t="s" s="765">
        <v>4252</v>
      </c>
    </row>
    <row r="260" ht="16.5" customHeight="1">
      <c r="A260" s="761">
        <v>43</v>
      </c>
      <c r="B260" s="771"/>
      <c r="C260" t="s" s="101">
        <v>4447</v>
      </c>
      <c r="D260" t="s" s="490">
        <v>4448</v>
      </c>
      <c r="E260" t="s" s="490">
        <v>4448</v>
      </c>
      <c r="F260" t="s" s="101">
        <v>4313</v>
      </c>
      <c r="G260" s="761">
        <v>57.1</v>
      </c>
      <c r="H260" s="431"/>
      <c r="I260" s="761">
        <v>1</v>
      </c>
      <c r="J260" t="s" s="764">
        <v>64</v>
      </c>
      <c r="K260" t="s" s="765">
        <v>1044</v>
      </c>
      <c r="L260" s="260"/>
      <c r="M260" s="259"/>
      <c r="N260" t="s" s="101">
        <v>4310</v>
      </c>
      <c r="O260" s="260"/>
      <c r="P260" s="259"/>
      <c r="Q260" s="770">
        <v>3002</v>
      </c>
      <c r="R260" s="260"/>
      <c r="S260" s="107"/>
      <c r="T260" s="107"/>
      <c r="U260" s="259"/>
      <c r="V260" s="761">
        <v>2017</v>
      </c>
      <c r="W260" s="431"/>
      <c r="X260" t="s" s="765">
        <v>123</v>
      </c>
      <c r="Y260" s="260"/>
      <c r="Z260" s="107"/>
      <c r="AA260" s="259"/>
      <c r="AB260" t="s" s="765">
        <v>1024</v>
      </c>
      <c r="AC260" s="761">
        <v>1.3</v>
      </c>
      <c r="AD260" t="s" s="765">
        <v>4311</v>
      </c>
    </row>
    <row r="261" ht="16.5" customHeight="1">
      <c r="A261" s="761">
        <v>43</v>
      </c>
      <c r="B261" s="771"/>
      <c r="C261" t="s" s="101">
        <v>4447</v>
      </c>
      <c r="D261" t="s" s="490">
        <v>4448</v>
      </c>
      <c r="E261" t="s" s="490">
        <v>4448</v>
      </c>
      <c r="F261" t="s" s="101">
        <v>4309</v>
      </c>
      <c r="G261" s="761">
        <v>57.2</v>
      </c>
      <c r="H261" s="431"/>
      <c r="I261" s="761">
        <v>1</v>
      </c>
      <c r="J261" t="s" s="764">
        <v>64</v>
      </c>
      <c r="K261" t="s" s="765">
        <v>1044</v>
      </c>
      <c r="L261" s="260"/>
      <c r="M261" s="259"/>
      <c r="N261" t="s" s="101">
        <v>4310</v>
      </c>
      <c r="O261" s="260"/>
      <c r="P261" s="259"/>
      <c r="Q261" s="770">
        <v>3002</v>
      </c>
      <c r="R261" s="260"/>
      <c r="S261" s="107"/>
      <c r="T261" s="107"/>
      <c r="U261" s="259"/>
      <c r="V261" s="761">
        <v>2017</v>
      </c>
      <c r="W261" s="431"/>
      <c r="X261" t="s" s="765">
        <v>123</v>
      </c>
      <c r="Y261" s="260"/>
      <c r="Z261" s="107"/>
      <c r="AA261" s="259"/>
      <c r="AB261" t="s" s="765">
        <v>1024</v>
      </c>
      <c r="AC261" s="761">
        <v>0.93</v>
      </c>
      <c r="AD261" t="s" s="765">
        <v>4311</v>
      </c>
    </row>
    <row r="262" ht="16.5" customHeight="1">
      <c r="A262" s="761">
        <v>43</v>
      </c>
      <c r="B262" s="771"/>
      <c r="C262" t="s" s="101">
        <v>4449</v>
      </c>
      <c r="D262" t="s" s="773">
        <v>4450</v>
      </c>
      <c r="E262" t="s" s="773">
        <v>4450</v>
      </c>
      <c r="F262" t="s" s="101">
        <v>4265</v>
      </c>
      <c r="G262" s="761">
        <v>57.5</v>
      </c>
      <c r="H262" s="431"/>
      <c r="I262" s="761">
        <v>1</v>
      </c>
      <c r="J262" t="s" s="764">
        <v>64</v>
      </c>
      <c r="K262" t="s" s="765">
        <v>1031</v>
      </c>
      <c r="L262" s="260"/>
      <c r="M262" s="259"/>
      <c r="N262" t="s" s="101">
        <v>4266</v>
      </c>
      <c r="O262" s="260"/>
      <c r="P262" s="259"/>
      <c r="Q262" s="767">
        <v>65</v>
      </c>
      <c r="R262" s="260"/>
      <c r="S262" s="107"/>
      <c r="T262" s="107"/>
      <c r="U262" s="259"/>
      <c r="V262" s="771"/>
      <c r="W262" s="431"/>
      <c r="X262" t="s" s="765">
        <v>399</v>
      </c>
      <c r="Y262" s="260"/>
      <c r="Z262" s="107"/>
      <c r="AA262" s="259"/>
      <c r="AB262" t="s" s="765">
        <v>4189</v>
      </c>
      <c r="AC262" t="s" s="765">
        <v>2568</v>
      </c>
      <c r="AD262" t="s" s="765">
        <v>4195</v>
      </c>
    </row>
    <row r="263" ht="16.5" customHeight="1">
      <c r="A263" s="761">
        <v>43</v>
      </c>
      <c r="B263" s="771"/>
      <c r="C263" t="s" s="101">
        <v>4451</v>
      </c>
      <c r="D263" t="s" s="490">
        <v>4452</v>
      </c>
      <c r="E263" t="s" s="490">
        <v>4452</v>
      </c>
      <c r="F263" t="s" s="101">
        <v>4265</v>
      </c>
      <c r="G263" s="761">
        <v>57.5</v>
      </c>
      <c r="H263" s="431"/>
      <c r="I263" s="761">
        <v>1</v>
      </c>
      <c r="J263" t="s" s="772">
        <v>77</v>
      </c>
      <c r="K263" t="s" s="765">
        <v>1031</v>
      </c>
      <c r="L263" s="260"/>
      <c r="M263" s="259"/>
      <c r="N263" t="s" s="101">
        <v>4453</v>
      </c>
      <c r="O263" s="260"/>
      <c r="P263" s="259"/>
      <c r="Q263" s="770">
        <v>6614</v>
      </c>
      <c r="R263" s="260"/>
      <c r="S263" s="107"/>
      <c r="T263" s="107"/>
      <c r="U263" s="259"/>
      <c r="V263" t="s" s="765">
        <v>4454</v>
      </c>
      <c r="W263" s="431"/>
      <c r="X263" t="s" s="765">
        <v>399</v>
      </c>
      <c r="Y263" s="260"/>
      <c r="Z263" s="107"/>
      <c r="AA263" s="259"/>
      <c r="AB263" t="s" s="765">
        <v>4189</v>
      </c>
      <c r="AC263" s="761">
        <v>30</v>
      </c>
      <c r="AD263" t="s" s="765">
        <v>4455</v>
      </c>
    </row>
    <row r="264" ht="16.5" customHeight="1">
      <c r="A264" s="761">
        <v>43</v>
      </c>
      <c r="B264" s="771"/>
      <c r="C264" t="s" s="101">
        <v>4456</v>
      </c>
      <c r="D264" t="s" s="490">
        <v>4457</v>
      </c>
      <c r="E264" t="s" s="490">
        <v>4457</v>
      </c>
      <c r="F264" t="s" s="101">
        <v>4304</v>
      </c>
      <c r="G264" s="761">
        <v>57.6</v>
      </c>
      <c r="H264" s="431"/>
      <c r="I264" s="761">
        <v>1</v>
      </c>
      <c r="J264" t="s" s="772">
        <v>77</v>
      </c>
      <c r="K264" t="s" s="765">
        <v>1031</v>
      </c>
      <c r="L264" s="260"/>
      <c r="M264" s="259"/>
      <c r="N264" t="s" s="101">
        <v>4458</v>
      </c>
      <c r="O264" s="260"/>
      <c r="P264" s="259"/>
      <c r="Q264" s="770">
        <v>3002</v>
      </c>
      <c r="R264" s="260"/>
      <c r="S264" s="107"/>
      <c r="T264" s="107"/>
      <c r="U264" s="259"/>
      <c r="V264" t="s" s="765">
        <v>4227</v>
      </c>
      <c r="W264" s="431"/>
      <c r="X264" t="s" s="765">
        <v>399</v>
      </c>
      <c r="Y264" s="260"/>
      <c r="Z264" s="107"/>
      <c r="AA264" s="259"/>
      <c r="AB264" t="s" s="765">
        <v>4189</v>
      </c>
      <c r="AC264" t="s" s="765">
        <v>2568</v>
      </c>
      <c r="AD264" t="s" s="765">
        <v>4411</v>
      </c>
    </row>
    <row r="265" ht="16.5" customHeight="1">
      <c r="A265" s="761">
        <v>43</v>
      </c>
      <c r="B265" s="771"/>
      <c r="C265" t="s" s="101">
        <v>4459</v>
      </c>
      <c r="D265" t="s" s="490">
        <v>4460</v>
      </c>
      <c r="E265" t="s" s="490">
        <v>4460</v>
      </c>
      <c r="F265" t="s" s="101">
        <v>4185</v>
      </c>
      <c r="G265" t="s" s="762">
        <v>4186</v>
      </c>
      <c r="H265" s="431"/>
      <c r="I265" s="761">
        <v>2</v>
      </c>
      <c r="J265" t="s" s="764">
        <v>64</v>
      </c>
      <c r="K265" t="s" s="765">
        <v>1037</v>
      </c>
      <c r="L265" s="260"/>
      <c r="M265" s="259"/>
      <c r="N265" t="s" s="101">
        <v>4208</v>
      </c>
      <c r="O265" s="260"/>
      <c r="P265" s="259"/>
      <c r="Q265" s="767">
        <v>211</v>
      </c>
      <c r="R265" s="260"/>
      <c r="S265" s="107"/>
      <c r="T265" s="107"/>
      <c r="U265" s="259"/>
      <c r="V265" s="761">
        <v>2019</v>
      </c>
      <c r="W265" s="431"/>
      <c r="X265" t="s" s="765">
        <v>4185</v>
      </c>
      <c r="Y265" s="260"/>
      <c r="Z265" s="107"/>
      <c r="AA265" s="259"/>
      <c r="AB265" t="s" s="765">
        <v>1970</v>
      </c>
      <c r="AC265" s="761">
        <v>0.9674</v>
      </c>
      <c r="AD265" t="s" s="765">
        <v>4190</v>
      </c>
    </row>
    <row r="266" ht="16.5" customHeight="1">
      <c r="A266" s="761">
        <v>43</v>
      </c>
      <c r="B266" s="771"/>
      <c r="C266" t="s" s="101">
        <v>4461</v>
      </c>
      <c r="D266" t="s" s="490">
        <v>4462</v>
      </c>
      <c r="E266" t="s" s="490">
        <v>4462</v>
      </c>
      <c r="F266" t="s" s="101">
        <v>4185</v>
      </c>
      <c r="G266" t="s" s="762">
        <v>4186</v>
      </c>
      <c r="H266" s="431"/>
      <c r="I266" s="761">
        <v>2</v>
      </c>
      <c r="J266" t="s" s="764">
        <v>64</v>
      </c>
      <c r="K266" t="s" s="765">
        <v>1044</v>
      </c>
      <c r="L266" s="260"/>
      <c r="M266" s="259"/>
      <c r="N266" t="s" s="101">
        <v>4208</v>
      </c>
      <c r="O266" s="260"/>
      <c r="P266" s="259"/>
      <c r="Q266" s="767">
        <v>47</v>
      </c>
      <c r="R266" s="260"/>
      <c r="S266" s="107"/>
      <c r="T266" s="107"/>
      <c r="U266" s="259"/>
      <c r="V266" s="761">
        <v>2019</v>
      </c>
      <c r="W266" s="431"/>
      <c r="X266" t="s" s="765">
        <v>4185</v>
      </c>
      <c r="Y266" s="260"/>
      <c r="Z266" s="107"/>
      <c r="AA266" s="259"/>
      <c r="AB266" t="s" s="765">
        <v>4189</v>
      </c>
      <c r="AC266" s="761">
        <v>0.8557</v>
      </c>
      <c r="AD266" t="s" s="765">
        <v>4190</v>
      </c>
    </row>
    <row r="267" ht="16.5" customHeight="1">
      <c r="A267" s="761">
        <v>43</v>
      </c>
      <c r="B267" s="771"/>
      <c r="C267" t="s" s="101">
        <v>4447</v>
      </c>
      <c r="D267" t="s" s="490">
        <v>4448</v>
      </c>
      <c r="E267" t="s" s="490">
        <v>4448</v>
      </c>
      <c r="F267" t="s" s="101">
        <v>4312</v>
      </c>
      <c r="G267" t="s" s="765">
        <v>4314</v>
      </c>
      <c r="H267" s="431"/>
      <c r="I267" s="761">
        <v>1</v>
      </c>
      <c r="J267" t="s" s="769">
        <v>54</v>
      </c>
      <c r="K267" t="s" s="765">
        <v>1044</v>
      </c>
      <c r="L267" s="260"/>
      <c r="M267" s="259"/>
      <c r="N267" t="s" s="101">
        <v>4310</v>
      </c>
      <c r="O267" s="260"/>
      <c r="P267" s="259"/>
      <c r="Q267" s="770">
        <v>3002</v>
      </c>
      <c r="R267" s="260"/>
      <c r="S267" s="107"/>
      <c r="T267" s="107"/>
      <c r="U267" s="259"/>
      <c r="V267" s="761">
        <v>2017</v>
      </c>
      <c r="W267" s="431"/>
      <c r="X267" t="s" s="765">
        <v>123</v>
      </c>
      <c r="Y267" s="260"/>
      <c r="Z267" s="107"/>
      <c r="AA267" s="259"/>
      <c r="AB267" t="s" s="765">
        <v>1024</v>
      </c>
      <c r="AC267" s="761">
        <v>0.97</v>
      </c>
      <c r="AD267" t="s" s="765">
        <v>4311</v>
      </c>
    </row>
    <row r="268" ht="16.5" customHeight="1">
      <c r="A268" s="761">
        <v>45</v>
      </c>
      <c r="B268" t="s" s="101">
        <v>857</v>
      </c>
      <c r="C268" t="s" s="101">
        <v>1062</v>
      </c>
      <c r="D268" t="s" s="773">
        <v>4463</v>
      </c>
      <c r="E268" t="s" s="773">
        <v>4463</v>
      </c>
      <c r="F268" t="s" s="101">
        <v>4236</v>
      </c>
      <c r="G268" s="761">
        <v>57.1</v>
      </c>
      <c r="H268" s="431"/>
      <c r="I268" s="761">
        <v>1</v>
      </c>
      <c r="J268" t="s" s="769">
        <v>54</v>
      </c>
      <c r="K268" t="s" s="765">
        <v>1031</v>
      </c>
      <c r="L268" s="260"/>
      <c r="M268" s="259"/>
      <c r="N268" t="s" s="101">
        <v>4237</v>
      </c>
      <c r="O268" s="260"/>
      <c r="P268" s="259"/>
      <c r="Q268" s="767">
        <v>0</v>
      </c>
      <c r="R268" s="260"/>
      <c r="S268" s="107"/>
      <c r="T268" s="107"/>
      <c r="U268" s="259"/>
      <c r="V268" s="771"/>
      <c r="W268" s="431"/>
      <c r="X268" t="s" s="765">
        <v>76</v>
      </c>
      <c r="Y268" s="260"/>
      <c r="Z268" s="107"/>
      <c r="AA268" s="259"/>
      <c r="AB268" t="s" s="765">
        <v>4189</v>
      </c>
      <c r="AC268" s="761">
        <v>0.9977</v>
      </c>
      <c r="AD268" t="s" s="765">
        <v>4195</v>
      </c>
    </row>
    <row r="269" ht="16.5" customHeight="1">
      <c r="A269" s="761">
        <v>45</v>
      </c>
      <c r="B269" s="771"/>
      <c r="C269" t="s" s="101">
        <v>4464</v>
      </c>
      <c r="D269" t="s" s="490">
        <v>1489</v>
      </c>
      <c r="E269" t="s" s="490">
        <v>1489</v>
      </c>
      <c r="F269" t="s" s="101">
        <v>4196</v>
      </c>
      <c r="G269" s="761">
        <v>57.1</v>
      </c>
      <c r="H269" s="431"/>
      <c r="I269" s="761">
        <v>1</v>
      </c>
      <c r="J269" t="s" s="769">
        <v>54</v>
      </c>
      <c r="K269" t="s" s="765">
        <v>1031</v>
      </c>
      <c r="L269" s="260"/>
      <c r="M269" s="259"/>
      <c r="N269" t="s" s="101">
        <v>4213</v>
      </c>
      <c r="O269" s="260"/>
      <c r="P269" s="259"/>
      <c r="Q269" s="770">
        <v>16353</v>
      </c>
      <c r="R269" s="260"/>
      <c r="S269" s="107"/>
      <c r="T269" s="107"/>
      <c r="U269" s="259"/>
      <c r="V269" t="s" s="765">
        <v>4214</v>
      </c>
      <c r="W269" s="431"/>
      <c r="X269" t="s" s="765">
        <v>4196</v>
      </c>
      <c r="Y269" s="260"/>
      <c r="Z269" s="107"/>
      <c r="AA269" s="259"/>
      <c r="AB269" t="s" s="765">
        <v>4189</v>
      </c>
      <c r="AC269" s="761">
        <v>1.2</v>
      </c>
      <c r="AD269" t="s" s="765">
        <v>4216</v>
      </c>
    </row>
    <row r="270" ht="16.5" customHeight="1">
      <c r="A270" s="761">
        <v>45</v>
      </c>
      <c r="B270" s="771"/>
      <c r="C270" t="s" s="101">
        <v>1542</v>
      </c>
      <c r="D270" t="s" s="490">
        <v>4445</v>
      </c>
      <c r="E270" t="s" s="490">
        <v>4445</v>
      </c>
      <c r="F270" t="s" s="101">
        <v>4203</v>
      </c>
      <c r="G270" s="761">
        <v>57.1</v>
      </c>
      <c r="H270" s="431"/>
      <c r="I270" s="761">
        <v>1</v>
      </c>
      <c r="J270" t="s" s="769">
        <v>54</v>
      </c>
      <c r="K270" t="s" s="765">
        <v>1031</v>
      </c>
      <c r="L270" s="260"/>
      <c r="M270" s="259"/>
      <c r="N270" t="s" s="101">
        <v>4204</v>
      </c>
      <c r="O270" s="260"/>
      <c r="P270" s="259"/>
      <c r="Q270" s="767">
        <v>0</v>
      </c>
      <c r="R270" s="260"/>
      <c r="S270" s="107"/>
      <c r="T270" s="107"/>
      <c r="U270" s="259"/>
      <c r="V270" t="s" s="765">
        <v>4205</v>
      </c>
      <c r="W270" s="431"/>
      <c r="X270" t="s" s="765">
        <v>4194</v>
      </c>
      <c r="Y270" s="260"/>
      <c r="Z270" s="107"/>
      <c r="AA270" s="259"/>
      <c r="AB270" t="s" s="765">
        <v>1970</v>
      </c>
      <c r="AC270" s="761">
        <v>0.8658</v>
      </c>
      <c r="AD270" t="s" s="765">
        <v>4195</v>
      </c>
    </row>
    <row r="271" ht="16.5" customHeight="1">
      <c r="A271" s="761">
        <v>45</v>
      </c>
      <c r="B271" s="771"/>
      <c r="C271" t="s" s="101">
        <v>1542</v>
      </c>
      <c r="D271" t="s" s="490">
        <v>4445</v>
      </c>
      <c r="E271" t="s" s="490">
        <v>4445</v>
      </c>
      <c r="F271" t="s" s="101">
        <v>4246</v>
      </c>
      <c r="G271" s="761">
        <v>57.1</v>
      </c>
      <c r="H271" s="431"/>
      <c r="I271" s="761">
        <v>1</v>
      </c>
      <c r="J271" t="s" s="772">
        <v>77</v>
      </c>
      <c r="K271" t="s" s="765">
        <v>1031</v>
      </c>
      <c r="L271" s="260"/>
      <c r="M271" s="259"/>
      <c r="N271" t="s" s="101">
        <v>4204</v>
      </c>
      <c r="O271" s="260"/>
      <c r="P271" s="259"/>
      <c r="Q271" s="767">
        <v>0</v>
      </c>
      <c r="R271" s="260"/>
      <c r="S271" s="107"/>
      <c r="T271" s="107"/>
      <c r="U271" s="259"/>
      <c r="V271" t="s" s="765">
        <v>4205</v>
      </c>
      <c r="W271" s="431"/>
      <c r="X271" t="s" s="765">
        <v>4194</v>
      </c>
      <c r="Y271" s="260"/>
      <c r="Z271" s="107"/>
      <c r="AA271" s="259"/>
      <c r="AB271" t="s" s="765">
        <v>1970</v>
      </c>
      <c r="AC271" s="761">
        <v>1.0612</v>
      </c>
      <c r="AD271" t="s" s="765">
        <v>4195</v>
      </c>
    </row>
    <row r="272" ht="16.5" customHeight="1">
      <c r="A272" s="761">
        <v>45</v>
      </c>
      <c r="B272" s="771"/>
      <c r="C272" t="s" s="101">
        <v>4465</v>
      </c>
      <c r="D272" t="s" s="490">
        <v>4466</v>
      </c>
      <c r="E272" t="s" s="784">
        <v>4467</v>
      </c>
      <c r="F272" t="s" s="101">
        <v>4207</v>
      </c>
      <c r="G272" s="761">
        <v>57.1</v>
      </c>
      <c r="H272" s="431"/>
      <c r="I272" s="761">
        <v>1</v>
      </c>
      <c r="J272" t="s" s="769">
        <v>54</v>
      </c>
      <c r="K272" t="s" s="765">
        <v>1031</v>
      </c>
      <c r="L272" s="260"/>
      <c r="M272" s="259"/>
      <c r="N272" t="s" s="101">
        <v>4204</v>
      </c>
      <c r="O272" s="260"/>
      <c r="P272" s="259"/>
      <c r="Q272" s="770">
        <v>15333</v>
      </c>
      <c r="R272" s="260"/>
      <c r="S272" s="107"/>
      <c r="T272" s="107"/>
      <c r="U272" s="259"/>
      <c r="V272" t="s" s="765">
        <v>4205</v>
      </c>
      <c r="W272" s="431"/>
      <c r="X272" t="s" s="765">
        <v>4194</v>
      </c>
      <c r="Y272" s="260"/>
      <c r="Z272" s="107"/>
      <c r="AA272" s="259"/>
      <c r="AB272" t="s" s="765">
        <v>1024</v>
      </c>
      <c r="AC272" s="761">
        <v>0.2223</v>
      </c>
      <c r="AD272" t="s" s="765">
        <v>4195</v>
      </c>
    </row>
    <row r="273" ht="16.5" customHeight="1">
      <c r="A273" s="761">
        <v>45</v>
      </c>
      <c r="B273" s="771"/>
      <c r="C273" t="s" s="101">
        <v>4465</v>
      </c>
      <c r="D273" t="s" s="490">
        <v>4466</v>
      </c>
      <c r="E273" t="s" s="784">
        <v>4467</v>
      </c>
      <c r="F273" t="s" s="101">
        <v>4236</v>
      </c>
      <c r="G273" s="761">
        <v>57.1</v>
      </c>
      <c r="H273" s="431"/>
      <c r="I273" s="761">
        <v>1</v>
      </c>
      <c r="J273" t="s" s="772">
        <v>77</v>
      </c>
      <c r="K273" t="s" s="765">
        <v>1031</v>
      </c>
      <c r="L273" s="260"/>
      <c r="M273" s="259"/>
      <c r="N273" t="s" s="101">
        <v>4237</v>
      </c>
      <c r="O273" s="260"/>
      <c r="P273" s="259"/>
      <c r="Q273" s="770">
        <v>15333</v>
      </c>
      <c r="R273" s="260"/>
      <c r="S273" s="107"/>
      <c r="T273" s="107"/>
      <c r="U273" s="259"/>
      <c r="V273" s="771"/>
      <c r="W273" s="431"/>
      <c r="X273" t="s" s="765">
        <v>76</v>
      </c>
      <c r="Y273" s="260"/>
      <c r="Z273" s="107"/>
      <c r="AA273" s="259"/>
      <c r="AB273" t="s" s="765">
        <v>1024</v>
      </c>
      <c r="AC273" s="761">
        <v>1.474</v>
      </c>
      <c r="AD273" t="s" s="765">
        <v>4195</v>
      </c>
    </row>
    <row r="274" ht="16.5" customHeight="1">
      <c r="A274" s="761">
        <v>45</v>
      </c>
      <c r="B274" s="771"/>
      <c r="C274" t="s" s="101">
        <v>4465</v>
      </c>
      <c r="D274" t="s" s="490">
        <v>4466</v>
      </c>
      <c r="E274" t="s" s="784">
        <v>4467</v>
      </c>
      <c r="F274" t="s" s="101">
        <v>4203</v>
      </c>
      <c r="G274" s="761">
        <v>57.1</v>
      </c>
      <c r="H274" s="431"/>
      <c r="I274" s="761">
        <v>1</v>
      </c>
      <c r="J274" t="s" s="764">
        <v>64</v>
      </c>
      <c r="K274" t="s" s="765">
        <v>1031</v>
      </c>
      <c r="L274" s="260"/>
      <c r="M274" s="259"/>
      <c r="N274" t="s" s="101">
        <v>4204</v>
      </c>
      <c r="O274" s="260"/>
      <c r="P274" s="259"/>
      <c r="Q274" s="770">
        <v>15333</v>
      </c>
      <c r="R274" s="260"/>
      <c r="S274" s="107"/>
      <c r="T274" s="107"/>
      <c r="U274" s="259"/>
      <c r="V274" t="s" s="765">
        <v>4205</v>
      </c>
      <c r="W274" s="431"/>
      <c r="X274" t="s" s="765">
        <v>4194</v>
      </c>
      <c r="Y274" s="260"/>
      <c r="Z274" s="107"/>
      <c r="AA274" s="259"/>
      <c r="AB274" t="s" s="765">
        <v>1024</v>
      </c>
      <c r="AC274" s="761">
        <v>0.2391</v>
      </c>
      <c r="AD274" t="s" s="765">
        <v>4195</v>
      </c>
    </row>
    <row r="275" ht="16.5" customHeight="1">
      <c r="A275" s="761">
        <v>45</v>
      </c>
      <c r="B275" s="771"/>
      <c r="C275" t="s" s="101">
        <v>4465</v>
      </c>
      <c r="D275" t="s" s="490">
        <v>4466</v>
      </c>
      <c r="E275" t="s" s="784">
        <v>4467</v>
      </c>
      <c r="F275" t="s" s="101">
        <v>4262</v>
      </c>
      <c r="G275" s="761">
        <v>57.1</v>
      </c>
      <c r="H275" s="431"/>
      <c r="I275" s="761">
        <v>1</v>
      </c>
      <c r="J275" t="s" s="769">
        <v>54</v>
      </c>
      <c r="K275" t="s" s="765">
        <v>1031</v>
      </c>
      <c r="L275" s="260"/>
      <c r="M275" s="259"/>
      <c r="N275" t="s" s="101">
        <v>4204</v>
      </c>
      <c r="O275" s="260"/>
      <c r="P275" s="259"/>
      <c r="Q275" s="770">
        <v>15333</v>
      </c>
      <c r="R275" s="260"/>
      <c r="S275" s="107"/>
      <c r="T275" s="107"/>
      <c r="U275" s="259"/>
      <c r="V275" t="s" s="765">
        <v>4205</v>
      </c>
      <c r="W275" s="431"/>
      <c r="X275" t="s" s="765">
        <v>4194</v>
      </c>
      <c r="Y275" s="260"/>
      <c r="Z275" s="107"/>
      <c r="AA275" s="259"/>
      <c r="AB275" t="s" s="765">
        <v>1024</v>
      </c>
      <c r="AC275" s="761">
        <v>1.0557</v>
      </c>
      <c r="AD275" t="s" s="765">
        <v>4195</v>
      </c>
    </row>
    <row r="276" ht="16.5" customHeight="1">
      <c r="A276" s="761">
        <v>45</v>
      </c>
      <c r="B276" s="771"/>
      <c r="C276" t="s" s="101">
        <v>4465</v>
      </c>
      <c r="D276" t="s" s="490">
        <v>4466</v>
      </c>
      <c r="E276" t="s" s="784">
        <v>4467</v>
      </c>
      <c r="F276" t="s" s="101">
        <v>4246</v>
      </c>
      <c r="G276" s="761">
        <v>57.1</v>
      </c>
      <c r="H276" s="431"/>
      <c r="I276" s="761">
        <v>1</v>
      </c>
      <c r="J276" t="s" s="772">
        <v>77</v>
      </c>
      <c r="K276" t="s" s="765">
        <v>1031</v>
      </c>
      <c r="L276" s="260"/>
      <c r="M276" s="259"/>
      <c r="N276" t="s" s="101">
        <v>4204</v>
      </c>
      <c r="O276" s="260"/>
      <c r="P276" s="259"/>
      <c r="Q276" s="770">
        <v>15333</v>
      </c>
      <c r="R276" s="260"/>
      <c r="S276" s="107"/>
      <c r="T276" s="107"/>
      <c r="U276" s="259"/>
      <c r="V276" t="s" s="765">
        <v>4205</v>
      </c>
      <c r="W276" s="431"/>
      <c r="X276" t="s" s="765">
        <v>4194</v>
      </c>
      <c r="Y276" s="260"/>
      <c r="Z276" s="107"/>
      <c r="AA276" s="259"/>
      <c r="AB276" t="s" s="765">
        <v>1024</v>
      </c>
      <c r="AC276" s="761">
        <v>0.1573</v>
      </c>
      <c r="AD276" t="s" s="765">
        <v>4195</v>
      </c>
    </row>
    <row r="277" ht="16.5" customHeight="1">
      <c r="A277" s="761">
        <v>45</v>
      </c>
      <c r="B277" s="771"/>
      <c r="C277" t="s" s="101">
        <v>4465</v>
      </c>
      <c r="D277" t="s" s="490">
        <v>4466</v>
      </c>
      <c r="E277" t="s" s="784">
        <v>4467</v>
      </c>
      <c r="F277" t="s" s="101">
        <v>4206</v>
      </c>
      <c r="G277" s="761">
        <v>57.1</v>
      </c>
      <c r="H277" s="431"/>
      <c r="I277" s="761">
        <v>1</v>
      </c>
      <c r="J277" t="s" s="769">
        <v>54</v>
      </c>
      <c r="K277" t="s" s="765">
        <v>1031</v>
      </c>
      <c r="L277" s="260"/>
      <c r="M277" s="259"/>
      <c r="N277" t="s" s="101">
        <v>4204</v>
      </c>
      <c r="O277" s="260"/>
      <c r="P277" s="259"/>
      <c r="Q277" s="770">
        <v>15333</v>
      </c>
      <c r="R277" s="260"/>
      <c r="S277" s="107"/>
      <c r="T277" s="107"/>
      <c r="U277" s="259"/>
      <c r="V277" t="s" s="765">
        <v>4205</v>
      </c>
      <c r="W277" s="431"/>
      <c r="X277" t="s" s="765">
        <v>4194</v>
      </c>
      <c r="Y277" s="260"/>
      <c r="Z277" s="107"/>
      <c r="AA277" s="259"/>
      <c r="AB277" t="s" s="765">
        <v>1024</v>
      </c>
      <c r="AC277" s="761">
        <v>0.2521</v>
      </c>
      <c r="AD277" t="s" s="765">
        <v>4195</v>
      </c>
    </row>
    <row r="278" ht="16.5" customHeight="1">
      <c r="A278" s="761">
        <v>45</v>
      </c>
      <c r="B278" s="771"/>
      <c r="C278" t="s" s="101">
        <v>4468</v>
      </c>
      <c r="D278" t="s" s="779">
        <v>868</v>
      </c>
      <c r="E278" t="s" s="779">
        <v>868</v>
      </c>
      <c r="F278" t="s" s="101">
        <v>4270</v>
      </c>
      <c r="G278" s="761">
        <v>57.1</v>
      </c>
      <c r="H278" s="431"/>
      <c r="I278" s="761">
        <v>1</v>
      </c>
      <c r="J278" t="s" s="764">
        <v>64</v>
      </c>
      <c r="K278" t="s" s="765">
        <v>1031</v>
      </c>
      <c r="L278" s="260"/>
      <c r="M278" s="259"/>
      <c r="N278" t="s" s="101">
        <v>4271</v>
      </c>
      <c r="O278" s="260"/>
      <c r="P278" s="259"/>
      <c r="Q278" s="770">
        <v>14197</v>
      </c>
      <c r="R278" s="260"/>
      <c r="S278" s="107"/>
      <c r="T278" s="107"/>
      <c r="U278" s="259"/>
      <c r="V278" s="771"/>
      <c r="W278" s="431"/>
      <c r="X278" t="s" s="765">
        <v>74</v>
      </c>
      <c r="Y278" s="260"/>
      <c r="Z278" s="107"/>
      <c r="AA278" s="259"/>
      <c r="AB278" t="s" s="765">
        <v>4189</v>
      </c>
      <c r="AC278" s="761">
        <v>1.2</v>
      </c>
      <c r="AD278" t="s" s="765">
        <v>4272</v>
      </c>
    </row>
    <row r="279" ht="16.5" customHeight="1">
      <c r="A279" s="761">
        <v>45</v>
      </c>
      <c r="B279" s="771"/>
      <c r="C279" t="s" s="101">
        <v>4469</v>
      </c>
      <c r="D279" t="s" s="490">
        <v>970</v>
      </c>
      <c r="E279" t="s" s="490">
        <v>970</v>
      </c>
      <c r="F279" t="s" s="101">
        <v>4196</v>
      </c>
      <c r="G279" s="761">
        <v>57.1</v>
      </c>
      <c r="H279" s="431"/>
      <c r="I279" s="761">
        <v>1</v>
      </c>
      <c r="J279" t="s" s="764">
        <v>64</v>
      </c>
      <c r="K279" t="s" s="765">
        <v>1031</v>
      </c>
      <c r="L279" s="260"/>
      <c r="M279" s="259"/>
      <c r="N279" t="s" s="101">
        <v>4470</v>
      </c>
      <c r="O279" s="260"/>
      <c r="P279" s="259"/>
      <c r="Q279" s="770">
        <v>74641</v>
      </c>
      <c r="R279" s="260"/>
      <c r="S279" s="107"/>
      <c r="T279" s="107"/>
      <c r="U279" s="259"/>
      <c r="V279" t="s" s="765">
        <v>4214</v>
      </c>
      <c r="W279" s="431"/>
      <c r="X279" t="s" s="765">
        <v>4196</v>
      </c>
      <c r="Y279" s="260"/>
      <c r="Z279" s="107"/>
      <c r="AA279" s="259"/>
      <c r="AB279" t="s" s="765">
        <v>4189</v>
      </c>
      <c r="AC279" s="761">
        <v>0.53</v>
      </c>
      <c r="AD279" t="s" s="765">
        <v>4195</v>
      </c>
    </row>
    <row r="280" ht="16.5" customHeight="1">
      <c r="A280" s="761">
        <v>42</v>
      </c>
      <c r="B280" s="771"/>
      <c r="C280" t="s" s="101">
        <v>4437</v>
      </c>
      <c r="D280" t="s" s="490">
        <v>1684</v>
      </c>
      <c r="E280" t="s" s="490">
        <v>1684</v>
      </c>
      <c r="F280" t="s" s="101">
        <v>4236</v>
      </c>
      <c r="G280" s="761">
        <v>57.1</v>
      </c>
      <c r="H280" s="431"/>
      <c r="I280" s="761">
        <v>1</v>
      </c>
      <c r="J280" t="s" s="769">
        <v>54</v>
      </c>
      <c r="K280" t="s" s="765">
        <v>1031</v>
      </c>
      <c r="L280" s="260"/>
      <c r="M280" s="259"/>
      <c r="N280" t="s" s="101">
        <v>4237</v>
      </c>
      <c r="O280" s="260"/>
      <c r="P280" s="259"/>
      <c r="Q280" s="770">
        <v>46030</v>
      </c>
      <c r="R280" s="260"/>
      <c r="S280" s="107"/>
      <c r="T280" s="107"/>
      <c r="U280" s="259"/>
      <c r="V280" s="771"/>
      <c r="W280" s="431"/>
      <c r="X280" t="s" s="765">
        <v>76</v>
      </c>
      <c r="Y280" s="260"/>
      <c r="Z280" s="107"/>
      <c r="AA280" s="259"/>
      <c r="AB280" t="s" s="765">
        <v>1970</v>
      </c>
      <c r="AC280" s="761">
        <v>0.2208</v>
      </c>
      <c r="AD280" t="s" s="765">
        <v>4195</v>
      </c>
    </row>
    <row r="281" ht="16.5" customHeight="1">
      <c r="A281" s="761">
        <v>42</v>
      </c>
      <c r="B281" s="771"/>
      <c r="C281" t="s" s="101">
        <v>802</v>
      </c>
      <c r="D281" t="s" s="490">
        <v>803</v>
      </c>
      <c r="E281" t="s" s="490">
        <v>803</v>
      </c>
      <c r="F281" t="s" s="101">
        <v>4341</v>
      </c>
      <c r="G281" s="761">
        <v>57.1</v>
      </c>
      <c r="H281" s="431"/>
      <c r="I281" s="761">
        <v>1</v>
      </c>
      <c r="J281" t="s" s="764">
        <v>64</v>
      </c>
      <c r="K281" t="s" s="765">
        <v>1031</v>
      </c>
      <c r="L281" s="260"/>
      <c r="M281" s="259"/>
      <c r="N281" t="s" s="101">
        <v>4471</v>
      </c>
      <c r="O281" s="260"/>
      <c r="P281" s="259"/>
      <c r="Q281" s="770">
        <v>20449</v>
      </c>
      <c r="R281" s="260"/>
      <c r="S281" s="107"/>
      <c r="T281" s="107"/>
      <c r="U281" s="259"/>
      <c r="V281" s="771"/>
      <c r="W281" s="431"/>
      <c r="X281" t="s" s="765">
        <v>4341</v>
      </c>
      <c r="Y281" s="260"/>
      <c r="Z281" s="107"/>
      <c r="AA281" s="259"/>
      <c r="AB281" t="s" s="765">
        <v>4189</v>
      </c>
      <c r="AC281" s="761">
        <v>0.37</v>
      </c>
      <c r="AD281" t="s" s="765">
        <v>4444</v>
      </c>
    </row>
    <row r="282" ht="16.5" customHeight="1">
      <c r="A282" s="761">
        <v>42</v>
      </c>
      <c r="B282" s="771"/>
      <c r="C282" t="s" s="101">
        <v>4472</v>
      </c>
      <c r="D282" t="s" s="490">
        <v>803</v>
      </c>
      <c r="E282" t="s" s="490">
        <v>803</v>
      </c>
      <c r="F282" t="s" s="101">
        <v>4270</v>
      </c>
      <c r="G282" s="761">
        <v>57.1</v>
      </c>
      <c r="H282" s="431"/>
      <c r="I282" s="761">
        <v>1</v>
      </c>
      <c r="J282" t="s" s="772">
        <v>77</v>
      </c>
      <c r="K282" t="s" s="765">
        <v>1031</v>
      </c>
      <c r="L282" s="260"/>
      <c r="M282" s="259"/>
      <c r="N282" t="s" s="101">
        <v>4271</v>
      </c>
      <c r="O282" s="260"/>
      <c r="P282" s="259"/>
      <c r="Q282" s="770">
        <v>20449</v>
      </c>
      <c r="R282" s="260"/>
      <c r="S282" s="107"/>
      <c r="T282" s="107"/>
      <c r="U282" s="259"/>
      <c r="V282" s="771"/>
      <c r="W282" s="431"/>
      <c r="X282" t="s" s="765">
        <v>74</v>
      </c>
      <c r="Y282" s="260"/>
      <c r="Z282" s="107"/>
      <c r="AA282" s="259"/>
      <c r="AB282" t="s" s="765">
        <v>4189</v>
      </c>
      <c r="AC282" s="761">
        <v>2.5</v>
      </c>
      <c r="AD282" t="s" s="765">
        <v>4272</v>
      </c>
    </row>
    <row r="283" ht="15.75" customHeight="1">
      <c r="A283" s="761">
        <v>45</v>
      </c>
      <c r="B283" s="771"/>
      <c r="C283" t="s" s="101">
        <v>4473</v>
      </c>
      <c r="D283" t="s" s="490">
        <v>4474</v>
      </c>
      <c r="E283" t="s" s="490">
        <v>4474</v>
      </c>
      <c r="F283" t="s" s="101">
        <v>4322</v>
      </c>
      <c r="G283" s="761">
        <v>57.1</v>
      </c>
      <c r="H283" s="431"/>
      <c r="I283" s="761">
        <v>1</v>
      </c>
      <c r="J283" t="s" s="769">
        <v>54</v>
      </c>
      <c r="K283" t="s" s="765">
        <v>1031</v>
      </c>
      <c r="L283" s="260"/>
      <c r="M283" s="259"/>
      <c r="N283" t="s" s="101">
        <v>4323</v>
      </c>
      <c r="O283" s="260"/>
      <c r="P283" s="259"/>
      <c r="Q283" s="785"/>
      <c r="R283" s="260"/>
      <c r="S283" s="107"/>
      <c r="T283" s="107"/>
      <c r="U283" s="259"/>
      <c r="V283" t="s" s="765">
        <v>4475</v>
      </c>
      <c r="W283" s="431"/>
      <c r="X283" t="s" s="765">
        <v>76</v>
      </c>
      <c r="Y283" s="260"/>
      <c r="Z283" s="107"/>
      <c r="AA283" s="259"/>
      <c r="AB283" t="s" s="765">
        <v>1024</v>
      </c>
      <c r="AC283" t="s" s="765">
        <v>2568</v>
      </c>
      <c r="AD283" t="s" s="765">
        <v>4325</v>
      </c>
    </row>
    <row r="284" ht="16.5" customHeight="1">
      <c r="A284" s="761">
        <v>45</v>
      </c>
      <c r="B284" s="771"/>
      <c r="C284" t="s" s="101">
        <v>4476</v>
      </c>
      <c r="D284" t="s" s="490">
        <v>4477</v>
      </c>
      <c r="E284" t="s" s="490">
        <v>4477</v>
      </c>
      <c r="F284" t="s" s="101">
        <v>4312</v>
      </c>
      <c r="G284" s="761">
        <v>57.2</v>
      </c>
      <c r="H284" s="431"/>
      <c r="I284" s="761">
        <v>1</v>
      </c>
      <c r="J284" t="s" s="769">
        <v>54</v>
      </c>
      <c r="K284" t="s" s="765">
        <v>1044</v>
      </c>
      <c r="L284" s="260"/>
      <c r="M284" s="259"/>
      <c r="N284" t="s" s="101">
        <v>4310</v>
      </c>
      <c r="O284" s="260"/>
      <c r="P284" s="259"/>
      <c r="Q284" s="770">
        <v>15333</v>
      </c>
      <c r="R284" s="260"/>
      <c r="S284" s="107"/>
      <c r="T284" s="107"/>
      <c r="U284" s="259"/>
      <c r="V284" s="761">
        <v>2017</v>
      </c>
      <c r="W284" s="431"/>
      <c r="X284" t="s" s="765">
        <v>123</v>
      </c>
      <c r="Y284" s="260"/>
      <c r="Z284" s="107"/>
      <c r="AA284" s="259"/>
      <c r="AB284" t="s" s="765">
        <v>1024</v>
      </c>
      <c r="AC284" s="761">
        <v>1.53</v>
      </c>
      <c r="AD284" t="s" s="765">
        <v>4311</v>
      </c>
    </row>
    <row r="285" ht="16.5" customHeight="1">
      <c r="A285" s="761">
        <v>45</v>
      </c>
      <c r="B285" s="771"/>
      <c r="C285" t="s" s="101">
        <v>4476</v>
      </c>
      <c r="D285" t="s" s="490">
        <v>4477</v>
      </c>
      <c r="E285" t="s" s="490">
        <v>4477</v>
      </c>
      <c r="F285" t="s" s="101">
        <v>4313</v>
      </c>
      <c r="G285" s="761">
        <v>57.2</v>
      </c>
      <c r="H285" s="431"/>
      <c r="I285" s="761">
        <v>1</v>
      </c>
      <c r="J285" t="s" s="769">
        <v>54</v>
      </c>
      <c r="K285" t="s" s="765">
        <v>1044</v>
      </c>
      <c r="L285" s="260"/>
      <c r="M285" s="259"/>
      <c r="N285" t="s" s="101">
        <v>4310</v>
      </c>
      <c r="O285" s="260"/>
      <c r="P285" s="259"/>
      <c r="Q285" s="770">
        <v>15333</v>
      </c>
      <c r="R285" s="260"/>
      <c r="S285" s="107"/>
      <c r="T285" s="107"/>
      <c r="U285" s="259"/>
      <c r="V285" s="761">
        <v>2017</v>
      </c>
      <c r="W285" s="431"/>
      <c r="X285" t="s" s="765">
        <v>123</v>
      </c>
      <c r="Y285" s="260"/>
      <c r="Z285" s="107"/>
      <c r="AA285" s="259"/>
      <c r="AB285" t="s" s="765">
        <v>1024</v>
      </c>
      <c r="AC285" s="761">
        <v>1.7</v>
      </c>
      <c r="AD285" t="s" s="765">
        <v>4311</v>
      </c>
    </row>
    <row r="286" ht="16.5" customHeight="1">
      <c r="A286" s="761">
        <v>45</v>
      </c>
      <c r="B286" s="771"/>
      <c r="C286" t="s" s="101">
        <v>867</v>
      </c>
      <c r="D286" t="s" s="490">
        <v>868</v>
      </c>
      <c r="E286" t="s" s="490">
        <v>868</v>
      </c>
      <c r="F286" t="s" s="101">
        <v>4185</v>
      </c>
      <c r="G286" t="s" s="762">
        <v>4186</v>
      </c>
      <c r="H286" s="431"/>
      <c r="I286" s="761">
        <v>2</v>
      </c>
      <c r="J286" t="s" s="764">
        <v>64</v>
      </c>
      <c r="K286" t="s" s="765">
        <v>1044</v>
      </c>
      <c r="L286" s="260"/>
      <c r="M286" s="259"/>
      <c r="N286" t="s" s="101">
        <v>4199</v>
      </c>
      <c r="O286" s="260"/>
      <c r="P286" s="259"/>
      <c r="Q286" s="770">
        <v>14197</v>
      </c>
      <c r="R286" s="260"/>
      <c r="S286" s="107"/>
      <c r="T286" s="107"/>
      <c r="U286" s="259"/>
      <c r="V286" s="761">
        <v>2019</v>
      </c>
      <c r="W286" s="431"/>
      <c r="X286" t="s" s="765">
        <v>4185</v>
      </c>
      <c r="Y286" s="260"/>
      <c r="Z286" s="107"/>
      <c r="AA286" s="259"/>
      <c r="AB286" t="s" s="765">
        <v>4189</v>
      </c>
      <c r="AC286" s="761">
        <v>1.0509</v>
      </c>
      <c r="AD286" t="s" s="765">
        <v>4190</v>
      </c>
    </row>
    <row r="287" ht="16.5" customHeight="1">
      <c r="A287" s="761">
        <v>45</v>
      </c>
      <c r="B287" s="771"/>
      <c r="C287" t="s" s="101">
        <v>4478</v>
      </c>
      <c r="D287" t="s" s="490">
        <v>1616</v>
      </c>
      <c r="E287" t="s" s="490">
        <v>1616</v>
      </c>
      <c r="F287" t="s" s="101">
        <v>4185</v>
      </c>
      <c r="G287" t="s" s="762">
        <v>4186</v>
      </c>
      <c r="H287" s="431"/>
      <c r="I287" s="761">
        <v>2</v>
      </c>
      <c r="J287" t="s" s="764">
        <v>64</v>
      </c>
      <c r="K287" t="s" s="765">
        <v>1037</v>
      </c>
      <c r="L287" s="260"/>
      <c r="M287" s="259"/>
      <c r="N287" t="s" s="101">
        <v>4187</v>
      </c>
      <c r="O287" s="260"/>
      <c r="P287" s="259"/>
      <c r="Q287" s="767">
        <v>316</v>
      </c>
      <c r="R287" s="260"/>
      <c r="S287" s="107"/>
      <c r="T287" s="107"/>
      <c r="U287" s="259"/>
      <c r="V287" s="761">
        <v>2019</v>
      </c>
      <c r="W287" s="431"/>
      <c r="X287" t="s" s="765">
        <v>4185</v>
      </c>
      <c r="Y287" s="260"/>
      <c r="Z287" s="107"/>
      <c r="AA287" s="259"/>
      <c r="AB287" t="s" s="765">
        <v>4189</v>
      </c>
      <c r="AC287" s="761">
        <v>0.8583</v>
      </c>
      <c r="AD287" t="s" s="765">
        <v>4190</v>
      </c>
    </row>
    <row r="288" ht="16.5" customHeight="1">
      <c r="A288" s="761">
        <v>45</v>
      </c>
      <c r="B288" s="771"/>
      <c r="C288" t="s" s="101">
        <v>2897</v>
      </c>
      <c r="D288" t="s" s="490">
        <v>900</v>
      </c>
      <c r="E288" t="s" s="490">
        <v>900</v>
      </c>
      <c r="F288" t="s" s="101">
        <v>4185</v>
      </c>
      <c r="G288" t="s" s="762">
        <v>4186</v>
      </c>
      <c r="H288" s="431"/>
      <c r="I288" s="761">
        <v>2</v>
      </c>
      <c r="J288" t="s" s="764">
        <v>64</v>
      </c>
      <c r="K288" t="s" s="765">
        <v>1044</v>
      </c>
      <c r="L288" s="260"/>
      <c r="M288" s="259"/>
      <c r="N288" t="s" s="101">
        <v>4199</v>
      </c>
      <c r="O288" s="260"/>
      <c r="P288" s="259"/>
      <c r="Q288" s="770">
        <v>1335</v>
      </c>
      <c r="R288" s="260"/>
      <c r="S288" s="107"/>
      <c r="T288" s="107"/>
      <c r="U288" s="259"/>
      <c r="V288" s="761">
        <v>2019</v>
      </c>
      <c r="W288" s="431"/>
      <c r="X288" t="s" s="765">
        <v>4185</v>
      </c>
      <c r="Y288" s="260"/>
      <c r="Z288" s="107"/>
      <c r="AA288" s="259"/>
      <c r="AB288" t="s" s="765">
        <v>4215</v>
      </c>
      <c r="AC288" s="761">
        <v>0.8974</v>
      </c>
      <c r="AD288" t="s" s="765">
        <v>4190</v>
      </c>
    </row>
    <row r="289" ht="16.5" customHeight="1">
      <c r="A289" s="761">
        <v>45</v>
      </c>
      <c r="B289" s="771"/>
      <c r="C289" t="s" s="101">
        <v>978</v>
      </c>
      <c r="D289" t="s" s="490">
        <v>979</v>
      </c>
      <c r="E289" t="s" s="490">
        <v>979</v>
      </c>
      <c r="F289" t="s" s="101">
        <v>4185</v>
      </c>
      <c r="G289" t="s" s="762">
        <v>4186</v>
      </c>
      <c r="H289" s="431"/>
      <c r="I289" s="761">
        <v>2</v>
      </c>
      <c r="J289" t="s" s="764">
        <v>64</v>
      </c>
      <c r="K289" t="s" s="765">
        <v>1037</v>
      </c>
      <c r="L289" s="260"/>
      <c r="M289" s="259"/>
      <c r="N289" t="s" s="101">
        <v>4199</v>
      </c>
      <c r="O289" s="260"/>
      <c r="P289" s="259"/>
      <c r="Q289" s="770">
        <v>45272</v>
      </c>
      <c r="R289" s="260"/>
      <c r="S289" s="107"/>
      <c r="T289" s="107"/>
      <c r="U289" s="259"/>
      <c r="V289" s="761">
        <v>2019</v>
      </c>
      <c r="W289" s="431"/>
      <c r="X289" t="s" s="765">
        <v>4185</v>
      </c>
      <c r="Y289" s="260"/>
      <c r="Z289" s="107"/>
      <c r="AA289" s="259"/>
      <c r="AB289" t="s" s="765">
        <v>1970</v>
      </c>
      <c r="AC289" s="761">
        <v>0.8517</v>
      </c>
      <c r="AD289" t="s" s="765">
        <v>4190</v>
      </c>
    </row>
    <row r="290" ht="16.5" customHeight="1">
      <c r="A290" s="761">
        <v>45</v>
      </c>
      <c r="B290" s="771"/>
      <c r="C290" t="s" s="101">
        <v>4476</v>
      </c>
      <c r="D290" t="s" s="490">
        <v>4477</v>
      </c>
      <c r="E290" t="s" s="490">
        <v>4477</v>
      </c>
      <c r="F290" t="s" s="101">
        <v>4309</v>
      </c>
      <c r="G290" t="s" s="765">
        <v>4314</v>
      </c>
      <c r="H290" s="431"/>
      <c r="I290" s="761">
        <v>1</v>
      </c>
      <c r="J290" t="s" s="769">
        <v>54</v>
      </c>
      <c r="K290" t="s" s="765">
        <v>1044</v>
      </c>
      <c r="L290" s="260"/>
      <c r="M290" s="259"/>
      <c r="N290" t="s" s="101">
        <v>4310</v>
      </c>
      <c r="O290" s="260"/>
      <c r="P290" s="259"/>
      <c r="Q290" s="770">
        <v>15333</v>
      </c>
      <c r="R290" s="260"/>
      <c r="S290" s="107"/>
      <c r="T290" s="107"/>
      <c r="U290" s="259"/>
      <c r="V290" s="761">
        <v>2017</v>
      </c>
      <c r="W290" s="431"/>
      <c r="X290" t="s" s="765">
        <v>123</v>
      </c>
      <c r="Y290" s="260"/>
      <c r="Z290" s="107"/>
      <c r="AA290" s="259"/>
      <c r="AB290" t="s" s="765">
        <v>1024</v>
      </c>
      <c r="AC290" s="761">
        <v>0.86</v>
      </c>
      <c r="AD290" t="s" s="765">
        <v>4311</v>
      </c>
    </row>
    <row r="291" ht="16.5" customHeight="1">
      <c r="A291" s="761">
        <v>53</v>
      </c>
      <c r="B291" t="s" s="101">
        <v>2874</v>
      </c>
      <c r="C291" t="s" s="101">
        <v>4479</v>
      </c>
      <c r="D291" t="s" s="490">
        <v>4480</v>
      </c>
      <c r="E291" t="s" s="490">
        <v>4480</v>
      </c>
      <c r="F291" t="s" s="101">
        <v>4185</v>
      </c>
      <c r="G291" t="s" s="762">
        <v>4186</v>
      </c>
      <c r="H291" s="431"/>
      <c r="I291" s="761">
        <v>2</v>
      </c>
      <c r="J291" t="s" s="764">
        <v>64</v>
      </c>
      <c r="K291" t="s" s="765">
        <v>1037</v>
      </c>
      <c r="L291" s="260"/>
      <c r="M291" s="259"/>
      <c r="N291" t="s" s="101">
        <v>4208</v>
      </c>
      <c r="O291" s="260"/>
      <c r="P291" s="259"/>
      <c r="Q291" s="767">
        <v>355</v>
      </c>
      <c r="R291" s="260"/>
      <c r="S291" s="107"/>
      <c r="T291" s="107"/>
      <c r="U291" s="259"/>
      <c r="V291" s="761">
        <v>2019</v>
      </c>
      <c r="W291" s="431"/>
      <c r="X291" t="s" s="765">
        <v>4185</v>
      </c>
      <c r="Y291" s="260"/>
      <c r="Z291" s="107"/>
      <c r="AA291" s="259"/>
      <c r="AB291" t="s" s="765">
        <v>4215</v>
      </c>
      <c r="AC291" s="761">
        <v>0.8521</v>
      </c>
      <c r="AD291" t="s" s="765">
        <v>4190</v>
      </c>
    </row>
    <row r="292" ht="16.5" customHeight="1">
      <c r="A292" s="761">
        <v>55</v>
      </c>
      <c r="B292" t="s" s="101">
        <v>2180</v>
      </c>
      <c r="C292" t="s" s="101">
        <v>4481</v>
      </c>
      <c r="D292" t="s" s="490">
        <v>4482</v>
      </c>
      <c r="E292" t="s" s="490">
        <v>4482</v>
      </c>
      <c r="F292" t="s" s="101">
        <v>4483</v>
      </c>
      <c r="G292" s="761">
        <v>57.6</v>
      </c>
      <c r="H292" s="431"/>
      <c r="I292" s="761">
        <v>1</v>
      </c>
      <c r="J292" t="s" s="772">
        <v>77</v>
      </c>
      <c r="K292" t="s" s="765">
        <v>1031</v>
      </c>
      <c r="L292" s="260"/>
      <c r="M292" s="259"/>
      <c r="N292" t="s" s="101">
        <v>4266</v>
      </c>
      <c r="O292" s="260"/>
      <c r="P292" s="259"/>
      <c r="Q292" s="770">
        <v>3053</v>
      </c>
      <c r="R292" s="260"/>
      <c r="S292" s="107"/>
      <c r="T292" s="107"/>
      <c r="U292" s="259"/>
      <c r="V292" t="s" s="765">
        <v>4484</v>
      </c>
      <c r="W292" s="431"/>
      <c r="X292" t="s" s="765">
        <v>399</v>
      </c>
      <c r="Y292" s="260"/>
      <c r="Z292" s="107"/>
      <c r="AA292" s="259"/>
      <c r="AB292" t="s" s="765">
        <v>4189</v>
      </c>
      <c r="AC292" t="s" s="765">
        <v>4485</v>
      </c>
      <c r="AD292" t="s" s="765">
        <v>4405</v>
      </c>
    </row>
    <row r="293" ht="16.5" customHeight="1">
      <c r="A293" s="761">
        <v>55</v>
      </c>
      <c r="B293" s="771"/>
      <c r="C293" t="s" s="101">
        <v>4486</v>
      </c>
      <c r="D293" t="s" s="490">
        <v>4487</v>
      </c>
      <c r="E293" t="s" s="490">
        <v>4487</v>
      </c>
      <c r="F293" t="s" s="101">
        <v>4185</v>
      </c>
      <c r="G293" t="s" s="762">
        <v>4186</v>
      </c>
      <c r="H293" s="431"/>
      <c r="I293" s="761">
        <v>2</v>
      </c>
      <c r="J293" t="s" s="764">
        <v>64</v>
      </c>
      <c r="K293" t="s" s="765">
        <v>1044</v>
      </c>
      <c r="L293" s="260"/>
      <c r="M293" s="259"/>
      <c r="N293" t="s" s="101">
        <v>4202</v>
      </c>
      <c r="O293" s="260"/>
      <c r="P293" s="259"/>
      <c r="Q293" s="770">
        <v>1983</v>
      </c>
      <c r="R293" s="260"/>
      <c r="S293" s="107"/>
      <c r="T293" s="107"/>
      <c r="U293" s="259"/>
      <c r="V293" s="761">
        <v>2019</v>
      </c>
      <c r="W293" s="431"/>
      <c r="X293" t="s" s="765">
        <v>4185</v>
      </c>
      <c r="Y293" s="260"/>
      <c r="Z293" s="107"/>
      <c r="AA293" s="259"/>
      <c r="AB293" t="s" s="765">
        <v>1970</v>
      </c>
      <c r="AC293" s="761">
        <v>0.8534</v>
      </c>
      <c r="AD293" t="s" s="765">
        <v>4190</v>
      </c>
    </row>
    <row r="294" ht="16.5" customHeight="1">
      <c r="A294" s="761">
        <v>56</v>
      </c>
      <c r="B294" t="s" s="101">
        <v>846</v>
      </c>
      <c r="C294" t="s" s="101">
        <v>4488</v>
      </c>
      <c r="D294" t="s" s="490">
        <v>4489</v>
      </c>
      <c r="E294" t="s" s="490">
        <v>4489</v>
      </c>
      <c r="F294" t="s" s="101">
        <v>4304</v>
      </c>
      <c r="G294" s="761">
        <v>57.6</v>
      </c>
      <c r="H294" s="431"/>
      <c r="I294" s="761">
        <v>1</v>
      </c>
      <c r="J294" t="s" s="772">
        <v>77</v>
      </c>
      <c r="K294" t="s" s="765">
        <v>1031</v>
      </c>
      <c r="L294" s="260"/>
      <c r="M294" s="259"/>
      <c r="N294" t="s" s="101">
        <v>4490</v>
      </c>
      <c r="O294" s="260"/>
      <c r="P294" s="259"/>
      <c r="Q294" s="767">
        <v>430</v>
      </c>
      <c r="R294" s="260"/>
      <c r="S294" s="107"/>
      <c r="T294" s="107"/>
      <c r="U294" s="259"/>
      <c r="V294" t="s" s="765">
        <v>4491</v>
      </c>
      <c r="W294" s="431"/>
      <c r="X294" t="s" s="765">
        <v>399</v>
      </c>
      <c r="Y294" s="260"/>
      <c r="Z294" s="107"/>
      <c r="AA294" s="259"/>
      <c r="AB294" t="s" s="765">
        <v>4189</v>
      </c>
      <c r="AC294" t="s" s="765">
        <v>2568</v>
      </c>
      <c r="AD294" t="s" s="765">
        <v>4411</v>
      </c>
    </row>
    <row r="295" ht="16.5" customHeight="1">
      <c r="A295" s="761">
        <v>56</v>
      </c>
      <c r="B295" s="771"/>
      <c r="C295" t="s" s="101">
        <v>4492</v>
      </c>
      <c r="D295" t="s" s="490">
        <v>4493</v>
      </c>
      <c r="E295" t="s" s="490">
        <v>4493</v>
      </c>
      <c r="F295" t="s" s="101">
        <v>4185</v>
      </c>
      <c r="G295" t="s" s="762">
        <v>4186</v>
      </c>
      <c r="H295" s="431"/>
      <c r="I295" s="761">
        <v>2</v>
      </c>
      <c r="J295" t="s" s="764">
        <v>64</v>
      </c>
      <c r="K295" t="s" s="765">
        <v>1037</v>
      </c>
      <c r="L295" s="260"/>
      <c r="M295" s="259"/>
      <c r="N295" t="s" s="101">
        <v>4208</v>
      </c>
      <c r="O295" s="260"/>
      <c r="P295" s="259"/>
      <c r="Q295" s="767">
        <v>253</v>
      </c>
      <c r="R295" s="260"/>
      <c r="S295" s="107"/>
      <c r="T295" s="107"/>
      <c r="U295" s="259"/>
      <c r="V295" s="761">
        <v>2019</v>
      </c>
      <c r="W295" s="431"/>
      <c r="X295" t="s" s="765">
        <v>4185</v>
      </c>
      <c r="Y295" s="260"/>
      <c r="Z295" s="107"/>
      <c r="AA295" s="259"/>
      <c r="AB295" t="s" s="765">
        <v>4215</v>
      </c>
      <c r="AC295" s="761">
        <v>0.8549</v>
      </c>
      <c r="AD295" t="s" s="765">
        <v>4190</v>
      </c>
    </row>
    <row r="296" ht="16.5" customHeight="1">
      <c r="A296" s="761">
        <v>56</v>
      </c>
      <c r="B296" s="771"/>
      <c r="C296" t="s" s="101">
        <v>4494</v>
      </c>
      <c r="D296" t="s" s="490">
        <v>4495</v>
      </c>
      <c r="E296" t="s" s="490">
        <v>4495</v>
      </c>
      <c r="F296" t="s" s="101">
        <v>4185</v>
      </c>
      <c r="G296" t="s" s="762">
        <v>4186</v>
      </c>
      <c r="H296" s="431"/>
      <c r="I296" s="761">
        <v>2</v>
      </c>
      <c r="J296" t="s" s="764">
        <v>64</v>
      </c>
      <c r="K296" t="s" s="765">
        <v>1044</v>
      </c>
      <c r="L296" s="260"/>
      <c r="M296" s="259"/>
      <c r="N296" t="s" s="101">
        <v>4208</v>
      </c>
      <c r="O296" s="260"/>
      <c r="P296" s="259"/>
      <c r="Q296" s="767">
        <v>430</v>
      </c>
      <c r="R296" s="260"/>
      <c r="S296" s="107"/>
      <c r="T296" s="107"/>
      <c r="U296" s="259"/>
      <c r="V296" s="761">
        <v>2019</v>
      </c>
      <c r="W296" s="431"/>
      <c r="X296" t="s" s="765">
        <v>4185</v>
      </c>
      <c r="Y296" s="260"/>
      <c r="Z296" s="107"/>
      <c r="AA296" s="259"/>
      <c r="AB296" t="s" s="765">
        <v>4189</v>
      </c>
      <c r="AC296" s="761">
        <v>0.8542</v>
      </c>
      <c r="AD296" t="s" s="765">
        <v>4190</v>
      </c>
    </row>
    <row r="297" ht="16.5" customHeight="1">
      <c r="A297" s="761">
        <v>56</v>
      </c>
      <c r="B297" s="771"/>
      <c r="C297" t="s" s="101">
        <v>847</v>
      </c>
      <c r="D297" t="s" s="490">
        <v>849</v>
      </c>
      <c r="E297" t="s" s="490">
        <v>849</v>
      </c>
      <c r="F297" t="s" s="101">
        <v>4185</v>
      </c>
      <c r="G297" t="s" s="762">
        <v>4186</v>
      </c>
      <c r="H297" s="431"/>
      <c r="I297" s="761">
        <v>2</v>
      </c>
      <c r="J297" t="s" s="764">
        <v>64</v>
      </c>
      <c r="K297" t="s" s="765">
        <v>1037</v>
      </c>
      <c r="L297" s="260"/>
      <c r="M297" s="259"/>
      <c r="N297" t="s" s="101">
        <v>4208</v>
      </c>
      <c r="O297" s="260"/>
      <c r="P297" s="259"/>
      <c r="Q297" s="770">
        <v>38343</v>
      </c>
      <c r="R297" s="260"/>
      <c r="S297" s="107"/>
      <c r="T297" s="107"/>
      <c r="U297" s="259"/>
      <c r="V297" s="761">
        <v>2019</v>
      </c>
      <c r="W297" s="431"/>
      <c r="X297" t="s" s="765">
        <v>4185</v>
      </c>
      <c r="Y297" s="260"/>
      <c r="Z297" s="107"/>
      <c r="AA297" s="259"/>
      <c r="AB297" t="s" s="765">
        <v>4189</v>
      </c>
      <c r="AC297" s="761">
        <v>0.8505</v>
      </c>
      <c r="AD297" t="s" s="765">
        <v>4190</v>
      </c>
    </row>
    <row r="298" ht="16.5" customHeight="1">
      <c r="A298" s="761">
        <v>57</v>
      </c>
      <c r="B298" t="s" s="101">
        <v>909</v>
      </c>
      <c r="C298" t="s" s="101">
        <v>923</v>
      </c>
      <c r="D298" t="s" s="490">
        <v>924</v>
      </c>
      <c r="E298" t="s" s="490">
        <v>924</v>
      </c>
      <c r="F298" t="s" s="101">
        <v>4207</v>
      </c>
      <c r="G298" s="761">
        <v>57.1</v>
      </c>
      <c r="H298" s="431"/>
      <c r="I298" s="761">
        <v>3</v>
      </c>
      <c r="J298" t="s" s="764">
        <v>64</v>
      </c>
      <c r="K298" t="s" s="765">
        <v>1037</v>
      </c>
      <c r="L298" s="260"/>
      <c r="M298" s="259"/>
      <c r="N298" t="s" s="101">
        <v>4496</v>
      </c>
      <c r="O298" s="260"/>
      <c r="P298" s="259"/>
      <c r="Q298" s="770">
        <v>30861</v>
      </c>
      <c r="R298" s="260"/>
      <c r="S298" s="107"/>
      <c r="T298" s="107"/>
      <c r="U298" s="259"/>
      <c r="V298" t="s" s="765">
        <v>4497</v>
      </c>
      <c r="W298" s="431"/>
      <c r="X298" t="s" s="765">
        <v>4194</v>
      </c>
      <c r="Y298" s="260"/>
      <c r="Z298" s="107"/>
      <c r="AA298" s="259"/>
      <c r="AB298" t="s" s="765">
        <v>4189</v>
      </c>
      <c r="AC298" t="s" s="765">
        <v>4498</v>
      </c>
      <c r="AD298" t="s" s="765">
        <v>4499</v>
      </c>
    </row>
    <row r="299" ht="15.75" customHeight="1">
      <c r="A299" s="761">
        <v>57</v>
      </c>
      <c r="B299" s="771"/>
      <c r="C299" t="s" s="101">
        <v>4500</v>
      </c>
      <c r="D299" t="s" s="490">
        <v>1181</v>
      </c>
      <c r="E299" t="s" s="784">
        <v>920</v>
      </c>
      <c r="F299" t="s" s="101">
        <v>4246</v>
      </c>
      <c r="G299" s="761">
        <v>57.1</v>
      </c>
      <c r="H299" s="431"/>
      <c r="I299" s="761">
        <v>1</v>
      </c>
      <c r="J299" t="s" s="769">
        <v>54</v>
      </c>
      <c r="K299" t="s" s="765">
        <v>1031</v>
      </c>
      <c r="L299" s="260"/>
      <c r="M299" s="259"/>
      <c r="N299" t="s" s="101">
        <v>4204</v>
      </c>
      <c r="O299" s="260"/>
      <c r="P299" s="259"/>
      <c r="Q299" s="785"/>
      <c r="R299" s="260"/>
      <c r="S299" s="107"/>
      <c r="T299" s="107"/>
      <c r="U299" s="259"/>
      <c r="V299" t="s" s="765">
        <v>4205</v>
      </c>
      <c r="W299" s="431"/>
      <c r="X299" t="s" s="765">
        <v>4194</v>
      </c>
      <c r="Y299" s="260"/>
      <c r="Z299" s="107"/>
      <c r="AA299" s="259"/>
      <c r="AB299" t="s" s="765">
        <v>1024</v>
      </c>
      <c r="AC299" s="761">
        <v>0.6455</v>
      </c>
      <c r="AD299" t="s" s="765">
        <v>4195</v>
      </c>
    </row>
    <row r="300" ht="16.5" customHeight="1">
      <c r="A300" s="761">
        <v>57</v>
      </c>
      <c r="B300" s="771"/>
      <c r="C300" t="s" s="101">
        <v>4501</v>
      </c>
      <c r="D300" t="s" s="490">
        <v>4502</v>
      </c>
      <c r="E300" t="s" s="776">
        <v>4503</v>
      </c>
      <c r="F300" t="s" s="101">
        <v>4246</v>
      </c>
      <c r="G300" s="761">
        <v>57.1</v>
      </c>
      <c r="H300" s="431"/>
      <c r="I300" s="761">
        <v>1</v>
      </c>
      <c r="J300" t="s" s="769">
        <v>54</v>
      </c>
      <c r="K300" t="s" s="765">
        <v>1031</v>
      </c>
      <c r="L300" s="260"/>
      <c r="M300" s="259"/>
      <c r="N300" t="s" s="101">
        <v>4504</v>
      </c>
      <c r="O300" s="260"/>
      <c r="P300" s="259"/>
      <c r="Q300" s="770">
        <v>30015</v>
      </c>
      <c r="R300" s="260"/>
      <c r="S300" s="107"/>
      <c r="T300" s="107"/>
      <c r="U300" s="259"/>
      <c r="V300" t="s" s="765">
        <v>4505</v>
      </c>
      <c r="W300" s="431"/>
      <c r="X300" t="s" s="765">
        <v>4194</v>
      </c>
      <c r="Y300" s="260"/>
      <c r="Z300" s="107"/>
      <c r="AA300" s="259"/>
      <c r="AB300" t="s" s="765">
        <v>4189</v>
      </c>
      <c r="AC300" s="761">
        <v>0.623</v>
      </c>
      <c r="AD300" t="s" s="765">
        <v>4400</v>
      </c>
    </row>
    <row r="301" ht="16.5" customHeight="1">
      <c r="A301" s="761">
        <v>57</v>
      </c>
      <c r="B301" s="771"/>
      <c r="C301" t="s" s="101">
        <v>4501</v>
      </c>
      <c r="D301" t="s" s="490">
        <v>4502</v>
      </c>
      <c r="E301" t="s" s="778">
        <v>4503</v>
      </c>
      <c r="F301" t="s" s="101">
        <v>4270</v>
      </c>
      <c r="G301" s="761">
        <v>57.1</v>
      </c>
      <c r="H301" s="431"/>
      <c r="I301" s="761">
        <v>1</v>
      </c>
      <c r="J301" t="s" s="764">
        <v>64</v>
      </c>
      <c r="K301" t="s" s="765">
        <v>1031</v>
      </c>
      <c r="L301" s="260"/>
      <c r="M301" s="259"/>
      <c r="N301" t="s" s="101">
        <v>4271</v>
      </c>
      <c r="O301" s="260"/>
      <c r="P301" s="259"/>
      <c r="Q301" s="770">
        <v>30015</v>
      </c>
      <c r="R301" s="260"/>
      <c r="S301" s="107"/>
      <c r="T301" s="107"/>
      <c r="U301" s="259"/>
      <c r="V301" s="771"/>
      <c r="W301" s="431"/>
      <c r="X301" t="s" s="765">
        <v>74</v>
      </c>
      <c r="Y301" s="260"/>
      <c r="Z301" s="107"/>
      <c r="AA301" s="259"/>
      <c r="AB301" t="s" s="765">
        <v>4189</v>
      </c>
      <c r="AC301" s="761">
        <v>0.8</v>
      </c>
      <c r="AD301" t="s" s="765">
        <v>4272</v>
      </c>
    </row>
    <row r="302" ht="16.5" customHeight="1">
      <c r="A302" s="761">
        <v>57</v>
      </c>
      <c r="B302" s="771"/>
      <c r="C302" t="s" s="101">
        <v>4506</v>
      </c>
      <c r="D302" t="s" s="490">
        <v>4507</v>
      </c>
      <c r="E302" t="s" s="490">
        <v>4507</v>
      </c>
      <c r="F302" t="s" s="101">
        <v>4312</v>
      </c>
      <c r="G302" s="761">
        <v>57.1</v>
      </c>
      <c r="H302" s="431"/>
      <c r="I302" s="761">
        <v>1</v>
      </c>
      <c r="J302" t="s" s="764">
        <v>64</v>
      </c>
      <c r="K302" t="s" s="765">
        <v>1044</v>
      </c>
      <c r="L302" s="260"/>
      <c r="M302" s="259"/>
      <c r="N302" t="s" s="101">
        <v>4310</v>
      </c>
      <c r="O302" s="260"/>
      <c r="P302" s="259"/>
      <c r="Q302" s="770">
        <v>30015</v>
      </c>
      <c r="R302" s="260"/>
      <c r="S302" s="107"/>
      <c r="T302" s="107"/>
      <c r="U302" s="259"/>
      <c r="V302" s="761">
        <v>2017</v>
      </c>
      <c r="W302" s="431"/>
      <c r="X302" t="s" s="765">
        <v>123</v>
      </c>
      <c r="Y302" s="260"/>
      <c r="Z302" s="107"/>
      <c r="AA302" s="259"/>
      <c r="AB302" t="s" s="765">
        <v>1024</v>
      </c>
      <c r="AC302" s="761">
        <v>0.62</v>
      </c>
      <c r="AD302" t="s" s="765">
        <v>4311</v>
      </c>
    </row>
    <row r="303" ht="16.5" customHeight="1">
      <c r="A303" s="761">
        <v>57</v>
      </c>
      <c r="B303" s="771"/>
      <c r="C303" t="s" s="101">
        <v>4508</v>
      </c>
      <c r="D303" t="s" s="490">
        <v>4507</v>
      </c>
      <c r="E303" t="s" s="490">
        <v>4507</v>
      </c>
      <c r="F303" t="s" s="101">
        <v>4236</v>
      </c>
      <c r="G303" s="761">
        <v>57.1</v>
      </c>
      <c r="H303" s="431"/>
      <c r="I303" s="761">
        <v>1</v>
      </c>
      <c r="J303" t="s" s="772">
        <v>77</v>
      </c>
      <c r="K303" t="s" s="765">
        <v>1031</v>
      </c>
      <c r="L303" s="260"/>
      <c r="M303" s="259"/>
      <c r="N303" t="s" s="101">
        <v>4237</v>
      </c>
      <c r="O303" s="260"/>
      <c r="P303" s="259"/>
      <c r="Q303" s="770">
        <v>30015</v>
      </c>
      <c r="R303" s="260"/>
      <c r="S303" s="107"/>
      <c r="T303" s="107"/>
      <c r="U303" s="259"/>
      <c r="V303" s="771"/>
      <c r="W303" s="431"/>
      <c r="X303" t="s" s="765">
        <v>76</v>
      </c>
      <c r="Y303" s="260"/>
      <c r="Z303" s="107"/>
      <c r="AA303" s="259"/>
      <c r="AB303" t="s" s="765">
        <v>1024</v>
      </c>
      <c r="AC303" s="761">
        <v>1.583</v>
      </c>
      <c r="AD303" t="s" s="765">
        <v>4195</v>
      </c>
    </row>
    <row r="304" ht="16.5" customHeight="1">
      <c r="A304" s="761">
        <v>57</v>
      </c>
      <c r="B304" s="771"/>
      <c r="C304" t="s" s="101">
        <v>4508</v>
      </c>
      <c r="D304" t="s" s="490">
        <v>4507</v>
      </c>
      <c r="E304" t="s" s="490">
        <v>4507</v>
      </c>
      <c r="F304" t="s" s="101">
        <v>4309</v>
      </c>
      <c r="G304" s="761">
        <v>57.2</v>
      </c>
      <c r="H304" s="431"/>
      <c r="I304" s="761">
        <v>1</v>
      </c>
      <c r="J304" t="s" s="769">
        <v>54</v>
      </c>
      <c r="K304" t="s" s="765">
        <v>1044</v>
      </c>
      <c r="L304" s="260"/>
      <c r="M304" s="259"/>
      <c r="N304" t="s" s="101">
        <v>4310</v>
      </c>
      <c r="O304" s="260"/>
      <c r="P304" s="259"/>
      <c r="Q304" s="770">
        <v>30015</v>
      </c>
      <c r="R304" s="260"/>
      <c r="S304" s="107"/>
      <c r="T304" s="107"/>
      <c r="U304" s="259"/>
      <c r="V304" s="761">
        <v>2017</v>
      </c>
      <c r="W304" s="431"/>
      <c r="X304" t="s" s="765">
        <v>123</v>
      </c>
      <c r="Y304" s="260"/>
      <c r="Z304" s="107"/>
      <c r="AA304" s="259"/>
      <c r="AB304" t="s" s="765">
        <v>1024</v>
      </c>
      <c r="AC304" s="761">
        <v>0.39</v>
      </c>
      <c r="AD304" t="s" s="765">
        <v>4311</v>
      </c>
    </row>
    <row r="305" ht="16.5" customHeight="1">
      <c r="A305" s="761">
        <v>57</v>
      </c>
      <c r="B305" s="771"/>
      <c r="C305" t="s" s="101">
        <v>4509</v>
      </c>
      <c r="D305" t="s" s="490">
        <v>4510</v>
      </c>
      <c r="E305" t="s" s="490">
        <v>4510</v>
      </c>
      <c r="F305" t="s" s="101">
        <v>4304</v>
      </c>
      <c r="G305" s="761">
        <v>57.6</v>
      </c>
      <c r="H305" s="431"/>
      <c r="I305" s="761">
        <v>1</v>
      </c>
      <c r="J305" t="s" s="772">
        <v>77</v>
      </c>
      <c r="K305" t="s" s="765">
        <v>1031</v>
      </c>
      <c r="L305" s="260"/>
      <c r="M305" s="259"/>
      <c r="N305" t="s" s="101">
        <v>4266</v>
      </c>
      <c r="O305" s="260"/>
      <c r="P305" s="259"/>
      <c r="Q305" s="770">
        <v>30015</v>
      </c>
      <c r="R305" s="260"/>
      <c r="S305" s="107"/>
      <c r="T305" s="107"/>
      <c r="U305" s="259"/>
      <c r="V305" t="s" s="765">
        <v>4511</v>
      </c>
      <c r="W305" s="431"/>
      <c r="X305" t="s" s="765">
        <v>399</v>
      </c>
      <c r="Y305" s="260"/>
      <c r="Z305" s="107"/>
      <c r="AA305" s="259"/>
      <c r="AB305" t="s" s="765">
        <v>4189</v>
      </c>
      <c r="AC305" t="s" s="765">
        <v>2568</v>
      </c>
      <c r="AD305" t="s" s="765">
        <v>4411</v>
      </c>
    </row>
    <row r="306" ht="16.5" customHeight="1">
      <c r="A306" s="761">
        <v>57</v>
      </c>
      <c r="B306" s="771"/>
      <c r="C306" t="s" s="101">
        <v>4512</v>
      </c>
      <c r="D306" t="s" s="490">
        <v>4513</v>
      </c>
      <c r="E306" t="s" s="490">
        <v>4513</v>
      </c>
      <c r="F306" t="s" s="101">
        <v>4304</v>
      </c>
      <c r="G306" s="761">
        <v>57.6</v>
      </c>
      <c r="H306" s="431"/>
      <c r="I306" s="761">
        <v>1</v>
      </c>
      <c r="J306" t="s" s="772">
        <v>77</v>
      </c>
      <c r="K306" t="s" s="765">
        <v>1044</v>
      </c>
      <c r="L306" s="260"/>
      <c r="M306" s="259"/>
      <c r="N306" t="s" s="101">
        <v>4305</v>
      </c>
      <c r="O306" s="260"/>
      <c r="P306" s="259"/>
      <c r="Q306" s="770">
        <v>4307</v>
      </c>
      <c r="R306" s="260"/>
      <c r="S306" s="107"/>
      <c r="T306" s="107"/>
      <c r="U306" s="259"/>
      <c r="V306" t="s" s="765">
        <v>4227</v>
      </c>
      <c r="W306" s="431"/>
      <c r="X306" t="s" s="765">
        <v>399</v>
      </c>
      <c r="Y306" s="260"/>
      <c r="Z306" s="107"/>
      <c r="AA306" s="259"/>
      <c r="AB306" t="s" s="765">
        <v>4189</v>
      </c>
      <c r="AC306" t="s" s="765">
        <v>2568</v>
      </c>
      <c r="AD306" t="s" s="765">
        <v>4411</v>
      </c>
    </row>
    <row r="307" ht="16.5" customHeight="1">
      <c r="A307" s="761">
        <v>57</v>
      </c>
      <c r="B307" s="771"/>
      <c r="C307" t="s" s="101">
        <v>4514</v>
      </c>
      <c r="D307" t="s" s="490">
        <v>936</v>
      </c>
      <c r="E307" t="s" s="490">
        <v>936</v>
      </c>
      <c r="F307" t="s" s="101">
        <v>4185</v>
      </c>
      <c r="G307" t="s" s="762">
        <v>4186</v>
      </c>
      <c r="H307" s="431"/>
      <c r="I307" s="761">
        <v>2</v>
      </c>
      <c r="J307" t="s" s="764">
        <v>64</v>
      </c>
      <c r="K307" t="s" s="765">
        <v>1037</v>
      </c>
      <c r="L307" s="260"/>
      <c r="M307" s="259"/>
      <c r="N307" t="s" s="101">
        <v>4199</v>
      </c>
      <c r="O307" s="260"/>
      <c r="P307" s="259"/>
      <c r="Q307" s="767">
        <v>0</v>
      </c>
      <c r="R307" s="260"/>
      <c r="S307" s="107"/>
      <c r="T307" s="107"/>
      <c r="U307" s="259"/>
      <c r="V307" s="761">
        <v>2019</v>
      </c>
      <c r="W307" s="431"/>
      <c r="X307" t="s" s="765">
        <v>4185</v>
      </c>
      <c r="Y307" s="260"/>
      <c r="Z307" s="107"/>
      <c r="AA307" s="259"/>
      <c r="AB307" t="s" s="765">
        <v>1024</v>
      </c>
      <c r="AC307" s="761">
        <v>0.8598</v>
      </c>
      <c r="AD307" t="s" s="765">
        <v>4190</v>
      </c>
    </row>
    <row r="308" ht="16.5" customHeight="1">
      <c r="A308" s="761">
        <v>57</v>
      </c>
      <c r="B308" s="771"/>
      <c r="C308" t="s" s="101">
        <v>956</v>
      </c>
      <c r="D308" t="s" s="490">
        <v>957</v>
      </c>
      <c r="E308" t="s" s="490">
        <v>957</v>
      </c>
      <c r="F308" t="s" s="101">
        <v>4185</v>
      </c>
      <c r="G308" t="s" s="762">
        <v>4186</v>
      </c>
      <c r="H308" s="431"/>
      <c r="I308" s="761">
        <v>2</v>
      </c>
      <c r="J308" t="s" s="764">
        <v>64</v>
      </c>
      <c r="K308" t="s" s="765">
        <v>1037</v>
      </c>
      <c r="L308" s="260"/>
      <c r="M308" s="259"/>
      <c r="N308" t="s" s="101">
        <v>4199</v>
      </c>
      <c r="O308" s="260"/>
      <c r="P308" s="259"/>
      <c r="Q308" s="770">
        <v>30015</v>
      </c>
      <c r="R308" s="260"/>
      <c r="S308" s="107"/>
      <c r="T308" s="107"/>
      <c r="U308" s="259"/>
      <c r="V308" s="761">
        <v>2019</v>
      </c>
      <c r="W308" s="431"/>
      <c r="X308" t="s" s="765">
        <v>4185</v>
      </c>
      <c r="Y308" s="260"/>
      <c r="Z308" s="107"/>
      <c r="AA308" s="259"/>
      <c r="AB308" t="s" s="765">
        <v>1024</v>
      </c>
      <c r="AC308" s="761">
        <v>0.8706</v>
      </c>
      <c r="AD308" t="s" s="765">
        <v>4190</v>
      </c>
    </row>
    <row r="309" ht="16.5" customHeight="1">
      <c r="A309" s="761">
        <v>57</v>
      </c>
      <c r="B309" s="771"/>
      <c r="C309" t="s" s="101">
        <v>958</v>
      </c>
      <c r="D309" t="s" s="490">
        <v>930</v>
      </c>
      <c r="E309" t="s" s="490">
        <v>930</v>
      </c>
      <c r="F309" t="s" s="101">
        <v>4185</v>
      </c>
      <c r="G309" t="s" s="762">
        <v>4186</v>
      </c>
      <c r="H309" s="431"/>
      <c r="I309" s="761">
        <v>2</v>
      </c>
      <c r="J309" t="s" s="764">
        <v>64</v>
      </c>
      <c r="K309" t="s" s="765">
        <v>1044</v>
      </c>
      <c r="L309" s="260"/>
      <c r="M309" s="259"/>
      <c r="N309" t="s" s="101">
        <v>4199</v>
      </c>
      <c r="O309" s="260"/>
      <c r="P309" s="259"/>
      <c r="Q309" s="770">
        <v>37686</v>
      </c>
      <c r="R309" s="260"/>
      <c r="S309" s="107"/>
      <c r="T309" s="107"/>
      <c r="U309" s="259"/>
      <c r="V309" s="761">
        <v>2019</v>
      </c>
      <c r="W309" s="431"/>
      <c r="X309" t="s" s="765">
        <v>4185</v>
      </c>
      <c r="Y309" s="260"/>
      <c r="Z309" s="107"/>
      <c r="AA309" s="259"/>
      <c r="AB309" t="s" s="765">
        <v>4215</v>
      </c>
      <c r="AC309" s="761">
        <v>0.9363</v>
      </c>
      <c r="AD309" t="s" s="765">
        <v>4190</v>
      </c>
    </row>
    <row r="310" ht="16.5" customHeight="1">
      <c r="A310" s="761">
        <v>57</v>
      </c>
      <c r="B310" s="771"/>
      <c r="C310" t="s" s="101">
        <v>910</v>
      </c>
      <c r="D310" t="s" s="490">
        <v>964</v>
      </c>
      <c r="E310" t="s" s="490">
        <v>964</v>
      </c>
      <c r="F310" t="s" s="101">
        <v>4185</v>
      </c>
      <c r="G310" t="s" s="762">
        <v>4186</v>
      </c>
      <c r="H310" s="431"/>
      <c r="I310" s="761">
        <v>2</v>
      </c>
      <c r="J310" t="s" s="764">
        <v>64</v>
      </c>
      <c r="K310" t="s" s="765">
        <v>1044</v>
      </c>
      <c r="L310" s="260"/>
      <c r="M310" s="259"/>
      <c r="N310" t="s" s="101">
        <v>4199</v>
      </c>
      <c r="O310" s="260"/>
      <c r="P310" s="259"/>
      <c r="Q310" s="770">
        <v>13494</v>
      </c>
      <c r="R310" s="260"/>
      <c r="S310" s="107"/>
      <c r="T310" s="107"/>
      <c r="U310" s="259"/>
      <c r="V310" s="761">
        <v>2019</v>
      </c>
      <c r="W310" s="431"/>
      <c r="X310" t="s" s="765">
        <v>4185</v>
      </c>
      <c r="Y310" s="260"/>
      <c r="Z310" s="107"/>
      <c r="AA310" s="259"/>
      <c r="AB310" t="s" s="765">
        <v>1970</v>
      </c>
      <c r="AC310" s="761">
        <v>0.8542</v>
      </c>
      <c r="AD310" t="s" s="765">
        <v>4190</v>
      </c>
    </row>
    <row r="311" ht="16.5" customHeight="1">
      <c r="A311" s="761">
        <v>57</v>
      </c>
      <c r="B311" s="771"/>
      <c r="C311" t="s" s="101">
        <v>916</v>
      </c>
      <c r="D311" t="s" s="490">
        <v>1814</v>
      </c>
      <c r="E311" t="s" s="784">
        <v>920</v>
      </c>
      <c r="F311" t="s" s="101">
        <v>4185</v>
      </c>
      <c r="G311" t="s" s="762">
        <v>4186</v>
      </c>
      <c r="H311" s="431"/>
      <c r="I311" s="761">
        <v>2</v>
      </c>
      <c r="J311" t="s" s="764">
        <v>64</v>
      </c>
      <c r="K311" t="s" s="765">
        <v>1044</v>
      </c>
      <c r="L311" s="260"/>
      <c r="M311" s="259"/>
      <c r="N311" t="s" s="101">
        <v>4199</v>
      </c>
      <c r="O311" s="260"/>
      <c r="P311" s="259"/>
      <c r="Q311" s="770">
        <v>30861</v>
      </c>
      <c r="R311" s="260"/>
      <c r="S311" s="107"/>
      <c r="T311" s="107"/>
      <c r="U311" s="259"/>
      <c r="V311" s="761">
        <v>2019</v>
      </c>
      <c r="W311" s="431"/>
      <c r="X311" t="s" s="765">
        <v>4185</v>
      </c>
      <c r="Y311" s="260"/>
      <c r="Z311" s="107"/>
      <c r="AA311" s="259"/>
      <c r="AB311" t="s" s="765">
        <v>1024</v>
      </c>
      <c r="AC311" s="761">
        <v>0.979</v>
      </c>
      <c r="AD311" t="s" s="765">
        <v>4190</v>
      </c>
    </row>
    <row r="312" ht="16.5" customHeight="1">
      <c r="A312" s="761">
        <v>57</v>
      </c>
      <c r="B312" s="771"/>
      <c r="C312" t="s" s="101">
        <v>4508</v>
      </c>
      <c r="D312" t="s" s="490">
        <v>4507</v>
      </c>
      <c r="E312" t="s" s="490">
        <v>4507</v>
      </c>
      <c r="F312" t="s" s="101">
        <v>4313</v>
      </c>
      <c r="G312" t="s" s="765">
        <v>4314</v>
      </c>
      <c r="H312" s="431"/>
      <c r="I312" s="761">
        <v>1</v>
      </c>
      <c r="J312" t="s" s="772">
        <v>77</v>
      </c>
      <c r="K312" t="s" s="765">
        <v>1044</v>
      </c>
      <c r="L312" s="260"/>
      <c r="M312" s="259"/>
      <c r="N312" t="s" s="101">
        <v>4310</v>
      </c>
      <c r="O312" s="260"/>
      <c r="P312" s="259"/>
      <c r="Q312" s="770">
        <v>30015</v>
      </c>
      <c r="R312" s="260"/>
      <c r="S312" s="107"/>
      <c r="T312" s="107"/>
      <c r="U312" s="259"/>
      <c r="V312" s="761">
        <v>2017</v>
      </c>
      <c r="W312" s="431"/>
      <c r="X312" t="s" s="765">
        <v>123</v>
      </c>
      <c r="Y312" s="260"/>
      <c r="Z312" s="107"/>
      <c r="AA312" s="259"/>
      <c r="AB312" t="s" s="765">
        <v>1024</v>
      </c>
      <c r="AC312" s="761">
        <v>1.28</v>
      </c>
      <c r="AD312" t="s" s="765">
        <v>4311</v>
      </c>
    </row>
    <row r="313" ht="16.5" customHeight="1">
      <c r="A313" s="761">
        <v>76</v>
      </c>
      <c r="B313" t="s" s="101">
        <v>4515</v>
      </c>
      <c r="C313" t="s" s="101">
        <v>2890</v>
      </c>
      <c r="D313" t="s" s="774">
        <v>1374</v>
      </c>
      <c r="E313" t="s" s="774">
        <v>1374</v>
      </c>
      <c r="F313" t="s" s="101">
        <v>4341</v>
      </c>
      <c r="G313" s="761">
        <v>57.1</v>
      </c>
      <c r="H313" s="431"/>
      <c r="I313" s="761">
        <v>1</v>
      </c>
      <c r="J313" t="s" s="769">
        <v>54</v>
      </c>
      <c r="K313" t="s" s="765">
        <v>1044</v>
      </c>
      <c r="L313" s="260"/>
      <c r="M313" s="259"/>
      <c r="N313" t="s" s="101">
        <v>4516</v>
      </c>
      <c r="O313" s="260"/>
      <c r="P313" s="259"/>
      <c r="Q313" s="770">
        <v>3598</v>
      </c>
      <c r="R313" s="260"/>
      <c r="S313" s="107"/>
      <c r="T313" s="107"/>
      <c r="U313" s="259"/>
      <c r="V313" s="771"/>
      <c r="W313" s="431"/>
      <c r="X313" t="s" s="765">
        <v>4341</v>
      </c>
      <c r="Y313" s="260"/>
      <c r="Z313" s="107"/>
      <c r="AA313" s="259"/>
      <c r="AB313" t="s" s="765">
        <v>1024</v>
      </c>
      <c r="AC313" t="s" s="765">
        <v>4517</v>
      </c>
      <c r="AD313" t="s" s="765">
        <v>4518</v>
      </c>
    </row>
    <row r="314" ht="16.5" customHeight="1">
      <c r="A314" s="761">
        <v>77</v>
      </c>
      <c r="B314" t="s" s="101">
        <v>4519</v>
      </c>
      <c r="C314" t="s" s="101">
        <v>4520</v>
      </c>
      <c r="D314" t="s" s="490">
        <v>4521</v>
      </c>
      <c r="E314" t="s" s="490">
        <v>4521</v>
      </c>
      <c r="F314" t="s" s="101">
        <v>4185</v>
      </c>
      <c r="G314" t="s" s="762">
        <v>4186</v>
      </c>
      <c r="H314" s="431"/>
      <c r="I314" s="761">
        <v>2</v>
      </c>
      <c r="J314" t="s" s="764">
        <v>64</v>
      </c>
      <c r="K314" t="s" s="765">
        <v>1037</v>
      </c>
      <c r="L314" s="260"/>
      <c r="M314" s="259"/>
      <c r="N314" t="s" s="101">
        <v>4187</v>
      </c>
      <c r="O314" s="260"/>
      <c r="P314" s="259"/>
      <c r="Q314" s="770">
        <v>31675</v>
      </c>
      <c r="R314" s="260"/>
      <c r="S314" s="107"/>
      <c r="T314" s="107"/>
      <c r="U314" s="259"/>
      <c r="V314" s="761">
        <v>2019</v>
      </c>
      <c r="W314" s="431"/>
      <c r="X314" t="s" s="765">
        <v>4185</v>
      </c>
      <c r="Y314" s="260"/>
      <c r="Z314" s="107"/>
      <c r="AA314" s="259"/>
      <c r="AB314" t="s" s="765">
        <v>4215</v>
      </c>
      <c r="AC314" s="761">
        <v>0.8557</v>
      </c>
      <c r="AD314" t="s" s="765">
        <v>4190</v>
      </c>
    </row>
    <row r="315" ht="16.5" customHeight="1">
      <c r="A315" s="106"/>
      <c r="B315" s="106"/>
      <c r="C315" s="106"/>
      <c r="D315" s="106"/>
      <c r="E315" s="106"/>
      <c r="F315" s="106"/>
      <c r="G315" s="106"/>
      <c r="H315" s="107"/>
      <c r="I315" s="106"/>
      <c r="J315" s="106"/>
      <c r="K315" s="106"/>
      <c r="L315" s="107"/>
      <c r="M315" s="107"/>
      <c r="N315" s="106"/>
      <c r="O315" s="107"/>
      <c r="P315" s="107"/>
      <c r="Q315" s="106"/>
      <c r="R315" s="107"/>
      <c r="S315" s="107"/>
      <c r="T315" s="107"/>
      <c r="U315" s="107"/>
      <c r="V315" s="106"/>
      <c r="W315" s="107"/>
      <c r="X315" s="106"/>
      <c r="Y315" s="107"/>
      <c r="Z315" s="107"/>
      <c r="AA315" s="107"/>
      <c r="AB315" s="106"/>
      <c r="AC315" s="106"/>
      <c r="AD315" s="106"/>
    </row>
    <row r="316" ht="15.75" customHeight="1">
      <c r="A316" s="107"/>
      <c r="B316" s="107"/>
      <c r="C316" s="107"/>
      <c r="D316" s="107"/>
      <c r="E316" s="107"/>
      <c r="F316" t="s" s="788">
        <v>987</v>
      </c>
      <c r="G316" t="s" s="789">
        <v>988</v>
      </c>
      <c r="H316" t="s" s="108">
        <v>989</v>
      </c>
      <c r="I316" s="107"/>
      <c r="J316" s="107"/>
      <c r="K316" s="107"/>
      <c r="L316" s="107"/>
      <c r="M316" s="107"/>
      <c r="N316" s="107"/>
      <c r="O316" s="107"/>
      <c r="P316" s="107"/>
      <c r="Q316" s="107"/>
      <c r="R316" s="107"/>
      <c r="S316" s="107"/>
      <c r="T316" s="107"/>
      <c r="U316" s="107"/>
      <c r="V316" s="107"/>
      <c r="W316" s="107"/>
      <c r="X316" s="107"/>
      <c r="Y316" s="107"/>
      <c r="Z316" s="107"/>
      <c r="AA316" s="107"/>
      <c r="AB316" s="107"/>
      <c r="AC316" s="107"/>
      <c r="AD316" s="107"/>
    </row>
    <row r="317" ht="15.75" customHeight="1">
      <c r="A317" s="107"/>
      <c r="B317" s="107"/>
      <c r="C317" s="107"/>
      <c r="D317" s="107"/>
      <c r="E317" s="107"/>
      <c r="F317" s="111">
        <v>84</v>
      </c>
      <c r="G317" s="111">
        <v>156</v>
      </c>
      <c r="H317" s="111">
        <v>73</v>
      </c>
      <c r="I317" s="107"/>
      <c r="J317" s="107"/>
      <c r="K317" s="107"/>
      <c r="L317" s="107"/>
      <c r="M317" s="107"/>
      <c r="N317" s="107"/>
      <c r="O317" s="107"/>
      <c r="P317" s="107"/>
      <c r="Q317" s="107"/>
      <c r="R317" s="107"/>
      <c r="S317" s="107"/>
      <c r="T317" s="107"/>
      <c r="U317" s="107"/>
      <c r="V317" s="107"/>
      <c r="W317" s="107"/>
      <c r="X317" s="107"/>
      <c r="Y317" s="107"/>
      <c r="Z317" s="107"/>
      <c r="AA317" s="107"/>
      <c r="AB317" s="107"/>
      <c r="AC317" s="107"/>
      <c r="AD317" s="107"/>
    </row>
    <row r="318" ht="15.75" customHeight="1">
      <c r="A318" s="107"/>
      <c r="B318" s="107"/>
      <c r="C318" s="107"/>
      <c r="D318" s="107"/>
      <c r="E318" s="107"/>
      <c r="F318" s="112">
        <f>F317/SUM($F$317:$H$317)</f>
        <v>0.268370607028754</v>
      </c>
      <c r="G318" s="112">
        <f>G317/SUM($F$317:$H$317)</f>
        <v>0.498402555910543</v>
      </c>
      <c r="H318" s="112">
        <f>H317/SUM($F$317:$H$317)</f>
        <v>0.233226837060703</v>
      </c>
      <c r="I318" s="107"/>
      <c r="J318" s="107"/>
      <c r="K318" s="107"/>
      <c r="L318" s="107"/>
      <c r="M318" s="107"/>
      <c r="N318" s="107"/>
      <c r="O318" s="107"/>
      <c r="P318" s="107"/>
      <c r="Q318" s="107"/>
      <c r="R318" s="107"/>
      <c r="S318" s="107"/>
      <c r="T318" s="107"/>
      <c r="U318" s="107"/>
      <c r="V318" s="107"/>
      <c r="W318" s="107"/>
      <c r="X318" s="107"/>
      <c r="Y318" s="107"/>
      <c r="Z318" s="107"/>
      <c r="AA318" s="107"/>
      <c r="AB318" s="107"/>
      <c r="AC318" s="107"/>
      <c r="AD318" s="107"/>
    </row>
    <row r="319" ht="15.75" customHeight="1">
      <c r="A319" s="107"/>
      <c r="B319" s="107"/>
      <c r="C319" s="107"/>
      <c r="D319" s="107"/>
      <c r="E319" s="107"/>
      <c r="F319" s="107"/>
      <c r="G319" s="107"/>
      <c r="H319" s="107"/>
      <c r="I319" s="107"/>
      <c r="J319" s="107"/>
      <c r="K319" s="107"/>
      <c r="L319" s="107"/>
      <c r="M319" s="107"/>
      <c r="N319" s="107"/>
      <c r="O319" s="107"/>
      <c r="P319" s="107"/>
      <c r="Q319" s="107"/>
      <c r="R319" s="107"/>
      <c r="S319" s="107"/>
      <c r="T319" s="107"/>
      <c r="U319" s="107"/>
      <c r="V319" s="107"/>
      <c r="W319" s="107"/>
      <c r="X319" s="107"/>
      <c r="Y319" s="107"/>
      <c r="Z319" s="107"/>
      <c r="AA319" s="107"/>
      <c r="AB319" s="107"/>
      <c r="AC319" s="107"/>
      <c r="AD319" s="107"/>
    </row>
    <row r="320" ht="15.75" customHeight="1">
      <c r="A320" s="107"/>
      <c r="B320" s="107"/>
      <c r="C320" s="107"/>
      <c r="D320" t="s" s="108">
        <v>992</v>
      </c>
      <c r="E320" s="107"/>
      <c r="F320" s="111">
        <v>71</v>
      </c>
      <c r="G320" s="111">
        <v>51</v>
      </c>
      <c r="H320" s="111">
        <v>72</v>
      </c>
      <c r="I320" s="107"/>
      <c r="J320" s="107"/>
      <c r="K320" s="107"/>
      <c r="L320" s="107"/>
      <c r="M320" s="107"/>
      <c r="N320" s="107"/>
      <c r="O320" s="107"/>
      <c r="P320" s="107"/>
      <c r="Q320" s="107"/>
      <c r="R320" s="107"/>
      <c r="S320" s="107"/>
      <c r="T320" s="107"/>
      <c r="U320" s="107"/>
      <c r="V320" s="107"/>
      <c r="W320" s="107"/>
      <c r="X320" s="107"/>
      <c r="Y320" s="107"/>
      <c r="Z320" s="107"/>
      <c r="AA320" s="107"/>
      <c r="AB320" s="107"/>
      <c r="AC320" s="107"/>
      <c r="AD320" s="107"/>
    </row>
    <row r="321" ht="15.75" customHeight="1">
      <c r="A321" s="107"/>
      <c r="B321" s="107"/>
      <c r="C321" s="107"/>
      <c r="D321" s="107"/>
      <c r="E321" s="107"/>
      <c r="F321" s="112">
        <f>F320/SUM($F320:$H320)</f>
        <v>0.365979381443299</v>
      </c>
      <c r="G321" s="112">
        <f>G320/SUM($F320:$H320)</f>
        <v>0.262886597938144</v>
      </c>
      <c r="H321" s="112">
        <f>H320/SUM($F320:$H320)</f>
        <v>0.371134020618557</v>
      </c>
      <c r="I321" s="107"/>
      <c r="J321" s="107"/>
      <c r="K321" s="107"/>
      <c r="L321" s="107"/>
      <c r="M321" s="107"/>
      <c r="N321" s="107"/>
      <c r="O321" s="107"/>
      <c r="P321" s="107"/>
      <c r="Q321" s="107"/>
      <c r="R321" s="107"/>
      <c r="S321" s="107"/>
      <c r="T321" s="107"/>
      <c r="U321" s="107"/>
      <c r="V321" s="107"/>
      <c r="W321" s="107"/>
      <c r="X321" s="107"/>
      <c r="Y321" s="107"/>
      <c r="Z321" s="107"/>
      <c r="AA321" s="107"/>
      <c r="AB321" s="107"/>
      <c r="AC321" s="107"/>
      <c r="AD321" s="107"/>
    </row>
    <row r="322" ht="15.75" customHeight="1">
      <c r="A322" s="107"/>
      <c r="B322" s="107"/>
      <c r="C322" s="107"/>
      <c r="D322" t="s" s="108">
        <v>993</v>
      </c>
      <c r="E322" s="107"/>
      <c r="F322" s="111">
        <v>10</v>
      </c>
      <c r="G322" s="111">
        <v>89</v>
      </c>
      <c r="H322" s="111">
        <v>1</v>
      </c>
      <c r="I322" s="107"/>
      <c r="J322" s="107"/>
      <c r="K322" s="107"/>
      <c r="L322" s="107"/>
      <c r="M322" s="107"/>
      <c r="N322" s="107"/>
      <c r="O322" s="107"/>
      <c r="P322" s="107"/>
      <c r="Q322" s="107"/>
      <c r="R322" s="107"/>
      <c r="S322" s="107"/>
      <c r="T322" s="107"/>
      <c r="U322" s="107"/>
      <c r="V322" s="107"/>
      <c r="W322" s="107"/>
      <c r="X322" s="107"/>
      <c r="Y322" s="107"/>
      <c r="Z322" s="107"/>
      <c r="AA322" s="107"/>
      <c r="AB322" s="107"/>
      <c r="AC322" s="107"/>
      <c r="AD322" s="107"/>
    </row>
    <row r="323" ht="15.75" customHeight="1">
      <c r="A323" s="107"/>
      <c r="B323" s="107"/>
      <c r="C323" s="107"/>
      <c r="D323" s="107"/>
      <c r="E323" s="107"/>
      <c r="F323" s="112">
        <f>F322/SUM($F322:$H322)</f>
        <v>0.1</v>
      </c>
      <c r="G323" s="112">
        <f>G322/SUM($F322:$H322)</f>
        <v>0.89</v>
      </c>
      <c r="H323" s="112">
        <f>H322/SUM($F322:$H322)</f>
        <v>0.01</v>
      </c>
      <c r="I323" s="107"/>
      <c r="J323" s="107"/>
      <c r="K323" s="107"/>
      <c r="L323" s="107"/>
      <c r="M323" s="107"/>
      <c r="N323" s="107"/>
      <c r="O323" s="107"/>
      <c r="P323" s="107"/>
      <c r="Q323" s="107"/>
      <c r="R323" s="107"/>
      <c r="S323" s="107"/>
      <c r="T323" s="107"/>
      <c r="U323" s="107"/>
      <c r="V323" s="107"/>
      <c r="W323" s="107"/>
      <c r="X323" s="107"/>
      <c r="Y323" s="107"/>
      <c r="Z323" s="107"/>
      <c r="AA323" s="107"/>
      <c r="AB323" s="107"/>
      <c r="AC323" s="107"/>
      <c r="AD323" s="107"/>
    </row>
    <row r="324" ht="15.75" customHeight="1">
      <c r="A324" s="107"/>
      <c r="B324" s="107"/>
      <c r="C324" s="107"/>
      <c r="D324" t="s" s="108">
        <v>994</v>
      </c>
      <c r="E324" s="107"/>
      <c r="F324" s="111">
        <v>3</v>
      </c>
      <c r="G324" s="111">
        <v>16</v>
      </c>
      <c r="H324" s="111">
        <v>0</v>
      </c>
      <c r="I324" s="107"/>
      <c r="J324" s="107"/>
      <c r="K324" s="107"/>
      <c r="L324" s="107"/>
      <c r="M324" s="107"/>
      <c r="N324" s="107"/>
      <c r="O324" s="107"/>
      <c r="P324" s="107"/>
      <c r="Q324" s="107"/>
      <c r="R324" s="107"/>
      <c r="S324" s="107"/>
      <c r="T324" s="107"/>
      <c r="U324" s="107"/>
      <c r="V324" s="107"/>
      <c r="W324" s="107"/>
      <c r="X324" s="107"/>
      <c r="Y324" s="107"/>
      <c r="Z324" s="107"/>
      <c r="AA324" s="107"/>
      <c r="AB324" s="107"/>
      <c r="AC324" s="107"/>
      <c r="AD324" s="107"/>
    </row>
    <row r="325" ht="15.75" customHeight="1">
      <c r="A325" s="107"/>
      <c r="B325" s="107"/>
      <c r="C325" s="107"/>
      <c r="D325" s="107"/>
      <c r="E325" s="107"/>
      <c r="F325" s="112">
        <f>F324/SUM($F324:$H324)</f>
        <v>0.157894736842105</v>
      </c>
      <c r="G325" s="112">
        <f>G324/SUM($F324:$H324)</f>
        <v>0.842105263157895</v>
      </c>
      <c r="H325" s="112">
        <f>H324/SUM($F324:$H324)</f>
        <v>0</v>
      </c>
      <c r="I325" s="107"/>
      <c r="J325" s="107"/>
      <c r="K325" s="107"/>
      <c r="L325" s="107"/>
      <c r="M325" s="107"/>
      <c r="N325" s="107"/>
      <c r="O325" s="107"/>
      <c r="P325" s="107"/>
      <c r="Q325" s="107"/>
      <c r="R325" s="107"/>
      <c r="S325" s="107"/>
      <c r="T325" s="107"/>
      <c r="U325" s="107"/>
      <c r="V325" s="107"/>
      <c r="W325" s="107"/>
      <c r="X325" s="107"/>
      <c r="Y325" s="107"/>
      <c r="Z325" s="107"/>
      <c r="AA325" s="107"/>
      <c r="AB325" s="107"/>
      <c r="AC325" s="107"/>
      <c r="AD325" s="107"/>
    </row>
    <row r="326" ht="15.75" customHeight="1">
      <c r="A326" s="113"/>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5"/>
    </row>
    <row r="327" ht="15.75" customHeight="1">
      <c r="A327" s="116"/>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8"/>
    </row>
    <row r="328" ht="15.75" customHeight="1">
      <c r="A328" s="116"/>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8"/>
    </row>
    <row r="329" ht="15.75" customHeight="1">
      <c r="A329" s="116"/>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8"/>
    </row>
    <row r="330" ht="15.75" customHeight="1">
      <c r="A330" s="116"/>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8"/>
    </row>
    <row r="331" ht="15.75" customHeight="1">
      <c r="A331" s="116"/>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8"/>
    </row>
    <row r="332" ht="15.75" customHeight="1">
      <c r="A332" s="116"/>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8"/>
    </row>
    <row r="333" ht="15.75" customHeight="1">
      <c r="A333" s="116"/>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8"/>
    </row>
    <row r="334" ht="15.75" customHeight="1">
      <c r="A334" s="116"/>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8"/>
    </row>
    <row r="335" ht="15.75" customHeight="1">
      <c r="A335" s="116"/>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8"/>
    </row>
    <row r="336" ht="15.75" customHeight="1">
      <c r="A336" s="116"/>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8"/>
    </row>
    <row r="337" ht="15.75" customHeight="1">
      <c r="A337" s="116"/>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8"/>
    </row>
    <row r="338" ht="15.75" customHeight="1">
      <c r="A338" s="116"/>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8"/>
    </row>
    <row r="339" ht="15.75" customHeight="1">
      <c r="A339" s="116"/>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8"/>
    </row>
    <row r="340" ht="15.75" customHeight="1">
      <c r="A340" s="116"/>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8"/>
    </row>
    <row r="341" ht="15.75" customHeight="1">
      <c r="A341" s="116"/>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8"/>
    </row>
    <row r="342" ht="15.75" customHeight="1">
      <c r="A342" s="116"/>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8"/>
    </row>
    <row r="343" ht="15.75" customHeight="1">
      <c r="A343" s="116"/>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8"/>
    </row>
    <row r="344" ht="15.75" customHeight="1">
      <c r="A344" s="116"/>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8"/>
    </row>
    <row r="345" ht="15.75" customHeight="1">
      <c r="A345" s="116"/>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8"/>
    </row>
    <row r="346" ht="15.75" customHeight="1">
      <c r="A346" s="116"/>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8"/>
    </row>
    <row r="347" ht="15.75" customHeight="1">
      <c r="A347" s="116"/>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8"/>
    </row>
    <row r="348" ht="15.75" customHeight="1">
      <c r="A348" s="116"/>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8"/>
    </row>
    <row r="349" ht="15.75" customHeight="1">
      <c r="A349" s="116"/>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8"/>
    </row>
    <row r="350" ht="15.75" customHeight="1">
      <c r="A350" s="116"/>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8"/>
    </row>
    <row r="351" ht="15.75" customHeight="1">
      <c r="A351" s="116"/>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8"/>
    </row>
    <row r="352" ht="15.75" customHeight="1">
      <c r="A352" s="116"/>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8"/>
    </row>
    <row r="353" ht="15.75" customHeight="1">
      <c r="A353" s="116"/>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8"/>
    </row>
    <row r="354" ht="15.75" customHeight="1">
      <c r="A354" s="116"/>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8"/>
    </row>
    <row r="355" ht="15.75" customHeight="1">
      <c r="A355" s="116"/>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8"/>
    </row>
    <row r="356" ht="15.75" customHeight="1">
      <c r="A356" s="116"/>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8"/>
    </row>
    <row r="357" ht="15.75" customHeight="1">
      <c r="A357" s="116"/>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8"/>
    </row>
    <row r="358" ht="15.75" customHeight="1">
      <c r="A358" s="116"/>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8"/>
    </row>
    <row r="359" ht="15.75" customHeight="1">
      <c r="A359" s="116"/>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8"/>
    </row>
    <row r="360" ht="15.75" customHeight="1">
      <c r="A360" s="116"/>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8"/>
    </row>
    <row r="361" ht="15.75" customHeight="1">
      <c r="A361" s="116"/>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8"/>
    </row>
    <row r="362" ht="15.75" customHeight="1">
      <c r="A362" s="116"/>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8"/>
    </row>
    <row r="363" ht="15.75" customHeight="1">
      <c r="A363" s="116"/>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8"/>
    </row>
    <row r="364" ht="15.75" customHeight="1">
      <c r="A364" s="116"/>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8"/>
    </row>
    <row r="365" ht="15.75" customHeight="1">
      <c r="A365" s="116"/>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8"/>
    </row>
    <row r="366" ht="15.75" customHeight="1">
      <c r="A366" s="116"/>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8"/>
    </row>
    <row r="367" ht="15.75" customHeight="1">
      <c r="A367" s="116"/>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8"/>
    </row>
    <row r="368" ht="15.75" customHeight="1">
      <c r="A368" s="116"/>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8"/>
    </row>
    <row r="369" ht="15.75" customHeight="1">
      <c r="A369" s="116"/>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8"/>
    </row>
    <row r="370" ht="15.75" customHeight="1">
      <c r="A370" s="116"/>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8"/>
    </row>
    <row r="371" ht="15.75" customHeight="1">
      <c r="A371" s="116"/>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8"/>
    </row>
    <row r="372" ht="15.75" customHeight="1">
      <c r="A372" s="116"/>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8"/>
    </row>
    <row r="373" ht="15.75" customHeight="1">
      <c r="A373" s="116"/>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8"/>
    </row>
    <row r="374" ht="15.75" customHeight="1">
      <c r="A374" s="116"/>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8"/>
    </row>
    <row r="375" ht="15.75" customHeight="1">
      <c r="A375" s="116"/>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8"/>
    </row>
    <row r="376" ht="15.75" customHeight="1">
      <c r="A376" s="116"/>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8"/>
    </row>
    <row r="377" ht="15.75" customHeight="1">
      <c r="A377" s="116"/>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8"/>
    </row>
    <row r="378" ht="15.75" customHeight="1">
      <c r="A378" s="116"/>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8"/>
    </row>
    <row r="379" ht="15.75" customHeight="1">
      <c r="A379" s="116"/>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8"/>
    </row>
    <row r="380" ht="15.75" customHeight="1">
      <c r="A380" s="116"/>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8"/>
    </row>
    <row r="381" ht="15.75" customHeight="1">
      <c r="A381" s="116"/>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8"/>
    </row>
    <row r="382" ht="15.75" customHeight="1">
      <c r="A382" s="116"/>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8"/>
    </row>
    <row r="383" ht="15.75" customHeight="1">
      <c r="A383" s="116"/>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8"/>
    </row>
    <row r="384" ht="15.75" customHeight="1">
      <c r="A384" s="116"/>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8"/>
    </row>
    <row r="385" ht="15.75" customHeight="1">
      <c r="A385" s="116"/>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8"/>
    </row>
    <row r="386" ht="15.75" customHeight="1">
      <c r="A386" s="116"/>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8"/>
    </row>
    <row r="387" ht="15.75" customHeight="1">
      <c r="A387" s="116"/>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8"/>
    </row>
    <row r="388" ht="15.75" customHeight="1">
      <c r="A388" s="116"/>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8"/>
    </row>
    <row r="389" ht="15.75" customHeight="1">
      <c r="A389" s="116"/>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8"/>
    </row>
    <row r="390" ht="15.75" customHeight="1">
      <c r="A390" s="116"/>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8"/>
    </row>
    <row r="391" ht="15.75" customHeight="1">
      <c r="A391" s="116"/>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8"/>
    </row>
    <row r="392" ht="15.75" customHeight="1">
      <c r="A392" s="116"/>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8"/>
    </row>
    <row r="393" ht="15.75" customHeight="1">
      <c r="A393" s="116"/>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8"/>
    </row>
    <row r="394" ht="15.75" customHeight="1">
      <c r="A394" s="116"/>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8"/>
    </row>
    <row r="395" ht="15.75" customHeight="1">
      <c r="A395" s="116"/>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8"/>
    </row>
    <row r="396" ht="15.75" customHeight="1">
      <c r="A396" s="116"/>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8"/>
    </row>
    <row r="397" ht="15.75" customHeight="1">
      <c r="A397" s="116"/>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8"/>
    </row>
    <row r="398" ht="15.75" customHeight="1">
      <c r="A398" s="116"/>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8"/>
    </row>
    <row r="399" ht="15.75" customHeight="1">
      <c r="A399" s="116"/>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8"/>
    </row>
    <row r="400" ht="15.75" customHeight="1">
      <c r="A400" s="116"/>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8"/>
    </row>
    <row r="401" ht="15.75" customHeight="1">
      <c r="A401" s="116"/>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8"/>
    </row>
    <row r="402" ht="15.75" customHeight="1">
      <c r="A402" s="116"/>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8"/>
    </row>
    <row r="403" ht="15.75" customHeight="1">
      <c r="A403" s="116"/>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8"/>
    </row>
    <row r="404" ht="15.75" customHeight="1">
      <c r="A404" s="116"/>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8"/>
    </row>
    <row r="405" ht="15.75" customHeight="1">
      <c r="A405" s="116"/>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8"/>
    </row>
    <row r="406" ht="15.75" customHeight="1">
      <c r="A406" s="116"/>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8"/>
    </row>
    <row r="407" ht="15.75" customHeight="1">
      <c r="A407" s="116"/>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8"/>
    </row>
    <row r="408" ht="15.75" customHeight="1">
      <c r="A408" s="116"/>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8"/>
    </row>
    <row r="409" ht="15.75" customHeight="1">
      <c r="A409" s="116"/>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8"/>
    </row>
    <row r="410" ht="15.75" customHeight="1">
      <c r="A410" s="116"/>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8"/>
    </row>
    <row r="411" ht="15.75" customHeight="1">
      <c r="A411" s="116"/>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8"/>
    </row>
    <row r="412" ht="15.75" customHeight="1">
      <c r="A412" s="116"/>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8"/>
    </row>
    <row r="413" ht="15.75" customHeight="1">
      <c r="A413" s="116"/>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8"/>
    </row>
    <row r="414" ht="15.75" customHeight="1">
      <c r="A414" s="116"/>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8"/>
    </row>
    <row r="415" ht="15.75" customHeight="1">
      <c r="A415" s="116"/>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8"/>
    </row>
    <row r="416" ht="15.75" customHeight="1">
      <c r="A416" s="116"/>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8"/>
    </row>
    <row r="417" ht="15.75" customHeight="1">
      <c r="A417" s="116"/>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8"/>
    </row>
    <row r="418" ht="15.75" customHeight="1">
      <c r="A418" s="116"/>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8"/>
    </row>
    <row r="419" ht="15.75" customHeight="1">
      <c r="A419" s="116"/>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8"/>
    </row>
    <row r="420" ht="15.75" customHeight="1">
      <c r="A420" s="116"/>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8"/>
    </row>
    <row r="421" ht="15.75" customHeight="1">
      <c r="A421" s="116"/>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8"/>
    </row>
    <row r="422" ht="15.75" customHeight="1">
      <c r="A422" s="116"/>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8"/>
    </row>
    <row r="423" ht="15.75" customHeight="1">
      <c r="A423" s="116"/>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8"/>
    </row>
    <row r="424" ht="15.75" customHeight="1">
      <c r="A424" s="116"/>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8"/>
    </row>
    <row r="425" ht="15.75" customHeight="1">
      <c r="A425" s="116"/>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8"/>
    </row>
    <row r="426" ht="15.75" customHeight="1">
      <c r="A426" s="116"/>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8"/>
    </row>
    <row r="427" ht="15.75" customHeight="1">
      <c r="A427" s="116"/>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8"/>
    </row>
    <row r="428" ht="15.75" customHeight="1">
      <c r="A428" s="116"/>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8"/>
    </row>
    <row r="429" ht="15.75" customHeight="1">
      <c r="A429" s="116"/>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8"/>
    </row>
    <row r="430" ht="15.75" customHeight="1">
      <c r="A430" s="116"/>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8"/>
    </row>
    <row r="431" ht="15.75" customHeight="1">
      <c r="A431" s="116"/>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8"/>
    </row>
    <row r="432" ht="15.75" customHeight="1">
      <c r="A432" s="116"/>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8"/>
    </row>
    <row r="433" ht="15.75" customHeight="1">
      <c r="A433" s="116"/>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8"/>
    </row>
    <row r="434" ht="15.75" customHeight="1">
      <c r="A434" s="116"/>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8"/>
    </row>
    <row r="435" ht="15.75" customHeight="1">
      <c r="A435" s="116"/>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8"/>
    </row>
    <row r="436" ht="15.75" customHeight="1">
      <c r="A436" s="116"/>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8"/>
    </row>
    <row r="437" ht="15.75" customHeight="1">
      <c r="A437" s="116"/>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8"/>
    </row>
    <row r="438" ht="15.75" customHeight="1">
      <c r="A438" s="116"/>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8"/>
    </row>
    <row r="439" ht="15.75" customHeight="1">
      <c r="A439" s="116"/>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8"/>
    </row>
    <row r="440" ht="15.75" customHeight="1">
      <c r="A440" s="116"/>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8"/>
    </row>
    <row r="441" ht="15.75" customHeight="1">
      <c r="A441" s="116"/>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8"/>
    </row>
    <row r="442" ht="15.75" customHeight="1">
      <c r="A442" s="116"/>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8"/>
    </row>
    <row r="443" ht="15.75" customHeight="1">
      <c r="A443" s="116"/>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8"/>
    </row>
    <row r="444" ht="15.75" customHeight="1">
      <c r="A444" s="116"/>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8"/>
    </row>
    <row r="445" ht="15.75" customHeight="1">
      <c r="A445" s="116"/>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8"/>
    </row>
    <row r="446" ht="15.75" customHeight="1">
      <c r="A446" s="116"/>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8"/>
    </row>
    <row r="447" ht="15.75" customHeight="1">
      <c r="A447" s="116"/>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8"/>
    </row>
    <row r="448" ht="15.75" customHeight="1">
      <c r="A448" s="116"/>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8"/>
    </row>
    <row r="449" ht="15.75" customHeight="1">
      <c r="A449" s="116"/>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8"/>
    </row>
    <row r="450" ht="15.75" customHeight="1">
      <c r="A450" s="116"/>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8"/>
    </row>
    <row r="451" ht="15.75" customHeight="1">
      <c r="A451" s="116"/>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8"/>
    </row>
    <row r="452" ht="15.75" customHeight="1">
      <c r="A452" s="116"/>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8"/>
    </row>
    <row r="453" ht="15.75" customHeight="1">
      <c r="A453" s="116"/>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8"/>
    </row>
    <row r="454" ht="15.75" customHeight="1">
      <c r="A454" s="116"/>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8"/>
    </row>
    <row r="455" ht="15.75" customHeight="1">
      <c r="A455" s="116"/>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8"/>
    </row>
    <row r="456" ht="15.75" customHeight="1">
      <c r="A456" s="116"/>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8"/>
    </row>
    <row r="457" ht="15.75" customHeight="1">
      <c r="A457" s="116"/>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8"/>
    </row>
    <row r="458" ht="15.75" customHeight="1">
      <c r="A458" s="116"/>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8"/>
    </row>
    <row r="459" ht="15.75" customHeight="1">
      <c r="A459" s="116"/>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8"/>
    </row>
    <row r="460" ht="15.75" customHeight="1">
      <c r="A460" s="116"/>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8"/>
    </row>
    <row r="461" ht="15.75" customHeight="1">
      <c r="A461" s="116"/>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8"/>
    </row>
    <row r="462" ht="15.75" customHeight="1">
      <c r="A462" s="116"/>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8"/>
    </row>
    <row r="463" ht="15.75" customHeight="1">
      <c r="A463" s="116"/>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8"/>
    </row>
    <row r="464" ht="15.75" customHeight="1">
      <c r="A464" s="116"/>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8"/>
    </row>
    <row r="465" ht="15.75" customHeight="1">
      <c r="A465" s="116"/>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8"/>
    </row>
    <row r="466" ht="15.75" customHeight="1">
      <c r="A466" s="116"/>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8"/>
    </row>
    <row r="467" ht="15.75" customHeight="1">
      <c r="A467" s="116"/>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8"/>
    </row>
    <row r="468" ht="15.75" customHeight="1">
      <c r="A468" s="116"/>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8"/>
    </row>
    <row r="469" ht="15.75" customHeight="1">
      <c r="A469" s="116"/>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8"/>
    </row>
    <row r="470" ht="15.75" customHeight="1">
      <c r="A470" s="116"/>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8"/>
    </row>
    <row r="471" ht="15.75" customHeight="1">
      <c r="A471" s="116"/>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8"/>
    </row>
    <row r="472" ht="15.75" customHeight="1">
      <c r="A472" s="116"/>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8"/>
    </row>
    <row r="473" ht="15.75" customHeight="1">
      <c r="A473" s="116"/>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8"/>
    </row>
    <row r="474" ht="15.75" customHeight="1">
      <c r="A474" s="116"/>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8"/>
    </row>
    <row r="475" ht="15.75" customHeight="1">
      <c r="A475" s="116"/>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8"/>
    </row>
    <row r="476" ht="15.75" customHeight="1">
      <c r="A476" s="116"/>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8"/>
    </row>
    <row r="477" ht="15.75" customHeight="1">
      <c r="A477" s="116"/>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8"/>
    </row>
    <row r="478" ht="15.75" customHeight="1">
      <c r="A478" s="116"/>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8"/>
    </row>
    <row r="479" ht="15.75" customHeight="1">
      <c r="A479" s="116"/>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8"/>
    </row>
    <row r="480" ht="15.75" customHeight="1">
      <c r="A480" s="116"/>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8"/>
    </row>
    <row r="481" ht="15.75" customHeight="1">
      <c r="A481" s="116"/>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8"/>
    </row>
    <row r="482" ht="15.75" customHeight="1">
      <c r="A482" s="116"/>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8"/>
    </row>
    <row r="483" ht="15.75" customHeight="1">
      <c r="A483" s="116"/>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8"/>
    </row>
    <row r="484" ht="15.75" customHeight="1">
      <c r="A484" s="116"/>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8"/>
    </row>
    <row r="485" ht="15.75" customHeight="1">
      <c r="A485" s="116"/>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8"/>
    </row>
    <row r="486" ht="15.75" customHeight="1">
      <c r="A486" s="116"/>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8"/>
    </row>
    <row r="487" ht="15.75" customHeight="1">
      <c r="A487" s="116"/>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8"/>
    </row>
    <row r="488" ht="15.75" customHeight="1">
      <c r="A488" s="116"/>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8"/>
    </row>
    <row r="489" ht="15.75" customHeight="1">
      <c r="A489" s="116"/>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8"/>
    </row>
    <row r="490" ht="15.75" customHeight="1">
      <c r="A490" s="116"/>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8"/>
    </row>
    <row r="491" ht="15.75" customHeight="1">
      <c r="A491" s="116"/>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8"/>
    </row>
    <row r="492" ht="15.75" customHeight="1">
      <c r="A492" s="116"/>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8"/>
    </row>
    <row r="493" ht="15.75" customHeight="1">
      <c r="A493" s="116"/>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8"/>
    </row>
    <row r="494" ht="15.75" customHeight="1">
      <c r="A494" s="116"/>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8"/>
    </row>
    <row r="495" ht="15.75" customHeight="1">
      <c r="A495" s="116"/>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8"/>
    </row>
    <row r="496" ht="15.75" customHeight="1">
      <c r="A496" s="116"/>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8"/>
    </row>
    <row r="497" ht="15.75" customHeight="1">
      <c r="A497" s="116"/>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8"/>
    </row>
    <row r="498" ht="15.75" customHeight="1">
      <c r="A498" s="116"/>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8"/>
    </row>
    <row r="499" ht="15.75" customHeight="1">
      <c r="A499" s="116"/>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8"/>
    </row>
    <row r="500" ht="15.75" customHeight="1">
      <c r="A500" s="116"/>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8"/>
    </row>
    <row r="501" ht="15.75" customHeight="1">
      <c r="A501" s="116"/>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8"/>
    </row>
    <row r="502" ht="15.75" customHeight="1">
      <c r="A502" s="116"/>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8"/>
    </row>
    <row r="503" ht="15.75" customHeight="1">
      <c r="A503" s="116"/>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8"/>
    </row>
    <row r="504" ht="15.75" customHeight="1">
      <c r="A504" s="116"/>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8"/>
    </row>
    <row r="505" ht="15.75" customHeight="1">
      <c r="A505" s="116"/>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8"/>
    </row>
    <row r="506" ht="15.75" customHeight="1">
      <c r="A506" s="116"/>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8"/>
    </row>
    <row r="507" ht="15.75" customHeight="1">
      <c r="A507" s="116"/>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8"/>
    </row>
    <row r="508" ht="15.75" customHeight="1">
      <c r="A508" s="116"/>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8"/>
    </row>
    <row r="509" ht="15.75" customHeight="1">
      <c r="A509" s="116"/>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8"/>
    </row>
    <row r="510" ht="15.75" customHeight="1">
      <c r="A510" s="116"/>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8"/>
    </row>
    <row r="511" ht="15.75" customHeight="1">
      <c r="A511" s="116"/>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8"/>
    </row>
    <row r="512" ht="15.75" customHeight="1">
      <c r="A512" s="116"/>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8"/>
    </row>
    <row r="513" ht="15.75" customHeight="1">
      <c r="A513" s="116"/>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8"/>
    </row>
    <row r="514" ht="15.75" customHeight="1">
      <c r="A514" s="116"/>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8"/>
    </row>
    <row r="515" ht="15.75" customHeight="1">
      <c r="A515" s="116"/>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8"/>
    </row>
    <row r="516" ht="15.75" customHeight="1">
      <c r="A516" s="116"/>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8"/>
    </row>
    <row r="517" ht="15.75" customHeight="1">
      <c r="A517" s="116"/>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8"/>
    </row>
    <row r="518" ht="15.75" customHeight="1">
      <c r="A518" s="116"/>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8"/>
    </row>
    <row r="519" ht="15.75" customHeight="1">
      <c r="A519" s="116"/>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8"/>
    </row>
    <row r="520" ht="15.75" customHeight="1">
      <c r="A520" s="116"/>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8"/>
    </row>
    <row r="521" ht="15.75" customHeight="1">
      <c r="A521" s="116"/>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8"/>
    </row>
    <row r="522" ht="15.75" customHeight="1">
      <c r="A522" s="116"/>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8"/>
    </row>
    <row r="523" ht="15.75" customHeight="1">
      <c r="A523" s="116"/>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8"/>
    </row>
    <row r="524" ht="15.75" customHeight="1">
      <c r="A524" s="116"/>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8"/>
    </row>
    <row r="525" ht="15.75" customHeight="1">
      <c r="A525" s="119"/>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Z525" s="120"/>
      <c r="AA525" s="120"/>
      <c r="AB525" s="120"/>
      <c r="AC525" s="120"/>
      <c r="AD525"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drawing r:id="rId1"/>
  <legacyDrawing r:id="rId2"/>
</worksheet>
</file>

<file path=xl/worksheets/sheet16.xml><?xml version="1.0" encoding="utf-8"?>
<worksheet xmlns:r="http://schemas.openxmlformats.org/officeDocument/2006/relationships" xmlns="http://schemas.openxmlformats.org/spreadsheetml/2006/main">
  <dimension ref="A1:BN309"/>
  <sheetViews>
    <sheetView workbookViewId="0" showGridLines="0" defaultGridColor="1"/>
  </sheetViews>
  <sheetFormatPr defaultColWidth="12.6667" defaultRowHeight="15" customHeight="1" outlineLevelRow="0" outlineLevelCol="0"/>
  <cols>
    <col min="1" max="10" width="8.85156" style="790" customWidth="1"/>
    <col min="11" max="11" width="10" style="790" customWidth="1"/>
    <col min="12" max="66" width="8.85156" style="790" customWidth="1"/>
    <col min="67" max="16384" width="12.6719" style="790" customWidth="1"/>
  </cols>
  <sheetData>
    <row r="1" ht="15.75" customHeight="1">
      <c r="A1" t="s" s="791">
        <v>2223</v>
      </c>
      <c r="B1" t="s" s="792">
        <v>4</v>
      </c>
      <c r="C1" t="s" s="792">
        <v>3486</v>
      </c>
      <c r="D1" t="s" s="792">
        <v>4522</v>
      </c>
      <c r="E1" t="s" s="792">
        <v>1000</v>
      </c>
      <c r="F1" t="s" s="793">
        <v>4523</v>
      </c>
      <c r="G1" t="s" s="794">
        <v>4524</v>
      </c>
      <c r="H1" t="s" s="794">
        <v>1002</v>
      </c>
      <c r="I1" t="s" s="795">
        <v>4525</v>
      </c>
      <c r="J1" t="s" s="794">
        <v>1961</v>
      </c>
      <c r="K1" t="s" s="5">
        <v>7</v>
      </c>
      <c r="L1" t="s" s="794">
        <v>4526</v>
      </c>
      <c r="M1" t="s" s="796">
        <v>19</v>
      </c>
      <c r="N1" t="s" s="794">
        <v>3739</v>
      </c>
      <c r="O1" t="s" s="794">
        <v>4527</v>
      </c>
      <c r="P1" t="s" s="794">
        <v>9</v>
      </c>
      <c r="Q1" t="s" s="795">
        <v>4528</v>
      </c>
      <c r="R1" t="s" s="794">
        <v>4529</v>
      </c>
      <c r="S1" t="s" s="794">
        <v>4530</v>
      </c>
      <c r="T1" t="s" s="794">
        <v>4531</v>
      </c>
      <c r="U1" t="s" s="794">
        <v>4532</v>
      </c>
      <c r="V1" t="s" s="797">
        <v>4533</v>
      </c>
      <c r="W1" t="s" s="794">
        <v>3736</v>
      </c>
      <c r="X1" t="s" s="794">
        <v>11</v>
      </c>
      <c r="Y1" t="s" s="794">
        <v>1010</v>
      </c>
      <c r="Z1" t="s" s="798">
        <v>4534</v>
      </c>
      <c r="AA1" t="s" s="794">
        <v>4535</v>
      </c>
      <c r="AB1" t="s" s="794">
        <v>1011</v>
      </c>
      <c r="AC1" t="s" s="794">
        <v>4536</v>
      </c>
      <c r="AD1" t="s" s="794">
        <v>27</v>
      </c>
      <c r="AE1" t="s" s="794">
        <v>4537</v>
      </c>
      <c r="AF1" t="s" s="794">
        <v>4538</v>
      </c>
      <c r="AG1" t="s" s="794">
        <v>41</v>
      </c>
      <c r="AH1" t="s" s="794">
        <v>4539</v>
      </c>
      <c r="AI1" t="s" s="794">
        <v>4540</v>
      </c>
      <c r="AJ1" t="s" s="794">
        <v>4541</v>
      </c>
      <c r="AK1" t="s" s="794">
        <v>2552</v>
      </c>
      <c r="AL1" t="s" s="794">
        <v>4542</v>
      </c>
      <c r="AM1" t="s" s="794">
        <v>4543</v>
      </c>
      <c r="AN1" t="s" s="794">
        <v>4544</v>
      </c>
      <c r="AO1" t="s" s="794">
        <v>4545</v>
      </c>
      <c r="AP1" t="s" s="794">
        <v>4546</v>
      </c>
      <c r="AQ1" t="s" s="794">
        <v>4547</v>
      </c>
      <c r="AR1" t="s" s="794">
        <v>4548</v>
      </c>
      <c r="AS1" t="s" s="794">
        <v>4546</v>
      </c>
      <c r="AT1" t="s" s="794">
        <v>4547</v>
      </c>
      <c r="AU1" t="s" s="794">
        <v>4549</v>
      </c>
      <c r="AV1" t="s" s="794">
        <v>41</v>
      </c>
      <c r="AW1" t="s" s="794">
        <v>4546</v>
      </c>
      <c r="AX1" t="s" s="794">
        <v>4547</v>
      </c>
      <c r="AY1" t="s" s="794">
        <v>4550</v>
      </c>
      <c r="AZ1" t="s" s="794">
        <v>4546</v>
      </c>
      <c r="BA1" t="s" s="794">
        <v>4547</v>
      </c>
      <c r="BB1" t="s" s="794">
        <v>47</v>
      </c>
      <c r="BC1" t="s" s="797">
        <v>20</v>
      </c>
      <c r="BD1" t="s" s="797">
        <v>21</v>
      </c>
      <c r="BE1" t="s" s="797">
        <v>22</v>
      </c>
      <c r="BF1" t="s" s="797">
        <v>23</v>
      </c>
      <c r="BG1" t="s" s="799">
        <v>3762</v>
      </c>
      <c r="BH1" t="s" s="799">
        <v>4551</v>
      </c>
      <c r="BI1" t="s" s="799">
        <v>4552</v>
      </c>
      <c r="BJ1" t="s" s="799">
        <v>1968</v>
      </c>
      <c r="BK1" t="s" s="799">
        <v>4553</v>
      </c>
      <c r="BL1" t="s" s="799">
        <v>4554</v>
      </c>
      <c r="BM1" t="s" s="791">
        <v>4555</v>
      </c>
      <c r="BN1" t="s" s="797">
        <v>1023</v>
      </c>
    </row>
    <row r="2" ht="15.75" customHeight="1">
      <c r="A2" s="800">
        <v>70</v>
      </c>
      <c r="B2" s="801">
        <v>36</v>
      </c>
      <c r="C2" s="800">
        <v>1</v>
      </c>
      <c r="D2" s="800">
        <v>1</v>
      </c>
      <c r="E2" s="230"/>
      <c r="F2" s="230"/>
      <c r="G2" s="230"/>
      <c r="H2" t="s" s="802">
        <v>4556</v>
      </c>
      <c r="I2" t="s" s="5">
        <v>4557</v>
      </c>
      <c r="J2" t="s" s="803">
        <v>4558</v>
      </c>
      <c r="K2" t="s" s="803">
        <v>4558</v>
      </c>
      <c r="L2" s="230"/>
      <c r="M2" s="230"/>
      <c r="N2" s="800">
        <v>1</v>
      </c>
      <c r="O2" t="s" s="803">
        <v>52</v>
      </c>
      <c r="P2" t="s" s="803">
        <v>52</v>
      </c>
      <c r="Q2" t="s" s="803">
        <v>4559</v>
      </c>
      <c r="R2" s="800">
        <v>45469.5</v>
      </c>
      <c r="S2" s="804">
        <v>14337</v>
      </c>
      <c r="T2" s="805"/>
      <c r="U2" s="801">
        <v>1805300.8</v>
      </c>
      <c r="V2" s="801">
        <v>2</v>
      </c>
      <c r="W2" t="s" s="803">
        <v>4560</v>
      </c>
      <c r="X2" t="s" s="803">
        <v>4561</v>
      </c>
      <c r="Y2" s="801">
        <v>1</v>
      </c>
      <c r="Z2" t="s" s="803">
        <v>54</v>
      </c>
      <c r="AA2" s="800">
        <v>3</v>
      </c>
      <c r="AB2" t="s" s="806">
        <v>1955</v>
      </c>
      <c r="AC2" s="230"/>
      <c r="AD2" s="230"/>
      <c r="AE2" s="230"/>
      <c r="AF2" s="230"/>
      <c r="AG2" s="230"/>
      <c r="AH2" s="230"/>
      <c r="AI2" s="230"/>
      <c r="AJ2" s="230"/>
      <c r="AK2" s="230"/>
      <c r="AL2" s="230"/>
      <c r="AM2" s="230"/>
      <c r="AN2" s="230"/>
      <c r="AO2" s="230"/>
      <c r="AP2" s="230"/>
      <c r="AQ2" s="230"/>
      <c r="AR2" s="230"/>
      <c r="AS2" s="230"/>
      <c r="AT2" s="230"/>
      <c r="AU2" s="230"/>
      <c r="AV2" s="230"/>
      <c r="AW2" s="230"/>
      <c r="AX2" s="230"/>
      <c r="AY2" s="230"/>
      <c r="AZ2" s="230"/>
      <c r="BA2" s="230"/>
      <c r="BB2" s="230"/>
      <c r="BC2" s="230"/>
      <c r="BD2" s="230"/>
      <c r="BE2" s="230"/>
      <c r="BF2" s="230"/>
      <c r="BG2" s="801">
        <v>0.8100000000000001</v>
      </c>
      <c r="BH2" s="801">
        <v>0.54</v>
      </c>
      <c r="BI2" s="801">
        <v>1.29</v>
      </c>
      <c r="BJ2" s="801">
        <v>0.5600000000000001</v>
      </c>
      <c r="BK2" s="801">
        <v>0.419</v>
      </c>
      <c r="BL2" s="801">
        <v>1.2</v>
      </c>
      <c r="BM2" s="230"/>
      <c r="BN2" s="230"/>
    </row>
    <row r="3" ht="15.75" customHeight="1">
      <c r="A3" s="800">
        <v>23</v>
      </c>
      <c r="B3" s="807">
        <v>36</v>
      </c>
      <c r="C3" s="808">
        <v>1</v>
      </c>
      <c r="D3" s="808">
        <v>2</v>
      </c>
      <c r="E3" t="s" s="809">
        <v>94</v>
      </c>
      <c r="F3" s="230"/>
      <c r="G3" s="230"/>
      <c r="H3" t="s" s="810">
        <v>736</v>
      </c>
      <c r="I3" t="s" s="5">
        <v>4562</v>
      </c>
      <c r="J3" t="s" s="811">
        <v>737</v>
      </c>
      <c r="K3" t="s" s="811">
        <v>737</v>
      </c>
      <c r="L3" s="812">
        <v>1</v>
      </c>
      <c r="M3" s="230"/>
      <c r="N3" s="800">
        <v>1</v>
      </c>
      <c r="O3" t="s" s="803">
        <v>196</v>
      </c>
      <c r="P3" t="s" s="803">
        <v>52</v>
      </c>
      <c r="Q3" s="813">
        <v>356177</v>
      </c>
      <c r="R3" s="800">
        <v>367662.6</v>
      </c>
      <c r="S3" s="804">
        <v>365495</v>
      </c>
      <c r="T3" s="805"/>
      <c r="U3" s="801">
        <v>13245812.9</v>
      </c>
      <c r="V3" s="801">
        <v>1</v>
      </c>
      <c r="W3" t="s" s="810">
        <v>4563</v>
      </c>
      <c r="X3" t="s" s="803">
        <v>4564</v>
      </c>
      <c r="Y3" s="801">
        <v>2</v>
      </c>
      <c r="Z3" t="s" s="803">
        <v>64</v>
      </c>
      <c r="AA3" s="800">
        <v>1</v>
      </c>
      <c r="AB3" t="s" s="803">
        <v>1970</v>
      </c>
      <c r="AC3" t="s" s="803">
        <v>64</v>
      </c>
      <c r="AD3" s="814">
        <v>1.02</v>
      </c>
      <c r="AE3" s="813">
        <v>3009124</v>
      </c>
      <c r="AF3" s="813">
        <v>356177</v>
      </c>
      <c r="AG3" s="813">
        <v>381606</v>
      </c>
      <c r="AH3" s="230"/>
      <c r="AI3" s="814">
        <v>0.87</v>
      </c>
      <c r="AJ3" s="230"/>
      <c r="AK3" s="230"/>
      <c r="AL3" s="230"/>
      <c r="AM3" t="s" s="803">
        <v>238</v>
      </c>
      <c r="AN3" s="230"/>
      <c r="AO3" s="230"/>
      <c r="AP3" s="814">
        <v>0.1</v>
      </c>
      <c r="AQ3" s="814">
        <v>1.57</v>
      </c>
      <c r="AR3" s="813">
        <v>3009124</v>
      </c>
      <c r="AS3" s="813">
        <v>2031482</v>
      </c>
      <c r="AT3" s="813">
        <v>4457253</v>
      </c>
      <c r="AU3" s="813">
        <v>356177</v>
      </c>
      <c r="AV3" s="813">
        <v>381606</v>
      </c>
      <c r="AW3" s="813">
        <v>297125</v>
      </c>
      <c r="AX3" s="813">
        <v>578536</v>
      </c>
      <c r="AY3" s="814">
        <v>0.87</v>
      </c>
      <c r="AZ3" s="814">
        <v>0.5600000000000001</v>
      </c>
      <c r="BA3" s="814">
        <v>8.449999999999999</v>
      </c>
      <c r="BB3" s="230"/>
      <c r="BC3" s="230"/>
      <c r="BD3" s="230"/>
      <c r="BE3" s="230"/>
      <c r="BF3" s="230"/>
      <c r="BG3" s="230"/>
      <c r="BH3" s="230"/>
      <c r="BI3" s="230"/>
      <c r="BJ3" s="230"/>
      <c r="BK3" s="230"/>
      <c r="BL3" s="230"/>
      <c r="BM3" s="230"/>
      <c r="BN3" s="230"/>
    </row>
    <row r="4" ht="15.75" customHeight="1">
      <c r="A4" s="800">
        <v>11</v>
      </c>
      <c r="B4" s="815">
        <v>36</v>
      </c>
      <c r="C4" s="812">
        <v>1</v>
      </c>
      <c r="D4" s="812">
        <v>3</v>
      </c>
      <c r="E4" t="s" s="811">
        <v>94</v>
      </c>
      <c r="F4" t="s" s="810">
        <v>4556</v>
      </c>
      <c r="G4" t="s" s="810">
        <v>4565</v>
      </c>
      <c r="H4" t="s" s="810">
        <v>4556</v>
      </c>
      <c r="I4" t="s" s="5">
        <v>4566</v>
      </c>
      <c r="J4" t="s" s="810">
        <v>4558</v>
      </c>
      <c r="K4" t="s" s="810">
        <v>4558</v>
      </c>
      <c r="L4" s="230"/>
      <c r="M4" s="230"/>
      <c r="N4" t="s" s="810">
        <v>68</v>
      </c>
      <c r="O4" t="s" s="810">
        <v>52</v>
      </c>
      <c r="P4" t="s" s="803">
        <v>52</v>
      </c>
      <c r="Q4" t="s" s="803">
        <v>4567</v>
      </c>
      <c r="R4" s="800">
        <v>45469.5</v>
      </c>
      <c r="S4" s="801">
        <v>30950.2</v>
      </c>
      <c r="T4" s="230"/>
      <c r="U4" s="801">
        <v>1805300.8</v>
      </c>
      <c r="V4" s="801">
        <v>2</v>
      </c>
      <c r="W4" t="s" s="810">
        <v>4568</v>
      </c>
      <c r="X4" t="s" s="810">
        <v>4569</v>
      </c>
      <c r="Y4" s="800">
        <v>2</v>
      </c>
      <c r="Z4" t="s" s="810">
        <v>77</v>
      </c>
      <c r="AA4" s="800">
        <v>2</v>
      </c>
      <c r="AB4" t="s" s="810">
        <v>4570</v>
      </c>
      <c r="AC4" t="s" s="810">
        <v>2562</v>
      </c>
      <c r="AD4" s="800">
        <v>1.89</v>
      </c>
      <c r="AE4" s="816">
        <v>462483</v>
      </c>
      <c r="AF4" s="816">
        <v>35655</v>
      </c>
      <c r="AG4" s="816">
        <v>65617</v>
      </c>
      <c r="AH4" t="s" s="810">
        <v>4571</v>
      </c>
      <c r="AI4" t="s" s="803">
        <v>4572</v>
      </c>
      <c r="AJ4" t="s" s="810">
        <v>4573</v>
      </c>
      <c r="AK4" t="s" s="810">
        <v>4574</v>
      </c>
      <c r="AL4" t="s" s="810">
        <v>4575</v>
      </c>
      <c r="AM4" t="s" s="810">
        <v>1190</v>
      </c>
      <c r="AN4" t="s" s="810">
        <v>4576</v>
      </c>
      <c r="AO4" t="s" s="810">
        <v>4577</v>
      </c>
      <c r="AP4" s="230"/>
      <c r="AQ4" s="230"/>
      <c r="AR4" s="230"/>
      <c r="AS4" s="230"/>
      <c r="AT4" s="230"/>
      <c r="AU4" s="230"/>
      <c r="AV4" s="230"/>
      <c r="AW4" s="230"/>
      <c r="AX4" s="230"/>
      <c r="AY4" s="230"/>
      <c r="AZ4" s="230"/>
      <c r="BA4" s="230"/>
      <c r="BB4" s="230"/>
      <c r="BC4" s="230"/>
      <c r="BD4" s="230"/>
      <c r="BE4" s="230"/>
      <c r="BF4" s="230"/>
      <c r="BG4" s="230"/>
      <c r="BH4" s="230"/>
      <c r="BI4" s="230"/>
      <c r="BJ4" s="230"/>
      <c r="BK4" s="230"/>
      <c r="BL4" s="230"/>
      <c r="BM4" s="230"/>
      <c r="BN4" s="230"/>
    </row>
    <row r="5" ht="15.75" customHeight="1">
      <c r="A5" s="800">
        <v>26</v>
      </c>
      <c r="B5" s="817">
        <v>35</v>
      </c>
      <c r="C5" s="800">
        <v>2</v>
      </c>
      <c r="D5" s="818">
        <v>4</v>
      </c>
      <c r="E5" t="s" s="819">
        <v>157</v>
      </c>
      <c r="F5" s="230"/>
      <c r="G5" s="230"/>
      <c r="H5" t="s" s="810">
        <v>4083</v>
      </c>
      <c r="I5" t="s" s="5">
        <v>4578</v>
      </c>
      <c r="J5" t="s" s="811">
        <v>4084</v>
      </c>
      <c r="K5" t="s" s="811">
        <v>4084</v>
      </c>
      <c r="L5" s="812">
        <v>1</v>
      </c>
      <c r="M5" t="s" s="811">
        <v>52</v>
      </c>
      <c r="N5" t="s" s="811">
        <v>68</v>
      </c>
      <c r="O5" t="s" s="811">
        <v>52</v>
      </c>
      <c r="P5" t="s" s="803">
        <v>52</v>
      </c>
      <c r="Q5" s="813">
        <v>8650</v>
      </c>
      <c r="R5" s="812">
        <v>449712</v>
      </c>
      <c r="S5" s="812">
        <v>8871</v>
      </c>
      <c r="T5" s="230"/>
      <c r="U5" s="801">
        <v>22313789.7</v>
      </c>
      <c r="V5" s="801">
        <v>1</v>
      </c>
      <c r="W5" t="s" s="810">
        <v>4563</v>
      </c>
      <c r="X5" t="s" s="803">
        <v>4564</v>
      </c>
      <c r="Y5" s="801">
        <v>2</v>
      </c>
      <c r="Z5" t="s" s="803">
        <v>64</v>
      </c>
      <c r="AA5" s="800">
        <v>1</v>
      </c>
      <c r="AB5" t="s" s="803">
        <v>1970</v>
      </c>
      <c r="AC5" t="s" s="803">
        <v>64</v>
      </c>
      <c r="AD5" s="814">
        <v>0.85</v>
      </c>
      <c r="AE5" s="813">
        <v>214204</v>
      </c>
      <c r="AF5" s="813">
        <v>8650</v>
      </c>
      <c r="AG5" s="813">
        <v>20933</v>
      </c>
      <c r="AH5" s="230"/>
      <c r="AI5" s="814">
        <v>0.48</v>
      </c>
      <c r="AJ5" s="230"/>
      <c r="AK5" s="230"/>
      <c r="AL5" s="230"/>
      <c r="AM5" t="s" s="803">
        <v>238</v>
      </c>
      <c r="AN5" s="230"/>
      <c r="AO5" s="230"/>
      <c r="AP5" s="814">
        <v>0.07000000000000001</v>
      </c>
      <c r="AQ5" s="814">
        <v>1.28</v>
      </c>
      <c r="AR5" s="813">
        <v>214204</v>
      </c>
      <c r="AS5" s="813">
        <v>148187</v>
      </c>
      <c r="AT5" s="813">
        <v>309633</v>
      </c>
      <c r="AU5" s="813">
        <v>8650</v>
      </c>
      <c r="AV5" s="813">
        <v>20933</v>
      </c>
      <c r="AW5" s="813">
        <v>15408</v>
      </c>
      <c r="AX5" s="813">
        <v>29161</v>
      </c>
      <c r="AY5" s="814">
        <v>0.48</v>
      </c>
      <c r="AZ5" s="814">
        <v>0.32</v>
      </c>
      <c r="BA5" s="814">
        <v>5.6</v>
      </c>
      <c r="BB5" s="230"/>
      <c r="BC5" s="230"/>
      <c r="BD5" s="230"/>
      <c r="BE5" s="230"/>
      <c r="BF5" s="230"/>
      <c r="BG5" s="230"/>
      <c r="BH5" s="230"/>
      <c r="BI5" s="230"/>
      <c r="BJ5" s="230"/>
      <c r="BK5" s="230"/>
      <c r="BL5" s="230"/>
      <c r="BM5" s="230"/>
      <c r="BN5" s="230"/>
    </row>
    <row r="6" ht="15.75" customHeight="1">
      <c r="A6" s="761">
        <v>121</v>
      </c>
      <c r="B6" s="817">
        <v>35</v>
      </c>
      <c r="C6" s="800">
        <v>2</v>
      </c>
      <c r="D6" s="283">
        <v>5</v>
      </c>
      <c r="E6" s="140"/>
      <c r="F6" t="s" s="248">
        <v>4579</v>
      </c>
      <c r="G6" s="140"/>
      <c r="H6" t="s" s="810">
        <v>4083</v>
      </c>
      <c r="I6" t="s" s="5">
        <v>4580</v>
      </c>
      <c r="J6" t="s" s="101">
        <v>4084</v>
      </c>
      <c r="K6" t="s" s="101">
        <v>4084</v>
      </c>
      <c r="L6" s="140"/>
      <c r="M6" t="s" s="101">
        <v>52</v>
      </c>
      <c r="N6" s="283">
        <v>1</v>
      </c>
      <c r="O6" s="140"/>
      <c r="P6" s="140"/>
      <c r="Q6" s="283">
        <v>73384</v>
      </c>
      <c r="R6" s="812">
        <v>449712</v>
      </c>
      <c r="S6" s="142">
        <v>412493</v>
      </c>
      <c r="T6" s="140"/>
      <c r="U6" s="801">
        <v>22313789.7</v>
      </c>
      <c r="V6" s="140"/>
      <c r="W6" t="s" s="137">
        <v>4581</v>
      </c>
      <c r="X6" t="s" s="101">
        <v>4582</v>
      </c>
      <c r="Y6" s="761">
        <v>1</v>
      </c>
      <c r="Z6" t="s" s="101">
        <v>64</v>
      </c>
      <c r="AA6" s="800">
        <v>1</v>
      </c>
      <c r="AB6" t="s" s="248">
        <v>4583</v>
      </c>
      <c r="AC6" s="140"/>
      <c r="AD6" s="283">
        <v>0.9721995094</v>
      </c>
      <c r="AE6" s="140"/>
      <c r="AF6" s="140"/>
      <c r="AG6" s="140"/>
      <c r="AH6" t="s" s="101">
        <v>2568</v>
      </c>
      <c r="AI6" s="140"/>
      <c r="AJ6" s="140"/>
      <c r="AK6" t="s" s="248">
        <v>4584</v>
      </c>
      <c r="AL6" s="140"/>
      <c r="AM6" s="140"/>
      <c r="AN6" s="283">
        <v>2021</v>
      </c>
      <c r="AO6" t="s" s="101">
        <v>4585</v>
      </c>
      <c r="AP6" s="140"/>
      <c r="AQ6" t="s" s="248">
        <v>4583</v>
      </c>
      <c r="AR6" s="140"/>
      <c r="AS6" s="140"/>
      <c r="AT6" s="140"/>
      <c r="AU6" s="283">
        <v>73384</v>
      </c>
      <c r="AV6" s="140"/>
      <c r="AW6" s="140"/>
      <c r="AX6" t="s" s="101">
        <v>2568</v>
      </c>
      <c r="AY6" s="140"/>
      <c r="AZ6" s="140"/>
      <c r="BA6" s="140"/>
      <c r="BB6" t="s" s="101">
        <v>2568</v>
      </c>
      <c r="BC6" s="140"/>
      <c r="BD6" s="140"/>
      <c r="BE6" s="140"/>
      <c r="BF6" s="140"/>
      <c r="BG6" t="s" s="101">
        <v>4425</v>
      </c>
      <c r="BH6" s="140"/>
      <c r="BI6" s="140"/>
      <c r="BJ6" s="140"/>
      <c r="BK6" s="140"/>
      <c r="BL6" t="s" s="101">
        <v>2568</v>
      </c>
      <c r="BM6" t="s" s="101">
        <v>4586</v>
      </c>
      <c r="BN6" t="s" s="101">
        <v>4587</v>
      </c>
    </row>
    <row r="7" ht="15.75" customHeight="1">
      <c r="A7" s="761">
        <v>130</v>
      </c>
      <c r="B7" s="817">
        <v>35</v>
      </c>
      <c r="C7" s="800">
        <v>2</v>
      </c>
      <c r="D7" s="283">
        <v>6</v>
      </c>
      <c r="E7" s="140"/>
      <c r="F7" t="s" s="248">
        <v>4588</v>
      </c>
      <c r="G7" s="140"/>
      <c r="H7" t="s" s="810">
        <v>4083</v>
      </c>
      <c r="I7" t="s" s="5">
        <v>4589</v>
      </c>
      <c r="J7" t="s" s="101">
        <v>4084</v>
      </c>
      <c r="K7" t="s" s="101">
        <v>4084</v>
      </c>
      <c r="L7" s="140"/>
      <c r="M7" t="s" s="101">
        <v>52</v>
      </c>
      <c r="N7" t="s" s="101">
        <v>68</v>
      </c>
      <c r="O7" s="140"/>
      <c r="P7" s="140"/>
      <c r="Q7" s="283">
        <v>46126</v>
      </c>
      <c r="R7" s="812">
        <v>449712</v>
      </c>
      <c r="S7" s="142">
        <v>412493</v>
      </c>
      <c r="T7" s="140"/>
      <c r="U7" s="801">
        <v>22313789.7</v>
      </c>
      <c r="V7" s="140"/>
      <c r="W7" t="s" s="137">
        <v>4581</v>
      </c>
      <c r="X7" t="s" s="101">
        <v>4590</v>
      </c>
      <c r="Y7" s="761">
        <v>1</v>
      </c>
      <c r="Z7" t="s" s="101">
        <v>77</v>
      </c>
      <c r="AA7" s="800">
        <v>2</v>
      </c>
      <c r="AB7" t="s" s="248">
        <v>4570</v>
      </c>
      <c r="AC7" s="140"/>
      <c r="AD7" s="283">
        <v>1.245341615</v>
      </c>
      <c r="AE7" s="140"/>
      <c r="AF7" s="140"/>
      <c r="AG7" s="140"/>
      <c r="AH7" s="283">
        <v>0.6832579186</v>
      </c>
      <c r="AI7" s="140"/>
      <c r="AJ7" s="140"/>
      <c r="AK7" t="s" s="101">
        <v>4591</v>
      </c>
      <c r="AL7" s="140"/>
      <c r="AM7" s="140"/>
      <c r="AN7" s="283">
        <v>2021</v>
      </c>
      <c r="AO7" t="s" s="101">
        <v>2568</v>
      </c>
      <c r="AP7" s="140"/>
      <c r="AQ7" t="s" s="248">
        <v>4592</v>
      </c>
      <c r="AR7" s="140"/>
      <c r="AS7" s="140"/>
      <c r="AT7" s="140"/>
      <c r="AU7" s="283">
        <v>46126</v>
      </c>
      <c r="AV7" s="140"/>
      <c r="AW7" s="140"/>
      <c r="AX7" s="283">
        <v>2021</v>
      </c>
      <c r="AY7" s="140"/>
      <c r="AZ7" s="140"/>
      <c r="BA7" s="140"/>
      <c r="BB7" t="s" s="562">
        <v>4593</v>
      </c>
      <c r="BC7" s="140"/>
      <c r="BD7" s="140"/>
      <c r="BE7" s="140"/>
      <c r="BF7" s="140"/>
      <c r="BG7" t="s" s="101">
        <v>4594</v>
      </c>
      <c r="BH7" s="140"/>
      <c r="BI7" s="140"/>
      <c r="BJ7" s="140"/>
      <c r="BK7" s="140"/>
      <c r="BL7" t="s" s="101">
        <v>4595</v>
      </c>
      <c r="BM7" t="s" s="101">
        <v>4596</v>
      </c>
      <c r="BN7" t="s" s="248">
        <v>4587</v>
      </c>
    </row>
    <row r="8" ht="15.75" customHeight="1">
      <c r="A8" s="800">
        <v>53</v>
      </c>
      <c r="B8" s="801">
        <v>35</v>
      </c>
      <c r="C8" s="800">
        <v>2</v>
      </c>
      <c r="D8" s="283">
        <v>7</v>
      </c>
      <c r="E8" s="230"/>
      <c r="F8" t="s" s="810">
        <v>4597</v>
      </c>
      <c r="G8" t="s" s="803">
        <v>4598</v>
      </c>
      <c r="H8" t="s" s="797">
        <v>4597</v>
      </c>
      <c r="I8" t="s" s="5">
        <v>4599</v>
      </c>
      <c r="J8" t="s" s="797">
        <v>4600</v>
      </c>
      <c r="K8" t="s" s="797">
        <v>4600</v>
      </c>
      <c r="L8" s="230"/>
      <c r="M8" t="s" s="820">
        <v>52</v>
      </c>
      <c r="N8" s="812">
        <v>1</v>
      </c>
      <c r="O8" t="s" s="820">
        <v>52</v>
      </c>
      <c r="P8" t="s" s="803">
        <v>52</v>
      </c>
      <c r="Q8" s="821">
        <v>39735.33333</v>
      </c>
      <c r="R8" s="822">
        <v>877822.6</v>
      </c>
      <c r="S8" s="812">
        <v>119206</v>
      </c>
      <c r="T8" s="230"/>
      <c r="U8" s="801">
        <v>56061913</v>
      </c>
      <c r="V8" s="801">
        <v>2</v>
      </c>
      <c r="W8" t="s" s="803">
        <v>4560</v>
      </c>
      <c r="X8" t="s" s="803">
        <v>84</v>
      </c>
      <c r="Y8" s="801">
        <v>1</v>
      </c>
      <c r="Z8" t="s" s="803">
        <v>64</v>
      </c>
      <c r="AA8" s="800">
        <v>1</v>
      </c>
      <c r="AB8" t="s" s="803">
        <v>988</v>
      </c>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801">
        <v>24.7</v>
      </c>
      <c r="BH8" s="801">
        <v>12.7</v>
      </c>
      <c r="BI8" s="801">
        <v>11.2</v>
      </c>
      <c r="BJ8" s="801">
        <v>8.1</v>
      </c>
      <c r="BK8" s="801">
        <v>1.134</v>
      </c>
      <c r="BL8" s="801">
        <v>0.73</v>
      </c>
      <c r="BM8" s="230"/>
      <c r="BN8" s="230"/>
    </row>
    <row r="9" ht="15.75" customHeight="1">
      <c r="A9" s="800">
        <v>54</v>
      </c>
      <c r="B9" s="801">
        <v>35</v>
      </c>
      <c r="C9" s="800">
        <v>2</v>
      </c>
      <c r="D9" s="283">
        <v>8</v>
      </c>
      <c r="E9" s="230"/>
      <c r="F9" t="s" s="810">
        <v>4597</v>
      </c>
      <c r="G9" t="s" s="803">
        <v>4598</v>
      </c>
      <c r="H9" t="s" s="797">
        <v>4597</v>
      </c>
      <c r="I9" t="s" s="5">
        <v>4601</v>
      </c>
      <c r="J9" t="s" s="797">
        <v>4600</v>
      </c>
      <c r="K9" t="s" s="797">
        <v>4600</v>
      </c>
      <c r="L9" s="230"/>
      <c r="M9" t="s" s="820">
        <v>52</v>
      </c>
      <c r="N9" t="s" s="811">
        <v>68</v>
      </c>
      <c r="O9" t="s" s="820">
        <v>52</v>
      </c>
      <c r="P9" t="s" s="803">
        <v>52</v>
      </c>
      <c r="Q9" s="821">
        <v>39735.33333</v>
      </c>
      <c r="R9" s="822">
        <v>877822.6</v>
      </c>
      <c r="S9" s="812">
        <v>119206</v>
      </c>
      <c r="T9" s="230"/>
      <c r="U9" s="801">
        <v>56061913</v>
      </c>
      <c r="V9" s="801">
        <v>2</v>
      </c>
      <c r="W9" t="s" s="803">
        <v>4560</v>
      </c>
      <c r="X9" t="s" s="803">
        <v>4561</v>
      </c>
      <c r="Y9" s="801">
        <v>1</v>
      </c>
      <c r="Z9" t="s" s="810">
        <v>77</v>
      </c>
      <c r="AA9" s="800">
        <v>2</v>
      </c>
      <c r="AB9" t="s" s="806">
        <v>2974</v>
      </c>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801">
        <v>44.9</v>
      </c>
      <c r="BH9" s="801">
        <v>9.6</v>
      </c>
      <c r="BI9" s="801">
        <v>4.3</v>
      </c>
      <c r="BJ9" s="801">
        <v>3.9</v>
      </c>
      <c r="BK9" s="801">
        <v>2.233</v>
      </c>
      <c r="BL9" s="801">
        <v>0.65</v>
      </c>
      <c r="BM9" s="230"/>
      <c r="BN9" s="230"/>
    </row>
    <row r="10" ht="15.75" customHeight="1">
      <c r="A10" s="800">
        <v>55</v>
      </c>
      <c r="B10" s="801">
        <v>35</v>
      </c>
      <c r="C10" s="800">
        <v>2</v>
      </c>
      <c r="D10" s="283">
        <v>9</v>
      </c>
      <c r="E10" s="230"/>
      <c r="F10" t="s" s="810">
        <v>4597</v>
      </c>
      <c r="G10" t="s" s="803">
        <v>4598</v>
      </c>
      <c r="H10" t="s" s="797">
        <v>4597</v>
      </c>
      <c r="I10" t="s" s="5">
        <v>4602</v>
      </c>
      <c r="J10" t="s" s="797">
        <v>4600</v>
      </c>
      <c r="K10" t="s" s="797">
        <v>4600</v>
      </c>
      <c r="L10" s="230"/>
      <c r="M10" t="s" s="820">
        <v>52</v>
      </c>
      <c r="N10" t="s" s="811">
        <v>68</v>
      </c>
      <c r="O10" t="s" s="820">
        <v>52</v>
      </c>
      <c r="P10" t="s" s="803">
        <v>52</v>
      </c>
      <c r="Q10" s="821">
        <v>39735.33333</v>
      </c>
      <c r="R10" s="822">
        <v>877822.6</v>
      </c>
      <c r="S10" s="812">
        <v>119206</v>
      </c>
      <c r="T10" s="230"/>
      <c r="U10" s="801">
        <v>56061913</v>
      </c>
      <c r="V10" s="801">
        <v>2</v>
      </c>
      <c r="W10" t="s" s="803">
        <v>4560</v>
      </c>
      <c r="X10" t="s" s="803">
        <v>4603</v>
      </c>
      <c r="Y10" s="801">
        <v>1</v>
      </c>
      <c r="Z10" t="s" s="803">
        <v>54</v>
      </c>
      <c r="AA10" s="800">
        <v>3</v>
      </c>
      <c r="AB10" t="s" s="806">
        <v>1955</v>
      </c>
      <c r="AC10" s="230"/>
      <c r="AD10" s="230"/>
      <c r="AE10" s="230"/>
      <c r="AF10" s="230"/>
      <c r="AG10" s="230"/>
      <c r="AH10" s="230"/>
      <c r="AI10" s="230"/>
      <c r="AJ10" s="230"/>
      <c r="AK10" s="230"/>
      <c r="AL10" s="230"/>
      <c r="AM10" s="230"/>
      <c r="AN10" s="230"/>
      <c r="AO10" s="230"/>
      <c r="AP10" s="230"/>
      <c r="AQ10" s="230"/>
      <c r="AR10" s="230"/>
      <c r="AS10" s="230"/>
      <c r="AT10" s="230"/>
      <c r="AU10" s="230"/>
      <c r="AV10" s="230"/>
      <c r="AW10" s="230"/>
      <c r="AX10" s="230"/>
      <c r="AY10" s="230"/>
      <c r="AZ10" s="230"/>
      <c r="BA10" s="230"/>
      <c r="BB10" s="230"/>
      <c r="BC10" s="230"/>
      <c r="BD10" s="230"/>
      <c r="BE10" s="230"/>
      <c r="BF10" s="230"/>
      <c r="BG10" s="801">
        <v>10.7</v>
      </c>
      <c r="BH10" s="801">
        <v>4.7</v>
      </c>
      <c r="BI10" s="801">
        <v>8.4</v>
      </c>
      <c r="BJ10" s="801">
        <v>5.1</v>
      </c>
      <c r="BK10" s="801">
        <v>0.5600000000000001</v>
      </c>
      <c r="BL10" s="801">
        <v>1.93</v>
      </c>
      <c r="BM10" s="230"/>
      <c r="BN10" s="230"/>
    </row>
    <row r="11" ht="15.75" customHeight="1">
      <c r="A11" s="800">
        <v>9</v>
      </c>
      <c r="B11" s="815">
        <v>35</v>
      </c>
      <c r="C11" s="800">
        <v>2</v>
      </c>
      <c r="D11" s="283">
        <v>10</v>
      </c>
      <c r="E11" t="s" s="820">
        <v>157</v>
      </c>
      <c r="F11" t="s" s="811">
        <v>4597</v>
      </c>
      <c r="G11" t="s" s="811">
        <v>4604</v>
      </c>
      <c r="H11" t="s" s="820">
        <v>4597</v>
      </c>
      <c r="I11" t="s" s="5">
        <v>4605</v>
      </c>
      <c r="J11" t="s" s="820">
        <v>4600</v>
      </c>
      <c r="K11" t="s" s="820">
        <v>4600</v>
      </c>
      <c r="L11" s="821">
        <v>1</v>
      </c>
      <c r="M11" t="s" s="820">
        <v>52</v>
      </c>
      <c r="N11" t="s" s="811">
        <v>68</v>
      </c>
      <c r="O11" t="s" s="820">
        <v>52</v>
      </c>
      <c r="P11" t="s" s="803">
        <v>52</v>
      </c>
      <c r="Q11" s="821">
        <v>143413.2</v>
      </c>
      <c r="R11" s="822">
        <v>95734.2</v>
      </c>
      <c r="S11" s="812">
        <v>143413.2</v>
      </c>
      <c r="T11" s="230"/>
      <c r="U11" s="801">
        <v>56061913</v>
      </c>
      <c r="V11" s="801">
        <v>1</v>
      </c>
      <c r="W11" t="s" s="810">
        <v>4568</v>
      </c>
      <c r="X11" t="s" s="803">
        <v>4569</v>
      </c>
      <c r="Y11" s="801">
        <v>2</v>
      </c>
      <c r="Z11" t="s" s="823">
        <v>64</v>
      </c>
      <c r="AA11" s="800">
        <v>1</v>
      </c>
      <c r="AB11" t="s" s="803">
        <v>4583</v>
      </c>
      <c r="AC11" t="s" s="810">
        <v>2562</v>
      </c>
      <c r="AD11" s="801">
        <v>1.11</v>
      </c>
      <c r="AE11" s="824">
        <v>902349</v>
      </c>
      <c r="AF11" s="824">
        <v>132152</v>
      </c>
      <c r="AG11" s="824">
        <v>291832</v>
      </c>
      <c r="AH11" t="s" s="803">
        <v>4606</v>
      </c>
      <c r="AI11" t="s" s="803">
        <v>4607</v>
      </c>
      <c r="AJ11" t="s" s="803">
        <v>4608</v>
      </c>
      <c r="AK11" t="s" s="803">
        <v>4574</v>
      </c>
      <c r="AL11" t="s" s="803">
        <v>4609</v>
      </c>
      <c r="AM11" t="s" s="803">
        <v>3754</v>
      </c>
      <c r="AN11" t="s" s="803">
        <v>4576</v>
      </c>
      <c r="AO11" t="s" s="803">
        <v>4577</v>
      </c>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row>
    <row r="12" ht="15.75" customHeight="1">
      <c r="A12" s="800">
        <v>24</v>
      </c>
      <c r="B12" s="817">
        <v>35</v>
      </c>
      <c r="C12" s="800">
        <v>2</v>
      </c>
      <c r="D12" s="283">
        <v>11</v>
      </c>
      <c r="E12" t="s" s="819">
        <v>157</v>
      </c>
      <c r="F12" s="230"/>
      <c r="G12" s="230"/>
      <c r="H12" t="s" s="810">
        <v>4597</v>
      </c>
      <c r="I12" t="s" s="5">
        <v>4610</v>
      </c>
      <c r="J12" t="s" s="811">
        <v>4600</v>
      </c>
      <c r="K12" t="s" s="811">
        <v>4600</v>
      </c>
      <c r="L12" s="230"/>
      <c r="M12" t="s" s="820">
        <v>52</v>
      </c>
      <c r="N12" t="s" s="811">
        <v>68</v>
      </c>
      <c r="O12" t="s" s="820">
        <v>52</v>
      </c>
      <c r="P12" t="s" s="803">
        <v>52</v>
      </c>
      <c r="Q12" s="813">
        <v>601461</v>
      </c>
      <c r="R12" s="822">
        <v>95734.2</v>
      </c>
      <c r="S12" s="812">
        <v>615152</v>
      </c>
      <c r="T12" s="230"/>
      <c r="U12" s="801">
        <v>56061913</v>
      </c>
      <c r="V12" s="801">
        <v>2</v>
      </c>
      <c r="W12" t="s" s="810">
        <v>4563</v>
      </c>
      <c r="X12" t="s" s="803">
        <v>4564</v>
      </c>
      <c r="Y12" s="801">
        <v>2</v>
      </c>
      <c r="Z12" t="s" s="810">
        <v>77</v>
      </c>
      <c r="AA12" s="800">
        <v>2</v>
      </c>
      <c r="AB12" t="s" s="803">
        <v>77</v>
      </c>
      <c r="AC12" t="s" s="803">
        <v>64</v>
      </c>
      <c r="AD12" s="814">
        <v>1.43</v>
      </c>
      <c r="AE12" s="813">
        <v>3531464</v>
      </c>
      <c r="AF12" s="813">
        <v>601461</v>
      </c>
      <c r="AG12" s="813">
        <v>933957</v>
      </c>
      <c r="AH12" s="230"/>
      <c r="AI12" s="814">
        <v>0.45</v>
      </c>
      <c r="AJ12" s="230"/>
      <c r="AK12" s="230"/>
      <c r="AL12" s="230"/>
      <c r="AM12" t="s" s="803">
        <v>1190</v>
      </c>
      <c r="AN12" s="230"/>
      <c r="AO12" s="230"/>
      <c r="AP12" s="814">
        <v>0.45</v>
      </c>
      <c r="AQ12" s="814">
        <v>1.59</v>
      </c>
      <c r="AR12" s="813">
        <v>3531464</v>
      </c>
      <c r="AS12" s="813">
        <v>2545335</v>
      </c>
      <c r="AT12" s="813">
        <v>4899645</v>
      </c>
      <c r="AU12" s="813">
        <v>601461</v>
      </c>
      <c r="AV12" s="813">
        <v>933957</v>
      </c>
      <c r="AW12" s="813">
        <v>762607</v>
      </c>
      <c r="AX12" s="813">
        <v>1171823</v>
      </c>
      <c r="AY12" s="814">
        <v>0.45</v>
      </c>
      <c r="AZ12" s="814">
        <v>0.4</v>
      </c>
      <c r="BA12" s="814">
        <v>1.42</v>
      </c>
      <c r="BB12" s="230"/>
      <c r="BC12" s="230"/>
      <c r="BD12" s="230"/>
      <c r="BE12" s="230"/>
      <c r="BF12" s="230"/>
      <c r="BG12" s="230"/>
      <c r="BH12" s="230"/>
      <c r="BI12" s="230"/>
      <c r="BJ12" s="230"/>
      <c r="BK12" s="230"/>
      <c r="BL12" s="230"/>
      <c r="BM12" s="230"/>
      <c r="BN12" s="230"/>
    </row>
    <row r="13" ht="15.75" customHeight="1">
      <c r="A13" s="800">
        <v>52</v>
      </c>
      <c r="B13" s="801">
        <v>35</v>
      </c>
      <c r="C13" s="800">
        <v>2</v>
      </c>
      <c r="D13" s="283">
        <v>12</v>
      </c>
      <c r="E13" s="230"/>
      <c r="F13" t="s" s="803">
        <v>4611</v>
      </c>
      <c r="G13" t="s" s="803">
        <v>4612</v>
      </c>
      <c r="H13" t="s" s="803">
        <v>4613</v>
      </c>
      <c r="I13" t="s" s="5">
        <v>4614</v>
      </c>
      <c r="J13" t="s" s="803">
        <v>4615</v>
      </c>
      <c r="K13" t="s" s="803">
        <v>4615</v>
      </c>
      <c r="L13" s="230"/>
      <c r="M13" s="230"/>
      <c r="N13" s="800">
        <v>1</v>
      </c>
      <c r="O13" t="s" s="803">
        <v>52</v>
      </c>
      <c r="P13" t="s" s="803">
        <v>52</v>
      </c>
      <c r="Q13" t="s" s="803">
        <v>4616</v>
      </c>
      <c r="R13" s="800">
        <v>73292.2</v>
      </c>
      <c r="S13" s="825">
        <v>73203</v>
      </c>
      <c r="T13" s="805"/>
      <c r="U13" s="801">
        <v>3894428.3</v>
      </c>
      <c r="V13" s="801">
        <v>2</v>
      </c>
      <c r="W13" t="s" s="803">
        <v>4560</v>
      </c>
      <c r="X13" t="s" s="803">
        <v>4617</v>
      </c>
      <c r="Y13" s="801">
        <v>1</v>
      </c>
      <c r="Z13" t="s" s="810">
        <v>77</v>
      </c>
      <c r="AA13" s="800">
        <v>2</v>
      </c>
      <c r="AB13" t="s" s="806">
        <v>2974</v>
      </c>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801">
        <v>10.7</v>
      </c>
      <c r="BH13" s="801">
        <v>7.5</v>
      </c>
      <c r="BI13" s="801">
        <v>5.4</v>
      </c>
      <c r="BJ13" s="801">
        <v>3.5</v>
      </c>
      <c r="BK13" s="801">
        <v>1.389</v>
      </c>
      <c r="BL13" s="801">
        <v>1.14</v>
      </c>
      <c r="BM13" s="230"/>
      <c r="BN13" s="230"/>
    </row>
    <row r="14" ht="15.75" customHeight="1">
      <c r="A14" s="800">
        <v>33</v>
      </c>
      <c r="B14" s="801">
        <v>35</v>
      </c>
      <c r="C14" s="800">
        <v>2</v>
      </c>
      <c r="D14" s="283">
        <v>13</v>
      </c>
      <c r="E14" s="230"/>
      <c r="F14" t="s" s="791">
        <v>4618</v>
      </c>
      <c r="G14" t="s" s="803">
        <v>4619</v>
      </c>
      <c r="H14" t="s" s="826">
        <v>4620</v>
      </c>
      <c r="I14" t="s" s="5">
        <v>4621</v>
      </c>
      <c r="J14" t="s" s="823">
        <v>4622</v>
      </c>
      <c r="K14" t="s" s="827">
        <v>3795</v>
      </c>
      <c r="L14" s="801">
        <v>1</v>
      </c>
      <c r="M14" t="s" s="810">
        <v>52</v>
      </c>
      <c r="N14" s="800">
        <v>1</v>
      </c>
      <c r="O14" s="230"/>
      <c r="P14" s="230"/>
      <c r="Q14" s="828">
        <v>1</v>
      </c>
      <c r="R14" s="800">
        <v>0</v>
      </c>
      <c r="S14" s="230"/>
      <c r="T14" s="230"/>
      <c r="U14" s="801">
        <v>82757916.3</v>
      </c>
      <c r="V14" s="801">
        <v>1</v>
      </c>
      <c r="W14" t="s" s="803">
        <v>4560</v>
      </c>
      <c r="X14" t="s" s="803">
        <v>84</v>
      </c>
      <c r="Y14" s="801">
        <v>1</v>
      </c>
      <c r="Z14" t="s" s="810">
        <v>77</v>
      </c>
      <c r="AA14" s="800">
        <v>2</v>
      </c>
      <c r="AB14" t="s" s="806">
        <v>2974</v>
      </c>
      <c r="AC14" s="230"/>
      <c r="AD14" s="230"/>
      <c r="AE14" s="230"/>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801">
        <v>491.4</v>
      </c>
      <c r="BH14" s="801">
        <v>240.5</v>
      </c>
      <c r="BI14" s="801">
        <v>118.7</v>
      </c>
      <c r="BJ14" s="801">
        <v>39.8</v>
      </c>
      <c r="BK14" s="801">
        <v>2.026</v>
      </c>
      <c r="BL14" s="801">
        <v>1.5</v>
      </c>
      <c r="BM14" s="230"/>
      <c r="BN14" s="230"/>
    </row>
    <row r="15" ht="15.75" customHeight="1">
      <c r="A15" s="800">
        <v>34</v>
      </c>
      <c r="B15" s="801">
        <v>35</v>
      </c>
      <c r="C15" s="800">
        <v>2</v>
      </c>
      <c r="D15" s="283">
        <v>14</v>
      </c>
      <c r="E15" s="230"/>
      <c r="F15" t="s" s="791">
        <v>4618</v>
      </c>
      <c r="G15" t="s" s="803">
        <v>4619</v>
      </c>
      <c r="H15" t="s" s="826">
        <v>4620</v>
      </c>
      <c r="I15" t="s" s="5">
        <v>4623</v>
      </c>
      <c r="J15" t="s" s="823">
        <v>4622</v>
      </c>
      <c r="K15" t="s" s="76">
        <v>3795</v>
      </c>
      <c r="L15" s="230"/>
      <c r="M15" t="s" s="810">
        <v>52</v>
      </c>
      <c r="N15" t="s" s="810">
        <v>68</v>
      </c>
      <c r="O15" s="230"/>
      <c r="P15" s="230"/>
      <c r="Q15" s="828">
        <v>1</v>
      </c>
      <c r="R15" s="800">
        <v>0</v>
      </c>
      <c r="S15" s="230"/>
      <c r="T15" s="230"/>
      <c r="U15" s="801">
        <v>82757916.3</v>
      </c>
      <c r="V15" s="801">
        <v>2</v>
      </c>
      <c r="W15" t="s" s="803">
        <v>4560</v>
      </c>
      <c r="X15" t="s" s="803">
        <v>4603</v>
      </c>
      <c r="Y15" s="801">
        <v>1</v>
      </c>
      <c r="Z15" t="s" s="803">
        <v>54</v>
      </c>
      <c r="AA15" s="800">
        <v>3</v>
      </c>
      <c r="AB15" t="s" s="806">
        <v>1955</v>
      </c>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801">
        <v>75.3</v>
      </c>
      <c r="BH15" s="801">
        <v>38.6</v>
      </c>
      <c r="BI15" s="801">
        <v>109.3</v>
      </c>
      <c r="BJ15" s="801">
        <v>33.8</v>
      </c>
      <c r="BK15" s="801">
        <v>0.353</v>
      </c>
      <c r="BL15" s="801">
        <v>0.5600000000000001</v>
      </c>
      <c r="BM15" s="230"/>
      <c r="BN15" s="230"/>
    </row>
    <row r="16" ht="15.75" customHeight="1">
      <c r="A16" s="800">
        <v>25</v>
      </c>
      <c r="B16" s="817">
        <v>35</v>
      </c>
      <c r="C16" s="818">
        <v>2</v>
      </c>
      <c r="D16" s="283">
        <v>15</v>
      </c>
      <c r="E16" t="s" s="819">
        <v>157</v>
      </c>
      <c r="F16" s="230"/>
      <c r="G16" s="230"/>
      <c r="H16" t="s" s="810">
        <v>4620</v>
      </c>
      <c r="I16" t="s" s="5">
        <v>4624</v>
      </c>
      <c r="J16" t="s" s="811">
        <v>4622</v>
      </c>
      <c r="K16" t="s" s="77">
        <v>3795</v>
      </c>
      <c r="L16" s="812">
        <v>1</v>
      </c>
      <c r="M16" t="s" s="829">
        <v>52</v>
      </c>
      <c r="N16" s="800">
        <v>1</v>
      </c>
      <c r="O16" s="230"/>
      <c r="P16" s="230"/>
      <c r="Q16" s="828">
        <v>1</v>
      </c>
      <c r="R16" s="800">
        <v>0</v>
      </c>
      <c r="S16" s="230"/>
      <c r="T16" s="230"/>
      <c r="U16" s="801">
        <v>82757916.3</v>
      </c>
      <c r="V16" s="801">
        <v>1</v>
      </c>
      <c r="W16" t="s" s="810">
        <v>4563</v>
      </c>
      <c r="X16" t="s" s="803">
        <v>4564</v>
      </c>
      <c r="Y16" s="801">
        <v>2</v>
      </c>
      <c r="Z16" t="s" s="803">
        <v>54</v>
      </c>
      <c r="AA16" s="800">
        <v>3</v>
      </c>
      <c r="AB16" t="s" s="803">
        <v>54</v>
      </c>
      <c r="AC16" t="s" s="803">
        <v>64</v>
      </c>
      <c r="AD16" s="814">
        <v>0.67</v>
      </c>
      <c r="AE16" s="813">
        <v>1187299</v>
      </c>
      <c r="AF16" s="813">
        <v>83190</v>
      </c>
      <c r="AG16" s="813">
        <v>134262</v>
      </c>
      <c r="AH16" s="230"/>
      <c r="AI16" s="814">
        <v>0.9</v>
      </c>
      <c r="AJ16" s="230"/>
      <c r="AK16" s="230"/>
      <c r="AL16" s="230"/>
      <c r="AM16" t="s" s="803">
        <v>238</v>
      </c>
      <c r="AN16" s="230"/>
      <c r="AO16" s="230"/>
      <c r="AP16" s="814">
        <v>0.06</v>
      </c>
      <c r="AQ16" s="814">
        <v>1.16</v>
      </c>
      <c r="AR16" s="813">
        <v>1187299</v>
      </c>
      <c r="AS16" s="813">
        <v>815801</v>
      </c>
      <c r="AT16" s="813">
        <v>1727969</v>
      </c>
      <c r="AU16" s="813">
        <v>83190</v>
      </c>
      <c r="AV16" s="813">
        <v>134262</v>
      </c>
      <c r="AW16" s="813">
        <v>104035</v>
      </c>
      <c r="AX16" s="813">
        <v>179722</v>
      </c>
      <c r="AY16" s="814">
        <v>0.9</v>
      </c>
      <c r="AZ16" s="814">
        <v>0.52</v>
      </c>
      <c r="BA16" s="814">
        <v>10.05</v>
      </c>
      <c r="BB16" s="230"/>
      <c r="BC16" s="230"/>
      <c r="BD16" s="230"/>
      <c r="BE16" s="230"/>
      <c r="BF16" s="230"/>
      <c r="BG16" s="230"/>
      <c r="BH16" s="230"/>
      <c r="BI16" s="230"/>
      <c r="BJ16" s="230"/>
      <c r="BK16" s="230"/>
      <c r="BL16" s="230"/>
      <c r="BM16" s="230"/>
      <c r="BN16" s="230"/>
    </row>
    <row r="17" ht="15.75" customHeight="1">
      <c r="A17" s="761">
        <v>126</v>
      </c>
      <c r="B17" s="283">
        <v>32</v>
      </c>
      <c r="C17" s="283">
        <v>3</v>
      </c>
      <c r="D17" s="283">
        <v>16</v>
      </c>
      <c r="E17" s="140"/>
      <c r="F17" t="s" s="248">
        <v>4625</v>
      </c>
      <c r="G17" s="140"/>
      <c r="H17" t="s" s="5">
        <v>4626</v>
      </c>
      <c r="I17" t="s" s="5">
        <v>4627</v>
      </c>
      <c r="J17" t="s" s="101">
        <v>4628</v>
      </c>
      <c r="K17" t="s" s="101">
        <v>97</v>
      </c>
      <c r="L17" s="140"/>
      <c r="M17" s="140"/>
      <c r="N17" t="s" s="101">
        <v>68</v>
      </c>
      <c r="O17" s="140"/>
      <c r="P17" t="s" s="137">
        <v>52</v>
      </c>
      <c r="Q17" s="211">
        <v>1</v>
      </c>
      <c r="R17" s="142">
        <v>0</v>
      </c>
      <c r="S17" s="142">
        <v>0</v>
      </c>
      <c r="T17" s="140"/>
      <c r="U17" s="140"/>
      <c r="V17" s="140"/>
      <c r="W17" t="s" s="137">
        <v>4581</v>
      </c>
      <c r="X17" t="s" s="101">
        <v>4629</v>
      </c>
      <c r="Y17" t="s" s="551">
        <v>4630</v>
      </c>
      <c r="Z17" s="140"/>
      <c r="AA17" s="140"/>
      <c r="AB17" t="s" s="101">
        <v>2568</v>
      </c>
      <c r="AC17" s="140"/>
      <c r="AD17" t="s" s="101">
        <v>2568</v>
      </c>
      <c r="AE17" s="140"/>
      <c r="AF17" s="140"/>
      <c r="AG17" s="140"/>
      <c r="AH17" t="s" s="101">
        <v>2568</v>
      </c>
      <c r="AI17" s="140"/>
      <c r="AJ17" s="140"/>
      <c r="AK17" t="s" s="248">
        <v>4631</v>
      </c>
      <c r="AL17" s="140"/>
      <c r="AM17" s="140"/>
      <c r="AN17" s="283">
        <v>2021</v>
      </c>
      <c r="AO17" t="s" s="101">
        <v>2568</v>
      </c>
      <c r="AP17" s="140"/>
      <c r="AQ17" t="s" s="101">
        <v>2568</v>
      </c>
      <c r="AR17" s="140"/>
      <c r="AS17" s="140"/>
      <c r="AT17" s="140"/>
      <c r="AU17" s="283">
        <v>5895</v>
      </c>
      <c r="AV17" s="140"/>
      <c r="AW17" s="140"/>
      <c r="AX17" t="s" s="101">
        <v>2568</v>
      </c>
      <c r="AY17" s="140"/>
      <c r="AZ17" s="140"/>
      <c r="BA17" s="140"/>
      <c r="BB17" t="s" s="101">
        <v>2568</v>
      </c>
      <c r="BC17" s="140"/>
      <c r="BD17" s="140"/>
      <c r="BE17" s="140"/>
      <c r="BF17" s="140"/>
      <c r="BG17" t="s" s="101">
        <v>2568</v>
      </c>
      <c r="BH17" s="140"/>
      <c r="BI17" s="140"/>
      <c r="BJ17" s="140"/>
      <c r="BK17" s="140"/>
      <c r="BL17" t="s" s="101">
        <v>2568</v>
      </c>
      <c r="BM17" t="s" s="101">
        <v>4632</v>
      </c>
      <c r="BN17" t="s" s="248">
        <v>4587</v>
      </c>
    </row>
    <row r="18" ht="15.75" customHeight="1">
      <c r="A18" s="761">
        <v>127</v>
      </c>
      <c r="B18" s="283">
        <v>32</v>
      </c>
      <c r="C18" s="283">
        <v>3</v>
      </c>
      <c r="D18" s="283">
        <v>17</v>
      </c>
      <c r="E18" s="140"/>
      <c r="F18" t="s" s="248">
        <v>4633</v>
      </c>
      <c r="G18" s="140"/>
      <c r="H18" t="s" s="5">
        <v>4626</v>
      </c>
      <c r="I18" t="s" s="5">
        <v>4634</v>
      </c>
      <c r="J18" t="s" s="101">
        <v>4628</v>
      </c>
      <c r="K18" t="s" s="101">
        <v>97</v>
      </c>
      <c r="L18" s="140"/>
      <c r="M18" s="140"/>
      <c r="N18" t="s" s="101">
        <v>68</v>
      </c>
      <c r="O18" s="140"/>
      <c r="P18" t="s" s="137">
        <v>52</v>
      </c>
      <c r="Q18" s="211">
        <v>1</v>
      </c>
      <c r="R18" s="142">
        <v>0</v>
      </c>
      <c r="S18" s="142">
        <v>0</v>
      </c>
      <c r="T18" s="140"/>
      <c r="U18" s="140"/>
      <c r="V18" s="140"/>
      <c r="W18" t="s" s="137">
        <v>4581</v>
      </c>
      <c r="X18" t="s" s="101">
        <v>4635</v>
      </c>
      <c r="Y18" t="s" s="551">
        <v>4630</v>
      </c>
      <c r="Z18" s="140"/>
      <c r="AA18" s="140"/>
      <c r="AB18" t="s" s="101">
        <v>2568</v>
      </c>
      <c r="AC18" s="140"/>
      <c r="AD18" t="s" s="101">
        <v>2568</v>
      </c>
      <c r="AE18" s="140"/>
      <c r="AF18" s="140"/>
      <c r="AG18" s="140"/>
      <c r="AH18" t="s" s="101">
        <v>2568</v>
      </c>
      <c r="AI18" s="140"/>
      <c r="AJ18" s="140"/>
      <c r="AK18" t="s" s="248">
        <v>4631</v>
      </c>
      <c r="AL18" s="140"/>
      <c r="AM18" s="140"/>
      <c r="AN18" s="283">
        <v>2021</v>
      </c>
      <c r="AO18" t="s" s="101">
        <v>2568</v>
      </c>
      <c r="AP18" s="140"/>
      <c r="AQ18" t="s" s="101">
        <v>2568</v>
      </c>
      <c r="AR18" s="140"/>
      <c r="AS18" s="140"/>
      <c r="AT18" s="140"/>
      <c r="AU18" s="283">
        <v>6014</v>
      </c>
      <c r="AV18" s="140"/>
      <c r="AW18" s="140"/>
      <c r="AX18" t="s" s="101">
        <v>2568</v>
      </c>
      <c r="AY18" s="140"/>
      <c r="AZ18" s="140"/>
      <c r="BA18" s="140"/>
      <c r="BB18" t="s" s="101">
        <v>2568</v>
      </c>
      <c r="BC18" s="140"/>
      <c r="BD18" s="140"/>
      <c r="BE18" s="140"/>
      <c r="BF18" s="140"/>
      <c r="BG18" t="s" s="101">
        <v>2568</v>
      </c>
      <c r="BH18" s="140"/>
      <c r="BI18" s="140"/>
      <c r="BJ18" s="140"/>
      <c r="BK18" s="140"/>
      <c r="BL18" t="s" s="101">
        <v>2568</v>
      </c>
      <c r="BM18" t="s" s="101">
        <v>4632</v>
      </c>
      <c r="BN18" t="s" s="248">
        <v>4587</v>
      </c>
    </row>
    <row r="19" ht="15.75" customHeight="1">
      <c r="A19" s="761">
        <v>137</v>
      </c>
      <c r="B19" s="283">
        <v>32</v>
      </c>
      <c r="C19" s="283">
        <v>3</v>
      </c>
      <c r="D19" s="283">
        <v>18</v>
      </c>
      <c r="E19" s="140"/>
      <c r="F19" t="s" s="248">
        <v>4636</v>
      </c>
      <c r="G19" s="140"/>
      <c r="H19" t="s" s="5">
        <v>4626</v>
      </c>
      <c r="I19" t="s" s="5">
        <v>4637</v>
      </c>
      <c r="J19" t="s" s="101">
        <v>4628</v>
      </c>
      <c r="K19" t="s" s="101">
        <v>97</v>
      </c>
      <c r="L19" s="140"/>
      <c r="M19" s="140"/>
      <c r="N19" t="s" s="101">
        <v>68</v>
      </c>
      <c r="O19" s="140"/>
      <c r="P19" t="s" s="137">
        <v>52</v>
      </c>
      <c r="Q19" s="211">
        <v>1</v>
      </c>
      <c r="R19" s="142">
        <v>0</v>
      </c>
      <c r="S19" s="142">
        <v>0</v>
      </c>
      <c r="T19" s="140"/>
      <c r="U19" s="140"/>
      <c r="V19" s="140"/>
      <c r="W19" t="s" s="137">
        <v>4581</v>
      </c>
      <c r="X19" t="s" s="101">
        <v>4582</v>
      </c>
      <c r="Y19" t="s" s="551">
        <v>4630</v>
      </c>
      <c r="Z19" s="140"/>
      <c r="AA19" s="140"/>
      <c r="AB19" t="s" s="248">
        <v>4638</v>
      </c>
      <c r="AC19" s="140"/>
      <c r="AD19" t="s" s="101">
        <v>2568</v>
      </c>
      <c r="AE19" s="140"/>
      <c r="AF19" s="140"/>
      <c r="AG19" s="140"/>
      <c r="AH19" t="s" s="101">
        <v>2568</v>
      </c>
      <c r="AI19" s="140"/>
      <c r="AJ19" s="140"/>
      <c r="AK19" t="s" s="248">
        <v>4631</v>
      </c>
      <c r="AL19" s="140"/>
      <c r="AM19" s="140"/>
      <c r="AN19" s="283">
        <v>2021</v>
      </c>
      <c r="AO19" t="s" s="101">
        <v>4585</v>
      </c>
      <c r="AP19" s="140"/>
      <c r="AQ19" t="s" s="101">
        <v>4585</v>
      </c>
      <c r="AR19" s="140"/>
      <c r="AS19" s="140"/>
      <c r="AT19" s="140"/>
      <c r="AU19" s="283">
        <v>11758</v>
      </c>
      <c r="AV19" s="140"/>
      <c r="AW19" s="140"/>
      <c r="AX19" t="s" s="101">
        <v>2568</v>
      </c>
      <c r="AY19" s="140"/>
      <c r="AZ19" s="140"/>
      <c r="BA19" s="140"/>
      <c r="BB19" t="s" s="101">
        <v>2568</v>
      </c>
      <c r="BC19" s="140"/>
      <c r="BD19" s="140"/>
      <c r="BE19" s="140"/>
      <c r="BF19" s="140"/>
      <c r="BG19" t="s" s="101">
        <v>2568</v>
      </c>
      <c r="BH19" s="140"/>
      <c r="BI19" s="140"/>
      <c r="BJ19" s="140"/>
      <c r="BK19" s="140"/>
      <c r="BL19" t="s" s="101">
        <v>2568</v>
      </c>
      <c r="BM19" t="s" s="101">
        <v>4632</v>
      </c>
      <c r="BN19" t="s" s="248">
        <v>4587</v>
      </c>
    </row>
    <row r="20" ht="15.75" customHeight="1">
      <c r="A20" s="761">
        <v>138</v>
      </c>
      <c r="B20" s="283">
        <v>32</v>
      </c>
      <c r="C20" s="283">
        <v>3</v>
      </c>
      <c r="D20" s="283">
        <v>19</v>
      </c>
      <c r="E20" s="140"/>
      <c r="F20" t="s" s="248">
        <v>4639</v>
      </c>
      <c r="G20" s="140"/>
      <c r="H20" t="s" s="5">
        <v>4626</v>
      </c>
      <c r="I20" t="s" s="5">
        <v>4640</v>
      </c>
      <c r="J20" t="s" s="101">
        <v>4628</v>
      </c>
      <c r="K20" t="s" s="101">
        <v>97</v>
      </c>
      <c r="L20" s="140"/>
      <c r="M20" s="140"/>
      <c r="N20" t="s" s="101">
        <v>68</v>
      </c>
      <c r="O20" s="140"/>
      <c r="P20" t="s" s="137">
        <v>52</v>
      </c>
      <c r="Q20" s="211">
        <v>1</v>
      </c>
      <c r="R20" s="142">
        <v>0</v>
      </c>
      <c r="S20" s="142">
        <v>0</v>
      </c>
      <c r="T20" s="140"/>
      <c r="U20" s="140"/>
      <c r="V20" s="140"/>
      <c r="W20" t="s" s="137">
        <v>4581</v>
      </c>
      <c r="X20" t="s" s="101">
        <v>4641</v>
      </c>
      <c r="Y20" t="s" s="551">
        <v>4630</v>
      </c>
      <c r="Z20" s="140"/>
      <c r="AA20" s="140"/>
      <c r="AB20" t="s" s="248">
        <v>4638</v>
      </c>
      <c r="AC20" s="140"/>
      <c r="AD20" t="s" s="101">
        <v>2568</v>
      </c>
      <c r="AE20" s="140"/>
      <c r="AF20" s="140"/>
      <c r="AG20" s="140"/>
      <c r="AH20" t="s" s="101">
        <v>2568</v>
      </c>
      <c r="AI20" s="140"/>
      <c r="AJ20" s="140"/>
      <c r="AK20" t="s" s="248">
        <v>4631</v>
      </c>
      <c r="AL20" s="140"/>
      <c r="AM20" s="140"/>
      <c r="AN20" s="283">
        <v>2021</v>
      </c>
      <c r="AO20" t="s" s="101">
        <v>4585</v>
      </c>
      <c r="AP20" s="140"/>
      <c r="AQ20" t="s" s="101">
        <v>4585</v>
      </c>
      <c r="AR20" s="140"/>
      <c r="AS20" s="140"/>
      <c r="AT20" s="140"/>
      <c r="AU20" s="283">
        <v>2202</v>
      </c>
      <c r="AV20" s="140"/>
      <c r="AW20" s="140"/>
      <c r="AX20" t="s" s="101">
        <v>2568</v>
      </c>
      <c r="AY20" s="140"/>
      <c r="AZ20" s="140"/>
      <c r="BA20" s="140"/>
      <c r="BB20" t="s" s="101">
        <v>2568</v>
      </c>
      <c r="BC20" s="140"/>
      <c r="BD20" s="140"/>
      <c r="BE20" s="140"/>
      <c r="BF20" s="140"/>
      <c r="BG20" t="s" s="101">
        <v>2568</v>
      </c>
      <c r="BH20" s="140"/>
      <c r="BI20" s="140"/>
      <c r="BJ20" s="140"/>
      <c r="BK20" s="140"/>
      <c r="BL20" t="s" s="101">
        <v>2568</v>
      </c>
      <c r="BM20" t="s" s="101">
        <v>4632</v>
      </c>
      <c r="BN20" t="s" s="248">
        <v>4587</v>
      </c>
    </row>
    <row r="21" ht="15.75" customHeight="1">
      <c r="A21" s="800">
        <v>111</v>
      </c>
      <c r="B21" s="801">
        <v>32</v>
      </c>
      <c r="C21" s="283">
        <v>3</v>
      </c>
      <c r="D21" s="283">
        <v>20</v>
      </c>
      <c r="E21" s="230"/>
      <c r="F21" t="s" s="830">
        <v>4642</v>
      </c>
      <c r="G21" s="230"/>
      <c r="H21" t="s" s="803">
        <v>3985</v>
      </c>
      <c r="I21" t="s" s="5">
        <v>4643</v>
      </c>
      <c r="J21" t="s" s="823">
        <v>3986</v>
      </c>
      <c r="K21" t="s" s="823">
        <v>3986</v>
      </c>
      <c r="L21" s="230"/>
      <c r="M21" t="s" s="810">
        <v>52</v>
      </c>
      <c r="N21" t="s" s="810">
        <v>68</v>
      </c>
      <c r="O21" s="230"/>
      <c r="P21" s="230"/>
      <c r="Q21" s="828">
        <v>1835836</v>
      </c>
      <c r="R21" s="812">
        <v>2010363</v>
      </c>
      <c r="S21" s="230"/>
      <c r="T21" t="s" s="823">
        <v>2568</v>
      </c>
      <c r="U21" s="801">
        <v>158995806</v>
      </c>
      <c r="V21" s="801">
        <v>2</v>
      </c>
      <c r="W21" t="s" s="803">
        <v>4644</v>
      </c>
      <c r="X21" t="s" s="803">
        <v>4645</v>
      </c>
      <c r="Y21" s="831">
        <v>1</v>
      </c>
      <c r="Z21" t="s" s="823">
        <v>64</v>
      </c>
      <c r="AA21" s="800">
        <v>1</v>
      </c>
      <c r="AB21" t="s" s="830">
        <v>4583</v>
      </c>
      <c r="AC21" s="230"/>
      <c r="AD21" s="831">
        <v>1.042935162</v>
      </c>
      <c r="AE21" s="230"/>
      <c r="AF21" s="230"/>
      <c r="AG21" s="230"/>
      <c r="AH21" s="831">
        <v>0.9411764706</v>
      </c>
      <c r="AI21" s="230"/>
      <c r="AJ21" s="230"/>
      <c r="AK21" s="230"/>
      <c r="AL21" s="230"/>
      <c r="AM21" s="230"/>
      <c r="AN21" s="831">
        <v>2023</v>
      </c>
      <c r="AO21" s="230"/>
      <c r="AP21" s="230"/>
      <c r="AQ21" s="230"/>
      <c r="AR21" s="230"/>
      <c r="AS21" s="230"/>
      <c r="AT21" s="230"/>
      <c r="AU21" s="230"/>
      <c r="AV21" s="230"/>
      <c r="AW21" s="230"/>
      <c r="AX21" s="230"/>
      <c r="AY21" s="230"/>
      <c r="AZ21" s="230"/>
      <c r="BA21" s="230"/>
      <c r="BB21" s="230"/>
      <c r="BC21" s="230"/>
      <c r="BD21" s="230"/>
      <c r="BE21" s="230"/>
      <c r="BF21" s="230"/>
      <c r="BG21" s="230"/>
      <c r="BH21" s="230"/>
      <c r="BI21" s="230"/>
      <c r="BJ21" s="230"/>
      <c r="BK21" s="230"/>
      <c r="BL21" s="230"/>
      <c r="BM21" s="230"/>
      <c r="BN21" s="230"/>
    </row>
    <row r="22" ht="15.75" customHeight="1">
      <c r="A22" s="800">
        <v>43</v>
      </c>
      <c r="B22" s="801">
        <v>32</v>
      </c>
      <c r="C22" s="283">
        <v>3</v>
      </c>
      <c r="D22" s="283">
        <v>21</v>
      </c>
      <c r="E22" s="230"/>
      <c r="F22" t="s" s="797">
        <v>4646</v>
      </c>
      <c r="G22" t="s" s="803">
        <v>4647</v>
      </c>
      <c r="H22" t="s" s="803">
        <v>3985</v>
      </c>
      <c r="I22" t="s" s="5">
        <v>4648</v>
      </c>
      <c r="J22" t="s" s="803">
        <v>3986</v>
      </c>
      <c r="K22" t="s" s="803">
        <v>3986</v>
      </c>
      <c r="L22" s="230"/>
      <c r="M22" t="s" s="811">
        <v>52</v>
      </c>
      <c r="N22" s="812">
        <v>1</v>
      </c>
      <c r="O22" t="s" s="811">
        <v>52</v>
      </c>
      <c r="P22" t="s" s="803">
        <v>52</v>
      </c>
      <c r="Q22" s="828">
        <v>87262.5</v>
      </c>
      <c r="R22" s="812">
        <v>2010363</v>
      </c>
      <c r="S22" s="812">
        <v>174525</v>
      </c>
      <c r="T22" s="230"/>
      <c r="U22" s="801">
        <v>158995806</v>
      </c>
      <c r="V22" s="801">
        <v>2</v>
      </c>
      <c r="W22" t="s" s="803">
        <v>4560</v>
      </c>
      <c r="X22" t="s" s="803">
        <v>84</v>
      </c>
      <c r="Y22" s="801">
        <v>1</v>
      </c>
      <c r="Z22" t="s" s="810">
        <v>77</v>
      </c>
      <c r="AA22" s="800">
        <v>2</v>
      </c>
      <c r="AB22" t="s" s="806">
        <v>2974</v>
      </c>
      <c r="AC22" s="230"/>
      <c r="AD22" s="230"/>
      <c r="AE22" s="230"/>
      <c r="AF22" s="230"/>
      <c r="AG22" s="230"/>
      <c r="AH22" s="230"/>
      <c r="AI22" s="230"/>
      <c r="AJ22" s="230"/>
      <c r="AK22" s="230"/>
      <c r="AL22" s="230"/>
      <c r="AM22" s="230"/>
      <c r="AN22" s="230"/>
      <c r="AO22" s="230"/>
      <c r="AP22" s="230"/>
      <c r="AQ22" s="230"/>
      <c r="AR22" s="230"/>
      <c r="AS22" s="230"/>
      <c r="AT22" s="230"/>
      <c r="AU22" s="230"/>
      <c r="AV22" s="230"/>
      <c r="AW22" s="230"/>
      <c r="AX22" s="230"/>
      <c r="AY22" s="230"/>
      <c r="AZ22" s="230"/>
      <c r="BA22" s="230"/>
      <c r="BB22" s="230"/>
      <c r="BC22" s="230"/>
      <c r="BD22" s="230"/>
      <c r="BE22" s="230"/>
      <c r="BF22" s="230"/>
      <c r="BG22" s="801">
        <v>94.59999999999999</v>
      </c>
      <c r="BH22" s="801">
        <v>44.8</v>
      </c>
      <c r="BI22" s="801">
        <v>22.8</v>
      </c>
      <c r="BJ22" s="801">
        <v>17.1</v>
      </c>
      <c r="BK22" s="801">
        <v>1.965</v>
      </c>
      <c r="BL22" s="801">
        <v>0.27</v>
      </c>
      <c r="BM22" s="230"/>
      <c r="BN22" s="230"/>
    </row>
    <row r="23" ht="15.75" customHeight="1">
      <c r="A23" s="800">
        <v>40</v>
      </c>
      <c r="B23" s="801">
        <v>32</v>
      </c>
      <c r="C23" s="283">
        <v>3</v>
      </c>
      <c r="D23" s="283">
        <v>22</v>
      </c>
      <c r="E23" s="230"/>
      <c r="F23" t="s" s="797">
        <v>4646</v>
      </c>
      <c r="G23" t="s" s="803">
        <v>4647</v>
      </c>
      <c r="H23" t="s" s="803">
        <v>3985</v>
      </c>
      <c r="I23" t="s" s="5">
        <v>4649</v>
      </c>
      <c r="J23" t="s" s="803">
        <v>3986</v>
      </c>
      <c r="K23" t="s" s="803">
        <v>3986</v>
      </c>
      <c r="L23" s="230"/>
      <c r="M23" t="s" s="811">
        <v>52</v>
      </c>
      <c r="N23" t="s" s="811">
        <v>68</v>
      </c>
      <c r="O23" t="s" s="811">
        <v>52</v>
      </c>
      <c r="P23" t="s" s="803">
        <v>52</v>
      </c>
      <c r="Q23" s="828">
        <v>87262.5</v>
      </c>
      <c r="R23" s="812">
        <v>2010363</v>
      </c>
      <c r="S23" s="812">
        <v>174525</v>
      </c>
      <c r="T23" s="230"/>
      <c r="U23" s="801">
        <v>158995806</v>
      </c>
      <c r="V23" s="801">
        <v>2</v>
      </c>
      <c r="W23" t="s" s="803">
        <v>4560</v>
      </c>
      <c r="X23" t="s" s="803">
        <v>4650</v>
      </c>
      <c r="Y23" s="801">
        <v>1</v>
      </c>
      <c r="Z23" t="s" s="803">
        <v>54</v>
      </c>
      <c r="AA23" s="800">
        <v>3</v>
      </c>
      <c r="AB23" t="s" s="806">
        <v>1955</v>
      </c>
      <c r="AC23" s="230"/>
      <c r="AD23" s="230"/>
      <c r="AE23" s="230"/>
      <c r="AF23" s="230"/>
      <c r="AG23" s="230"/>
      <c r="AH23" s="230"/>
      <c r="AI23" s="230"/>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801">
        <v>30.2</v>
      </c>
      <c r="BH23" s="801">
        <v>10.8</v>
      </c>
      <c r="BI23" s="801">
        <v>38</v>
      </c>
      <c r="BJ23" s="801">
        <v>4.4</v>
      </c>
      <c r="BK23" s="801">
        <v>0.284</v>
      </c>
      <c r="BL23" s="801">
        <v>0.46</v>
      </c>
      <c r="BM23" s="230"/>
      <c r="BN23" s="230"/>
    </row>
    <row r="24" ht="15.75" customHeight="1">
      <c r="A24" s="761">
        <v>122</v>
      </c>
      <c r="B24" s="801">
        <v>32</v>
      </c>
      <c r="C24" s="283">
        <v>3</v>
      </c>
      <c r="D24" s="283">
        <v>23</v>
      </c>
      <c r="E24" s="140"/>
      <c r="F24" t="s" s="248">
        <v>4651</v>
      </c>
      <c r="G24" s="140"/>
      <c r="H24" t="s" s="803">
        <v>3985</v>
      </c>
      <c r="I24" t="s" s="5">
        <v>4652</v>
      </c>
      <c r="J24" t="s" s="101">
        <v>3986</v>
      </c>
      <c r="K24" t="s" s="101">
        <v>3986</v>
      </c>
      <c r="L24" s="140"/>
      <c r="M24" t="s" s="101">
        <v>52</v>
      </c>
      <c r="N24" t="s" s="101">
        <v>68</v>
      </c>
      <c r="O24" s="140"/>
      <c r="P24" s="140"/>
      <c r="Q24" s="828">
        <v>130920.0152</v>
      </c>
      <c r="R24" s="812">
        <v>2010363</v>
      </c>
      <c r="S24" s="800">
        <v>1749348</v>
      </c>
      <c r="T24" s="140"/>
      <c r="U24" s="801">
        <v>158995806</v>
      </c>
      <c r="V24" s="140"/>
      <c r="W24" t="s" s="137">
        <v>4581</v>
      </c>
      <c r="X24" t="s" s="101">
        <v>4653</v>
      </c>
      <c r="Y24" s="761">
        <v>1</v>
      </c>
      <c r="Z24" t="s" s="101">
        <v>64</v>
      </c>
      <c r="AA24" s="800">
        <v>1</v>
      </c>
      <c r="AB24" t="s" s="248">
        <v>4583</v>
      </c>
      <c r="AC24" s="140"/>
      <c r="AD24" s="283">
        <v>0.9712581345</v>
      </c>
      <c r="AE24" s="140"/>
      <c r="AF24" s="140"/>
      <c r="AG24" s="140"/>
      <c r="AH24" s="283">
        <v>0.9540983607</v>
      </c>
      <c r="AI24" s="140"/>
      <c r="AJ24" s="140"/>
      <c r="AK24" t="s" s="101">
        <v>4591</v>
      </c>
      <c r="AL24" s="140"/>
      <c r="AM24" s="140"/>
      <c r="AN24" s="283">
        <v>2021</v>
      </c>
      <c r="AO24" t="s" s="101">
        <v>2568</v>
      </c>
      <c r="AP24" s="140"/>
      <c r="AQ24" t="s" s="248">
        <v>4654</v>
      </c>
      <c r="AR24" s="140"/>
      <c r="AS24" s="140"/>
      <c r="AT24" s="140"/>
      <c r="AU24" s="283">
        <v>177923</v>
      </c>
      <c r="AV24" s="144">
        <v>0.074839320270</v>
      </c>
      <c r="AW24" s="144">
        <v>2377400</v>
      </c>
      <c r="AX24" s="283">
        <v>2021</v>
      </c>
      <c r="AY24" s="140"/>
      <c r="AZ24" s="140"/>
      <c r="BA24" s="140"/>
      <c r="BB24" t="s" s="562">
        <v>4593</v>
      </c>
      <c r="BC24" s="140"/>
      <c r="BD24" s="140"/>
      <c r="BE24" s="140"/>
      <c r="BF24" s="140"/>
      <c r="BG24" t="s" s="101">
        <v>4594</v>
      </c>
      <c r="BH24" s="140"/>
      <c r="BI24" s="140"/>
      <c r="BJ24" s="140"/>
      <c r="BK24" s="140"/>
      <c r="BL24" t="s" s="101">
        <v>4595</v>
      </c>
      <c r="BM24" t="s" s="101">
        <v>4596</v>
      </c>
      <c r="BN24" t="s" s="101">
        <v>4655</v>
      </c>
    </row>
    <row r="25" ht="15.75" customHeight="1">
      <c r="A25" s="761">
        <v>123</v>
      </c>
      <c r="B25" s="801">
        <v>32</v>
      </c>
      <c r="C25" s="283">
        <v>3</v>
      </c>
      <c r="D25" s="283">
        <v>24</v>
      </c>
      <c r="E25" s="140"/>
      <c r="F25" t="s" s="248">
        <v>4656</v>
      </c>
      <c r="G25" s="140"/>
      <c r="H25" t="s" s="803">
        <v>3985</v>
      </c>
      <c r="I25" t="s" s="5">
        <v>4657</v>
      </c>
      <c r="J25" t="s" s="101">
        <v>3986</v>
      </c>
      <c r="K25" t="s" s="101">
        <v>3986</v>
      </c>
      <c r="L25" s="140"/>
      <c r="M25" t="s" s="101">
        <v>52</v>
      </c>
      <c r="N25" t="s" s="101">
        <v>68</v>
      </c>
      <c r="O25" s="140"/>
      <c r="P25" s="140"/>
      <c r="Q25" s="828">
        <v>713424.7908</v>
      </c>
      <c r="R25" s="812">
        <v>2010363</v>
      </c>
      <c r="S25" s="800">
        <v>1749348</v>
      </c>
      <c r="T25" s="140"/>
      <c r="U25" s="801">
        <v>158995806</v>
      </c>
      <c r="V25" s="140"/>
      <c r="W25" t="s" s="137">
        <v>4581</v>
      </c>
      <c r="X25" t="s" s="101">
        <v>4658</v>
      </c>
      <c r="Y25" s="761">
        <v>1</v>
      </c>
      <c r="Z25" t="s" s="101">
        <v>64</v>
      </c>
      <c r="AA25" s="800">
        <v>1</v>
      </c>
      <c r="AB25" t="s" s="248">
        <v>4583</v>
      </c>
      <c r="AC25" s="140"/>
      <c r="AD25" s="283">
        <v>1.080762429</v>
      </c>
      <c r="AE25" s="140"/>
      <c r="AF25" s="140"/>
      <c r="AG25" s="140"/>
      <c r="AH25" t="s" s="101">
        <v>4659</v>
      </c>
      <c r="AI25" s="140"/>
      <c r="AJ25" s="140"/>
      <c r="AK25" t="s" s="101">
        <v>4660</v>
      </c>
      <c r="AL25" s="140"/>
      <c r="AM25" s="140"/>
      <c r="AN25" s="283">
        <v>2023</v>
      </c>
      <c r="AO25" t="s" s="248">
        <v>4661</v>
      </c>
      <c r="AP25" s="140"/>
      <c r="AQ25" t="s" s="248">
        <v>4662</v>
      </c>
      <c r="AR25" s="140"/>
      <c r="AS25" s="140"/>
      <c r="AT25" s="140"/>
      <c r="AU25" s="283">
        <v>969559</v>
      </c>
      <c r="AV25" s="144">
        <v>0.4078232523</v>
      </c>
      <c r="AW25" s="140"/>
      <c r="AX25" s="283">
        <v>2021</v>
      </c>
      <c r="AY25" s="140"/>
      <c r="AZ25" s="140"/>
      <c r="BA25" s="140"/>
      <c r="BB25" t="s" s="562">
        <v>4593</v>
      </c>
      <c r="BC25" s="140"/>
      <c r="BD25" s="140"/>
      <c r="BE25" s="140"/>
      <c r="BF25" s="140"/>
      <c r="BG25" t="s" s="559">
        <v>4663</v>
      </c>
      <c r="BH25" s="140"/>
      <c r="BI25" s="140"/>
      <c r="BJ25" s="140"/>
      <c r="BK25" s="140"/>
      <c r="BL25" t="s" s="101">
        <v>4664</v>
      </c>
      <c r="BM25" t="s" s="101">
        <v>4596</v>
      </c>
      <c r="BN25" t="s" s="562">
        <v>4665</v>
      </c>
    </row>
    <row r="26" ht="15.75" customHeight="1">
      <c r="A26" s="761">
        <v>131</v>
      </c>
      <c r="B26" s="801">
        <v>32</v>
      </c>
      <c r="C26" s="283">
        <v>3</v>
      </c>
      <c r="D26" s="283">
        <v>25</v>
      </c>
      <c r="E26" s="140"/>
      <c r="F26" t="s" s="248">
        <v>4666</v>
      </c>
      <c r="G26" s="140"/>
      <c r="H26" t="s" s="803">
        <v>3985</v>
      </c>
      <c r="I26" t="s" s="5">
        <v>4667</v>
      </c>
      <c r="J26" t="s" s="101">
        <v>3986</v>
      </c>
      <c r="K26" t="s" s="101">
        <v>3986</v>
      </c>
      <c r="L26" s="140"/>
      <c r="M26" t="s" s="101">
        <v>52</v>
      </c>
      <c r="N26" t="s" s="101">
        <v>68</v>
      </c>
      <c r="O26" s="140"/>
      <c r="P26" s="140"/>
      <c r="Q26" s="828">
        <v>79516.08575</v>
      </c>
      <c r="R26" s="812">
        <v>2010363</v>
      </c>
      <c r="S26" s="800">
        <v>1749348</v>
      </c>
      <c r="T26" s="140"/>
      <c r="U26" s="801">
        <v>158995806</v>
      </c>
      <c r="V26" s="140"/>
      <c r="W26" t="s" s="137">
        <v>4581</v>
      </c>
      <c r="X26" t="s" s="101">
        <v>4668</v>
      </c>
      <c r="Y26" s="761">
        <v>1</v>
      </c>
      <c r="Z26" t="s" s="101">
        <v>77</v>
      </c>
      <c r="AA26" s="800">
        <v>2</v>
      </c>
      <c r="AB26" t="s" s="248">
        <v>4570</v>
      </c>
      <c r="AC26" s="140"/>
      <c r="AD26" s="283">
        <v>1.469773463</v>
      </c>
      <c r="AE26" s="140"/>
      <c r="AF26" s="140"/>
      <c r="AG26" s="140"/>
      <c r="AH26" s="283">
        <v>0.6535087719</v>
      </c>
      <c r="AI26" s="140"/>
      <c r="AJ26" s="140"/>
      <c r="AK26" t="s" s="569">
        <v>4631</v>
      </c>
      <c r="AL26" s="140"/>
      <c r="AM26" s="140"/>
      <c r="AN26" s="283">
        <v>2021</v>
      </c>
      <c r="AO26" t="s" s="248">
        <v>3752</v>
      </c>
      <c r="AP26" s="140"/>
      <c r="AQ26" t="s" s="248">
        <v>4669</v>
      </c>
      <c r="AR26" s="140"/>
      <c r="AS26" s="140"/>
      <c r="AT26" s="140"/>
      <c r="AU26" s="283">
        <v>108064</v>
      </c>
      <c r="AV26" s="144">
        <v>0.045454698410</v>
      </c>
      <c r="AW26" s="140"/>
      <c r="AX26" s="283">
        <v>2021</v>
      </c>
      <c r="AY26" s="140"/>
      <c r="AZ26" s="140"/>
      <c r="BA26" s="140"/>
      <c r="BB26" t="s" s="101">
        <v>2568</v>
      </c>
      <c r="BC26" s="140"/>
      <c r="BD26" s="140"/>
      <c r="BE26" s="140"/>
      <c r="BF26" s="140"/>
      <c r="BG26" t="s" s="101">
        <v>4670</v>
      </c>
      <c r="BH26" s="140"/>
      <c r="BI26" s="140"/>
      <c r="BJ26" s="140"/>
      <c r="BK26" s="140"/>
      <c r="BL26" t="s" s="101">
        <v>4671</v>
      </c>
      <c r="BM26" t="s" s="101">
        <v>4632</v>
      </c>
      <c r="BN26" t="s" s="248">
        <v>4672</v>
      </c>
    </row>
    <row r="27" ht="15.75" customHeight="1">
      <c r="A27" s="761">
        <v>132</v>
      </c>
      <c r="B27" s="801">
        <v>32</v>
      </c>
      <c r="C27" s="283">
        <v>3</v>
      </c>
      <c r="D27" s="283">
        <v>26</v>
      </c>
      <c r="E27" s="140"/>
      <c r="F27" t="s" s="248">
        <v>4673</v>
      </c>
      <c r="G27" s="140"/>
      <c r="H27" t="s" s="803">
        <v>3985</v>
      </c>
      <c r="I27" t="s" s="5">
        <v>4674</v>
      </c>
      <c r="J27" t="s" s="101">
        <v>3986</v>
      </c>
      <c r="K27" t="s" s="101">
        <v>3986</v>
      </c>
      <c r="L27" s="140"/>
      <c r="M27" t="s" s="101">
        <v>52</v>
      </c>
      <c r="N27" t="s" s="101">
        <v>68</v>
      </c>
      <c r="O27" s="140"/>
      <c r="P27" s="140"/>
      <c r="Q27" s="828">
        <v>25714.10583</v>
      </c>
      <c r="R27" s="812">
        <v>2010363</v>
      </c>
      <c r="S27" s="800">
        <v>1749348</v>
      </c>
      <c r="T27" s="140"/>
      <c r="U27" s="801">
        <v>158995806</v>
      </c>
      <c r="V27" s="140"/>
      <c r="W27" t="s" s="137">
        <v>4581</v>
      </c>
      <c r="X27" t="s" s="101">
        <v>4582</v>
      </c>
      <c r="Y27" s="761">
        <v>1</v>
      </c>
      <c r="Z27" t="s" s="101">
        <v>77</v>
      </c>
      <c r="AA27" s="800">
        <v>2</v>
      </c>
      <c r="AB27" t="s" s="248">
        <v>4570</v>
      </c>
      <c r="AC27" s="140"/>
      <c r="AD27" s="283">
        <v>1.310222222</v>
      </c>
      <c r="AE27" s="140"/>
      <c r="AF27" s="140"/>
      <c r="AG27" s="140"/>
      <c r="AH27" s="283">
        <v>0.6421568627000001</v>
      </c>
      <c r="AI27" s="140"/>
      <c r="AJ27" s="140"/>
      <c r="AK27" t="s" s="248">
        <v>4675</v>
      </c>
      <c r="AL27" s="140"/>
      <c r="AM27" s="140"/>
      <c r="AN27" s="283">
        <v>2021</v>
      </c>
      <c r="AO27" t="s" s="101">
        <v>4676</v>
      </c>
      <c r="AP27" s="140"/>
      <c r="AQ27" s="140"/>
      <c r="AR27" s="140"/>
      <c r="AS27" s="140"/>
      <c r="AT27" s="140"/>
      <c r="AU27" s="283">
        <v>34946</v>
      </c>
      <c r="AV27" s="144">
        <v>0.014699251280</v>
      </c>
      <c r="AW27" s="140"/>
      <c r="AX27" s="283">
        <v>2021</v>
      </c>
      <c r="AY27" s="140"/>
      <c r="AZ27" s="140"/>
      <c r="BA27" s="140"/>
      <c r="BB27" t="s" s="562">
        <v>4593</v>
      </c>
      <c r="BC27" s="140"/>
      <c r="BD27" s="140"/>
      <c r="BE27" s="140"/>
      <c r="BF27" s="140"/>
      <c r="BG27" t="s" s="101">
        <v>4594</v>
      </c>
      <c r="BH27" s="140"/>
      <c r="BI27" s="140"/>
      <c r="BJ27" s="140"/>
      <c r="BK27" s="140"/>
      <c r="BL27" t="s" s="101">
        <v>4595</v>
      </c>
      <c r="BM27" t="s" s="101">
        <v>4596</v>
      </c>
      <c r="BN27" t="s" s="248">
        <v>4677</v>
      </c>
    </row>
    <row r="28" ht="15.75" customHeight="1">
      <c r="A28" s="761">
        <v>133</v>
      </c>
      <c r="B28" s="801">
        <v>32</v>
      </c>
      <c r="C28" s="283">
        <v>3</v>
      </c>
      <c r="D28" s="283">
        <v>27</v>
      </c>
      <c r="E28" s="140"/>
      <c r="F28" t="s" s="248">
        <v>4678</v>
      </c>
      <c r="G28" s="140"/>
      <c r="H28" t="s" s="803">
        <v>3985</v>
      </c>
      <c r="I28" t="s" s="5">
        <v>4679</v>
      </c>
      <c r="J28" t="s" s="101">
        <v>3986</v>
      </c>
      <c r="K28" t="s" s="101">
        <v>3986</v>
      </c>
      <c r="L28" s="140"/>
      <c r="M28" t="s" s="101">
        <v>52</v>
      </c>
      <c r="N28" t="s" s="101">
        <v>68</v>
      </c>
      <c r="O28" s="140"/>
      <c r="P28" s="140"/>
      <c r="Q28" s="828">
        <v>786759.219</v>
      </c>
      <c r="R28" s="812">
        <v>2010363</v>
      </c>
      <c r="S28" s="800">
        <v>1749348</v>
      </c>
      <c r="T28" s="140"/>
      <c r="U28" s="801">
        <v>158995806</v>
      </c>
      <c r="V28" s="140"/>
      <c r="W28" t="s" s="137">
        <v>4581</v>
      </c>
      <c r="X28" t="s" s="101">
        <v>4635</v>
      </c>
      <c r="Y28" s="761">
        <v>1</v>
      </c>
      <c r="Z28" t="s" s="101">
        <v>77</v>
      </c>
      <c r="AA28" s="800">
        <v>2</v>
      </c>
      <c r="AB28" t="s" s="248">
        <v>4570</v>
      </c>
      <c r="AC28" s="140"/>
      <c r="AD28" s="283">
        <v>2.162768084</v>
      </c>
      <c r="AE28" s="140"/>
      <c r="AF28" s="140"/>
      <c r="AG28" s="140"/>
      <c r="AH28" s="283">
        <v>2.840909091</v>
      </c>
      <c r="AI28" s="140"/>
      <c r="AJ28" s="140"/>
      <c r="AK28" t="s" s="248">
        <v>4680</v>
      </c>
      <c r="AL28" s="140"/>
      <c r="AM28" s="140"/>
      <c r="AN28" s="283">
        <v>2021</v>
      </c>
      <c r="AO28" t="s" s="248">
        <v>3752</v>
      </c>
      <c r="AP28" s="140"/>
      <c r="AQ28" t="s" s="248">
        <v>4570</v>
      </c>
      <c r="AR28" s="140"/>
      <c r="AS28" s="140"/>
      <c r="AT28" s="140"/>
      <c r="AU28" s="283">
        <v>1069222</v>
      </c>
      <c r="AV28" s="144">
        <v>0.4497442584</v>
      </c>
      <c r="AW28" s="140"/>
      <c r="AX28" s="283">
        <v>2021</v>
      </c>
      <c r="AY28" s="140"/>
      <c r="AZ28" s="140"/>
      <c r="BA28" s="140"/>
      <c r="BB28" t="s" s="101">
        <v>2568</v>
      </c>
      <c r="BC28" s="140"/>
      <c r="BD28" s="140"/>
      <c r="BE28" s="140"/>
      <c r="BF28" s="140"/>
      <c r="BG28" t="s" s="101">
        <v>4425</v>
      </c>
      <c r="BH28" s="140"/>
      <c r="BI28" s="140"/>
      <c r="BJ28" s="140"/>
      <c r="BK28" s="140"/>
      <c r="BL28" t="s" s="101">
        <v>2928</v>
      </c>
      <c r="BM28" t="s" s="101">
        <v>4632</v>
      </c>
      <c r="BN28" t="s" s="248">
        <v>4587</v>
      </c>
    </row>
    <row r="29" ht="15.75" customHeight="1">
      <c r="A29" s="761">
        <v>128</v>
      </c>
      <c r="B29" s="801">
        <v>32</v>
      </c>
      <c r="C29" s="283">
        <v>3</v>
      </c>
      <c r="D29" s="283">
        <v>28</v>
      </c>
      <c r="E29" s="140"/>
      <c r="F29" t="s" s="248">
        <v>4681</v>
      </c>
      <c r="G29" s="140"/>
      <c r="H29" t="s" s="803">
        <v>3985</v>
      </c>
      <c r="I29" t="s" s="5">
        <v>4682</v>
      </c>
      <c r="J29" t="s" s="101">
        <v>3986</v>
      </c>
      <c r="K29" t="s" s="101">
        <v>3986</v>
      </c>
      <c r="L29" s="140"/>
      <c r="M29" t="s" s="101">
        <v>52</v>
      </c>
      <c r="N29" t="s" s="101">
        <v>68</v>
      </c>
      <c r="O29" s="140"/>
      <c r="P29" s="140"/>
      <c r="Q29" s="828">
        <v>13013.78343</v>
      </c>
      <c r="R29" s="812">
        <v>2010363</v>
      </c>
      <c r="S29" s="800">
        <v>1749348</v>
      </c>
      <c r="T29" s="140"/>
      <c r="U29" s="801">
        <v>158995806</v>
      </c>
      <c r="V29" s="140"/>
      <c r="W29" t="s" s="137">
        <v>4581</v>
      </c>
      <c r="X29" t="s" s="101">
        <v>4683</v>
      </c>
      <c r="Y29" s="761">
        <v>1</v>
      </c>
      <c r="Z29" t="s" s="101">
        <v>54</v>
      </c>
      <c r="AA29" s="800">
        <v>3</v>
      </c>
      <c r="AB29" t="s" s="248">
        <v>4684</v>
      </c>
      <c r="AC29" s="140"/>
      <c r="AD29" s="283">
        <v>0.7507809014</v>
      </c>
      <c r="AE29" s="140"/>
      <c r="AF29" s="140"/>
      <c r="AG29" s="140"/>
      <c r="AH29" s="283">
        <v>0.5166666667000001</v>
      </c>
      <c r="AI29" s="140"/>
      <c r="AJ29" s="140"/>
      <c r="AK29" t="s" s="569">
        <v>4631</v>
      </c>
      <c r="AL29" s="140"/>
      <c r="AM29" s="140"/>
      <c r="AN29" s="283">
        <v>2021</v>
      </c>
      <c r="AO29" t="s" s="101">
        <v>4585</v>
      </c>
      <c r="AP29" s="140"/>
      <c r="AQ29" t="s" s="248">
        <v>4684</v>
      </c>
      <c r="AR29" s="140"/>
      <c r="AS29" s="140"/>
      <c r="AT29" s="140"/>
      <c r="AU29" s="283">
        <v>17686</v>
      </c>
      <c r="AV29" s="144">
        <v>0.007439219315</v>
      </c>
      <c r="AW29" s="140"/>
      <c r="AX29" s="283">
        <v>2021</v>
      </c>
      <c r="AY29" s="140"/>
      <c r="AZ29" s="140"/>
      <c r="BA29" s="140"/>
      <c r="BB29" t="s" s="101">
        <v>2568</v>
      </c>
      <c r="BC29" s="140"/>
      <c r="BD29" s="140"/>
      <c r="BE29" s="140"/>
      <c r="BF29" s="140"/>
      <c r="BG29" t="s" s="101">
        <v>4670</v>
      </c>
      <c r="BH29" s="140"/>
      <c r="BI29" s="140"/>
      <c r="BJ29" s="140"/>
      <c r="BK29" s="140"/>
      <c r="BL29" t="s" s="101">
        <v>4685</v>
      </c>
      <c r="BM29" t="s" s="101">
        <v>4632</v>
      </c>
      <c r="BN29" t="s" s="248">
        <v>4587</v>
      </c>
    </row>
    <row r="30" ht="15.75" customHeight="1">
      <c r="A30" s="800">
        <v>60</v>
      </c>
      <c r="B30" s="801">
        <v>32</v>
      </c>
      <c r="C30" s="283">
        <v>3</v>
      </c>
      <c r="D30" s="283">
        <v>29</v>
      </c>
      <c r="E30" s="230"/>
      <c r="F30" t="s" s="803">
        <v>3999</v>
      </c>
      <c r="G30" t="s" s="810">
        <v>4686</v>
      </c>
      <c r="H30" t="s" s="797">
        <v>3999</v>
      </c>
      <c r="I30" t="s" s="5">
        <v>4687</v>
      </c>
      <c r="J30" t="s" s="797">
        <v>4000</v>
      </c>
      <c r="K30" t="s" s="797">
        <v>4000</v>
      </c>
      <c r="L30" s="230"/>
      <c r="M30" t="s" s="811">
        <v>52</v>
      </c>
      <c r="N30" s="812">
        <v>1</v>
      </c>
      <c r="O30" t="s" s="811">
        <v>52</v>
      </c>
      <c r="P30" t="s" s="803">
        <v>52</v>
      </c>
      <c r="Q30" s="828">
        <v>28475</v>
      </c>
      <c r="R30" s="800">
        <v>230006</v>
      </c>
      <c r="S30" s="812">
        <v>56950</v>
      </c>
      <c r="T30" s="230"/>
      <c r="U30" s="801">
        <v>8720389.9</v>
      </c>
      <c r="V30" s="801">
        <v>2</v>
      </c>
      <c r="W30" t="s" s="803">
        <v>4560</v>
      </c>
      <c r="X30" t="s" s="803">
        <v>4688</v>
      </c>
      <c r="Y30" s="801">
        <v>1</v>
      </c>
      <c r="Z30" t="s" s="803">
        <v>64</v>
      </c>
      <c r="AA30" s="800">
        <v>1</v>
      </c>
      <c r="AB30" t="s" s="803">
        <v>988</v>
      </c>
      <c r="AC30" s="230"/>
      <c r="AD30" s="230"/>
      <c r="AE30" s="230"/>
      <c r="AF30" s="230"/>
      <c r="AG30" s="230"/>
      <c r="AH30" s="230"/>
      <c r="AI30" s="230"/>
      <c r="AJ30" s="230"/>
      <c r="AK30" s="230"/>
      <c r="AL30" s="230"/>
      <c r="AM30" s="230"/>
      <c r="AN30" s="230"/>
      <c r="AO30" s="230"/>
      <c r="AP30" s="230"/>
      <c r="AQ30" s="230"/>
      <c r="AR30" s="230"/>
      <c r="AS30" s="230"/>
      <c r="AT30" s="230"/>
      <c r="AU30" s="230"/>
      <c r="AV30" s="230"/>
      <c r="AW30" s="230"/>
      <c r="AX30" s="230"/>
      <c r="AY30" s="230"/>
      <c r="AZ30" s="230"/>
      <c r="BA30" s="230"/>
      <c r="BB30" s="230"/>
      <c r="BC30" s="230"/>
      <c r="BD30" s="230"/>
      <c r="BE30" s="230"/>
      <c r="BF30" s="230"/>
      <c r="BG30" s="801">
        <v>1.05</v>
      </c>
      <c r="BH30" s="801">
        <v>0.6</v>
      </c>
      <c r="BI30" s="801">
        <v>0.52</v>
      </c>
      <c r="BJ30" s="801">
        <v>0.29</v>
      </c>
      <c r="BK30" s="801">
        <v>1.154</v>
      </c>
      <c r="BL30" s="801">
        <v>0.71</v>
      </c>
      <c r="BM30" s="230"/>
      <c r="BN30" s="230"/>
    </row>
    <row r="31" ht="15.75" customHeight="1">
      <c r="A31" s="800">
        <v>59</v>
      </c>
      <c r="B31" s="801">
        <v>32</v>
      </c>
      <c r="C31" s="283">
        <v>3</v>
      </c>
      <c r="D31" s="283">
        <v>30</v>
      </c>
      <c r="E31" s="230"/>
      <c r="F31" t="s" s="803">
        <v>3999</v>
      </c>
      <c r="G31" t="s" s="803">
        <v>4686</v>
      </c>
      <c r="H31" t="s" s="797">
        <v>3999</v>
      </c>
      <c r="I31" t="s" s="5">
        <v>4689</v>
      </c>
      <c r="J31" t="s" s="797">
        <v>4000</v>
      </c>
      <c r="K31" t="s" s="797">
        <v>4000</v>
      </c>
      <c r="L31" s="230"/>
      <c r="M31" t="s" s="811">
        <v>52</v>
      </c>
      <c r="N31" t="s" s="811">
        <v>68</v>
      </c>
      <c r="O31" t="s" s="811">
        <v>52</v>
      </c>
      <c r="P31" t="s" s="803">
        <v>52</v>
      </c>
      <c r="Q31" s="828">
        <v>28475</v>
      </c>
      <c r="R31" s="800">
        <v>230006</v>
      </c>
      <c r="S31" s="812">
        <v>56950</v>
      </c>
      <c r="T31" s="230"/>
      <c r="U31" s="801">
        <v>8720389.9</v>
      </c>
      <c r="V31" s="801">
        <v>2</v>
      </c>
      <c r="W31" t="s" s="803">
        <v>4560</v>
      </c>
      <c r="X31" t="s" s="803">
        <v>4690</v>
      </c>
      <c r="Y31" s="801">
        <v>1</v>
      </c>
      <c r="Z31" t="s" s="810">
        <v>77</v>
      </c>
      <c r="AA31" s="800">
        <v>2</v>
      </c>
      <c r="AB31" t="s" s="806">
        <v>2974</v>
      </c>
      <c r="AC31" s="230"/>
      <c r="AD31" s="230"/>
      <c r="AE31" s="230"/>
      <c r="AF31" s="230"/>
      <c r="AG31" s="230"/>
      <c r="AH31" s="230"/>
      <c r="AI31" s="230"/>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801">
        <v>17.4</v>
      </c>
      <c r="BH31" s="801">
        <v>9.9</v>
      </c>
      <c r="BI31" s="801">
        <v>1.09</v>
      </c>
      <c r="BJ31" s="801">
        <v>2.02</v>
      </c>
      <c r="BK31" s="801">
        <v>9.083</v>
      </c>
      <c r="BL31" s="801">
        <v>0.85</v>
      </c>
      <c r="BM31" s="230"/>
      <c r="BN31" s="230"/>
    </row>
    <row r="32" ht="15.75" customHeight="1">
      <c r="A32" s="800">
        <v>112</v>
      </c>
      <c r="B32" s="801">
        <v>32</v>
      </c>
      <c r="C32" s="283">
        <v>3</v>
      </c>
      <c r="D32" s="283">
        <v>31</v>
      </c>
      <c r="E32" s="230"/>
      <c r="F32" t="s" s="830">
        <v>4691</v>
      </c>
      <c r="G32" s="230"/>
      <c r="H32" t="s" s="803">
        <v>3999</v>
      </c>
      <c r="I32" t="s" s="5">
        <v>4692</v>
      </c>
      <c r="J32" t="s" s="823">
        <v>4000</v>
      </c>
      <c r="K32" t="s" s="823">
        <v>4000</v>
      </c>
      <c r="L32" s="230"/>
      <c r="M32" s="230"/>
      <c r="N32" s="800">
        <v>1</v>
      </c>
      <c r="O32" s="230"/>
      <c r="P32" s="230"/>
      <c r="Q32" s="828">
        <v>9103</v>
      </c>
      <c r="R32" s="800">
        <v>230006</v>
      </c>
      <c r="S32" s="230"/>
      <c r="T32" s="831">
        <v>85364</v>
      </c>
      <c r="U32" s="801">
        <v>8720389.9</v>
      </c>
      <c r="V32" s="801">
        <v>2</v>
      </c>
      <c r="W32" t="s" s="803">
        <v>4644</v>
      </c>
      <c r="X32" t="s" s="803">
        <v>4582</v>
      </c>
      <c r="Y32" s="831">
        <v>1</v>
      </c>
      <c r="Z32" t="s" s="803">
        <v>54</v>
      </c>
      <c r="AA32" s="800">
        <v>3</v>
      </c>
      <c r="AB32" t="s" s="830">
        <v>4684</v>
      </c>
      <c r="AC32" s="230"/>
      <c r="AD32" s="831">
        <v>0.245</v>
      </c>
      <c r="AE32" s="230"/>
      <c r="AF32" s="230"/>
      <c r="AG32" s="230"/>
      <c r="AH32" s="831">
        <v>1.135135135</v>
      </c>
      <c r="AI32" s="230"/>
      <c r="AJ32" s="230"/>
      <c r="AK32" s="230"/>
      <c r="AL32" s="230"/>
      <c r="AM32" s="230"/>
      <c r="AN32" s="831">
        <v>2021</v>
      </c>
      <c r="AO32" s="230"/>
      <c r="AP32" s="230"/>
      <c r="AQ32" s="230"/>
      <c r="AR32" s="230"/>
      <c r="AS32" s="230"/>
      <c r="AT32" s="230"/>
      <c r="AU32" s="230"/>
      <c r="AV32" s="230"/>
      <c r="AW32" s="230"/>
      <c r="AX32" s="230"/>
      <c r="AY32" s="230"/>
      <c r="AZ32" s="230"/>
      <c r="BA32" s="230"/>
      <c r="BB32" s="230"/>
      <c r="BC32" s="230"/>
      <c r="BD32" s="230"/>
      <c r="BE32" s="230"/>
      <c r="BF32" s="230"/>
      <c r="BG32" s="230"/>
      <c r="BH32" s="230"/>
      <c r="BI32" s="230"/>
      <c r="BJ32" s="230"/>
      <c r="BK32" s="230"/>
      <c r="BL32" s="230"/>
      <c r="BM32" s="230"/>
      <c r="BN32" s="230"/>
    </row>
    <row r="33" ht="15.75" customHeight="1">
      <c r="A33" s="761">
        <v>124</v>
      </c>
      <c r="B33" s="801">
        <v>32</v>
      </c>
      <c r="C33" s="283">
        <v>3</v>
      </c>
      <c r="D33" s="283">
        <v>32</v>
      </c>
      <c r="E33" s="140"/>
      <c r="F33" t="s" s="248">
        <v>4693</v>
      </c>
      <c r="G33" s="140"/>
      <c r="H33" t="s" s="803">
        <v>3999</v>
      </c>
      <c r="I33" t="s" s="5">
        <v>4694</v>
      </c>
      <c r="J33" t="s" s="101">
        <v>4000</v>
      </c>
      <c r="K33" t="s" s="101">
        <v>4000</v>
      </c>
      <c r="L33" s="140"/>
      <c r="M33" s="140"/>
      <c r="N33" t="s" s="101">
        <v>68</v>
      </c>
      <c r="O33" s="140"/>
      <c r="P33" s="140"/>
      <c r="Q33" s="828">
        <v>12600</v>
      </c>
      <c r="R33" s="800">
        <v>230006</v>
      </c>
      <c r="S33" s="142">
        <v>163953</v>
      </c>
      <c r="T33" s="140"/>
      <c r="U33" s="801">
        <v>8720389.9</v>
      </c>
      <c r="V33" s="140"/>
      <c r="W33" t="s" s="137">
        <v>4581</v>
      </c>
      <c r="X33" t="s" s="101">
        <v>4695</v>
      </c>
      <c r="Y33" s="761">
        <v>1</v>
      </c>
      <c r="Z33" t="s" s="101">
        <v>64</v>
      </c>
      <c r="AA33" s="800">
        <v>1</v>
      </c>
      <c r="AB33" t="s" s="248">
        <v>4583</v>
      </c>
      <c r="AC33" s="140"/>
      <c r="AD33" s="283">
        <v>1.056430242</v>
      </c>
      <c r="AE33" s="140"/>
      <c r="AF33" s="140"/>
      <c r="AG33" s="140"/>
      <c r="AH33" s="283">
        <v>0.5506756757</v>
      </c>
      <c r="AI33" s="140"/>
      <c r="AJ33" s="140"/>
      <c r="AK33" t="s" s="101">
        <v>4591</v>
      </c>
      <c r="AL33" s="140"/>
      <c r="AM33" s="140"/>
      <c r="AN33" s="283">
        <v>2021</v>
      </c>
      <c r="AO33" t="s" s="248">
        <v>4696</v>
      </c>
      <c r="AP33" s="140"/>
      <c r="AQ33" s="140"/>
      <c r="AR33" s="140"/>
      <c r="AS33" s="140"/>
      <c r="AT33" s="140"/>
      <c r="AU33" s="283">
        <v>12600</v>
      </c>
      <c r="AV33" s="144">
        <v>0.094362231140</v>
      </c>
      <c r="AW33" s="144">
        <v>133528</v>
      </c>
      <c r="AX33" s="283">
        <v>2021</v>
      </c>
      <c r="AY33" s="140"/>
      <c r="AZ33" s="140"/>
      <c r="BA33" s="140"/>
      <c r="BB33" t="s" s="562">
        <v>4593</v>
      </c>
      <c r="BC33" s="140"/>
      <c r="BD33" s="140"/>
      <c r="BE33" s="140"/>
      <c r="BF33" s="140"/>
      <c r="BG33" t="s" s="101">
        <v>4697</v>
      </c>
      <c r="BH33" s="140"/>
      <c r="BI33" s="140"/>
      <c r="BJ33" s="140"/>
      <c r="BK33" s="140"/>
      <c r="BL33" t="s" s="101">
        <v>4595</v>
      </c>
      <c r="BM33" t="s" s="101">
        <v>4596</v>
      </c>
      <c r="BN33" t="s" s="248">
        <v>4698</v>
      </c>
    </row>
    <row r="34" ht="15.75" customHeight="1">
      <c r="A34" s="761">
        <v>125</v>
      </c>
      <c r="B34" s="801">
        <v>32</v>
      </c>
      <c r="C34" s="283">
        <v>3</v>
      </c>
      <c r="D34" s="283">
        <v>33</v>
      </c>
      <c r="E34" s="140"/>
      <c r="F34" t="s" s="248">
        <v>4699</v>
      </c>
      <c r="G34" s="140"/>
      <c r="H34" t="s" s="803">
        <v>3999</v>
      </c>
      <c r="I34" t="s" s="5">
        <v>4700</v>
      </c>
      <c r="J34" t="s" s="101">
        <v>4000</v>
      </c>
      <c r="K34" t="s" s="101">
        <v>4000</v>
      </c>
      <c r="L34" s="140"/>
      <c r="M34" s="140"/>
      <c r="N34" t="s" s="101">
        <v>68</v>
      </c>
      <c r="O34" s="140"/>
      <c r="P34" s="140"/>
      <c r="Q34" s="828">
        <v>18300</v>
      </c>
      <c r="R34" s="800">
        <v>230006</v>
      </c>
      <c r="S34" s="142">
        <v>163953</v>
      </c>
      <c r="T34" s="140"/>
      <c r="U34" s="801">
        <v>8720389.9</v>
      </c>
      <c r="V34" s="140"/>
      <c r="W34" t="s" s="137">
        <v>4581</v>
      </c>
      <c r="X34" t="s" s="101">
        <v>4701</v>
      </c>
      <c r="Y34" s="761">
        <v>1</v>
      </c>
      <c r="Z34" t="s" s="101">
        <v>64</v>
      </c>
      <c r="AA34" s="800">
        <v>1</v>
      </c>
      <c r="AB34" t="s" s="248">
        <v>4583</v>
      </c>
      <c r="AC34" s="140"/>
      <c r="AD34" s="283">
        <v>1.069860627</v>
      </c>
      <c r="AE34" s="140"/>
      <c r="AF34" s="140"/>
      <c r="AG34" s="140"/>
      <c r="AH34" s="283">
        <v>0.9115646259</v>
      </c>
      <c r="AI34" s="140"/>
      <c r="AJ34" s="140"/>
      <c r="AK34" t="s" s="101">
        <v>4591</v>
      </c>
      <c r="AL34" s="140"/>
      <c r="AM34" s="140"/>
      <c r="AN34" s="283">
        <v>2021</v>
      </c>
      <c r="AO34" t="s" s="248">
        <v>4702</v>
      </c>
      <c r="AP34" s="140"/>
      <c r="AQ34" s="140"/>
      <c r="AR34" s="140"/>
      <c r="AS34" s="140"/>
      <c r="AT34" s="140"/>
      <c r="AU34" s="283">
        <v>18300</v>
      </c>
      <c r="AV34" s="144">
        <v>0.1370499071</v>
      </c>
      <c r="AW34" s="140"/>
      <c r="AX34" s="283">
        <v>2021</v>
      </c>
      <c r="AY34" s="140"/>
      <c r="AZ34" s="140"/>
      <c r="BA34" s="140"/>
      <c r="BB34" t="s" s="562">
        <v>4593</v>
      </c>
      <c r="BC34" s="140"/>
      <c r="BD34" s="140"/>
      <c r="BE34" s="140"/>
      <c r="BF34" s="140"/>
      <c r="BG34" t="s" s="101">
        <v>4697</v>
      </c>
      <c r="BH34" s="140"/>
      <c r="BI34" s="140"/>
      <c r="BJ34" s="140"/>
      <c r="BK34" s="140"/>
      <c r="BL34" t="s" s="101">
        <v>4595</v>
      </c>
      <c r="BM34" t="s" s="101">
        <v>4596</v>
      </c>
      <c r="BN34" t="s" s="248">
        <v>4703</v>
      </c>
    </row>
    <row r="35" ht="15.75" customHeight="1">
      <c r="A35" s="761">
        <v>134</v>
      </c>
      <c r="B35" s="801">
        <v>32</v>
      </c>
      <c r="C35" s="283">
        <v>3</v>
      </c>
      <c r="D35" s="283">
        <v>34</v>
      </c>
      <c r="E35" s="140"/>
      <c r="F35" t="s" s="248">
        <v>4704</v>
      </c>
      <c r="G35" s="140"/>
      <c r="H35" t="s" s="803">
        <v>3999</v>
      </c>
      <c r="I35" t="s" s="5">
        <v>4705</v>
      </c>
      <c r="J35" t="s" s="101">
        <v>4000</v>
      </c>
      <c r="K35" t="s" s="101">
        <v>4000</v>
      </c>
      <c r="L35" s="140"/>
      <c r="M35" s="140"/>
      <c r="N35" t="s" s="101">
        <v>68</v>
      </c>
      <c r="O35" s="140"/>
      <c r="P35" s="140"/>
      <c r="Q35" s="828">
        <v>15600</v>
      </c>
      <c r="R35" s="800">
        <v>230006</v>
      </c>
      <c r="S35" s="142">
        <v>163953</v>
      </c>
      <c r="T35" s="140"/>
      <c r="U35" s="801">
        <v>8720389.9</v>
      </c>
      <c r="V35" s="140"/>
      <c r="W35" t="s" s="137">
        <v>4581</v>
      </c>
      <c r="X35" t="s" s="101">
        <v>4706</v>
      </c>
      <c r="Y35" s="761">
        <v>1</v>
      </c>
      <c r="Z35" t="s" s="101">
        <v>77</v>
      </c>
      <c r="AA35" s="800">
        <v>2</v>
      </c>
      <c r="AB35" t="s" s="248">
        <v>4570</v>
      </c>
      <c r="AC35" s="140"/>
      <c r="AD35" s="283">
        <v>1.470149254</v>
      </c>
      <c r="AE35" s="140"/>
      <c r="AF35" s="140"/>
      <c r="AG35" s="140"/>
      <c r="AH35" s="283">
        <v>0.8685446009</v>
      </c>
      <c r="AI35" s="140"/>
      <c r="AJ35" s="140"/>
      <c r="AK35" t="s" s="101">
        <v>4591</v>
      </c>
      <c r="AL35" s="140"/>
      <c r="AM35" s="140"/>
      <c r="AN35" s="283">
        <v>2021</v>
      </c>
      <c r="AO35" t="s" s="248">
        <v>4707</v>
      </c>
      <c r="AP35" s="140"/>
      <c r="AQ35" s="140"/>
      <c r="AR35" s="140"/>
      <c r="AS35" s="140"/>
      <c r="AT35" s="140"/>
      <c r="AU35" s="283">
        <v>15600</v>
      </c>
      <c r="AV35" s="144">
        <v>0.116829429</v>
      </c>
      <c r="AW35" s="140"/>
      <c r="AX35" s="283">
        <v>2021</v>
      </c>
      <c r="AY35" s="140"/>
      <c r="AZ35" s="140"/>
      <c r="BA35" s="140"/>
      <c r="BB35" t="s" s="562">
        <v>4593</v>
      </c>
      <c r="BC35" s="140"/>
      <c r="BD35" s="140"/>
      <c r="BE35" s="140"/>
      <c r="BF35" s="140"/>
      <c r="BG35" t="s" s="101">
        <v>4594</v>
      </c>
      <c r="BH35" s="140"/>
      <c r="BI35" s="140"/>
      <c r="BJ35" s="140"/>
      <c r="BK35" s="140"/>
      <c r="BL35" t="s" s="101">
        <v>4595</v>
      </c>
      <c r="BM35" t="s" s="101">
        <v>4596</v>
      </c>
      <c r="BN35" t="s" s="248">
        <v>4708</v>
      </c>
    </row>
    <row r="36" ht="15.75" customHeight="1">
      <c r="A36" s="761">
        <v>135</v>
      </c>
      <c r="B36" s="801">
        <v>32</v>
      </c>
      <c r="C36" s="283">
        <v>3</v>
      </c>
      <c r="D36" s="283">
        <v>35</v>
      </c>
      <c r="E36" s="140"/>
      <c r="F36" t="s" s="248">
        <v>4709</v>
      </c>
      <c r="G36" s="140"/>
      <c r="H36" t="s" s="803">
        <v>3999</v>
      </c>
      <c r="I36" t="s" s="5">
        <v>4710</v>
      </c>
      <c r="J36" t="s" s="101">
        <v>4000</v>
      </c>
      <c r="K36" t="s" s="101">
        <v>4000</v>
      </c>
      <c r="L36" s="140"/>
      <c r="M36" s="140"/>
      <c r="N36" t="s" s="101">
        <v>68</v>
      </c>
      <c r="O36" s="140"/>
      <c r="P36" s="140"/>
      <c r="Q36" s="828">
        <v>1664</v>
      </c>
      <c r="R36" s="800">
        <v>230006</v>
      </c>
      <c r="S36" s="142">
        <v>163953</v>
      </c>
      <c r="T36" s="140"/>
      <c r="U36" s="801">
        <v>8720389.9</v>
      </c>
      <c r="V36" s="140"/>
      <c r="W36" t="s" s="137">
        <v>4581</v>
      </c>
      <c r="X36" t="s" s="101">
        <v>4683</v>
      </c>
      <c r="Y36" s="761">
        <v>1</v>
      </c>
      <c r="Z36" t="s" s="101">
        <v>77</v>
      </c>
      <c r="AA36" s="800">
        <v>2</v>
      </c>
      <c r="AB36" t="s" s="248">
        <v>4570</v>
      </c>
      <c r="AC36" s="140"/>
      <c r="AD36" s="283">
        <v>1.404</v>
      </c>
      <c r="AE36" s="140"/>
      <c r="AF36" s="140"/>
      <c r="AG36" s="140"/>
      <c r="AH36" s="283">
        <v>3.243902439</v>
      </c>
      <c r="AI36" s="140"/>
      <c r="AJ36" s="140"/>
      <c r="AK36" t="s" s="101">
        <v>3308</v>
      </c>
      <c r="AL36" s="140"/>
      <c r="AM36" s="140"/>
      <c r="AN36" s="283">
        <v>2021</v>
      </c>
      <c r="AO36" t="s" s="248">
        <v>3752</v>
      </c>
      <c r="AP36" s="140"/>
      <c r="AQ36" t="s" s="248">
        <v>4570</v>
      </c>
      <c r="AR36" s="140"/>
      <c r="AS36" s="140"/>
      <c r="AT36" s="140"/>
      <c r="AU36" s="283">
        <v>1664</v>
      </c>
      <c r="AV36" s="144">
        <v>0.012461805760</v>
      </c>
      <c r="AW36" s="140"/>
      <c r="AX36" s="283">
        <v>2021</v>
      </c>
      <c r="AY36" s="140"/>
      <c r="AZ36" s="140"/>
      <c r="BA36" s="140"/>
      <c r="BB36" t="s" s="101">
        <v>2568</v>
      </c>
      <c r="BC36" s="140"/>
      <c r="BD36" s="140"/>
      <c r="BE36" s="140"/>
      <c r="BF36" s="140"/>
      <c r="BG36" t="s" s="101">
        <v>4425</v>
      </c>
      <c r="BH36" s="140"/>
      <c r="BI36" s="140"/>
      <c r="BJ36" s="140"/>
      <c r="BK36" s="140"/>
      <c r="BL36" t="s" s="101">
        <v>4711</v>
      </c>
      <c r="BM36" t="s" s="101">
        <v>4632</v>
      </c>
      <c r="BN36" t="s" s="248">
        <v>4587</v>
      </c>
    </row>
    <row r="37" ht="15.75" customHeight="1">
      <c r="A37" s="761">
        <v>129</v>
      </c>
      <c r="B37" s="801">
        <v>32</v>
      </c>
      <c r="C37" s="283">
        <v>3</v>
      </c>
      <c r="D37" s="283">
        <v>36</v>
      </c>
      <c r="E37" s="140"/>
      <c r="F37" t="s" s="248">
        <v>4691</v>
      </c>
      <c r="G37" s="140"/>
      <c r="H37" t="s" s="803">
        <v>3999</v>
      </c>
      <c r="I37" t="s" s="5">
        <v>4712</v>
      </c>
      <c r="J37" t="s" s="101">
        <v>4000</v>
      </c>
      <c r="K37" t="s" s="101">
        <v>4000</v>
      </c>
      <c r="L37" s="140"/>
      <c r="M37" s="140"/>
      <c r="N37" t="s" s="101">
        <v>68</v>
      </c>
      <c r="O37" s="140"/>
      <c r="P37" s="140"/>
      <c r="Q37" s="828">
        <v>85364</v>
      </c>
      <c r="R37" s="800">
        <v>230006</v>
      </c>
      <c r="S37" s="142">
        <v>163953</v>
      </c>
      <c r="T37" s="140"/>
      <c r="U37" s="801">
        <v>8720389.9</v>
      </c>
      <c r="V37" s="140"/>
      <c r="W37" t="s" s="137">
        <v>4581</v>
      </c>
      <c r="X37" t="s" s="101">
        <v>4582</v>
      </c>
      <c r="Y37" s="761">
        <v>1</v>
      </c>
      <c r="Z37" t="s" s="101">
        <v>54</v>
      </c>
      <c r="AA37" s="800">
        <v>3</v>
      </c>
      <c r="AB37" t="s" s="248">
        <v>4684</v>
      </c>
      <c r="AC37" s="140"/>
      <c r="AD37" s="283">
        <v>0.245</v>
      </c>
      <c r="AE37" s="140"/>
      <c r="AF37" s="140"/>
      <c r="AG37" s="140"/>
      <c r="AH37" s="283">
        <v>1.135135135</v>
      </c>
      <c r="AI37" s="140"/>
      <c r="AJ37" s="140"/>
      <c r="AK37" t="s" s="101">
        <v>3308</v>
      </c>
      <c r="AL37" s="140"/>
      <c r="AM37" s="140"/>
      <c r="AN37" s="283">
        <v>2021</v>
      </c>
      <c r="AO37" t="s" s="101">
        <v>1955</v>
      </c>
      <c r="AP37" s="140"/>
      <c r="AQ37" t="s" s="248">
        <v>4684</v>
      </c>
      <c r="AR37" s="140"/>
      <c r="AS37" s="140"/>
      <c r="AT37" s="140"/>
      <c r="AU37" s="283">
        <v>85364</v>
      </c>
      <c r="AV37" s="144">
        <v>0.6392966269</v>
      </c>
      <c r="AW37" s="140"/>
      <c r="AX37" s="283">
        <v>2021</v>
      </c>
      <c r="AY37" s="140"/>
      <c r="AZ37" s="140"/>
      <c r="BA37" s="140"/>
      <c r="BB37" t="s" s="248">
        <v>4713</v>
      </c>
      <c r="BC37" s="140"/>
      <c r="BD37" s="140"/>
      <c r="BE37" s="140"/>
      <c r="BF37" s="140"/>
      <c r="BG37" t="s" s="101">
        <v>4425</v>
      </c>
      <c r="BH37" s="140"/>
      <c r="BI37" s="140"/>
      <c r="BJ37" s="140"/>
      <c r="BK37" s="140"/>
      <c r="BL37" t="s" s="101">
        <v>4711</v>
      </c>
      <c r="BM37" t="s" s="101">
        <v>4714</v>
      </c>
      <c r="BN37" t="s" s="101">
        <v>4715</v>
      </c>
    </row>
    <row r="38" ht="15.75" customHeight="1">
      <c r="A38" s="800">
        <v>77</v>
      </c>
      <c r="B38" s="801">
        <v>31</v>
      </c>
      <c r="C38" s="283">
        <v>4</v>
      </c>
      <c r="D38" s="283">
        <v>37</v>
      </c>
      <c r="E38" s="230"/>
      <c r="F38" t="s" s="810">
        <v>4716</v>
      </c>
      <c r="G38" t="s" s="803">
        <v>4717</v>
      </c>
      <c r="H38" t="s" s="803">
        <v>4718</v>
      </c>
      <c r="I38" t="s" s="5">
        <v>4719</v>
      </c>
      <c r="J38" t="s" s="832">
        <v>4720</v>
      </c>
      <c r="K38" t="s" s="833">
        <v>4720</v>
      </c>
      <c r="L38" s="834">
        <v>1</v>
      </c>
      <c r="M38" s="230"/>
      <c r="N38" s="800">
        <v>1</v>
      </c>
      <c r="O38" s="230"/>
      <c r="P38" t="s" s="803">
        <v>52</v>
      </c>
      <c r="Q38" s="828">
        <v>1</v>
      </c>
      <c r="R38" s="800">
        <v>0</v>
      </c>
      <c r="S38" s="230"/>
      <c r="T38" s="230"/>
      <c r="U38" s="230"/>
      <c r="V38" s="801">
        <v>1</v>
      </c>
      <c r="W38" t="s" s="803">
        <v>4560</v>
      </c>
      <c r="X38" t="s" s="803">
        <v>4721</v>
      </c>
      <c r="Y38" s="801">
        <v>1</v>
      </c>
      <c r="Z38" t="s" s="810">
        <v>77</v>
      </c>
      <c r="AA38" s="800">
        <v>2</v>
      </c>
      <c r="AB38" t="s" s="806">
        <v>2974</v>
      </c>
      <c r="AC38" s="230"/>
      <c r="AD38" s="230"/>
      <c r="AE38" s="230"/>
      <c r="AF38" s="230"/>
      <c r="AG38" s="230"/>
      <c r="AH38" s="230"/>
      <c r="AI38" s="230"/>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801">
        <v>1.38</v>
      </c>
      <c r="BH38" s="801">
        <v>0.62</v>
      </c>
      <c r="BI38" s="801">
        <v>0.41</v>
      </c>
      <c r="BJ38" s="801">
        <v>0.28</v>
      </c>
      <c r="BK38" s="801">
        <v>1.512</v>
      </c>
      <c r="BL38" s="801">
        <v>0.47</v>
      </c>
      <c r="BM38" s="230"/>
      <c r="BN38" s="230"/>
    </row>
    <row r="39" ht="15.75" customHeight="1">
      <c r="A39" s="800">
        <v>78</v>
      </c>
      <c r="B39" s="801">
        <v>31</v>
      </c>
      <c r="C39" s="283">
        <v>4</v>
      </c>
      <c r="D39" s="283">
        <v>38</v>
      </c>
      <c r="E39" s="230"/>
      <c r="F39" t="s" s="810">
        <v>4722</v>
      </c>
      <c r="G39" t="s" s="803">
        <v>4717</v>
      </c>
      <c r="H39" t="s" s="803">
        <v>4718</v>
      </c>
      <c r="I39" t="s" s="5">
        <v>4723</v>
      </c>
      <c r="J39" t="s" s="832">
        <v>4720</v>
      </c>
      <c r="K39" t="s" s="833">
        <v>4720</v>
      </c>
      <c r="L39" s="835"/>
      <c r="M39" s="230"/>
      <c r="N39" t="s" s="810">
        <v>68</v>
      </c>
      <c r="O39" s="230"/>
      <c r="P39" t="s" s="803">
        <v>52</v>
      </c>
      <c r="Q39" s="828">
        <v>1</v>
      </c>
      <c r="R39" s="800">
        <v>0</v>
      </c>
      <c r="S39" s="230"/>
      <c r="T39" s="230"/>
      <c r="U39" s="230"/>
      <c r="V39" s="800">
        <v>2</v>
      </c>
      <c r="W39" t="s" s="803">
        <v>4560</v>
      </c>
      <c r="X39" t="s" s="803">
        <v>4724</v>
      </c>
      <c r="Y39" s="800">
        <v>1</v>
      </c>
      <c r="Z39" t="s" s="810">
        <v>77</v>
      </c>
      <c r="AA39" s="800">
        <v>2</v>
      </c>
      <c r="AB39" t="s" s="836">
        <v>2974</v>
      </c>
      <c r="AC39" s="230"/>
      <c r="AD39" s="801">
        <v>1.9</v>
      </c>
      <c r="AE39" s="230"/>
      <c r="AF39" s="230"/>
      <c r="AG39" s="230"/>
      <c r="AH39" s="230"/>
      <c r="AI39" s="230"/>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800">
        <v>1.9</v>
      </c>
      <c r="BL39" s="230"/>
      <c r="BM39" s="230"/>
      <c r="BN39" s="230"/>
    </row>
    <row r="40" ht="15.75" customHeight="1">
      <c r="A40" s="800">
        <v>76</v>
      </c>
      <c r="B40" s="801">
        <v>31</v>
      </c>
      <c r="C40" s="283">
        <v>4</v>
      </c>
      <c r="D40" s="283">
        <v>39</v>
      </c>
      <c r="E40" s="230"/>
      <c r="F40" t="s" s="826">
        <v>4725</v>
      </c>
      <c r="G40" t="s" s="803">
        <v>4726</v>
      </c>
      <c r="H40" t="s" s="832">
        <v>4727</v>
      </c>
      <c r="I40" t="s" s="5">
        <v>4728</v>
      </c>
      <c r="J40" t="s" s="832">
        <v>4729</v>
      </c>
      <c r="K40" t="s" s="833">
        <v>4729</v>
      </c>
      <c r="L40" s="834">
        <v>1</v>
      </c>
      <c r="M40" s="230"/>
      <c r="N40" s="800">
        <v>1</v>
      </c>
      <c r="O40" s="230"/>
      <c r="P40" t="s" s="803">
        <v>52</v>
      </c>
      <c r="Q40" s="828">
        <v>1</v>
      </c>
      <c r="R40" s="800">
        <v>0</v>
      </c>
      <c r="S40" s="230"/>
      <c r="T40" s="230"/>
      <c r="U40" s="230"/>
      <c r="V40" s="801">
        <v>1</v>
      </c>
      <c r="W40" t="s" s="803">
        <v>4560</v>
      </c>
      <c r="X40" t="s" s="803">
        <v>4721</v>
      </c>
      <c r="Y40" s="801">
        <v>1</v>
      </c>
      <c r="Z40" t="s" s="803">
        <v>54</v>
      </c>
      <c r="AA40" s="800">
        <v>3</v>
      </c>
      <c r="AB40" t="s" s="806">
        <v>1955</v>
      </c>
      <c r="AC40" s="230"/>
      <c r="AD40" s="230"/>
      <c r="AE40" s="230"/>
      <c r="AF40" s="230"/>
      <c r="AG40" s="230"/>
      <c r="AH40" s="230"/>
      <c r="AI40" s="230"/>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801">
        <v>0.17</v>
      </c>
      <c r="BH40" s="801">
        <v>0.11</v>
      </c>
      <c r="BI40" s="801">
        <v>0.4</v>
      </c>
      <c r="BJ40" s="801">
        <v>0.15</v>
      </c>
      <c r="BK40" s="801">
        <v>0.275</v>
      </c>
      <c r="BL40" s="801">
        <v>0.57</v>
      </c>
      <c r="BM40" s="230"/>
      <c r="BN40" s="230"/>
    </row>
    <row r="41" ht="15.75" customHeight="1">
      <c r="A41" s="800">
        <v>80</v>
      </c>
      <c r="B41" s="801">
        <v>31</v>
      </c>
      <c r="C41" s="283">
        <v>4</v>
      </c>
      <c r="D41" s="283">
        <v>40</v>
      </c>
      <c r="E41" s="230"/>
      <c r="F41" t="s" s="810">
        <v>4730</v>
      </c>
      <c r="G41" t="s" s="803">
        <v>4731</v>
      </c>
      <c r="H41" t="s" s="803">
        <v>4730</v>
      </c>
      <c r="I41" t="s" s="5">
        <v>4732</v>
      </c>
      <c r="J41" t="s" s="832">
        <v>4733</v>
      </c>
      <c r="K41" t="s" s="833">
        <v>4733</v>
      </c>
      <c r="L41" s="834">
        <v>1</v>
      </c>
      <c r="M41" s="230"/>
      <c r="N41" s="800">
        <v>1</v>
      </c>
      <c r="O41" s="230"/>
      <c r="P41" t="s" s="803">
        <v>52</v>
      </c>
      <c r="Q41" s="828">
        <v>1</v>
      </c>
      <c r="R41" s="800">
        <v>0</v>
      </c>
      <c r="S41" s="230"/>
      <c r="T41" s="230"/>
      <c r="U41" s="230"/>
      <c r="V41" s="801">
        <v>1</v>
      </c>
      <c r="W41" t="s" s="803">
        <v>4560</v>
      </c>
      <c r="X41" t="s" s="803">
        <v>4690</v>
      </c>
      <c r="Y41" s="801">
        <v>1</v>
      </c>
      <c r="Z41" t="s" s="810">
        <v>77</v>
      </c>
      <c r="AA41" s="800">
        <v>2</v>
      </c>
      <c r="AB41" t="s" s="806">
        <v>2974</v>
      </c>
      <c r="AC41" s="230"/>
      <c r="AD41" s="230"/>
      <c r="AE41" s="230"/>
      <c r="AF41" s="230"/>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801">
        <v>0.1265</v>
      </c>
      <c r="BH41" s="801">
        <v>0.1123</v>
      </c>
      <c r="BI41" s="801">
        <v>0.07580000000000001</v>
      </c>
      <c r="BJ41" s="801">
        <v>0.0197</v>
      </c>
      <c r="BK41" s="801">
        <v>1.482</v>
      </c>
      <c r="BL41" s="801">
        <v>0.75</v>
      </c>
      <c r="BM41" s="230"/>
      <c r="BN41" s="230"/>
    </row>
    <row r="42" ht="15.75" customHeight="1">
      <c r="A42" s="800">
        <v>79</v>
      </c>
      <c r="B42" s="801">
        <v>31</v>
      </c>
      <c r="C42" s="283">
        <v>4</v>
      </c>
      <c r="D42" s="283">
        <v>41</v>
      </c>
      <c r="E42" s="230"/>
      <c r="F42" t="s" s="803">
        <v>4734</v>
      </c>
      <c r="G42" t="s" s="803">
        <v>4735</v>
      </c>
      <c r="H42" t="s" s="803">
        <v>4734</v>
      </c>
      <c r="I42" t="s" s="5">
        <v>4736</v>
      </c>
      <c r="J42" t="s" s="837">
        <v>4737</v>
      </c>
      <c r="K42" t="s" s="833">
        <v>4737</v>
      </c>
      <c r="L42" s="838">
        <v>1</v>
      </c>
      <c r="M42" s="230"/>
      <c r="N42" s="800">
        <v>1</v>
      </c>
      <c r="O42" s="230"/>
      <c r="P42" t="s" s="803">
        <v>52</v>
      </c>
      <c r="Q42" s="828">
        <v>1</v>
      </c>
      <c r="R42" s="800">
        <v>0</v>
      </c>
      <c r="S42" s="230"/>
      <c r="T42" s="230"/>
      <c r="U42" s="230"/>
      <c r="V42" s="801">
        <v>1</v>
      </c>
      <c r="W42" t="s" s="803">
        <v>4560</v>
      </c>
      <c r="X42" t="s" s="803">
        <v>4617</v>
      </c>
      <c r="Y42" s="801">
        <v>1</v>
      </c>
      <c r="Z42" t="s" s="810">
        <v>77</v>
      </c>
      <c r="AA42" s="800">
        <v>2</v>
      </c>
      <c r="AB42" t="s" s="806">
        <v>2974</v>
      </c>
      <c r="AC42" s="230"/>
      <c r="AD42" s="230"/>
      <c r="AE42" s="230"/>
      <c r="AF42" s="230"/>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801">
        <v>4.5</v>
      </c>
      <c r="BH42" s="801">
        <v>3.5</v>
      </c>
      <c r="BI42" s="801">
        <v>2.3</v>
      </c>
      <c r="BJ42" s="801">
        <v>0.6</v>
      </c>
      <c r="BK42" s="801">
        <v>1.522</v>
      </c>
      <c r="BL42" s="801">
        <v>0.42</v>
      </c>
      <c r="BM42" s="230"/>
      <c r="BN42" s="230"/>
    </row>
    <row r="43" ht="15.75" customHeight="1">
      <c r="A43" s="800">
        <v>71</v>
      </c>
      <c r="B43" s="801">
        <v>31</v>
      </c>
      <c r="C43" s="283">
        <v>4</v>
      </c>
      <c r="D43" s="283">
        <v>42</v>
      </c>
      <c r="E43" s="230"/>
      <c r="F43" t="s" s="839">
        <v>4738</v>
      </c>
      <c r="G43" t="s" s="803">
        <v>4739</v>
      </c>
      <c r="H43" t="s" s="832">
        <v>4738</v>
      </c>
      <c r="I43" t="s" s="5">
        <v>4740</v>
      </c>
      <c r="J43" t="s" s="832">
        <v>4741</v>
      </c>
      <c r="K43" t="s" s="833">
        <v>4741</v>
      </c>
      <c r="L43" s="834">
        <v>1</v>
      </c>
      <c r="M43" s="230"/>
      <c r="N43" s="800">
        <v>1</v>
      </c>
      <c r="O43" t="s" s="803">
        <v>52</v>
      </c>
      <c r="P43" t="s" s="803">
        <v>52</v>
      </c>
      <c r="Q43" s="828">
        <v>2178.3</v>
      </c>
      <c r="R43" s="800">
        <v>8713.200000000001</v>
      </c>
      <c r="S43" s="804">
        <v>5790</v>
      </c>
      <c r="T43" s="805"/>
      <c r="U43" s="801">
        <v>779128.2</v>
      </c>
      <c r="V43" s="801">
        <v>1</v>
      </c>
      <c r="W43" t="s" s="803">
        <v>4560</v>
      </c>
      <c r="X43" t="s" s="803">
        <v>4690</v>
      </c>
      <c r="Y43" s="801">
        <v>1</v>
      </c>
      <c r="Z43" t="s" s="803">
        <v>64</v>
      </c>
      <c r="AA43" s="800">
        <v>1</v>
      </c>
      <c r="AB43" t="s" s="803">
        <v>988</v>
      </c>
      <c r="AC43" s="230"/>
      <c r="AD43" s="230"/>
      <c r="AE43" s="230"/>
      <c r="AF43" s="230"/>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801">
        <v>0.6556</v>
      </c>
      <c r="BH43" s="801">
        <v>0.3748</v>
      </c>
      <c r="BI43" s="801">
        <v>0.4078</v>
      </c>
      <c r="BJ43" s="801">
        <v>0.1551</v>
      </c>
      <c r="BK43" s="801">
        <v>0.919</v>
      </c>
      <c r="BL43" s="801">
        <v>1.23</v>
      </c>
      <c r="BM43" s="230"/>
      <c r="BN43" s="230"/>
    </row>
    <row r="44" ht="15.75" customHeight="1">
      <c r="A44" s="800">
        <v>72</v>
      </c>
      <c r="B44" s="801">
        <v>31</v>
      </c>
      <c r="C44" s="283">
        <v>4</v>
      </c>
      <c r="D44" s="283">
        <v>43</v>
      </c>
      <c r="E44" s="230"/>
      <c r="F44" t="s" s="839">
        <v>4738</v>
      </c>
      <c r="G44" t="s" s="803">
        <v>4739</v>
      </c>
      <c r="H44" t="s" s="832">
        <v>4738</v>
      </c>
      <c r="I44" t="s" s="5">
        <v>4742</v>
      </c>
      <c r="J44" t="s" s="832">
        <v>4741</v>
      </c>
      <c r="K44" t="s" s="833">
        <v>4741</v>
      </c>
      <c r="L44" s="835"/>
      <c r="M44" s="230"/>
      <c r="N44" t="s" s="810">
        <v>68</v>
      </c>
      <c r="O44" t="s" s="803">
        <v>52</v>
      </c>
      <c r="P44" t="s" s="803">
        <v>52</v>
      </c>
      <c r="Q44" s="828">
        <v>2178.3</v>
      </c>
      <c r="R44" s="800">
        <v>8713.200000000001</v>
      </c>
      <c r="S44" s="804">
        <v>5790</v>
      </c>
      <c r="T44" s="805"/>
      <c r="U44" s="801">
        <v>779128.2</v>
      </c>
      <c r="V44" s="801">
        <v>2</v>
      </c>
      <c r="W44" t="s" s="803">
        <v>4560</v>
      </c>
      <c r="X44" t="s" s="803">
        <v>4561</v>
      </c>
      <c r="Y44" s="801">
        <v>1</v>
      </c>
      <c r="Z44" t="s" s="810">
        <v>77</v>
      </c>
      <c r="AA44" s="800">
        <v>2</v>
      </c>
      <c r="AB44" t="s" s="806">
        <v>2974</v>
      </c>
      <c r="AC44" s="230"/>
      <c r="AD44" s="230"/>
      <c r="AE44" s="230"/>
      <c r="AF44" s="230"/>
      <c r="AG44" s="230"/>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801">
        <v>0.44</v>
      </c>
      <c r="BH44" s="801">
        <v>0.31</v>
      </c>
      <c r="BI44" s="801">
        <v>0.24</v>
      </c>
      <c r="BJ44" s="801">
        <v>0.0806</v>
      </c>
      <c r="BK44" s="801">
        <v>1.292</v>
      </c>
      <c r="BL44" s="801">
        <v>0.47</v>
      </c>
      <c r="BM44" s="230"/>
      <c r="BN44" s="230"/>
    </row>
    <row r="45" ht="15.75" customHeight="1">
      <c r="A45" s="800">
        <v>73</v>
      </c>
      <c r="B45" s="801">
        <v>31</v>
      </c>
      <c r="C45" s="283">
        <v>4</v>
      </c>
      <c r="D45" s="283">
        <v>44</v>
      </c>
      <c r="E45" s="230"/>
      <c r="F45" t="s" s="839">
        <v>4738</v>
      </c>
      <c r="G45" t="s" s="803">
        <v>4739</v>
      </c>
      <c r="H45" t="s" s="832">
        <v>4738</v>
      </c>
      <c r="I45" t="s" s="5">
        <v>4743</v>
      </c>
      <c r="J45" t="s" s="832">
        <v>4741</v>
      </c>
      <c r="K45" t="s" s="833">
        <v>4741</v>
      </c>
      <c r="L45" s="835"/>
      <c r="M45" s="230"/>
      <c r="N45" t="s" s="810">
        <v>68</v>
      </c>
      <c r="O45" t="s" s="803">
        <v>52</v>
      </c>
      <c r="P45" t="s" s="803">
        <v>52</v>
      </c>
      <c r="Q45" s="828">
        <v>2178.3</v>
      </c>
      <c r="R45" s="800">
        <v>8713.200000000001</v>
      </c>
      <c r="S45" s="804">
        <v>5790</v>
      </c>
      <c r="T45" s="805"/>
      <c r="U45" s="801">
        <v>779128.2</v>
      </c>
      <c r="V45" s="801">
        <v>2</v>
      </c>
      <c r="W45" t="s" s="803">
        <v>4560</v>
      </c>
      <c r="X45" t="s" s="803">
        <v>4688</v>
      </c>
      <c r="Y45" s="801">
        <v>1</v>
      </c>
      <c r="Z45" t="s" s="803">
        <v>54</v>
      </c>
      <c r="AA45" s="800">
        <v>3</v>
      </c>
      <c r="AB45" t="s" s="806">
        <v>1955</v>
      </c>
      <c r="AC45" s="230"/>
      <c r="AD45" s="230"/>
      <c r="AE45" s="230"/>
      <c r="AF45" s="230"/>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801">
        <v>0.463</v>
      </c>
      <c r="BH45" s="801">
        <v>0.3859</v>
      </c>
      <c r="BI45" s="801">
        <v>0.5701000000000001</v>
      </c>
      <c r="BJ45" s="801">
        <v>0.1591</v>
      </c>
      <c r="BK45" s="801">
        <v>0.677</v>
      </c>
      <c r="BL45" s="801">
        <v>1.12</v>
      </c>
      <c r="BM45" s="230"/>
      <c r="BN45" s="230"/>
    </row>
    <row r="46" ht="15.75" customHeight="1">
      <c r="A46" s="800">
        <v>74</v>
      </c>
      <c r="B46" s="801">
        <v>31</v>
      </c>
      <c r="C46" s="283">
        <v>4</v>
      </c>
      <c r="D46" s="283">
        <v>45</v>
      </c>
      <c r="E46" s="230"/>
      <c r="F46" t="s" s="839">
        <v>4738</v>
      </c>
      <c r="G46" t="s" s="803">
        <v>4739</v>
      </c>
      <c r="H46" t="s" s="832">
        <v>4738</v>
      </c>
      <c r="I46" t="s" s="5">
        <v>4744</v>
      </c>
      <c r="J46" t="s" s="832">
        <v>4741</v>
      </c>
      <c r="K46" t="s" s="833">
        <v>4741</v>
      </c>
      <c r="L46" s="835"/>
      <c r="M46" s="230"/>
      <c r="N46" t="s" s="810">
        <v>68</v>
      </c>
      <c r="O46" t="s" s="803">
        <v>52</v>
      </c>
      <c r="P46" t="s" s="803">
        <v>52</v>
      </c>
      <c r="Q46" s="828">
        <v>2178.3</v>
      </c>
      <c r="R46" s="800">
        <v>8713.200000000001</v>
      </c>
      <c r="S46" s="804">
        <v>5790</v>
      </c>
      <c r="T46" s="805"/>
      <c r="U46" s="801">
        <v>779128.2</v>
      </c>
      <c r="V46" s="801">
        <v>2</v>
      </c>
      <c r="W46" t="s" s="803">
        <v>4560</v>
      </c>
      <c r="X46" t="s" s="803">
        <v>4745</v>
      </c>
      <c r="Y46" s="801">
        <v>1</v>
      </c>
      <c r="Z46" t="s" s="803">
        <v>54</v>
      </c>
      <c r="AA46" s="800">
        <v>3</v>
      </c>
      <c r="AB46" t="s" s="806">
        <v>1955</v>
      </c>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801">
        <v>0.34</v>
      </c>
      <c r="BH46" s="801">
        <v>0.24</v>
      </c>
      <c r="BI46" s="801">
        <v>0.4053</v>
      </c>
      <c r="BJ46" s="801">
        <v>0.1091</v>
      </c>
      <c r="BK46" s="801">
        <v>0.592</v>
      </c>
      <c r="BL46" s="801">
        <v>1.14</v>
      </c>
      <c r="BM46" s="230"/>
      <c r="BN46" s="230"/>
    </row>
    <row r="47" ht="15.75" customHeight="1">
      <c r="A47" s="840">
        <v>139</v>
      </c>
      <c r="B47" s="283">
        <v>31</v>
      </c>
      <c r="C47" s="283">
        <v>4</v>
      </c>
      <c r="D47" s="283">
        <v>46</v>
      </c>
      <c r="E47" s="140"/>
      <c r="F47" t="s" s="248">
        <v>4746</v>
      </c>
      <c r="G47" s="140"/>
      <c r="H47" t="s" s="803">
        <v>3155</v>
      </c>
      <c r="I47" t="s" s="5">
        <v>4747</v>
      </c>
      <c r="J47" t="s" s="101">
        <v>1236</v>
      </c>
      <c r="K47" t="s" s="101">
        <v>97</v>
      </c>
      <c r="L47" s="140"/>
      <c r="M47" s="140"/>
      <c r="N47" s="283">
        <v>1</v>
      </c>
      <c r="O47" s="140"/>
      <c r="P47" s="140"/>
      <c r="Q47" s="283">
        <v>6062</v>
      </c>
      <c r="R47" s="142">
        <v>113837</v>
      </c>
      <c r="S47" s="142">
        <v>73985</v>
      </c>
      <c r="T47" s="140"/>
      <c r="U47" s="283">
        <v>14626908.4</v>
      </c>
      <c r="V47" s="140"/>
      <c r="W47" t="s" s="137">
        <v>4581</v>
      </c>
      <c r="X47" t="s" s="101">
        <v>4582</v>
      </c>
      <c r="Y47" t="s" s="551">
        <v>4630</v>
      </c>
      <c r="Z47" s="140"/>
      <c r="AA47" s="841"/>
      <c r="AB47" t="s" s="842">
        <v>4638</v>
      </c>
      <c r="AC47" s="140"/>
      <c r="AD47" t="s" s="101">
        <v>2568</v>
      </c>
      <c r="AE47" s="140"/>
      <c r="AF47" s="140"/>
      <c r="AG47" s="140"/>
      <c r="AH47" t="s" s="101">
        <v>2568</v>
      </c>
      <c r="AI47" s="140"/>
      <c r="AJ47" s="140"/>
      <c r="AK47" t="s" s="248">
        <v>4631</v>
      </c>
      <c r="AL47" s="140"/>
      <c r="AM47" s="140"/>
      <c r="AN47" s="283">
        <v>2021</v>
      </c>
      <c r="AO47" t="s" s="101">
        <v>4585</v>
      </c>
      <c r="AP47" s="140"/>
      <c r="AQ47" t="s" s="101">
        <v>4585</v>
      </c>
      <c r="AR47" s="140"/>
      <c r="AS47" s="140"/>
      <c r="AT47" s="140"/>
      <c r="AU47" s="283">
        <v>6062</v>
      </c>
      <c r="AV47" s="140"/>
      <c r="AW47" s="140"/>
      <c r="AX47" t="s" s="101">
        <v>2568</v>
      </c>
      <c r="AY47" s="140"/>
      <c r="AZ47" s="140"/>
      <c r="BA47" s="140"/>
      <c r="BB47" t="s" s="101">
        <v>2568</v>
      </c>
      <c r="BC47" s="140"/>
      <c r="BD47" s="140"/>
      <c r="BE47" s="140"/>
      <c r="BF47" s="140"/>
      <c r="BG47" t="s" s="101">
        <v>2568</v>
      </c>
      <c r="BH47" s="140"/>
      <c r="BI47" s="140"/>
      <c r="BJ47" s="140"/>
      <c r="BK47" s="140"/>
      <c r="BL47" t="s" s="101">
        <v>2568</v>
      </c>
      <c r="BM47" t="s" s="101">
        <v>4632</v>
      </c>
      <c r="BN47" t="s" s="248">
        <v>4587</v>
      </c>
    </row>
    <row r="48" ht="15.75" customHeight="1">
      <c r="A48" s="840">
        <v>140</v>
      </c>
      <c r="B48" s="283">
        <v>31</v>
      </c>
      <c r="C48" s="283">
        <v>4</v>
      </c>
      <c r="D48" s="283">
        <v>47</v>
      </c>
      <c r="E48" s="140"/>
      <c r="F48" t="s" s="248">
        <v>4748</v>
      </c>
      <c r="G48" s="140"/>
      <c r="H48" t="s" s="803">
        <v>3155</v>
      </c>
      <c r="I48" t="s" s="5">
        <v>4749</v>
      </c>
      <c r="J48" t="s" s="101">
        <v>1236</v>
      </c>
      <c r="K48" t="s" s="101">
        <v>97</v>
      </c>
      <c r="L48" s="140"/>
      <c r="M48" s="140"/>
      <c r="N48" t="s" s="101">
        <v>68</v>
      </c>
      <c r="O48" s="140"/>
      <c r="P48" s="140"/>
      <c r="Q48" s="283">
        <v>2778</v>
      </c>
      <c r="R48" s="142">
        <v>113837</v>
      </c>
      <c r="S48" s="142">
        <v>73985</v>
      </c>
      <c r="T48" s="140"/>
      <c r="U48" s="283">
        <v>14626908.4</v>
      </c>
      <c r="V48" s="140"/>
      <c r="W48" t="s" s="137">
        <v>4581</v>
      </c>
      <c r="X48" t="s" s="101">
        <v>4683</v>
      </c>
      <c r="Y48" t="s" s="551">
        <v>4630</v>
      </c>
      <c r="Z48" s="140"/>
      <c r="AA48" s="841"/>
      <c r="AB48" t="s" s="842">
        <v>4638</v>
      </c>
      <c r="AC48" s="140"/>
      <c r="AD48" t="s" s="101">
        <v>2568</v>
      </c>
      <c r="AE48" s="140"/>
      <c r="AF48" s="140"/>
      <c r="AG48" s="140"/>
      <c r="AH48" t="s" s="101">
        <v>2568</v>
      </c>
      <c r="AI48" s="140"/>
      <c r="AJ48" s="140"/>
      <c r="AK48" t="s" s="248">
        <v>4631</v>
      </c>
      <c r="AL48" s="140"/>
      <c r="AM48" s="140"/>
      <c r="AN48" s="283">
        <v>2021</v>
      </c>
      <c r="AO48" t="s" s="101">
        <v>4585</v>
      </c>
      <c r="AP48" s="140"/>
      <c r="AQ48" t="s" s="101">
        <v>4585</v>
      </c>
      <c r="AR48" s="140"/>
      <c r="AS48" s="140"/>
      <c r="AT48" s="140"/>
      <c r="AU48" s="283">
        <v>2778</v>
      </c>
      <c r="AV48" s="140"/>
      <c r="AW48" s="140"/>
      <c r="AX48" t="s" s="101">
        <v>2568</v>
      </c>
      <c r="AY48" s="140"/>
      <c r="AZ48" s="140"/>
      <c r="BA48" s="140"/>
      <c r="BB48" t="s" s="101">
        <v>2568</v>
      </c>
      <c r="BC48" s="140"/>
      <c r="BD48" s="140"/>
      <c r="BE48" s="140"/>
      <c r="BF48" s="140"/>
      <c r="BG48" t="s" s="101">
        <v>2568</v>
      </c>
      <c r="BH48" s="140"/>
      <c r="BI48" s="140"/>
      <c r="BJ48" s="140"/>
      <c r="BK48" s="140"/>
      <c r="BL48" t="s" s="101">
        <v>2568</v>
      </c>
      <c r="BM48" t="s" s="101">
        <v>4632</v>
      </c>
      <c r="BN48" t="s" s="248">
        <v>4587</v>
      </c>
    </row>
    <row r="49" ht="15.75" customHeight="1">
      <c r="A49" s="800">
        <v>81</v>
      </c>
      <c r="B49" s="801">
        <v>31</v>
      </c>
      <c r="C49" s="283">
        <v>4</v>
      </c>
      <c r="D49" s="283">
        <v>48</v>
      </c>
      <c r="E49" s="230"/>
      <c r="F49" t="s" s="803">
        <v>4750</v>
      </c>
      <c r="G49" t="s" s="803">
        <v>4751</v>
      </c>
      <c r="H49" t="s" s="843">
        <v>4750</v>
      </c>
      <c r="I49" t="s" s="5">
        <v>4752</v>
      </c>
      <c r="J49" t="s" s="844">
        <v>4753</v>
      </c>
      <c r="K49" t="s" s="844">
        <v>4753</v>
      </c>
      <c r="L49" s="230"/>
      <c r="M49" s="230"/>
      <c r="N49" s="800">
        <v>1</v>
      </c>
      <c r="O49" t="s" s="803">
        <v>52</v>
      </c>
      <c r="P49" t="s" s="803">
        <v>52</v>
      </c>
      <c r="Q49" s="828">
        <v>1</v>
      </c>
      <c r="R49" s="804">
        <v>22693.6</v>
      </c>
      <c r="S49" s="800">
        <v>0</v>
      </c>
      <c r="T49" s="230"/>
      <c r="U49" s="801">
        <v>1220634.9</v>
      </c>
      <c r="V49" s="801">
        <v>2</v>
      </c>
      <c r="W49" t="s" s="803">
        <v>4560</v>
      </c>
      <c r="X49" t="s" s="803">
        <v>4724</v>
      </c>
      <c r="Y49" s="801">
        <v>1</v>
      </c>
      <c r="Z49" t="s" s="803">
        <v>54</v>
      </c>
      <c r="AA49" s="800">
        <v>3</v>
      </c>
      <c r="AB49" t="s" s="806">
        <v>1955</v>
      </c>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801">
        <v>0.64</v>
      </c>
      <c r="BH49" s="801">
        <v>0.1167</v>
      </c>
      <c r="BI49" s="801">
        <v>0.54</v>
      </c>
      <c r="BJ49" s="801">
        <v>0.27</v>
      </c>
      <c r="BK49" s="801">
        <v>0.216</v>
      </c>
      <c r="BL49" s="801">
        <v>0.37</v>
      </c>
      <c r="BM49" s="230"/>
      <c r="BN49" t="s" s="806">
        <v>4754</v>
      </c>
    </row>
    <row r="50" ht="15.75" customHeight="1">
      <c r="A50" s="840">
        <v>141</v>
      </c>
      <c r="B50" s="283">
        <v>31</v>
      </c>
      <c r="C50" s="283">
        <v>4</v>
      </c>
      <c r="D50" s="283">
        <v>49</v>
      </c>
      <c r="E50" s="140"/>
      <c r="F50" t="s" s="248">
        <v>4755</v>
      </c>
      <c r="G50" s="140"/>
      <c r="H50" t="s" s="845">
        <v>2007</v>
      </c>
      <c r="I50" t="s" s="5">
        <v>4756</v>
      </c>
      <c r="J50" t="s" s="248">
        <v>2008</v>
      </c>
      <c r="K50" t="s" s="248">
        <v>2008</v>
      </c>
      <c r="L50" s="140"/>
      <c r="M50" s="140"/>
      <c r="N50" s="283">
        <v>1</v>
      </c>
      <c r="O50" s="140"/>
      <c r="P50" s="140"/>
      <c r="Q50" s="283">
        <v>3681</v>
      </c>
      <c r="R50" s="142">
        <v>4394</v>
      </c>
      <c r="S50" s="142">
        <v>4394</v>
      </c>
      <c r="T50" s="140"/>
      <c r="U50" s="283">
        <v>278130</v>
      </c>
      <c r="V50" s="140"/>
      <c r="W50" t="s" s="137">
        <v>4581</v>
      </c>
      <c r="X50" t="s" s="101">
        <v>4635</v>
      </c>
      <c r="Y50" s="761">
        <v>1</v>
      </c>
      <c r="Z50" t="s" s="101">
        <v>54</v>
      </c>
      <c r="AA50" s="800">
        <v>3</v>
      </c>
      <c r="AB50" t="s" s="842">
        <v>4757</v>
      </c>
      <c r="AC50" s="140"/>
      <c r="AD50" t="s" s="101">
        <v>2568</v>
      </c>
      <c r="AE50" s="140"/>
      <c r="AF50" s="140"/>
      <c r="AG50" s="140"/>
      <c r="AH50" t="s" s="101">
        <v>2568</v>
      </c>
      <c r="AI50" s="140"/>
      <c r="AJ50" s="140"/>
      <c r="AK50" t="s" s="248">
        <v>4631</v>
      </c>
      <c r="AL50" s="140"/>
      <c r="AM50" s="140"/>
      <c r="AN50" s="283">
        <v>2021</v>
      </c>
      <c r="AO50" t="s" s="101">
        <v>4585</v>
      </c>
      <c r="AP50" s="140"/>
      <c r="AQ50" t="s" s="101">
        <v>4585</v>
      </c>
      <c r="AR50" s="140"/>
      <c r="AS50" s="140"/>
      <c r="AT50" s="140"/>
      <c r="AU50" s="283">
        <v>3681</v>
      </c>
      <c r="AV50" s="140"/>
      <c r="AW50" s="140"/>
      <c r="AX50" t="s" s="101">
        <v>2568</v>
      </c>
      <c r="AY50" s="140"/>
      <c r="AZ50" s="140"/>
      <c r="BA50" s="140"/>
      <c r="BB50" t="s" s="101">
        <v>2568</v>
      </c>
      <c r="BC50" s="140"/>
      <c r="BD50" s="140"/>
      <c r="BE50" s="140"/>
      <c r="BF50" s="140"/>
      <c r="BG50" t="s" s="101">
        <v>2568</v>
      </c>
      <c r="BH50" s="140"/>
      <c r="BI50" s="140"/>
      <c r="BJ50" s="140"/>
      <c r="BK50" s="140"/>
      <c r="BL50" t="s" s="101">
        <v>2568</v>
      </c>
      <c r="BM50" t="s" s="101">
        <v>4632</v>
      </c>
      <c r="BN50" t="s" s="248">
        <v>4587</v>
      </c>
    </row>
    <row r="51" ht="15.75" customHeight="1">
      <c r="A51" s="800">
        <v>84</v>
      </c>
      <c r="B51" s="800">
        <v>33</v>
      </c>
      <c r="C51" s="800">
        <v>5</v>
      </c>
      <c r="D51" s="283">
        <v>50</v>
      </c>
      <c r="E51" s="230"/>
      <c r="F51" t="s" s="810">
        <v>4758</v>
      </c>
      <c r="G51" s="230"/>
      <c r="H51" t="s" s="810">
        <v>4759</v>
      </c>
      <c r="I51" t="s" s="5">
        <v>4760</v>
      </c>
      <c r="J51" t="s" s="810">
        <v>4761</v>
      </c>
      <c r="K51" t="s" s="810">
        <v>4761</v>
      </c>
      <c r="L51" s="800">
        <v>1</v>
      </c>
      <c r="M51" s="230"/>
      <c r="N51" s="800">
        <v>1</v>
      </c>
      <c r="O51" t="s" s="810">
        <v>52</v>
      </c>
      <c r="P51" t="s" s="810">
        <v>52</v>
      </c>
      <c r="Q51" s="828">
        <v>1</v>
      </c>
      <c r="R51" s="800">
        <v>0</v>
      </c>
      <c r="S51" s="800">
        <v>0</v>
      </c>
      <c r="T51" s="230"/>
      <c r="U51" t="s" s="846">
        <v>4762</v>
      </c>
      <c r="V51" s="800">
        <v>1</v>
      </c>
      <c r="W51" t="s" s="810">
        <v>4563</v>
      </c>
      <c r="X51" t="s" s="803">
        <v>4564</v>
      </c>
      <c r="Y51" s="800">
        <v>2</v>
      </c>
      <c r="Z51" t="s" s="810">
        <v>64</v>
      </c>
      <c r="AA51" s="800">
        <v>1</v>
      </c>
      <c r="AB51" t="s" s="810">
        <v>4583</v>
      </c>
      <c r="AC51" t="s" s="810">
        <v>64</v>
      </c>
      <c r="AD51" s="800">
        <v>1.13</v>
      </c>
      <c r="AE51" s="230"/>
      <c r="AF51" s="800">
        <v>83602</v>
      </c>
      <c r="AG51" s="230"/>
      <c r="AH51" s="800">
        <v>0.48</v>
      </c>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140"/>
    </row>
    <row r="52" ht="15.75" customHeight="1">
      <c r="A52" s="800">
        <v>95</v>
      </c>
      <c r="B52" s="801">
        <v>33</v>
      </c>
      <c r="C52" s="800">
        <v>5</v>
      </c>
      <c r="D52" s="283">
        <v>51</v>
      </c>
      <c r="E52" s="230"/>
      <c r="F52" s="230"/>
      <c r="G52" t="s" s="803">
        <v>4763</v>
      </c>
      <c r="H52" t="s" s="803">
        <v>4764</v>
      </c>
      <c r="I52" t="s" s="5">
        <v>4764</v>
      </c>
      <c r="J52" t="s" s="803">
        <v>4765</v>
      </c>
      <c r="K52" t="s" s="803">
        <v>4765</v>
      </c>
      <c r="L52" s="800">
        <v>1</v>
      </c>
      <c r="M52" s="230"/>
      <c r="N52" s="800">
        <v>1</v>
      </c>
      <c r="O52" t="s" s="803">
        <v>196</v>
      </c>
      <c r="P52" t="s" s="810">
        <v>52</v>
      </c>
      <c r="Q52" s="801">
        <v>124594.8</v>
      </c>
      <c r="R52" s="800">
        <v>124594.8</v>
      </c>
      <c r="S52" s="230"/>
      <c r="T52" s="230"/>
      <c r="U52" s="801">
        <v>9573912.1</v>
      </c>
      <c r="V52" s="801">
        <v>1</v>
      </c>
      <c r="W52" t="s" s="806">
        <v>4766</v>
      </c>
      <c r="X52" s="230"/>
      <c r="Y52" s="801">
        <v>2</v>
      </c>
      <c r="Z52" t="s" s="803">
        <v>54</v>
      </c>
      <c r="AA52" s="800">
        <v>3</v>
      </c>
      <c r="AB52" t="s" s="806">
        <v>1955</v>
      </c>
      <c r="AC52" s="230"/>
      <c r="AD52" s="230"/>
      <c r="AE52" s="230"/>
      <c r="AF52" s="230"/>
      <c r="AG52" s="230"/>
      <c r="AH52" s="230"/>
      <c r="AI52" s="230"/>
      <c r="AJ52" s="230"/>
      <c r="AK52" s="230"/>
      <c r="AL52" s="230"/>
      <c r="AM52" s="230"/>
      <c r="AN52" s="230"/>
      <c r="AO52" s="230"/>
      <c r="AP52" s="230"/>
      <c r="AQ52" s="230"/>
      <c r="AR52" s="230"/>
      <c r="AS52" s="230"/>
      <c r="AT52" s="230"/>
      <c r="AU52" s="230"/>
      <c r="AV52" s="230"/>
      <c r="AW52" s="230"/>
      <c r="AX52" s="230"/>
      <c r="AY52" s="230"/>
      <c r="AZ52" s="230"/>
      <c r="BA52" s="230"/>
      <c r="BB52" s="230"/>
      <c r="BC52" s="801">
        <v>0.5785707167</v>
      </c>
      <c r="BD52" s="801">
        <v>0.1906458906</v>
      </c>
      <c r="BE52" s="801">
        <v>0.4190875635</v>
      </c>
      <c r="BF52" s="801">
        <v>0.7785110776</v>
      </c>
      <c r="BG52" s="230"/>
      <c r="BH52" s="230"/>
      <c r="BI52" s="230"/>
      <c r="BJ52" s="230"/>
      <c r="BK52" s="230"/>
      <c r="BL52" s="230"/>
      <c r="BM52" s="230"/>
      <c r="BN52" s="230"/>
    </row>
    <row r="53" ht="15.75" customHeight="1">
      <c r="A53" s="800">
        <v>27</v>
      </c>
      <c r="B53" s="847">
        <v>33</v>
      </c>
      <c r="C53" s="800">
        <v>5</v>
      </c>
      <c r="D53" s="283">
        <v>52</v>
      </c>
      <c r="E53" t="s" s="848">
        <v>2989</v>
      </c>
      <c r="F53" t="s" s="836">
        <v>4767</v>
      </c>
      <c r="G53" s="230"/>
      <c r="H53" t="s" s="810">
        <v>4768</v>
      </c>
      <c r="I53" t="s" s="5">
        <v>4769</v>
      </c>
      <c r="J53" t="s" s="811">
        <v>4770</v>
      </c>
      <c r="K53" t="s" s="811">
        <v>4770</v>
      </c>
      <c r="L53" s="812">
        <v>1</v>
      </c>
      <c r="M53" t="s" s="811">
        <v>52</v>
      </c>
      <c r="N53" s="800">
        <v>1</v>
      </c>
      <c r="O53" t="s" s="803">
        <v>52</v>
      </c>
      <c r="P53" t="s" s="803">
        <v>52</v>
      </c>
      <c r="Q53" s="813">
        <v>268730</v>
      </c>
      <c r="R53" s="800">
        <v>320837.2</v>
      </c>
      <c r="S53" s="800">
        <v>289223</v>
      </c>
      <c r="T53" s="230"/>
      <c r="U53" s="801">
        <v>12538325.2</v>
      </c>
      <c r="V53" s="801">
        <v>1</v>
      </c>
      <c r="W53" t="s" s="810">
        <v>4563</v>
      </c>
      <c r="X53" t="s" s="803">
        <v>4564</v>
      </c>
      <c r="Y53" s="801">
        <v>2</v>
      </c>
      <c r="Z53" t="s" s="803">
        <v>64</v>
      </c>
      <c r="AA53" s="800">
        <v>1</v>
      </c>
      <c r="AB53" t="s" s="803">
        <v>1970</v>
      </c>
      <c r="AC53" t="s" s="803">
        <v>64</v>
      </c>
      <c r="AD53" s="814">
        <v>1.04</v>
      </c>
      <c r="AE53" s="813">
        <v>2535490</v>
      </c>
      <c r="AF53" s="813">
        <v>268730</v>
      </c>
      <c r="AG53" s="813">
        <v>317791</v>
      </c>
      <c r="AH53" s="230"/>
      <c r="AI53" s="814">
        <v>0.76</v>
      </c>
      <c r="AJ53" s="230"/>
      <c r="AK53" s="230"/>
      <c r="AL53" s="230"/>
      <c r="AM53" t="s" s="803">
        <v>238</v>
      </c>
      <c r="AN53" s="230"/>
      <c r="AO53" s="230"/>
      <c r="AP53" s="814">
        <v>0.1</v>
      </c>
      <c r="AQ53" s="814">
        <v>1.58</v>
      </c>
      <c r="AR53" s="813">
        <v>2535490</v>
      </c>
      <c r="AS53" s="813">
        <v>1659437</v>
      </c>
      <c r="AT53" s="813">
        <v>3874032</v>
      </c>
      <c r="AU53" s="813">
        <v>268730</v>
      </c>
      <c r="AV53" s="813">
        <v>317791</v>
      </c>
      <c r="AW53" s="813">
        <v>243761</v>
      </c>
      <c r="AX53" s="813">
        <v>486705</v>
      </c>
      <c r="AY53" s="814">
        <v>0.76</v>
      </c>
      <c r="AZ53" s="814">
        <v>0.51</v>
      </c>
      <c r="BA53" s="814">
        <v>7.92</v>
      </c>
      <c r="BB53" s="230"/>
      <c r="BC53" s="230"/>
      <c r="BD53" s="230"/>
      <c r="BE53" s="230"/>
      <c r="BF53" s="230"/>
      <c r="BG53" s="230"/>
      <c r="BH53" s="230"/>
      <c r="BI53" s="230"/>
      <c r="BJ53" s="230"/>
      <c r="BK53" s="230"/>
      <c r="BL53" s="230"/>
      <c r="BM53" s="230"/>
      <c r="BN53" s="230"/>
    </row>
    <row r="54" ht="15.75" customHeight="1">
      <c r="A54" s="230"/>
      <c r="B54" s="801">
        <v>33</v>
      </c>
      <c r="C54" s="800">
        <v>5</v>
      </c>
      <c r="D54" s="283">
        <v>53</v>
      </c>
      <c r="E54" t="s" s="803">
        <v>212</v>
      </c>
      <c r="F54" t="s" s="810">
        <v>4771</v>
      </c>
      <c r="G54" t="s" s="810">
        <v>4772</v>
      </c>
      <c r="H54" t="s" s="803">
        <v>4768</v>
      </c>
      <c r="I54" t="s" s="5">
        <v>4773</v>
      </c>
      <c r="J54" t="s" s="803">
        <v>4770</v>
      </c>
      <c r="K54" t="s" s="803">
        <v>4770</v>
      </c>
      <c r="L54" s="230"/>
      <c r="M54" t="s" s="810">
        <v>52</v>
      </c>
      <c r="N54" t="s" s="810">
        <v>68</v>
      </c>
      <c r="O54" t="s" s="810">
        <v>52</v>
      </c>
      <c r="P54" t="s" s="810">
        <v>52</v>
      </c>
      <c r="Q54" s="800">
        <v>31561.9</v>
      </c>
      <c r="R54" s="800">
        <v>320837.2</v>
      </c>
      <c r="S54" s="800">
        <v>31561.9</v>
      </c>
      <c r="T54" s="230"/>
      <c r="U54" s="801">
        <v>12538325.2</v>
      </c>
      <c r="V54" s="230"/>
      <c r="W54" t="s" s="810">
        <v>4568</v>
      </c>
      <c r="X54" t="s" s="810">
        <v>4569</v>
      </c>
      <c r="Y54" s="800">
        <v>2</v>
      </c>
      <c r="Z54" t="s" s="810">
        <v>54</v>
      </c>
      <c r="AA54" s="800">
        <v>3</v>
      </c>
      <c r="AB54" t="s" s="803">
        <v>4684</v>
      </c>
      <c r="AC54" t="s" s="803">
        <v>64</v>
      </c>
      <c r="AD54" s="801">
        <v>0.79</v>
      </c>
      <c r="AE54" s="824">
        <v>582651</v>
      </c>
      <c r="AF54" s="824">
        <v>16400</v>
      </c>
      <c r="AG54" s="824">
        <v>63910</v>
      </c>
      <c r="AH54" t="s" s="803">
        <v>4774</v>
      </c>
      <c r="AI54" t="s" s="803">
        <v>4775</v>
      </c>
      <c r="AJ54" t="s" s="803">
        <v>4776</v>
      </c>
      <c r="AK54" t="s" s="803">
        <v>4574</v>
      </c>
      <c r="AL54" t="s" s="803">
        <v>4777</v>
      </c>
      <c r="AM54" t="s" s="803">
        <v>66</v>
      </c>
      <c r="AN54" t="s" s="803">
        <v>4576</v>
      </c>
      <c r="AO54" t="s" s="803">
        <v>4778</v>
      </c>
      <c r="AP54" s="230"/>
      <c r="AQ54" s="230"/>
      <c r="AR54" s="230"/>
      <c r="AS54" s="230"/>
      <c r="AT54" s="230"/>
      <c r="AU54" s="230"/>
      <c r="AV54" s="230"/>
      <c r="AW54" s="230"/>
      <c r="AX54" s="230"/>
      <c r="AY54" s="230"/>
      <c r="AZ54" s="230"/>
      <c r="BA54" s="230"/>
      <c r="BB54" s="230"/>
      <c r="BC54" s="230"/>
      <c r="BD54" s="230"/>
      <c r="BE54" s="230"/>
      <c r="BF54" s="230"/>
      <c r="BG54" s="230"/>
      <c r="BH54" s="230"/>
      <c r="BI54" s="230"/>
      <c r="BJ54" s="230"/>
      <c r="BK54" s="230"/>
      <c r="BL54" s="230"/>
      <c r="BM54" s="230"/>
      <c r="BN54" s="230"/>
    </row>
    <row r="55" ht="15.75" customHeight="1">
      <c r="A55" s="800">
        <v>90</v>
      </c>
      <c r="B55" s="801">
        <v>33</v>
      </c>
      <c r="C55" s="800">
        <v>5</v>
      </c>
      <c r="D55" s="283">
        <v>54</v>
      </c>
      <c r="E55" s="230"/>
      <c r="F55" s="230"/>
      <c r="G55" s="230"/>
      <c r="H55" t="s" s="803">
        <v>4779</v>
      </c>
      <c r="I55" t="s" s="5">
        <v>4779</v>
      </c>
      <c r="J55" t="s" s="803">
        <v>4780</v>
      </c>
      <c r="K55" t="s" s="803">
        <v>4780</v>
      </c>
      <c r="L55" s="801">
        <v>1</v>
      </c>
      <c r="M55" s="230"/>
      <c r="N55" s="800">
        <v>1</v>
      </c>
      <c r="O55" t="s" s="803">
        <v>52</v>
      </c>
      <c r="P55" t="s" s="803">
        <v>52</v>
      </c>
      <c r="Q55" s="800">
        <v>108362</v>
      </c>
      <c r="R55" s="800">
        <v>108362</v>
      </c>
      <c r="S55" s="140"/>
      <c r="T55" s="230"/>
      <c r="U55" s="801">
        <v>2633038</v>
      </c>
      <c r="V55" s="801">
        <v>1</v>
      </c>
      <c r="W55" t="s" s="806">
        <v>4766</v>
      </c>
      <c r="X55" s="230"/>
      <c r="Y55" s="801">
        <v>2</v>
      </c>
      <c r="Z55" t="s" s="810">
        <v>77</v>
      </c>
      <c r="AA55" s="800">
        <v>2</v>
      </c>
      <c r="AB55" t="s" s="806">
        <v>2974</v>
      </c>
      <c r="AC55" s="230"/>
      <c r="AD55" s="230"/>
      <c r="AE55" s="230"/>
      <c r="AF55" s="230"/>
      <c r="AG55" s="230"/>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801">
        <v>1.588704953</v>
      </c>
      <c r="BD55" s="801">
        <v>0.1089345219</v>
      </c>
      <c r="BE55" s="801">
        <v>1.312779812</v>
      </c>
      <c r="BF55" s="801">
        <v>1.849445768</v>
      </c>
      <c r="BG55" s="230"/>
      <c r="BH55" s="230"/>
      <c r="BI55" s="230"/>
      <c r="BJ55" s="230"/>
      <c r="BK55" s="230"/>
      <c r="BL55" s="230"/>
      <c r="BM55" s="230"/>
      <c r="BN55" s="230"/>
    </row>
    <row r="56" ht="15.75" customHeight="1">
      <c r="A56" s="800">
        <v>5</v>
      </c>
      <c r="B56" s="815">
        <v>33</v>
      </c>
      <c r="C56" s="800">
        <v>5</v>
      </c>
      <c r="D56" s="283">
        <v>55</v>
      </c>
      <c r="E56" t="s" s="811">
        <v>212</v>
      </c>
      <c r="F56" t="s" s="836">
        <v>4781</v>
      </c>
      <c r="G56" s="230"/>
      <c r="H56" t="s" s="810">
        <v>4782</v>
      </c>
      <c r="I56" t="s" s="5">
        <v>4783</v>
      </c>
      <c r="J56" t="s" s="810">
        <v>4784</v>
      </c>
      <c r="K56" t="s" s="810">
        <v>4784</v>
      </c>
      <c r="L56" s="800">
        <v>1</v>
      </c>
      <c r="M56" s="230"/>
      <c r="N56" s="800">
        <v>1</v>
      </c>
      <c r="O56" t="s" s="810">
        <v>52</v>
      </c>
      <c r="P56" t="s" s="810">
        <v>52</v>
      </c>
      <c r="Q56" s="800">
        <v>56971</v>
      </c>
      <c r="R56" s="800">
        <v>57066</v>
      </c>
      <c r="S56" s="800">
        <v>56971</v>
      </c>
      <c r="T56" s="230"/>
      <c r="U56" s="800">
        <v>972723.9</v>
      </c>
      <c r="V56" s="800">
        <v>1</v>
      </c>
      <c r="W56" t="s" s="810">
        <v>4563</v>
      </c>
      <c r="X56" t="s" s="803">
        <v>4564</v>
      </c>
      <c r="Y56" s="800">
        <v>2</v>
      </c>
      <c r="Z56" t="s" s="810">
        <v>64</v>
      </c>
      <c r="AA56" s="800">
        <v>1</v>
      </c>
      <c r="AB56" t="s" s="810">
        <v>4583</v>
      </c>
      <c r="AC56" t="s" s="810">
        <v>64</v>
      </c>
      <c r="AD56" s="800">
        <v>0.91</v>
      </c>
      <c r="AE56" s="230"/>
      <c r="AF56" s="816">
        <v>58204</v>
      </c>
      <c r="AG56" s="230"/>
      <c r="AH56" s="800">
        <v>1.21</v>
      </c>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140"/>
    </row>
    <row r="57" ht="15.75" customHeight="1">
      <c r="A57" s="800">
        <v>66</v>
      </c>
      <c r="B57" s="801">
        <v>33</v>
      </c>
      <c r="C57" s="800">
        <v>5</v>
      </c>
      <c r="D57" s="283">
        <v>56</v>
      </c>
      <c r="E57" s="230"/>
      <c r="F57" t="s" s="803">
        <v>4785</v>
      </c>
      <c r="G57" t="s" s="803">
        <v>4786</v>
      </c>
      <c r="H57" t="s" s="832">
        <v>4785</v>
      </c>
      <c r="I57" t="s" s="5">
        <v>4787</v>
      </c>
      <c r="J57" t="s" s="832">
        <v>4788</v>
      </c>
      <c r="K57" t="s" s="833">
        <v>4788</v>
      </c>
      <c r="L57" s="835"/>
      <c r="M57" s="230"/>
      <c r="N57" s="800">
        <v>1</v>
      </c>
      <c r="O57" s="230"/>
      <c r="P57" t="s" s="803">
        <v>52</v>
      </c>
      <c r="Q57" s="828">
        <v>1</v>
      </c>
      <c r="R57" s="800">
        <v>0</v>
      </c>
      <c r="S57" s="230"/>
      <c r="T57" s="230"/>
      <c r="U57" s="230"/>
      <c r="V57" s="801">
        <v>2</v>
      </c>
      <c r="W57" t="s" s="803">
        <v>4560</v>
      </c>
      <c r="X57" t="s" s="803">
        <v>4789</v>
      </c>
      <c r="Y57" s="801">
        <v>1</v>
      </c>
      <c r="Z57" t="s" s="810">
        <v>77</v>
      </c>
      <c r="AA57" s="800">
        <v>2</v>
      </c>
      <c r="AB57" t="s" s="806">
        <v>2974</v>
      </c>
      <c r="AC57" s="230"/>
      <c r="AD57" s="230"/>
      <c r="AE57" s="230"/>
      <c r="AF57" s="230"/>
      <c r="AG57" s="230"/>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801">
        <v>1.17</v>
      </c>
      <c r="BH57" s="801">
        <v>0.78</v>
      </c>
      <c r="BI57" s="801">
        <v>0.57</v>
      </c>
      <c r="BJ57" s="801">
        <v>0.28</v>
      </c>
      <c r="BK57" s="801">
        <v>1.368</v>
      </c>
      <c r="BL57" s="801">
        <v>0.71</v>
      </c>
      <c r="BM57" s="230"/>
      <c r="BN57" s="230"/>
    </row>
    <row r="58" ht="15.75" customHeight="1">
      <c r="A58" s="800">
        <v>65</v>
      </c>
      <c r="B58" s="801">
        <v>33</v>
      </c>
      <c r="C58" s="800">
        <v>5</v>
      </c>
      <c r="D58" s="283">
        <v>57</v>
      </c>
      <c r="E58" s="230"/>
      <c r="F58" t="s" s="803">
        <v>4785</v>
      </c>
      <c r="G58" t="s" s="803">
        <v>4786</v>
      </c>
      <c r="H58" t="s" s="832">
        <v>4785</v>
      </c>
      <c r="I58" t="s" s="5">
        <v>4790</v>
      </c>
      <c r="J58" t="s" s="832">
        <v>4788</v>
      </c>
      <c r="K58" t="s" s="833">
        <v>4788</v>
      </c>
      <c r="L58" s="834">
        <v>1</v>
      </c>
      <c r="M58" s="230"/>
      <c r="N58" t="s" s="810">
        <v>68</v>
      </c>
      <c r="O58" s="230"/>
      <c r="P58" t="s" s="803">
        <v>52</v>
      </c>
      <c r="Q58" s="828">
        <v>1</v>
      </c>
      <c r="R58" s="800">
        <v>0</v>
      </c>
      <c r="S58" s="230"/>
      <c r="T58" s="230"/>
      <c r="U58" s="230"/>
      <c r="V58" s="801">
        <v>1</v>
      </c>
      <c r="W58" t="s" s="803">
        <v>4560</v>
      </c>
      <c r="X58" t="s" s="803">
        <v>4791</v>
      </c>
      <c r="Y58" s="801">
        <v>1</v>
      </c>
      <c r="Z58" t="s" s="803">
        <v>54</v>
      </c>
      <c r="AA58" s="800">
        <v>3</v>
      </c>
      <c r="AB58" t="s" s="806">
        <v>1955</v>
      </c>
      <c r="AC58" s="230"/>
      <c r="AD58" s="230"/>
      <c r="AE58" s="230"/>
      <c r="AF58" s="230"/>
      <c r="AG58" s="230"/>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801">
        <v>1.75</v>
      </c>
      <c r="BH58" s="801">
        <v>0.77</v>
      </c>
      <c r="BI58" s="801">
        <v>1.47</v>
      </c>
      <c r="BJ58" s="801">
        <v>0.32</v>
      </c>
      <c r="BK58" s="801">
        <v>0.524</v>
      </c>
      <c r="BL58" s="801">
        <v>1.54</v>
      </c>
      <c r="BM58" s="230"/>
      <c r="BN58" s="230"/>
    </row>
    <row r="59" ht="15.75" customHeight="1">
      <c r="A59" s="800">
        <v>67</v>
      </c>
      <c r="B59" s="801">
        <v>33</v>
      </c>
      <c r="C59" s="800">
        <v>5</v>
      </c>
      <c r="D59" s="283">
        <v>58</v>
      </c>
      <c r="E59" s="230"/>
      <c r="F59" t="s" s="803">
        <v>4785</v>
      </c>
      <c r="G59" t="s" s="803">
        <v>4786</v>
      </c>
      <c r="H59" t="s" s="832">
        <v>4785</v>
      </c>
      <c r="I59" t="s" s="5">
        <v>4792</v>
      </c>
      <c r="J59" t="s" s="832">
        <v>4788</v>
      </c>
      <c r="K59" t="s" s="833">
        <v>4788</v>
      </c>
      <c r="L59" s="835"/>
      <c r="M59" s="230"/>
      <c r="N59" t="s" s="810">
        <v>68</v>
      </c>
      <c r="O59" s="230"/>
      <c r="P59" t="s" s="803">
        <v>52</v>
      </c>
      <c r="Q59" s="828">
        <v>1</v>
      </c>
      <c r="R59" s="800">
        <v>0</v>
      </c>
      <c r="S59" s="230"/>
      <c r="T59" s="230"/>
      <c r="U59" s="230"/>
      <c r="V59" s="801">
        <v>2</v>
      </c>
      <c r="W59" t="s" s="803">
        <v>4560</v>
      </c>
      <c r="X59" t="s" s="803">
        <v>4793</v>
      </c>
      <c r="Y59" s="801">
        <v>1</v>
      </c>
      <c r="Z59" t="s" s="803">
        <v>54</v>
      </c>
      <c r="AA59" s="800">
        <v>3</v>
      </c>
      <c r="AB59" t="s" s="806">
        <v>1955</v>
      </c>
      <c r="AC59" s="230"/>
      <c r="AD59" s="230"/>
      <c r="AE59" s="230"/>
      <c r="AF59" s="230"/>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801">
        <v>1.95</v>
      </c>
      <c r="BH59" s="801">
        <v>1.3</v>
      </c>
      <c r="BI59" s="801">
        <v>3.93</v>
      </c>
      <c r="BJ59" s="801">
        <v>0.672</v>
      </c>
      <c r="BK59" s="801">
        <v>0.331</v>
      </c>
      <c r="BL59" s="801">
        <v>1.86</v>
      </c>
      <c r="BM59" s="230"/>
      <c r="BN59" s="230"/>
    </row>
    <row r="60" ht="15.75" customHeight="1">
      <c r="A60" s="800">
        <v>62</v>
      </c>
      <c r="B60" s="801">
        <v>33</v>
      </c>
      <c r="C60" s="800">
        <v>5</v>
      </c>
      <c r="D60" s="283">
        <v>59</v>
      </c>
      <c r="E60" s="230"/>
      <c r="F60" t="s" s="803">
        <v>4794</v>
      </c>
      <c r="G60" t="s" s="803">
        <v>4795</v>
      </c>
      <c r="H60" t="s" s="803">
        <v>4796</v>
      </c>
      <c r="I60" t="s" s="5">
        <v>4797</v>
      </c>
      <c r="J60" t="s" s="803">
        <v>4798</v>
      </c>
      <c r="K60" t="s" s="803">
        <v>4798</v>
      </c>
      <c r="L60" s="801">
        <v>1</v>
      </c>
      <c r="M60" s="230"/>
      <c r="N60" s="800">
        <v>1</v>
      </c>
      <c r="O60" t="s" s="803">
        <v>52</v>
      </c>
      <c r="P60" t="s" s="803">
        <v>52</v>
      </c>
      <c r="Q60" t="s" s="843">
        <v>4799</v>
      </c>
      <c r="R60" s="800">
        <v>78446.600000000006</v>
      </c>
      <c r="S60" s="804">
        <v>45480</v>
      </c>
      <c r="T60" s="805"/>
      <c r="U60" s="801">
        <v>10790163.2</v>
      </c>
      <c r="V60" s="801">
        <v>1</v>
      </c>
      <c r="W60" t="s" s="803">
        <v>4560</v>
      </c>
      <c r="X60" s="230"/>
      <c r="Y60" s="801">
        <v>1</v>
      </c>
      <c r="Z60" t="s" s="803">
        <v>54</v>
      </c>
      <c r="AA60" s="800">
        <v>3</v>
      </c>
      <c r="AB60" t="s" s="806">
        <v>1955</v>
      </c>
      <c r="AC60" s="230"/>
      <c r="AD60" s="230"/>
      <c r="AE60" s="230"/>
      <c r="AF60" s="230"/>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801">
        <v>14.1</v>
      </c>
      <c r="BH60" s="801">
        <v>5.9</v>
      </c>
      <c r="BI60" s="801">
        <v>10.1</v>
      </c>
      <c r="BJ60" s="801">
        <v>12.5</v>
      </c>
      <c r="BK60" s="801">
        <v>0.584</v>
      </c>
      <c r="BL60" s="801">
        <v>0.34</v>
      </c>
      <c r="BM60" s="230"/>
      <c r="BN60" s="230"/>
    </row>
    <row r="61" ht="15.75" customHeight="1">
      <c r="A61" s="828">
        <v>83</v>
      </c>
      <c r="B61" s="801">
        <v>33</v>
      </c>
      <c r="C61" s="800">
        <v>5</v>
      </c>
      <c r="D61" s="283">
        <v>60</v>
      </c>
      <c r="E61" s="230"/>
      <c r="F61" t="s" s="810">
        <v>4800</v>
      </c>
      <c r="G61" t="s" s="810">
        <v>4801</v>
      </c>
      <c r="H61" t="s" s="849">
        <v>4802</v>
      </c>
      <c r="I61" t="s" s="137">
        <v>4803</v>
      </c>
      <c r="J61" t="s" s="850">
        <v>4804</v>
      </c>
      <c r="K61" t="s" s="851">
        <v>4804</v>
      </c>
      <c r="L61" s="230"/>
      <c r="M61" s="230"/>
      <c r="N61" t="s" s="810">
        <v>68</v>
      </c>
      <c r="O61" t="s" s="803">
        <v>52</v>
      </c>
      <c r="P61" t="s" s="803">
        <v>52</v>
      </c>
      <c r="Q61" s="852">
        <v>3086</v>
      </c>
      <c r="R61" s="800">
        <v>9887.700000000001</v>
      </c>
      <c r="S61" s="804">
        <v>6172</v>
      </c>
      <c r="T61" s="230"/>
      <c r="U61" s="800">
        <v>443395.9</v>
      </c>
      <c r="V61" s="801">
        <v>2</v>
      </c>
      <c r="W61" t="s" s="803">
        <v>4560</v>
      </c>
      <c r="X61" s="230"/>
      <c r="Y61" s="801">
        <v>1</v>
      </c>
      <c r="Z61" t="s" s="803">
        <v>64</v>
      </c>
      <c r="AA61" s="800">
        <v>1</v>
      </c>
      <c r="AB61" t="s" s="803">
        <v>988</v>
      </c>
      <c r="AC61" s="230"/>
      <c r="AD61" s="230"/>
      <c r="AE61" s="230"/>
      <c r="AF61" s="230"/>
      <c r="AG61" s="230"/>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801">
        <v>0.022</v>
      </c>
      <c r="BH61" s="801">
        <v>0.0072</v>
      </c>
      <c r="BI61" s="801">
        <v>0.008399999999999999</v>
      </c>
      <c r="BJ61" s="801">
        <v>0.006</v>
      </c>
      <c r="BK61" s="801">
        <v>0.857</v>
      </c>
      <c r="BL61" s="801">
        <v>0.9399999999999999</v>
      </c>
      <c r="BM61" s="230"/>
      <c r="BN61" s="230"/>
    </row>
    <row r="62" ht="15.75" customHeight="1">
      <c r="A62" s="828">
        <v>82</v>
      </c>
      <c r="B62" s="801">
        <v>33</v>
      </c>
      <c r="C62" s="800">
        <v>5</v>
      </c>
      <c r="D62" s="283">
        <v>61</v>
      </c>
      <c r="E62" s="230"/>
      <c r="F62" t="s" s="810">
        <v>4805</v>
      </c>
      <c r="G62" t="s" s="803">
        <v>4801</v>
      </c>
      <c r="H62" t="s" s="849">
        <v>4802</v>
      </c>
      <c r="I62" t="s" s="137">
        <v>4806</v>
      </c>
      <c r="J62" t="s" s="850">
        <v>4804</v>
      </c>
      <c r="K62" t="s" s="851">
        <v>4804</v>
      </c>
      <c r="L62" s="853">
        <v>1</v>
      </c>
      <c r="M62" s="230"/>
      <c r="N62" t="s" s="810">
        <v>68</v>
      </c>
      <c r="O62" s="230"/>
      <c r="P62" t="s" s="803">
        <v>52</v>
      </c>
      <c r="Q62" s="852">
        <v>3086</v>
      </c>
      <c r="R62" s="800">
        <v>9887.700000000001</v>
      </c>
      <c r="S62" s="804">
        <v>6172</v>
      </c>
      <c r="T62" s="230"/>
      <c r="U62" s="800">
        <v>443395.9</v>
      </c>
      <c r="V62" s="801">
        <v>1</v>
      </c>
      <c r="W62" t="s" s="803">
        <v>4560</v>
      </c>
      <c r="X62" s="230"/>
      <c r="Y62" s="801">
        <v>1</v>
      </c>
      <c r="Z62" t="s" s="803">
        <v>54</v>
      </c>
      <c r="AA62" s="800">
        <v>3</v>
      </c>
      <c r="AB62" t="s" s="806">
        <v>1955</v>
      </c>
      <c r="AC62" s="230"/>
      <c r="AD62" s="230"/>
      <c r="AE62" s="230"/>
      <c r="AF62" s="230"/>
      <c r="AG62" s="230"/>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801">
        <v>0.0678</v>
      </c>
      <c r="BH62" s="801">
        <v>0.0427</v>
      </c>
      <c r="BI62" s="801">
        <v>0.0577</v>
      </c>
      <c r="BJ62" s="801">
        <v>0.0191</v>
      </c>
      <c r="BK62" s="801">
        <v>0.74</v>
      </c>
      <c r="BL62" s="801">
        <v>1.06</v>
      </c>
      <c r="BM62" s="230"/>
      <c r="BN62" t="s" s="806">
        <v>4807</v>
      </c>
    </row>
    <row r="63" ht="15.75" customHeight="1">
      <c r="A63" s="800">
        <v>8</v>
      </c>
      <c r="B63" s="815">
        <v>34</v>
      </c>
      <c r="C63" s="812">
        <v>6</v>
      </c>
      <c r="D63" s="283">
        <v>62</v>
      </c>
      <c r="E63" t="s" s="811">
        <v>603</v>
      </c>
      <c r="F63" t="s" s="810">
        <v>4808</v>
      </c>
      <c r="G63" t="s" s="810">
        <v>4809</v>
      </c>
      <c r="H63" t="s" s="810">
        <v>4808</v>
      </c>
      <c r="I63" t="s" s="5">
        <v>4810</v>
      </c>
      <c r="J63" t="s" s="810">
        <v>4811</v>
      </c>
      <c r="K63" t="s" s="810">
        <v>4811</v>
      </c>
      <c r="L63" s="800">
        <v>1</v>
      </c>
      <c r="M63" s="230"/>
      <c r="N63" s="800">
        <v>1</v>
      </c>
      <c r="O63" t="s" s="810">
        <v>52</v>
      </c>
      <c r="P63" t="s" s="803">
        <v>52</v>
      </c>
      <c r="Q63" t="s" s="810">
        <v>4812</v>
      </c>
      <c r="R63" s="800">
        <v>6844.6</v>
      </c>
      <c r="S63" s="801">
        <v>2759.6</v>
      </c>
      <c r="T63" s="230"/>
      <c r="U63" t="s" s="803">
        <v>4813</v>
      </c>
      <c r="V63" s="801">
        <v>1</v>
      </c>
      <c r="W63" t="s" s="810">
        <v>4568</v>
      </c>
      <c r="X63" t="s" s="810">
        <v>4569</v>
      </c>
      <c r="Y63" s="800">
        <v>2</v>
      </c>
      <c r="Z63" t="s" s="803">
        <v>54</v>
      </c>
      <c r="AA63" s="800">
        <v>3</v>
      </c>
      <c r="AB63" t="s" s="810">
        <v>4684</v>
      </c>
      <c r="AC63" t="s" s="810">
        <v>2562</v>
      </c>
      <c r="AD63" s="800">
        <v>0.62</v>
      </c>
      <c r="AE63" s="816">
        <v>264124</v>
      </c>
      <c r="AF63" s="816">
        <v>1408</v>
      </c>
      <c r="AG63" s="816">
        <v>32937</v>
      </c>
      <c r="AH63" t="s" s="810">
        <v>4814</v>
      </c>
      <c r="AI63" t="s" s="810">
        <v>4815</v>
      </c>
      <c r="AJ63" t="s" s="810">
        <v>4816</v>
      </c>
      <c r="AK63" t="s" s="810">
        <v>4574</v>
      </c>
      <c r="AL63" t="s" s="810">
        <v>4817</v>
      </c>
      <c r="AM63" t="s" s="810">
        <v>66</v>
      </c>
      <c r="AN63" t="s" s="810">
        <v>4576</v>
      </c>
      <c r="AO63" t="s" s="810">
        <v>4577</v>
      </c>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row>
    <row r="64" ht="15.75" customHeight="1">
      <c r="A64" s="800">
        <v>61</v>
      </c>
      <c r="B64" s="801">
        <v>34</v>
      </c>
      <c r="C64" s="800">
        <v>6</v>
      </c>
      <c r="D64" s="283">
        <v>63</v>
      </c>
      <c r="E64" s="230"/>
      <c r="F64" t="s" s="803">
        <v>1120</v>
      </c>
      <c r="G64" t="s" s="803">
        <v>4818</v>
      </c>
      <c r="H64" t="s" s="803">
        <v>1116</v>
      </c>
      <c r="I64" t="s" s="5">
        <v>4819</v>
      </c>
      <c r="J64" t="s" s="803">
        <v>1117</v>
      </c>
      <c r="K64" t="s" s="803">
        <v>1117</v>
      </c>
      <c r="L64" s="800">
        <v>1</v>
      </c>
      <c r="M64" s="230"/>
      <c r="N64" s="800">
        <v>1</v>
      </c>
      <c r="O64" t="s" s="803">
        <v>52</v>
      </c>
      <c r="P64" t="s" s="803">
        <v>52</v>
      </c>
      <c r="Q64" s="801">
        <v>713.3</v>
      </c>
      <c r="R64" s="800">
        <v>713.3</v>
      </c>
      <c r="S64" s="800">
        <v>713.3</v>
      </c>
      <c r="T64" s="230"/>
      <c r="U64" s="801">
        <v>37014.3</v>
      </c>
      <c r="V64" s="801">
        <v>1</v>
      </c>
      <c r="W64" t="s" s="803">
        <v>4560</v>
      </c>
      <c r="X64" t="s" s="803">
        <v>84</v>
      </c>
      <c r="Y64" s="801">
        <v>1</v>
      </c>
      <c r="Z64" t="s" s="803">
        <v>64</v>
      </c>
      <c r="AA64" s="800">
        <v>1</v>
      </c>
      <c r="AB64" t="s" s="803">
        <v>988</v>
      </c>
      <c r="AC64" s="230"/>
      <c r="AD64" s="230"/>
      <c r="AE64" s="230"/>
      <c r="AF64" s="230"/>
      <c r="AG64" s="230"/>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801">
        <v>3.3</v>
      </c>
      <c r="BH64" s="801">
        <v>2.8</v>
      </c>
      <c r="BI64" s="801">
        <v>2.43</v>
      </c>
      <c r="BJ64" s="801">
        <v>0.47</v>
      </c>
      <c r="BK64" s="801">
        <v>1.152</v>
      </c>
      <c r="BL64" s="801">
        <v>0.72</v>
      </c>
      <c r="BM64" s="230"/>
      <c r="BN64" t="s" s="844">
        <v>1121</v>
      </c>
    </row>
    <row r="65" ht="15.75" customHeight="1">
      <c r="A65" s="800">
        <v>93</v>
      </c>
      <c r="B65" s="801">
        <v>34</v>
      </c>
      <c r="C65" s="800">
        <v>6</v>
      </c>
      <c r="D65" s="283">
        <v>64</v>
      </c>
      <c r="E65" s="230"/>
      <c r="F65" s="230"/>
      <c r="G65" s="230"/>
      <c r="H65" t="s" s="803">
        <v>4820</v>
      </c>
      <c r="I65" t="s" s="5">
        <v>4820</v>
      </c>
      <c r="J65" t="s" s="803">
        <v>4821</v>
      </c>
      <c r="K65" t="s" s="803">
        <v>4821</v>
      </c>
      <c r="L65" s="801">
        <v>1</v>
      </c>
      <c r="M65" s="230"/>
      <c r="N65" s="800">
        <v>1</v>
      </c>
      <c r="O65" t="s" s="803">
        <v>52</v>
      </c>
      <c r="P65" t="s" s="803">
        <v>52</v>
      </c>
      <c r="Q65" s="800">
        <v>304585.7</v>
      </c>
      <c r="R65" s="800">
        <v>304585.7</v>
      </c>
      <c r="S65" s="230"/>
      <c r="T65" s="230"/>
      <c r="U65" s="801">
        <v>9728789.9</v>
      </c>
      <c r="V65" s="801">
        <v>1</v>
      </c>
      <c r="W65" t="s" s="806">
        <v>4766</v>
      </c>
      <c r="X65" s="230"/>
      <c r="Y65" s="801">
        <v>2</v>
      </c>
      <c r="Z65" t="s" s="810">
        <v>77</v>
      </c>
      <c r="AA65" s="800">
        <v>2</v>
      </c>
      <c r="AB65" t="s" s="806">
        <v>2974</v>
      </c>
      <c r="AC65" s="230"/>
      <c r="AD65" s="230"/>
      <c r="AE65" s="230"/>
      <c r="AF65" s="230"/>
      <c r="AG65" s="230"/>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801">
        <v>2.43219085</v>
      </c>
      <c r="BD65" s="801">
        <v>0.1537845243</v>
      </c>
      <c r="BE65" s="801">
        <v>1.893413131</v>
      </c>
      <c r="BF65" s="801">
        <v>3.103975075</v>
      </c>
      <c r="BG65" s="230"/>
      <c r="BH65" s="230"/>
      <c r="BI65" s="230"/>
      <c r="BJ65" s="230"/>
      <c r="BK65" s="230"/>
      <c r="BL65" s="230"/>
      <c r="BM65" s="230"/>
      <c r="BN65" s="230"/>
    </row>
    <row r="66" ht="15.75" customHeight="1">
      <c r="A66" s="800">
        <v>28</v>
      </c>
      <c r="B66" s="854">
        <v>34</v>
      </c>
      <c r="C66" s="812">
        <v>6</v>
      </c>
      <c r="D66" s="283">
        <v>65</v>
      </c>
      <c r="E66" t="s" s="811">
        <v>2989</v>
      </c>
      <c r="F66" t="s" s="836">
        <v>4822</v>
      </c>
      <c r="G66" s="230"/>
      <c r="H66" t="s" s="810">
        <v>604</v>
      </c>
      <c r="I66" t="s" s="5">
        <v>4823</v>
      </c>
      <c r="J66" t="s" s="811">
        <v>605</v>
      </c>
      <c r="K66" t="s" s="811">
        <v>605</v>
      </c>
      <c r="L66" s="230"/>
      <c r="M66" s="230"/>
      <c r="N66" s="800">
        <v>1</v>
      </c>
      <c r="O66" t="s" s="803">
        <v>52</v>
      </c>
      <c r="P66" t="s" s="803">
        <v>52</v>
      </c>
      <c r="Q66" s="813">
        <v>903498</v>
      </c>
      <c r="R66" s="800">
        <v>996304.3</v>
      </c>
      <c r="S66" s="801">
        <v>914469</v>
      </c>
      <c r="T66" s="230"/>
      <c r="U66" s="801">
        <v>57079350.2</v>
      </c>
      <c r="V66" s="801">
        <v>2</v>
      </c>
      <c r="W66" t="s" s="810">
        <v>4563</v>
      </c>
      <c r="X66" t="s" s="803">
        <v>4564</v>
      </c>
      <c r="Y66" s="801">
        <v>2</v>
      </c>
      <c r="Z66" t="s" s="803">
        <v>64</v>
      </c>
      <c r="AA66" s="800">
        <v>1</v>
      </c>
      <c r="AB66" t="s" s="803">
        <v>1970</v>
      </c>
      <c r="AC66" t="s" s="803">
        <v>64</v>
      </c>
      <c r="AD66" s="814">
        <v>1.03</v>
      </c>
      <c r="AE66" s="813">
        <v>7727018</v>
      </c>
      <c r="AF66" s="813">
        <v>903498</v>
      </c>
      <c r="AG66" s="813">
        <v>991431</v>
      </c>
      <c r="AH66" s="230"/>
      <c r="AI66" s="814">
        <v>0.83</v>
      </c>
      <c r="AJ66" s="230"/>
      <c r="AK66" s="230"/>
      <c r="AL66" s="230"/>
      <c r="AM66" t="s" s="803">
        <v>238</v>
      </c>
      <c r="AN66" s="230"/>
      <c r="AO66" s="230"/>
      <c r="AP66" s="814">
        <v>0.09</v>
      </c>
      <c r="AQ66" s="814">
        <v>1.57</v>
      </c>
      <c r="AR66" s="813">
        <v>7727018</v>
      </c>
      <c r="AS66" s="813">
        <v>5099545</v>
      </c>
      <c r="AT66" s="813">
        <v>11708261</v>
      </c>
      <c r="AU66" s="813">
        <v>903498</v>
      </c>
      <c r="AV66" s="813">
        <v>991431</v>
      </c>
      <c r="AW66" s="813">
        <v>777583</v>
      </c>
      <c r="AX66" s="813">
        <v>1508214</v>
      </c>
      <c r="AY66" s="814">
        <v>0.83</v>
      </c>
      <c r="AZ66" s="814">
        <v>0.55</v>
      </c>
      <c r="BA66" s="814">
        <v>9.19</v>
      </c>
      <c r="BB66" s="230"/>
      <c r="BC66" s="230"/>
      <c r="BD66" s="230"/>
      <c r="BE66" s="230"/>
      <c r="BF66" s="230"/>
      <c r="BG66" s="230"/>
      <c r="BH66" s="230"/>
      <c r="BI66" s="230"/>
      <c r="BJ66" s="230"/>
      <c r="BK66" s="230"/>
      <c r="BL66" s="230"/>
      <c r="BM66" s="230"/>
      <c r="BN66" s="230"/>
    </row>
    <row r="67" ht="15.75" customHeight="1">
      <c r="A67" s="140"/>
      <c r="B67" s="854">
        <v>34</v>
      </c>
      <c r="C67" s="822">
        <v>6</v>
      </c>
      <c r="D67" s="283">
        <v>66</v>
      </c>
      <c r="E67" t="s" s="855">
        <v>603</v>
      </c>
      <c r="F67" t="s" s="856">
        <v>4824</v>
      </c>
      <c r="G67" t="s" s="856">
        <v>4825</v>
      </c>
      <c r="H67" t="s" s="810">
        <v>604</v>
      </c>
      <c r="I67" t="s" s="5">
        <v>4826</v>
      </c>
      <c r="J67" t="s" s="811">
        <v>605</v>
      </c>
      <c r="K67" t="s" s="811">
        <v>605</v>
      </c>
      <c r="L67" s="140"/>
      <c r="M67" s="140"/>
      <c r="N67" t="s" s="856">
        <v>68</v>
      </c>
      <c r="O67" s="140"/>
      <c r="P67" s="140"/>
      <c r="Q67" s="857">
        <v>63056</v>
      </c>
      <c r="R67" s="800">
        <v>996304.3</v>
      </c>
      <c r="S67" s="857">
        <v>63056</v>
      </c>
      <c r="T67" s="140"/>
      <c r="U67" s="801">
        <v>57079350.2</v>
      </c>
      <c r="V67" s="140"/>
      <c r="W67" t="s" s="856">
        <v>4568</v>
      </c>
      <c r="X67" t="s" s="856">
        <v>4569</v>
      </c>
      <c r="Y67" s="858">
        <v>2</v>
      </c>
      <c r="Z67" t="s" s="856">
        <v>54</v>
      </c>
      <c r="AA67" s="800">
        <v>3</v>
      </c>
      <c r="AB67" t="s" s="855">
        <v>4684</v>
      </c>
      <c r="AC67" t="s" s="855">
        <v>64</v>
      </c>
      <c r="AD67" s="859">
        <v>0.36</v>
      </c>
      <c r="AE67" s="860">
        <v>2126982</v>
      </c>
      <c r="AF67" s="860">
        <v>54024</v>
      </c>
      <c r="AG67" s="860">
        <v>166727</v>
      </c>
      <c r="AH67" t="s" s="855">
        <v>4827</v>
      </c>
      <c r="AI67" t="s" s="855">
        <v>4828</v>
      </c>
      <c r="AJ67" t="s" s="855">
        <v>4829</v>
      </c>
      <c r="AK67" t="s" s="855">
        <v>4574</v>
      </c>
      <c r="AL67" t="s" s="855">
        <v>4830</v>
      </c>
      <c r="AM67" t="s" s="855">
        <v>66</v>
      </c>
      <c r="AN67" t="s" s="855">
        <v>4576</v>
      </c>
      <c r="AO67" t="s" s="855">
        <v>4778</v>
      </c>
      <c r="AP67" s="140"/>
      <c r="AQ67" s="140"/>
      <c r="AR67" s="140"/>
      <c r="AS67" s="140"/>
      <c r="AT67" s="140"/>
      <c r="AU67" s="140"/>
      <c r="AV67" s="140"/>
      <c r="AW67" s="140"/>
      <c r="AX67" s="140"/>
      <c r="AY67" s="140"/>
      <c r="AZ67" s="140"/>
      <c r="BA67" s="140"/>
      <c r="BB67" s="140"/>
      <c r="BC67" s="140"/>
      <c r="BD67" s="140"/>
      <c r="BE67" s="140"/>
      <c r="BF67" s="140"/>
      <c r="BG67" s="140"/>
      <c r="BH67" s="140"/>
      <c r="BI67" s="140"/>
      <c r="BJ67" s="140"/>
      <c r="BK67" s="140"/>
      <c r="BL67" s="140"/>
      <c r="BM67" s="140"/>
      <c r="BN67" s="140"/>
    </row>
    <row r="68" ht="15.75" customHeight="1">
      <c r="A68" s="761">
        <v>142</v>
      </c>
      <c r="B68" s="822">
        <v>37</v>
      </c>
      <c r="C68" s="822">
        <v>7</v>
      </c>
      <c r="D68" s="283">
        <v>67</v>
      </c>
      <c r="E68" s="140"/>
      <c r="F68" t="s" s="856">
        <v>4831</v>
      </c>
      <c r="G68" s="140"/>
      <c r="H68" t="s" s="856">
        <v>4831</v>
      </c>
      <c r="I68" t="s" s="5">
        <v>4831</v>
      </c>
      <c r="J68" t="s" s="861">
        <v>4832</v>
      </c>
      <c r="K68" t="s" s="861">
        <v>4832</v>
      </c>
      <c r="L68" s="140"/>
      <c r="M68" t="s" s="856">
        <v>52</v>
      </c>
      <c r="N68" s="822">
        <v>1</v>
      </c>
      <c r="O68" t="s" s="856">
        <v>52</v>
      </c>
      <c r="P68" s="140"/>
      <c r="Q68" s="822">
        <v>95734.2</v>
      </c>
      <c r="R68" s="822">
        <v>95734.2</v>
      </c>
      <c r="S68" s="140"/>
      <c r="T68" s="140"/>
      <c r="U68" s="140"/>
      <c r="V68" s="140"/>
      <c r="W68" t="s" s="856">
        <v>4833</v>
      </c>
      <c r="X68" s="140"/>
      <c r="Y68" s="822">
        <v>1</v>
      </c>
      <c r="Z68" t="s" s="856">
        <v>54</v>
      </c>
      <c r="AA68" s="800">
        <v>3</v>
      </c>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0"/>
      <c r="BF68" s="140"/>
      <c r="BG68" s="140"/>
      <c r="BH68" s="140"/>
      <c r="BI68" s="140"/>
      <c r="BJ68" s="140"/>
      <c r="BK68" s="140"/>
      <c r="BL68" s="140"/>
      <c r="BM68" s="140"/>
      <c r="BN68" s="140"/>
    </row>
    <row r="69" ht="15.75" customHeight="1">
      <c r="A69" s="800">
        <v>80</v>
      </c>
      <c r="B69" s="800">
        <v>37</v>
      </c>
      <c r="C69" s="822">
        <v>7</v>
      </c>
      <c r="D69" s="283">
        <v>68</v>
      </c>
      <c r="E69" s="230"/>
      <c r="F69" s="230"/>
      <c r="G69" s="230"/>
      <c r="H69" t="s" s="810">
        <v>738</v>
      </c>
      <c r="I69" t="s" s="5">
        <v>4834</v>
      </c>
      <c r="J69" t="s" s="810">
        <v>739</v>
      </c>
      <c r="K69" t="s" s="810">
        <v>739</v>
      </c>
      <c r="L69" s="800">
        <v>1</v>
      </c>
      <c r="M69" s="230"/>
      <c r="N69" s="800">
        <v>1</v>
      </c>
      <c r="O69" t="s" s="810">
        <v>52</v>
      </c>
      <c r="P69" t="s" s="810">
        <v>52</v>
      </c>
      <c r="Q69" s="828">
        <v>1</v>
      </c>
      <c r="R69" s="800">
        <v>19704</v>
      </c>
      <c r="S69" s="800">
        <v>0</v>
      </c>
      <c r="T69" s="230"/>
      <c r="U69" s="800">
        <v>1335052.5</v>
      </c>
      <c r="V69" s="800">
        <v>1</v>
      </c>
      <c r="W69" t="s" s="810">
        <v>4563</v>
      </c>
      <c r="X69" t="s" s="803">
        <v>4564</v>
      </c>
      <c r="Y69" s="800">
        <v>2</v>
      </c>
      <c r="Z69" t="s" s="810">
        <v>64</v>
      </c>
      <c r="AA69" s="800">
        <v>1</v>
      </c>
      <c r="AB69" t="s" s="810">
        <v>4583</v>
      </c>
      <c r="AC69" t="s" s="810">
        <v>64</v>
      </c>
      <c r="AD69" s="800">
        <v>1.1</v>
      </c>
      <c r="AE69" s="230"/>
      <c r="AF69" s="800">
        <v>395862</v>
      </c>
      <c r="AG69" s="230"/>
      <c r="AH69" s="800">
        <v>0.65</v>
      </c>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140"/>
    </row>
    <row r="70" ht="15.75" customHeight="1">
      <c r="A70" s="800">
        <v>38</v>
      </c>
      <c r="B70" s="801">
        <v>37</v>
      </c>
      <c r="C70" s="822">
        <v>7</v>
      </c>
      <c r="D70" s="283">
        <v>69</v>
      </c>
      <c r="E70" s="230"/>
      <c r="F70" t="s" s="803">
        <v>4835</v>
      </c>
      <c r="G70" t="s" s="803">
        <v>4836</v>
      </c>
      <c r="H70" t="s" s="832">
        <v>4402</v>
      </c>
      <c r="I70" t="s" s="5">
        <v>4837</v>
      </c>
      <c r="J70" t="s" s="832">
        <v>4403</v>
      </c>
      <c r="K70" t="s" s="833">
        <v>4403</v>
      </c>
      <c r="L70" s="834">
        <v>1</v>
      </c>
      <c r="M70" s="230"/>
      <c r="N70" s="800">
        <v>1</v>
      </c>
      <c r="O70" t="s" s="803">
        <v>52</v>
      </c>
      <c r="P70" t="s" s="803">
        <v>52</v>
      </c>
      <c r="Q70" s="828">
        <v>1</v>
      </c>
      <c r="R70" s="800">
        <v>0</v>
      </c>
      <c r="S70" s="800">
        <v>0</v>
      </c>
      <c r="T70" s="230"/>
      <c r="U70" s="801">
        <v>49584</v>
      </c>
      <c r="V70" s="801">
        <v>1</v>
      </c>
      <c r="W70" t="s" s="803">
        <v>4560</v>
      </c>
      <c r="X70" t="s" s="803">
        <v>84</v>
      </c>
      <c r="Y70" s="801">
        <v>1</v>
      </c>
      <c r="Z70" t="s" s="803">
        <v>54</v>
      </c>
      <c r="AA70" s="800">
        <v>3</v>
      </c>
      <c r="AB70" t="s" s="806">
        <v>1955</v>
      </c>
      <c r="AC70" s="230"/>
      <c r="AD70" s="230"/>
      <c r="AE70" s="230"/>
      <c r="AF70" s="230"/>
      <c r="AG70" s="230"/>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801">
        <v>14.4</v>
      </c>
      <c r="BH70" s="801">
        <v>7.1</v>
      </c>
      <c r="BI70" s="801">
        <v>15.8</v>
      </c>
      <c r="BJ70" s="801">
        <v>10.5</v>
      </c>
      <c r="BK70" s="801">
        <v>0.449</v>
      </c>
      <c r="BL70" s="801">
        <v>1.33</v>
      </c>
      <c r="BM70" s="230"/>
      <c r="BN70" t="s" s="806">
        <v>4838</v>
      </c>
    </row>
    <row r="71" ht="15.75" customHeight="1">
      <c r="A71" s="800">
        <v>39</v>
      </c>
      <c r="B71" s="801">
        <v>37</v>
      </c>
      <c r="C71" s="822">
        <v>7</v>
      </c>
      <c r="D71" s="283">
        <v>70</v>
      </c>
      <c r="E71" s="230"/>
      <c r="F71" t="s" s="803">
        <v>4835</v>
      </c>
      <c r="G71" t="s" s="803">
        <v>4836</v>
      </c>
      <c r="H71" t="s" s="832">
        <v>4402</v>
      </c>
      <c r="I71" t="s" s="5">
        <v>4839</v>
      </c>
      <c r="J71" t="s" s="832">
        <v>4403</v>
      </c>
      <c r="K71" t="s" s="833">
        <v>4403</v>
      </c>
      <c r="L71" s="835"/>
      <c r="M71" s="230"/>
      <c r="N71" t="s" s="810">
        <v>68</v>
      </c>
      <c r="O71" t="s" s="803">
        <v>52</v>
      </c>
      <c r="P71" t="s" s="803">
        <v>52</v>
      </c>
      <c r="Q71" s="828">
        <v>1</v>
      </c>
      <c r="R71" s="800">
        <v>0</v>
      </c>
      <c r="S71" s="800">
        <v>0</v>
      </c>
      <c r="T71" s="230"/>
      <c r="U71" s="801">
        <v>49584</v>
      </c>
      <c r="V71" s="801">
        <v>2</v>
      </c>
      <c r="W71" t="s" s="803">
        <v>4560</v>
      </c>
      <c r="X71" t="s" s="803">
        <v>4840</v>
      </c>
      <c r="Y71" s="801">
        <v>1</v>
      </c>
      <c r="Z71" t="s" s="803">
        <v>54</v>
      </c>
      <c r="AA71" s="800">
        <v>3</v>
      </c>
      <c r="AB71" t="s" s="806">
        <v>1955</v>
      </c>
      <c r="AC71" s="230"/>
      <c r="AD71" s="230"/>
      <c r="AE71" s="230"/>
      <c r="AF71" s="230"/>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801">
        <v>16</v>
      </c>
      <c r="BH71" s="801">
        <v>5</v>
      </c>
      <c r="BI71" s="801">
        <v>10.9</v>
      </c>
      <c r="BJ71" s="801">
        <v>7.6</v>
      </c>
      <c r="BK71" s="801">
        <v>0.459</v>
      </c>
      <c r="BL71" s="801">
        <v>1.4</v>
      </c>
      <c r="BM71" s="230"/>
      <c r="BN71" s="230"/>
    </row>
    <row r="72" ht="15.75" customHeight="1">
      <c r="A72" s="800">
        <v>37</v>
      </c>
      <c r="B72" s="801">
        <v>37</v>
      </c>
      <c r="C72" s="822">
        <v>7</v>
      </c>
      <c r="D72" s="283">
        <v>71</v>
      </c>
      <c r="E72" s="230"/>
      <c r="F72" t="s" s="862">
        <v>4841</v>
      </c>
      <c r="G72" s="230"/>
      <c r="H72" t="s" s="863">
        <v>3904</v>
      </c>
      <c r="I72" t="s" s="5">
        <v>4842</v>
      </c>
      <c r="J72" t="s" s="803">
        <v>3905</v>
      </c>
      <c r="K72" t="s" s="803">
        <v>3905</v>
      </c>
      <c r="L72" s="230"/>
      <c r="M72" t="s" s="810">
        <v>52</v>
      </c>
      <c r="N72" s="800">
        <v>1</v>
      </c>
      <c r="O72" t="s" s="803">
        <v>52</v>
      </c>
      <c r="P72" t="s" s="803">
        <v>52</v>
      </c>
      <c r="Q72" t="s" s="803">
        <v>4843</v>
      </c>
      <c r="R72" s="800">
        <v>1213337.7</v>
      </c>
      <c r="S72" s="801">
        <v>441837</v>
      </c>
      <c r="T72" s="230"/>
      <c r="U72" s="801">
        <v>75550962.7</v>
      </c>
      <c r="V72" s="801">
        <v>2</v>
      </c>
      <c r="W72" t="s" s="803">
        <v>4560</v>
      </c>
      <c r="X72" t="s" s="803">
        <v>4603</v>
      </c>
      <c r="Y72" s="801">
        <v>1</v>
      </c>
      <c r="Z72" t="s" s="803">
        <v>54</v>
      </c>
      <c r="AA72" s="800">
        <v>3</v>
      </c>
      <c r="AB72" t="s" s="806">
        <v>1955</v>
      </c>
      <c r="AC72" s="230"/>
      <c r="AD72" s="230"/>
      <c r="AE72" s="230"/>
      <c r="AF72" s="230"/>
      <c r="AG72" s="230"/>
      <c r="AH72" s="230"/>
      <c r="AI72" s="230"/>
      <c r="AJ72" s="230"/>
      <c r="AK72" s="230"/>
      <c r="AL72" s="230"/>
      <c r="AM72" s="230"/>
      <c r="AN72" s="230"/>
      <c r="AO72" s="230"/>
      <c r="AP72" s="230"/>
      <c r="AQ72" s="230"/>
      <c r="AR72" s="230"/>
      <c r="AS72" s="230"/>
      <c r="AT72" s="230"/>
      <c r="AU72" s="230"/>
      <c r="AV72" s="230"/>
      <c r="AW72" s="230"/>
      <c r="AX72" s="230"/>
      <c r="AY72" s="230"/>
      <c r="AZ72" s="230"/>
      <c r="BA72" s="230"/>
      <c r="BB72" s="230"/>
      <c r="BC72" s="230"/>
      <c r="BD72" s="230"/>
      <c r="BE72" s="230"/>
      <c r="BF72" s="230"/>
      <c r="BG72" s="801">
        <v>51.1</v>
      </c>
      <c r="BH72" s="801">
        <v>19.9</v>
      </c>
      <c r="BI72" s="801">
        <v>31</v>
      </c>
      <c r="BJ72" s="801">
        <v>32.3</v>
      </c>
      <c r="BK72" s="801">
        <v>0.642</v>
      </c>
      <c r="BL72" s="801">
        <v>1.1</v>
      </c>
      <c r="BM72" s="230"/>
      <c r="BN72" s="230"/>
    </row>
    <row r="73" ht="15.75" customHeight="1">
      <c r="A73" s="761">
        <v>143</v>
      </c>
      <c r="B73" s="822">
        <v>37</v>
      </c>
      <c r="C73" s="822">
        <v>7</v>
      </c>
      <c r="D73" s="283">
        <v>72</v>
      </c>
      <c r="E73" s="140"/>
      <c r="F73" t="s" s="836">
        <v>4844</v>
      </c>
      <c r="G73" s="140"/>
      <c r="H73" t="s" s="810">
        <v>3904</v>
      </c>
      <c r="I73" t="s" s="5">
        <v>3904</v>
      </c>
      <c r="J73" t="s" s="861">
        <v>4845</v>
      </c>
      <c r="K73" t="s" s="864">
        <v>3905</v>
      </c>
      <c r="L73" s="140"/>
      <c r="M73" t="s" s="856">
        <v>52</v>
      </c>
      <c r="N73" t="s" s="856">
        <v>68</v>
      </c>
      <c r="O73" s="140"/>
      <c r="P73" s="140"/>
      <c r="Q73" t="s" s="865">
        <v>4846</v>
      </c>
      <c r="R73" s="800">
        <v>1213337.7</v>
      </c>
      <c r="S73" s="140"/>
      <c r="T73" s="140"/>
      <c r="U73" s="801">
        <v>75550962.7</v>
      </c>
      <c r="V73" s="140"/>
      <c r="W73" t="s" s="856">
        <v>4833</v>
      </c>
      <c r="X73" s="140"/>
      <c r="Y73" s="822">
        <v>1</v>
      </c>
      <c r="Z73" t="s" s="856">
        <v>54</v>
      </c>
      <c r="AA73" s="800">
        <v>3</v>
      </c>
      <c r="AB73" s="140"/>
      <c r="AC73" s="140"/>
      <c r="AD73" s="140"/>
      <c r="AE73" s="140"/>
      <c r="AF73" s="140"/>
      <c r="AG73" s="140"/>
      <c r="AH73" s="140"/>
      <c r="AI73" s="140"/>
      <c r="AJ73" s="140"/>
      <c r="AK73" s="140"/>
      <c r="AL73" s="140"/>
      <c r="AM73" s="140"/>
      <c r="AN73" s="140"/>
      <c r="AO73" s="140"/>
      <c r="AP73" s="140"/>
      <c r="AQ73" s="140"/>
      <c r="AR73" s="140"/>
      <c r="AS73" s="140"/>
      <c r="AT73" s="140"/>
      <c r="AU73" s="140"/>
      <c r="AV73" s="140"/>
      <c r="AW73" s="140"/>
      <c r="AX73" s="140"/>
      <c r="AY73" s="140"/>
      <c r="AZ73" s="140"/>
      <c r="BA73" s="140"/>
      <c r="BB73" s="140"/>
      <c r="BC73" s="140"/>
      <c r="BD73" s="140"/>
      <c r="BE73" s="140"/>
      <c r="BF73" s="140"/>
      <c r="BG73" s="140"/>
      <c r="BH73" s="140"/>
      <c r="BI73" s="140"/>
      <c r="BJ73" s="140"/>
      <c r="BK73" s="140"/>
      <c r="BL73" s="140"/>
      <c r="BM73" s="140"/>
      <c r="BN73" s="140"/>
    </row>
    <row r="74" ht="15.75" customHeight="1">
      <c r="A74" s="800">
        <v>29</v>
      </c>
      <c r="B74" s="847">
        <v>37</v>
      </c>
      <c r="C74" s="822">
        <v>7</v>
      </c>
      <c r="D74" s="283">
        <v>73</v>
      </c>
      <c r="E74" t="s" s="866">
        <v>2989</v>
      </c>
      <c r="F74" s="230"/>
      <c r="G74" s="230"/>
      <c r="H74" t="s" s="810">
        <v>3904</v>
      </c>
      <c r="I74" t="s" s="5">
        <v>4847</v>
      </c>
      <c r="J74" t="s" s="811">
        <v>3905</v>
      </c>
      <c r="K74" t="s" s="811">
        <v>3905</v>
      </c>
      <c r="L74" s="230"/>
      <c r="M74" s="230"/>
      <c r="N74" t="s" s="810">
        <v>68</v>
      </c>
      <c r="O74" t="s" s="803">
        <v>52</v>
      </c>
      <c r="P74" t="s" s="803">
        <v>52</v>
      </c>
      <c r="Q74" s="813">
        <v>371772</v>
      </c>
      <c r="R74" s="800">
        <v>1213337.7</v>
      </c>
      <c r="S74" s="804">
        <v>490964</v>
      </c>
      <c r="T74" s="805"/>
      <c r="U74" s="801">
        <v>75550962.7</v>
      </c>
      <c r="V74" s="801">
        <v>2</v>
      </c>
      <c r="W74" t="s" s="810">
        <v>4563</v>
      </c>
      <c r="X74" t="s" s="803">
        <v>4564</v>
      </c>
      <c r="Y74" s="801">
        <v>2</v>
      </c>
      <c r="Z74" t="s" s="803">
        <v>64</v>
      </c>
      <c r="AA74" s="800">
        <v>1</v>
      </c>
      <c r="AB74" t="s" s="803">
        <v>1970</v>
      </c>
      <c r="AC74" t="s" s="803">
        <v>64</v>
      </c>
      <c r="AD74" s="814">
        <v>1</v>
      </c>
      <c r="AE74" s="813">
        <v>3361946</v>
      </c>
      <c r="AF74" s="813">
        <v>371772</v>
      </c>
      <c r="AG74" s="813">
        <v>428614</v>
      </c>
      <c r="AH74" s="230"/>
      <c r="AI74" s="814">
        <v>0.8100000000000001</v>
      </c>
      <c r="AJ74" s="230"/>
      <c r="AK74" s="230"/>
      <c r="AL74" s="230"/>
      <c r="AM74" t="s" s="803">
        <v>1190</v>
      </c>
      <c r="AN74" s="230"/>
      <c r="AO74" s="230"/>
      <c r="AP74" s="814">
        <v>0.09</v>
      </c>
      <c r="AQ74" s="814">
        <v>1.57</v>
      </c>
      <c r="AR74" s="813">
        <v>3361946</v>
      </c>
      <c r="AS74" s="813">
        <v>2189187</v>
      </c>
      <c r="AT74" s="813">
        <v>5162960</v>
      </c>
      <c r="AU74" s="813">
        <v>371772</v>
      </c>
      <c r="AV74" s="813">
        <v>428614</v>
      </c>
      <c r="AW74" s="813">
        <v>333856</v>
      </c>
      <c r="AX74" s="813">
        <v>654807</v>
      </c>
      <c r="AY74" s="814">
        <v>0.8100000000000001</v>
      </c>
      <c r="AZ74" s="814">
        <v>0.52</v>
      </c>
      <c r="BA74" s="814">
        <v>9.56</v>
      </c>
      <c r="BB74" s="230"/>
      <c r="BC74" s="230"/>
      <c r="BD74" s="230"/>
      <c r="BE74" s="230"/>
      <c r="BF74" s="230"/>
      <c r="BG74" s="230"/>
      <c r="BH74" s="230"/>
      <c r="BI74" s="230"/>
      <c r="BJ74" s="230"/>
      <c r="BK74" s="230"/>
      <c r="BL74" s="230"/>
      <c r="BM74" s="230"/>
      <c r="BN74" s="230"/>
    </row>
    <row r="75" ht="15.75" customHeight="1">
      <c r="A75" s="800">
        <v>63</v>
      </c>
      <c r="B75" s="801">
        <v>37</v>
      </c>
      <c r="C75" s="822">
        <v>7</v>
      </c>
      <c r="D75" s="283">
        <v>74</v>
      </c>
      <c r="E75" s="230"/>
      <c r="F75" t="s" s="810">
        <v>4848</v>
      </c>
      <c r="G75" t="s" s="803">
        <v>4849</v>
      </c>
      <c r="H75" t="s" s="832">
        <v>4848</v>
      </c>
      <c r="I75" t="s" s="5">
        <v>4850</v>
      </c>
      <c r="J75" t="s" s="832">
        <v>4851</v>
      </c>
      <c r="K75" t="s" s="833">
        <v>4851</v>
      </c>
      <c r="L75" s="834">
        <v>1</v>
      </c>
      <c r="M75" s="230"/>
      <c r="N75" s="800">
        <v>1</v>
      </c>
      <c r="O75" s="230"/>
      <c r="P75" t="s" s="803">
        <v>52</v>
      </c>
      <c r="Q75" s="828">
        <v>1</v>
      </c>
      <c r="R75" s="800">
        <v>0</v>
      </c>
      <c r="S75" s="230"/>
      <c r="T75" s="230"/>
      <c r="U75" s="230"/>
      <c r="V75" s="801">
        <v>1</v>
      </c>
      <c r="W75" t="s" s="803">
        <v>4560</v>
      </c>
      <c r="X75" s="230"/>
      <c r="Y75" s="801">
        <v>1</v>
      </c>
      <c r="Z75" t="s" s="803">
        <v>64</v>
      </c>
      <c r="AA75" s="800">
        <v>1</v>
      </c>
      <c r="AB75" t="s" s="803">
        <v>988</v>
      </c>
      <c r="AC75" s="230"/>
      <c r="AD75" s="230"/>
      <c r="AE75" s="230"/>
      <c r="AF75" s="230"/>
      <c r="AG75" s="230"/>
      <c r="AH75" s="230"/>
      <c r="AI75" s="230"/>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801">
        <v>32.6</v>
      </c>
      <c r="BH75" s="801">
        <v>18.7</v>
      </c>
      <c r="BI75" s="801">
        <v>22.2</v>
      </c>
      <c r="BJ75" s="801">
        <v>13</v>
      </c>
      <c r="BK75" s="801">
        <v>0.842</v>
      </c>
      <c r="BL75" s="801">
        <v>1.28</v>
      </c>
      <c r="BM75" s="230"/>
      <c r="BN75" t="s" s="806">
        <v>4852</v>
      </c>
    </row>
    <row r="76" ht="15.75" customHeight="1">
      <c r="A76" s="800">
        <v>36</v>
      </c>
      <c r="B76" s="801">
        <v>37</v>
      </c>
      <c r="C76" s="822">
        <v>7</v>
      </c>
      <c r="D76" s="283">
        <v>75</v>
      </c>
      <c r="E76" s="230"/>
      <c r="F76" t="s" s="810">
        <v>4853</v>
      </c>
      <c r="G76" t="s" s="803">
        <v>4854</v>
      </c>
      <c r="H76" t="s" s="5">
        <v>4853</v>
      </c>
      <c r="I76" t="s" s="5">
        <v>4855</v>
      </c>
      <c r="J76" t="s" s="803">
        <v>4856</v>
      </c>
      <c r="K76" t="s" s="803">
        <v>4856</v>
      </c>
      <c r="L76" s="800">
        <v>1</v>
      </c>
      <c r="M76" t="s" s="810">
        <v>52</v>
      </c>
      <c r="N76" s="800">
        <v>1</v>
      </c>
      <c r="O76" s="230"/>
      <c r="P76" s="230"/>
      <c r="Q76" s="800">
        <v>44807</v>
      </c>
      <c r="R76" s="800">
        <v>183597.4</v>
      </c>
      <c r="S76" s="800">
        <v>89615</v>
      </c>
      <c r="T76" s="230"/>
      <c r="U76" s="800">
        <v>18509779</v>
      </c>
      <c r="V76" s="801">
        <v>2</v>
      </c>
      <c r="W76" t="s" s="803">
        <v>4560</v>
      </c>
      <c r="X76" t="s" s="803">
        <v>4603</v>
      </c>
      <c r="Y76" s="801">
        <v>1</v>
      </c>
      <c r="Z76" t="s" s="803">
        <v>64</v>
      </c>
      <c r="AA76" s="800">
        <v>1</v>
      </c>
      <c r="AB76" t="s" s="803">
        <v>988</v>
      </c>
      <c r="AC76" s="230"/>
      <c r="AD76" s="230"/>
      <c r="AE76" s="230"/>
      <c r="AF76" s="230"/>
      <c r="AG76" s="230"/>
      <c r="AH76" s="230"/>
      <c r="AI76" s="230"/>
      <c r="AJ76" s="230"/>
      <c r="AK76" s="230"/>
      <c r="AL76" s="230"/>
      <c r="AM76" s="230"/>
      <c r="AN76" s="230"/>
      <c r="AO76" s="230"/>
      <c r="AP76" s="230"/>
      <c r="AQ76" s="230"/>
      <c r="AR76" s="230"/>
      <c r="AS76" s="230"/>
      <c r="AT76" s="230"/>
      <c r="AU76" s="230"/>
      <c r="AV76" s="230"/>
      <c r="AW76" s="230"/>
      <c r="AX76" s="230"/>
      <c r="AY76" s="230"/>
      <c r="AZ76" s="230"/>
      <c r="BA76" s="230"/>
      <c r="BB76" s="230"/>
      <c r="BC76" s="230"/>
      <c r="BD76" s="230"/>
      <c r="BE76" s="230"/>
      <c r="BF76" s="230"/>
      <c r="BG76" s="801">
        <v>46.1</v>
      </c>
      <c r="BH76" s="801">
        <v>28.8</v>
      </c>
      <c r="BI76" s="801">
        <v>25.4</v>
      </c>
      <c r="BJ76" s="801">
        <v>15.8</v>
      </c>
      <c r="BK76" s="801">
        <v>1.134</v>
      </c>
      <c r="BL76" s="801">
        <v>0.66</v>
      </c>
      <c r="BM76" s="230"/>
      <c r="BN76" s="230"/>
    </row>
    <row r="77" ht="15.75" customHeight="1">
      <c r="A77" s="800">
        <v>35</v>
      </c>
      <c r="B77" s="801">
        <v>37</v>
      </c>
      <c r="C77" s="822">
        <v>7</v>
      </c>
      <c r="D77" s="283">
        <v>76</v>
      </c>
      <c r="E77" s="230"/>
      <c r="F77" t="s" s="810">
        <v>4853</v>
      </c>
      <c r="G77" t="s" s="803">
        <v>4854</v>
      </c>
      <c r="H77" t="s" s="5">
        <v>4853</v>
      </c>
      <c r="I77" t="s" s="5">
        <v>4857</v>
      </c>
      <c r="J77" t="s" s="803">
        <v>4856</v>
      </c>
      <c r="K77" t="s" s="803">
        <v>4856</v>
      </c>
      <c r="L77" s="230"/>
      <c r="M77" t="s" s="810">
        <v>52</v>
      </c>
      <c r="N77" t="s" s="810">
        <v>68</v>
      </c>
      <c r="O77" s="230"/>
      <c r="P77" s="230"/>
      <c r="Q77" s="800">
        <v>44807</v>
      </c>
      <c r="R77" s="800">
        <v>183597.4</v>
      </c>
      <c r="S77" s="800">
        <v>89615</v>
      </c>
      <c r="T77" s="230"/>
      <c r="U77" s="800">
        <v>18509779</v>
      </c>
      <c r="V77" s="801">
        <v>1</v>
      </c>
      <c r="W77" t="s" s="803">
        <v>4560</v>
      </c>
      <c r="X77" t="s" s="803">
        <v>84</v>
      </c>
      <c r="Y77" s="801">
        <v>1</v>
      </c>
      <c r="Z77" t="s" s="803">
        <v>54</v>
      </c>
      <c r="AA77" s="800">
        <v>3</v>
      </c>
      <c r="AB77" t="s" s="806">
        <v>1955</v>
      </c>
      <c r="AC77" s="230"/>
      <c r="AD77" s="230"/>
      <c r="AE77" s="230"/>
      <c r="AF77" s="230"/>
      <c r="AG77" s="230"/>
      <c r="AH77" s="230"/>
      <c r="AI77" s="230"/>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801">
        <v>5.6</v>
      </c>
      <c r="BH77" s="801">
        <v>2.6</v>
      </c>
      <c r="BI77" s="801">
        <v>6</v>
      </c>
      <c r="BJ77" s="801">
        <v>3.8</v>
      </c>
      <c r="BK77" s="801">
        <v>0.433</v>
      </c>
      <c r="BL77" s="801">
        <v>0.78</v>
      </c>
      <c r="BM77" s="230"/>
      <c r="BN77" t="s" s="806">
        <v>4858</v>
      </c>
    </row>
    <row r="78" ht="15.75" customHeight="1">
      <c r="A78" s="800">
        <v>30</v>
      </c>
      <c r="B78" s="847">
        <v>37</v>
      </c>
      <c r="C78" s="822">
        <v>7</v>
      </c>
      <c r="D78" s="283">
        <v>77</v>
      </c>
      <c r="E78" t="s" s="866">
        <v>2989</v>
      </c>
      <c r="F78" s="230"/>
      <c r="G78" s="230"/>
      <c r="H78" t="s" s="810">
        <v>4853</v>
      </c>
      <c r="I78" t="s" s="5">
        <v>4859</v>
      </c>
      <c r="J78" t="s" s="811">
        <v>4856</v>
      </c>
      <c r="K78" t="s" s="811">
        <v>4856</v>
      </c>
      <c r="L78" s="230"/>
      <c r="M78" t="s" s="811">
        <v>52</v>
      </c>
      <c r="N78" t="s" s="810">
        <v>68</v>
      </c>
      <c r="O78" t="s" s="803">
        <v>52</v>
      </c>
      <c r="P78" t="s" s="803">
        <v>52</v>
      </c>
      <c r="Q78" s="813">
        <v>26577</v>
      </c>
      <c r="R78" s="800">
        <v>183597.4</v>
      </c>
      <c r="S78" s="804">
        <v>27827</v>
      </c>
      <c r="T78" s="805"/>
      <c r="U78" s="801">
        <v>18509779</v>
      </c>
      <c r="V78" s="801">
        <v>2</v>
      </c>
      <c r="W78" t="s" s="810">
        <v>4563</v>
      </c>
      <c r="X78" t="s" s="803">
        <v>4564</v>
      </c>
      <c r="Y78" s="801">
        <v>2</v>
      </c>
      <c r="Z78" t="s" s="803">
        <v>54</v>
      </c>
      <c r="AA78" s="800">
        <v>3</v>
      </c>
      <c r="AB78" t="s" s="803">
        <v>54</v>
      </c>
      <c r="AC78" t="s" s="803">
        <v>64</v>
      </c>
      <c r="AD78" s="814">
        <v>0.71</v>
      </c>
      <c r="AE78" s="813">
        <v>288545</v>
      </c>
      <c r="AF78" s="813">
        <v>26577</v>
      </c>
      <c r="AG78" s="813">
        <v>37832</v>
      </c>
      <c r="AH78" s="230"/>
      <c r="AI78" s="814">
        <v>0.96</v>
      </c>
      <c r="AJ78" s="230"/>
      <c r="AK78" s="230"/>
      <c r="AL78" s="230"/>
      <c r="AM78" t="s" s="803">
        <v>1190</v>
      </c>
      <c r="AN78" s="230"/>
      <c r="AO78" s="230"/>
      <c r="AP78" s="814">
        <v>0.05</v>
      </c>
      <c r="AQ78" s="814">
        <v>1.5</v>
      </c>
      <c r="AR78" s="813">
        <v>288545</v>
      </c>
      <c r="AS78" s="813">
        <v>186840</v>
      </c>
      <c r="AT78" s="813">
        <v>445611</v>
      </c>
      <c r="AU78" s="813">
        <v>26577</v>
      </c>
      <c r="AV78" s="813">
        <v>37832</v>
      </c>
      <c r="AW78" s="813">
        <v>29518</v>
      </c>
      <c r="AX78" s="813">
        <v>52955</v>
      </c>
      <c r="AY78" s="814">
        <v>0.96</v>
      </c>
      <c r="AZ78" s="814">
        <v>0.46</v>
      </c>
      <c r="BA78" s="814">
        <v>12.67</v>
      </c>
      <c r="BB78" s="230"/>
      <c r="BC78" s="230"/>
      <c r="BD78" s="230"/>
      <c r="BE78" s="230"/>
      <c r="BF78" s="230"/>
      <c r="BG78" s="230"/>
      <c r="BH78" s="230"/>
      <c r="BI78" s="230"/>
      <c r="BJ78" s="230"/>
      <c r="BK78" s="230"/>
      <c r="BL78" s="230"/>
      <c r="BM78" s="230"/>
      <c r="BN78" s="230"/>
    </row>
    <row r="79" ht="15.75" customHeight="1">
      <c r="A79" s="800">
        <v>107</v>
      </c>
      <c r="B79" s="801">
        <v>23</v>
      </c>
      <c r="C79" s="800">
        <v>8</v>
      </c>
      <c r="D79" s="283">
        <v>78</v>
      </c>
      <c r="E79" s="230"/>
      <c r="F79" s="230"/>
      <c r="G79" s="230"/>
      <c r="H79" t="s" s="803">
        <v>4860</v>
      </c>
      <c r="I79" t="s" s="5">
        <v>4860</v>
      </c>
      <c r="J79" t="s" s="803">
        <v>4861</v>
      </c>
      <c r="K79" t="s" s="803">
        <v>4861</v>
      </c>
      <c r="L79" s="230"/>
      <c r="M79" s="230"/>
      <c r="N79" s="800">
        <v>1</v>
      </c>
      <c r="O79" s="230"/>
      <c r="P79" s="230"/>
      <c r="Q79" s="800">
        <v>366694.2</v>
      </c>
      <c r="R79" s="800">
        <v>366694.2</v>
      </c>
      <c r="S79" s="230"/>
      <c r="T79" s="230"/>
      <c r="U79" s="800">
        <v>11586297.4</v>
      </c>
      <c r="V79" s="801">
        <v>2</v>
      </c>
      <c r="W79" t="s" s="806">
        <v>4766</v>
      </c>
      <c r="X79" s="230"/>
      <c r="Y79" s="298">
        <v>2</v>
      </c>
      <c r="Z79" t="s" s="810">
        <v>77</v>
      </c>
      <c r="AA79" s="800">
        <v>2</v>
      </c>
      <c r="AB79" t="s" s="806">
        <v>2974</v>
      </c>
      <c r="AC79" s="230"/>
      <c r="AD79" s="230"/>
      <c r="AE79" s="230"/>
      <c r="AF79" s="230"/>
      <c r="AG79" s="230"/>
      <c r="AH79" s="230"/>
      <c r="AI79" s="230"/>
      <c r="AJ79" s="230"/>
      <c r="AK79" s="230"/>
      <c r="AL79" s="230"/>
      <c r="AM79" s="230"/>
      <c r="AN79" s="230"/>
      <c r="AO79" s="230"/>
      <c r="AP79" s="230"/>
      <c r="AQ79" s="230"/>
      <c r="AR79" s="230"/>
      <c r="AS79" s="230"/>
      <c r="AT79" s="230"/>
      <c r="AU79" s="230"/>
      <c r="AV79" s="230"/>
      <c r="AW79" s="230"/>
      <c r="AX79" s="230"/>
      <c r="AY79" s="230"/>
      <c r="AZ79" s="230"/>
      <c r="BA79" s="230"/>
      <c r="BB79" s="230"/>
      <c r="BC79" s="801">
        <v>2.737334495</v>
      </c>
      <c r="BD79" s="801">
        <v>0.1504065696</v>
      </c>
      <c r="BE79" s="801">
        <v>2.155651171</v>
      </c>
      <c r="BF79" s="801">
        <v>3.51089999</v>
      </c>
      <c r="BG79" s="230"/>
      <c r="BH79" s="230"/>
      <c r="BI79" s="230"/>
      <c r="BJ79" s="230"/>
      <c r="BK79" s="230"/>
      <c r="BL79" s="230"/>
      <c r="BM79" s="230"/>
      <c r="BN79" s="230"/>
    </row>
    <row r="80" ht="15.75" customHeight="1">
      <c r="A80" s="800">
        <v>108</v>
      </c>
      <c r="B80" s="801">
        <v>23</v>
      </c>
      <c r="C80" s="800">
        <v>8</v>
      </c>
      <c r="D80" s="283">
        <v>79</v>
      </c>
      <c r="E80" s="230"/>
      <c r="F80" s="230"/>
      <c r="G80" s="230"/>
      <c r="H80" t="s" s="810">
        <v>4862</v>
      </c>
      <c r="I80" t="s" s="5">
        <v>4862</v>
      </c>
      <c r="J80" t="s" s="803">
        <v>4863</v>
      </c>
      <c r="K80" t="s" s="803">
        <v>4863</v>
      </c>
      <c r="L80" s="230"/>
      <c r="M80" t="s" s="810">
        <v>52</v>
      </c>
      <c r="N80" s="800">
        <v>1</v>
      </c>
      <c r="O80" s="230"/>
      <c r="P80" s="230"/>
      <c r="Q80" s="800">
        <v>419808</v>
      </c>
      <c r="R80" s="800">
        <v>419808</v>
      </c>
      <c r="S80" s="230"/>
      <c r="T80" s="230"/>
      <c r="U80" s="800">
        <v>11001985</v>
      </c>
      <c r="V80" s="801">
        <v>2</v>
      </c>
      <c r="W80" t="s" s="806">
        <v>4766</v>
      </c>
      <c r="X80" s="230"/>
      <c r="Y80" s="298">
        <v>2</v>
      </c>
      <c r="Z80" t="s" s="803">
        <v>54</v>
      </c>
      <c r="AA80" s="800">
        <v>3</v>
      </c>
      <c r="AB80" t="s" s="806">
        <v>1955</v>
      </c>
      <c r="AC80" s="230"/>
      <c r="AD80" s="230"/>
      <c r="AE80" s="230"/>
      <c r="AF80" s="230"/>
      <c r="AG80" s="230"/>
      <c r="AH80" s="230"/>
      <c r="AI80" s="230"/>
      <c r="AJ80" s="230"/>
      <c r="AK80" s="230"/>
      <c r="AL80" s="230"/>
      <c r="AM80" s="230"/>
      <c r="AN80" s="230"/>
      <c r="AO80" s="230"/>
      <c r="AP80" s="230"/>
      <c r="AQ80" s="230"/>
      <c r="AR80" s="230"/>
      <c r="AS80" s="230"/>
      <c r="AT80" s="230"/>
      <c r="AU80" s="230"/>
      <c r="AV80" s="230"/>
      <c r="AW80" s="230"/>
      <c r="AX80" s="230"/>
      <c r="AY80" s="230"/>
      <c r="AZ80" s="230"/>
      <c r="BA80" s="230"/>
      <c r="BB80" s="230"/>
      <c r="BC80" s="801">
        <v>0.6632623167</v>
      </c>
      <c r="BD80" s="801">
        <v>0.2968095179</v>
      </c>
      <c r="BE80" s="801">
        <v>0.4195307934</v>
      </c>
      <c r="BF80" s="801">
        <v>1.069450009</v>
      </c>
      <c r="BG80" s="230"/>
      <c r="BH80" s="230"/>
      <c r="BI80" s="230"/>
      <c r="BJ80" s="230"/>
      <c r="BK80" s="230"/>
      <c r="BL80" s="230"/>
      <c r="BM80" s="230"/>
      <c r="BN80" s="230"/>
    </row>
    <row r="81" ht="15.75" customHeight="1">
      <c r="A81" s="800">
        <v>1</v>
      </c>
      <c r="B81" s="815">
        <v>24</v>
      </c>
      <c r="C81" s="812">
        <v>9</v>
      </c>
      <c r="D81" s="283">
        <v>80</v>
      </c>
      <c r="E81" t="s" s="811">
        <v>1872</v>
      </c>
      <c r="F81" t="s" s="810">
        <v>4864</v>
      </c>
      <c r="G81" t="s" s="810">
        <v>4865</v>
      </c>
      <c r="H81" t="s" s="810">
        <v>4864</v>
      </c>
      <c r="I81" t="s" s="5">
        <v>4866</v>
      </c>
      <c r="J81" t="s" s="810">
        <v>4867</v>
      </c>
      <c r="K81" t="s" s="810">
        <v>4867</v>
      </c>
      <c r="L81" s="800">
        <v>1</v>
      </c>
      <c r="M81" s="230"/>
      <c r="N81" s="800">
        <v>1</v>
      </c>
      <c r="O81" t="s" s="810">
        <v>52</v>
      </c>
      <c r="P81" t="s" s="803">
        <v>52</v>
      </c>
      <c r="Q81" s="800">
        <v>12377.3</v>
      </c>
      <c r="R81" s="800">
        <v>12384.8</v>
      </c>
      <c r="S81" s="800">
        <v>12377.3</v>
      </c>
      <c r="T81" s="230"/>
      <c r="U81" s="800">
        <v>519726</v>
      </c>
      <c r="V81" s="801">
        <v>1</v>
      </c>
      <c r="W81" t="s" s="810">
        <v>4568</v>
      </c>
      <c r="X81" t="s" s="810">
        <v>4569</v>
      </c>
      <c r="Y81" s="800">
        <v>2</v>
      </c>
      <c r="Z81" t="s" s="810">
        <v>77</v>
      </c>
      <c r="AA81" s="800">
        <v>2</v>
      </c>
      <c r="AB81" t="s" s="810">
        <v>4570</v>
      </c>
      <c r="AC81" t="s" s="810">
        <v>64</v>
      </c>
      <c r="AD81" s="800">
        <v>1.56</v>
      </c>
      <c r="AE81" s="816">
        <v>62217</v>
      </c>
      <c r="AF81" s="816">
        <v>6650</v>
      </c>
      <c r="AG81" s="816">
        <v>14381</v>
      </c>
      <c r="AH81" t="s" s="810">
        <v>4868</v>
      </c>
      <c r="AI81" t="s" s="810">
        <v>4869</v>
      </c>
      <c r="AJ81" t="s" s="810">
        <v>4870</v>
      </c>
      <c r="AK81" t="s" s="810">
        <v>4574</v>
      </c>
      <c r="AL81" t="s" s="810">
        <v>4871</v>
      </c>
      <c r="AM81" t="s" s="810">
        <v>66</v>
      </c>
      <c r="AN81" t="s" s="810">
        <v>4576</v>
      </c>
      <c r="AO81" t="s" s="836">
        <v>4872</v>
      </c>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row>
    <row r="82" ht="15.75" customHeight="1">
      <c r="A82" s="800">
        <v>86</v>
      </c>
      <c r="B82" s="801">
        <v>39</v>
      </c>
      <c r="C82" s="800">
        <v>10</v>
      </c>
      <c r="D82" s="283">
        <v>81</v>
      </c>
      <c r="E82" s="230"/>
      <c r="F82" s="230"/>
      <c r="G82" s="230"/>
      <c r="H82" t="s" s="797">
        <v>965</v>
      </c>
      <c r="I82" t="s" s="5">
        <v>965</v>
      </c>
      <c r="J82" t="s" s="803">
        <v>61</v>
      </c>
      <c r="K82" t="s" s="803">
        <v>61</v>
      </c>
      <c r="L82" s="801">
        <v>1</v>
      </c>
      <c r="M82" s="230"/>
      <c r="N82" s="800">
        <v>1</v>
      </c>
      <c r="O82" t="s" s="803">
        <v>196</v>
      </c>
      <c r="P82" t="s" s="803">
        <v>52</v>
      </c>
      <c r="Q82" s="801">
        <v>2748936.3</v>
      </c>
      <c r="R82" s="800">
        <v>2748936.3</v>
      </c>
      <c r="S82" s="230"/>
      <c r="T82" s="230"/>
      <c r="U82" s="801">
        <v>204973575.5</v>
      </c>
      <c r="V82" s="801">
        <v>1</v>
      </c>
      <c r="W82" t="s" s="806">
        <v>4766</v>
      </c>
      <c r="X82" s="230"/>
      <c r="Y82" s="801">
        <v>2</v>
      </c>
      <c r="Z82" t="s" s="803">
        <v>54</v>
      </c>
      <c r="AA82" s="800">
        <v>3</v>
      </c>
      <c r="AB82" t="s" s="806">
        <v>1955</v>
      </c>
      <c r="AC82" s="230"/>
      <c r="AD82" s="230"/>
      <c r="AE82" s="230"/>
      <c r="AF82" s="230"/>
      <c r="AG82" s="230"/>
      <c r="AH82" s="230"/>
      <c r="AI82" s="230"/>
      <c r="AJ82" s="230"/>
      <c r="AK82" s="230"/>
      <c r="AL82" s="230"/>
      <c r="AM82" s="230"/>
      <c r="AN82" s="230"/>
      <c r="AO82" s="230"/>
      <c r="AP82" s="230"/>
      <c r="AQ82" s="230"/>
      <c r="AR82" s="230"/>
      <c r="AS82" s="230"/>
      <c r="AT82" s="230"/>
      <c r="AU82" s="230"/>
      <c r="AV82" s="230"/>
      <c r="AW82" s="230"/>
      <c r="AX82" s="230"/>
      <c r="AY82" s="230"/>
      <c r="AZ82" s="230"/>
      <c r="BA82" s="230"/>
      <c r="BB82" s="230"/>
      <c r="BC82" s="801">
        <v>0.7149369027</v>
      </c>
      <c r="BD82" s="801">
        <v>0.076577089550</v>
      </c>
      <c r="BE82" s="801">
        <v>0.6322950101</v>
      </c>
      <c r="BF82" s="801">
        <v>0.8071877076</v>
      </c>
      <c r="BG82" s="230"/>
      <c r="BH82" s="230"/>
      <c r="BI82" s="230"/>
      <c r="BJ82" s="230"/>
      <c r="BK82" s="230"/>
      <c r="BL82" s="230"/>
      <c r="BM82" s="230"/>
      <c r="BN82" s="230"/>
    </row>
    <row r="83" ht="15.75" customHeight="1">
      <c r="A83" s="800">
        <v>87</v>
      </c>
      <c r="B83" s="801">
        <v>42</v>
      </c>
      <c r="C83" s="800">
        <v>11</v>
      </c>
      <c r="D83" s="283">
        <v>82</v>
      </c>
      <c r="E83" s="230"/>
      <c r="F83" s="230"/>
      <c r="G83" s="230"/>
      <c r="H83" t="s" s="797">
        <v>4873</v>
      </c>
      <c r="I83" t="s" s="5">
        <v>4873</v>
      </c>
      <c r="J83" t="s" s="803">
        <v>1125</v>
      </c>
      <c r="K83" t="s" s="803">
        <v>1125</v>
      </c>
      <c r="L83" s="800">
        <v>1</v>
      </c>
      <c r="M83" s="230"/>
      <c r="N83" s="800">
        <v>1</v>
      </c>
      <c r="O83" t="s" s="803">
        <v>196</v>
      </c>
      <c r="P83" t="s" s="803">
        <v>52</v>
      </c>
      <c r="Q83" s="801">
        <v>108394.4</v>
      </c>
      <c r="R83" s="800">
        <v>108394.4</v>
      </c>
      <c r="S83" s="230"/>
      <c r="T83" s="230"/>
      <c r="U83" s="801">
        <v>5211687.8</v>
      </c>
      <c r="V83" s="801">
        <v>2</v>
      </c>
      <c r="W83" t="s" s="806">
        <v>4766</v>
      </c>
      <c r="X83" s="230"/>
      <c r="Y83" s="801">
        <v>2</v>
      </c>
      <c r="Z83" t="s" s="810">
        <v>77</v>
      </c>
      <c r="AA83" s="800">
        <v>2</v>
      </c>
      <c r="AB83" t="s" s="806">
        <v>2974</v>
      </c>
      <c r="AC83" s="230"/>
      <c r="AD83" s="230"/>
      <c r="AE83" s="230"/>
      <c r="AF83" s="230"/>
      <c r="AG83" s="230"/>
      <c r="AH83" s="230"/>
      <c r="AI83" s="230"/>
      <c r="AJ83" s="230"/>
      <c r="AK83" s="230"/>
      <c r="AL83" s="230"/>
      <c r="AM83" s="230"/>
      <c r="AN83" s="230"/>
      <c r="AO83" s="230"/>
      <c r="AP83" s="230"/>
      <c r="AQ83" s="230"/>
      <c r="AR83" s="230"/>
      <c r="AS83" s="230"/>
      <c r="AT83" s="230"/>
      <c r="AU83" s="230"/>
      <c r="AV83" s="230"/>
      <c r="AW83" s="230"/>
      <c r="AX83" s="230"/>
      <c r="AY83" s="230"/>
      <c r="AZ83" s="230"/>
      <c r="BA83" s="230"/>
      <c r="BB83" s="230"/>
      <c r="BC83" s="801">
        <v>1.883993745</v>
      </c>
      <c r="BD83" s="801">
        <v>0.2429273306</v>
      </c>
      <c r="BE83" s="801">
        <v>1.292154959</v>
      </c>
      <c r="BF83" s="801">
        <v>2.770695324</v>
      </c>
      <c r="BG83" s="230"/>
      <c r="BH83" s="230"/>
      <c r="BI83" s="230"/>
      <c r="BJ83" s="230"/>
      <c r="BK83" s="230"/>
      <c r="BL83" s="230"/>
      <c r="BM83" s="230"/>
      <c r="BN83" s="230"/>
    </row>
    <row r="84" ht="15.75" customHeight="1">
      <c r="A84" s="800">
        <v>16</v>
      </c>
      <c r="B84" s="815">
        <v>42</v>
      </c>
      <c r="C84" s="800">
        <v>11</v>
      </c>
      <c r="D84" s="283">
        <v>83</v>
      </c>
      <c r="E84" t="s" s="811">
        <v>801</v>
      </c>
      <c r="F84" t="s" s="810">
        <v>4874</v>
      </c>
      <c r="G84" t="s" s="810">
        <v>4875</v>
      </c>
      <c r="H84" t="s" s="810">
        <v>4874</v>
      </c>
      <c r="I84" t="s" s="5">
        <v>4876</v>
      </c>
      <c r="J84" t="s" s="810">
        <v>4877</v>
      </c>
      <c r="K84" t="s" s="810">
        <v>4877</v>
      </c>
      <c r="L84" s="800">
        <v>1</v>
      </c>
      <c r="M84" s="230"/>
      <c r="N84" s="800">
        <v>1</v>
      </c>
      <c r="O84" t="s" s="810">
        <v>52</v>
      </c>
      <c r="P84" t="s" s="803">
        <v>52</v>
      </c>
      <c r="Q84" s="828">
        <v>1</v>
      </c>
      <c r="R84" s="825">
        <v>13057</v>
      </c>
      <c r="S84" s="230"/>
      <c r="T84" s="230"/>
      <c r="U84" s="230"/>
      <c r="V84" s="801">
        <v>1</v>
      </c>
      <c r="W84" t="s" s="810">
        <v>4568</v>
      </c>
      <c r="X84" t="s" s="810">
        <v>4569</v>
      </c>
      <c r="Y84" s="801">
        <v>2</v>
      </c>
      <c r="Z84" t="s" s="810">
        <v>77</v>
      </c>
      <c r="AA84" s="800">
        <v>2</v>
      </c>
      <c r="AB84" t="s" s="803">
        <v>4570</v>
      </c>
      <c r="AC84" t="s" s="810">
        <v>64</v>
      </c>
      <c r="AD84" s="800">
        <v>1.44</v>
      </c>
      <c r="AE84" s="824">
        <v>458458</v>
      </c>
      <c r="AF84" s="816">
        <v>24694</v>
      </c>
      <c r="AG84" s="824">
        <v>49328</v>
      </c>
      <c r="AH84" t="s" s="803">
        <v>4878</v>
      </c>
      <c r="AI84" t="s" s="810">
        <v>4879</v>
      </c>
      <c r="AJ84" t="s" s="810">
        <v>4880</v>
      </c>
      <c r="AK84" t="s" s="803">
        <v>4881</v>
      </c>
      <c r="AL84" t="s" s="810">
        <v>4882</v>
      </c>
      <c r="AM84" t="s" s="803">
        <v>66</v>
      </c>
      <c r="AN84" t="s" s="803">
        <v>4576</v>
      </c>
      <c r="AO84" t="s" s="810">
        <v>4778</v>
      </c>
      <c r="AP84" s="230"/>
      <c r="AQ84" s="230"/>
      <c r="AR84" s="230"/>
      <c r="AS84" s="230"/>
      <c r="AT84" s="230"/>
      <c r="AU84" s="230"/>
      <c r="AV84" s="230"/>
      <c r="AW84" s="230"/>
      <c r="AX84" s="230"/>
      <c r="AY84" s="230"/>
      <c r="AZ84" s="230"/>
      <c r="BA84" s="230"/>
      <c r="BB84" s="230"/>
      <c r="BC84" s="230"/>
      <c r="BD84" s="230"/>
      <c r="BE84" s="230"/>
      <c r="BF84" s="230"/>
      <c r="BG84" s="230"/>
      <c r="BH84" s="230"/>
      <c r="BI84" s="230"/>
      <c r="BJ84" s="230"/>
      <c r="BK84" s="230"/>
      <c r="BL84" s="230"/>
      <c r="BM84" s="230"/>
      <c r="BN84" s="230"/>
    </row>
    <row r="85" ht="15.75" customHeight="1">
      <c r="A85" s="800">
        <v>46</v>
      </c>
      <c r="B85" s="801">
        <v>42</v>
      </c>
      <c r="C85" s="800">
        <v>11</v>
      </c>
      <c r="D85" s="283">
        <v>84</v>
      </c>
      <c r="E85" s="230"/>
      <c r="F85" t="s" s="839">
        <v>4883</v>
      </c>
      <c r="G85" t="s" s="803">
        <v>4884</v>
      </c>
      <c r="H85" t="s" s="803">
        <v>2141</v>
      </c>
      <c r="I85" t="s" s="5">
        <v>4885</v>
      </c>
      <c r="J85" t="s" s="832">
        <v>2142</v>
      </c>
      <c r="K85" t="s" s="833">
        <v>2142</v>
      </c>
      <c r="L85" s="835"/>
      <c r="M85" s="230"/>
      <c r="N85" s="800">
        <v>1</v>
      </c>
      <c r="O85" s="230"/>
      <c r="P85" t="s" s="803">
        <v>52</v>
      </c>
      <c r="Q85" s="828">
        <v>1</v>
      </c>
      <c r="R85" s="800">
        <v>0</v>
      </c>
      <c r="S85" s="230"/>
      <c r="T85" s="230"/>
      <c r="U85" s="230"/>
      <c r="V85" s="801">
        <v>2</v>
      </c>
      <c r="W85" t="s" s="803">
        <v>4560</v>
      </c>
      <c r="X85" t="s" s="803">
        <v>4721</v>
      </c>
      <c r="Y85" s="801">
        <v>1</v>
      </c>
      <c r="Z85" t="s" s="803">
        <v>64</v>
      </c>
      <c r="AA85" s="800">
        <v>1</v>
      </c>
      <c r="AB85" t="s" s="803">
        <v>988</v>
      </c>
      <c r="AC85" s="230"/>
      <c r="AD85" s="230"/>
      <c r="AE85" s="230"/>
      <c r="AF85" s="230"/>
      <c r="AG85" s="230"/>
      <c r="AH85" s="230"/>
      <c r="AI85" s="230"/>
      <c r="AJ85" s="230"/>
      <c r="AK85" s="230"/>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801">
        <v>1.43</v>
      </c>
      <c r="BH85" s="801">
        <v>0.3</v>
      </c>
      <c r="BI85" s="801">
        <v>0.3</v>
      </c>
      <c r="BJ85" s="801">
        <v>0.7</v>
      </c>
      <c r="BK85" s="801">
        <v>1</v>
      </c>
      <c r="BL85" s="801">
        <v>0.54</v>
      </c>
      <c r="BM85" s="230"/>
      <c r="BN85" s="230"/>
    </row>
    <row r="86" ht="15.75" customHeight="1">
      <c r="A86" s="800">
        <v>17</v>
      </c>
      <c r="B86" s="815">
        <v>42</v>
      </c>
      <c r="C86" s="800">
        <v>11</v>
      </c>
      <c r="D86" s="283">
        <v>85</v>
      </c>
      <c r="E86" t="s" s="811">
        <v>801</v>
      </c>
      <c r="F86" t="s" s="810">
        <v>4886</v>
      </c>
      <c r="G86" t="s" s="810">
        <v>4887</v>
      </c>
      <c r="H86" t="s" s="803">
        <v>2141</v>
      </c>
      <c r="I86" t="s" s="5">
        <v>4888</v>
      </c>
      <c r="J86" t="s" s="833">
        <v>2142</v>
      </c>
      <c r="K86" t="s" s="833">
        <v>2142</v>
      </c>
      <c r="L86" s="230"/>
      <c r="M86" s="230"/>
      <c r="N86" t="s" s="810">
        <v>68</v>
      </c>
      <c r="O86" s="230"/>
      <c r="P86" t="s" s="810">
        <v>52</v>
      </c>
      <c r="Q86" s="828">
        <v>1</v>
      </c>
      <c r="R86" s="800">
        <v>0</v>
      </c>
      <c r="S86" s="230"/>
      <c r="T86" s="230"/>
      <c r="U86" s="140"/>
      <c r="V86" s="801">
        <v>2</v>
      </c>
      <c r="W86" t="s" s="810">
        <v>4568</v>
      </c>
      <c r="X86" t="s" s="810">
        <v>4569</v>
      </c>
      <c r="Y86" s="800">
        <v>2</v>
      </c>
      <c r="Z86" t="s" s="810">
        <v>77</v>
      </c>
      <c r="AA86" s="800">
        <v>2</v>
      </c>
      <c r="AB86" t="s" s="810">
        <v>4570</v>
      </c>
      <c r="AC86" t="s" s="810">
        <v>64</v>
      </c>
      <c r="AD86" s="800">
        <v>1.38</v>
      </c>
      <c r="AE86" s="816">
        <v>21475</v>
      </c>
      <c r="AF86" s="816">
        <v>1943</v>
      </c>
      <c r="AG86" s="816">
        <v>3624</v>
      </c>
      <c r="AH86" t="s" s="810">
        <v>4889</v>
      </c>
      <c r="AI86" t="s" s="810">
        <v>4890</v>
      </c>
      <c r="AJ86" t="s" s="810">
        <v>4891</v>
      </c>
      <c r="AK86" t="s" s="810">
        <v>4574</v>
      </c>
      <c r="AL86" t="s" s="810">
        <v>4892</v>
      </c>
      <c r="AM86" t="s" s="810">
        <v>66</v>
      </c>
      <c r="AN86" t="s" s="810">
        <v>4576</v>
      </c>
      <c r="AO86" t="s" s="810">
        <v>4778</v>
      </c>
      <c r="AP86" s="230"/>
      <c r="AQ86" s="230"/>
      <c r="AR86" s="230"/>
      <c r="AS86" s="230"/>
      <c r="AT86" s="230"/>
      <c r="AU86" s="230"/>
      <c r="AV86" s="230"/>
      <c r="AW86" s="230"/>
      <c r="AX86" s="230"/>
      <c r="AY86" s="230"/>
      <c r="AZ86" s="230"/>
      <c r="BA86" s="230"/>
      <c r="BB86" s="230"/>
      <c r="BC86" s="230"/>
      <c r="BD86" s="230"/>
      <c r="BE86" s="230"/>
      <c r="BF86" s="230"/>
      <c r="BG86" s="230"/>
      <c r="BH86" s="230"/>
      <c r="BI86" s="230"/>
      <c r="BJ86" s="230"/>
      <c r="BK86" s="230"/>
      <c r="BL86" s="230"/>
      <c r="BM86" s="230"/>
      <c r="BN86" s="230"/>
    </row>
    <row r="87" ht="15.75" customHeight="1">
      <c r="A87" s="800">
        <v>15</v>
      </c>
      <c r="B87" s="815">
        <v>42</v>
      </c>
      <c r="C87" s="800">
        <v>11</v>
      </c>
      <c r="D87" s="283">
        <v>86</v>
      </c>
      <c r="E87" t="s" s="811">
        <v>801</v>
      </c>
      <c r="F87" t="s" s="810">
        <v>4893</v>
      </c>
      <c r="G87" t="s" s="811">
        <v>4894</v>
      </c>
      <c r="H87" t="s" s="810">
        <v>4895</v>
      </c>
      <c r="I87" t="s" s="5">
        <v>4896</v>
      </c>
      <c r="J87" t="s" s="811">
        <v>4897</v>
      </c>
      <c r="K87" t="s" s="811">
        <v>4897</v>
      </c>
      <c r="L87" s="230"/>
      <c r="M87" t="s" s="811">
        <v>52</v>
      </c>
      <c r="N87" s="812">
        <v>1</v>
      </c>
      <c r="O87" t="s" s="811">
        <v>52</v>
      </c>
      <c r="P87" t="s" s="803">
        <v>52</v>
      </c>
      <c r="Q87" s="812">
        <v>19713.5</v>
      </c>
      <c r="R87" s="812">
        <v>476019.5</v>
      </c>
      <c r="S87" s="812">
        <v>19713.5</v>
      </c>
      <c r="T87" s="230"/>
      <c r="U87" s="801">
        <v>12644889.8</v>
      </c>
      <c r="V87" s="801">
        <v>2</v>
      </c>
      <c r="W87" t="s" s="810">
        <v>4568</v>
      </c>
      <c r="X87" t="s" s="810">
        <v>4569</v>
      </c>
      <c r="Y87" s="800">
        <v>2</v>
      </c>
      <c r="Z87" t="s" s="823">
        <v>64</v>
      </c>
      <c r="AA87" s="800">
        <v>1</v>
      </c>
      <c r="AB87" t="s" s="867">
        <v>4583</v>
      </c>
      <c r="AC87" t="s" s="810">
        <v>64</v>
      </c>
      <c r="AD87" s="801">
        <v>1.04</v>
      </c>
      <c r="AE87" s="824">
        <v>145250</v>
      </c>
      <c r="AF87" s="816">
        <v>21809</v>
      </c>
      <c r="AG87" s="824">
        <v>27548</v>
      </c>
      <c r="AH87" t="s" s="803">
        <v>4898</v>
      </c>
      <c r="AI87" t="s" s="803">
        <v>4899</v>
      </c>
      <c r="AJ87" t="s" s="810">
        <v>4900</v>
      </c>
      <c r="AK87" t="s" s="810">
        <v>4574</v>
      </c>
      <c r="AL87" t="s" s="810">
        <v>4901</v>
      </c>
      <c r="AM87" t="s" s="803">
        <v>66</v>
      </c>
      <c r="AN87" t="s" s="803">
        <v>4576</v>
      </c>
      <c r="AO87" t="s" s="810">
        <v>4778</v>
      </c>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row>
    <row r="88" ht="15.75" customHeight="1">
      <c r="A88" s="800">
        <v>31</v>
      </c>
      <c r="B88" s="868">
        <v>42</v>
      </c>
      <c r="C88" s="800">
        <v>11</v>
      </c>
      <c r="D88" s="283">
        <v>87</v>
      </c>
      <c r="E88" t="s" s="869">
        <v>4902</v>
      </c>
      <c r="F88" s="230"/>
      <c r="G88" s="230"/>
      <c r="H88" t="s" s="810">
        <v>4893</v>
      </c>
      <c r="I88" t="s" s="5">
        <v>4903</v>
      </c>
      <c r="J88" t="s" s="811">
        <v>4897</v>
      </c>
      <c r="K88" t="s" s="811">
        <v>4897</v>
      </c>
      <c r="L88" s="812">
        <v>1</v>
      </c>
      <c r="M88" t="s" s="811">
        <v>52</v>
      </c>
      <c r="N88" t="s" s="810">
        <v>68</v>
      </c>
      <c r="O88" t="s" s="803">
        <v>52</v>
      </c>
      <c r="P88" t="s" s="803">
        <v>52</v>
      </c>
      <c r="Q88" s="800">
        <v>454513</v>
      </c>
      <c r="R88" s="812">
        <v>476019.5</v>
      </c>
      <c r="S88" s="800">
        <v>454513</v>
      </c>
      <c r="T88" s="230"/>
      <c r="U88" s="801">
        <v>12644889.8</v>
      </c>
      <c r="V88" s="801">
        <v>1</v>
      </c>
      <c r="W88" t="s" s="810">
        <v>4563</v>
      </c>
      <c r="X88" t="s" s="803">
        <v>4564</v>
      </c>
      <c r="Y88" s="801">
        <v>2</v>
      </c>
      <c r="Z88" t="s" s="803">
        <v>64</v>
      </c>
      <c r="AA88" s="800">
        <v>1</v>
      </c>
      <c r="AB88" t="s" s="803">
        <v>1970</v>
      </c>
      <c r="AC88" t="s" s="803">
        <v>64</v>
      </c>
      <c r="AD88" s="814">
        <v>1.11</v>
      </c>
      <c r="AE88" s="813">
        <v>1680300</v>
      </c>
      <c r="AF88" s="813">
        <v>458297</v>
      </c>
      <c r="AG88" s="813">
        <v>458497</v>
      </c>
      <c r="AH88" s="230"/>
      <c r="AI88" s="814">
        <v>0.88</v>
      </c>
      <c r="AJ88" s="230"/>
      <c r="AK88" s="230"/>
      <c r="AL88" s="230"/>
      <c r="AM88" t="s" s="803">
        <v>238</v>
      </c>
      <c r="AN88" s="230"/>
      <c r="AO88" s="230"/>
      <c r="AP88" s="814">
        <v>0.15</v>
      </c>
      <c r="AQ88" s="814">
        <v>1.56</v>
      </c>
      <c r="AR88" s="813">
        <v>1680300</v>
      </c>
      <c r="AS88" s="813">
        <v>1189872</v>
      </c>
      <c r="AT88" s="813">
        <v>2372867</v>
      </c>
      <c r="AU88" s="813">
        <v>458297</v>
      </c>
      <c r="AV88" s="813">
        <v>458497</v>
      </c>
      <c r="AW88" s="813">
        <v>373160</v>
      </c>
      <c r="AX88" s="813">
        <v>631472</v>
      </c>
      <c r="AY88" s="814">
        <v>0.88</v>
      </c>
      <c r="AZ88" s="814">
        <v>0.62</v>
      </c>
      <c r="BA88" s="814">
        <v>6.49</v>
      </c>
      <c r="BB88" s="230"/>
      <c r="BC88" s="230"/>
      <c r="BD88" s="230"/>
      <c r="BE88" s="230"/>
      <c r="BF88" s="230"/>
      <c r="BG88" s="230"/>
      <c r="BH88" s="230"/>
      <c r="BI88" s="230"/>
      <c r="BJ88" s="230"/>
      <c r="BK88" s="230"/>
      <c r="BL88" s="230"/>
      <c r="BM88" s="230"/>
      <c r="BN88" s="230"/>
    </row>
    <row r="89" ht="15.75" customHeight="1">
      <c r="A89" s="761">
        <v>136</v>
      </c>
      <c r="B89" s="283">
        <v>44</v>
      </c>
      <c r="C89" s="283">
        <v>12</v>
      </c>
      <c r="D89" s="283">
        <v>88</v>
      </c>
      <c r="E89" s="140"/>
      <c r="F89" t="s" s="248">
        <v>4904</v>
      </c>
      <c r="G89" s="140"/>
      <c r="H89" s="140"/>
      <c r="I89" t="s" s="5">
        <v>4905</v>
      </c>
      <c r="J89" t="s" s="248">
        <v>4131</v>
      </c>
      <c r="K89" t="s" s="248">
        <v>4131</v>
      </c>
      <c r="L89" s="140"/>
      <c r="M89" s="140"/>
      <c r="N89" s="283">
        <v>1</v>
      </c>
      <c r="O89" s="140"/>
      <c r="P89" s="140"/>
      <c r="Q89" s="283">
        <v>14265</v>
      </c>
      <c r="R89" s="142">
        <v>15078</v>
      </c>
      <c r="S89" s="142">
        <v>15078</v>
      </c>
      <c r="T89" s="140"/>
      <c r="U89" s="283">
        <v>1725841</v>
      </c>
      <c r="V89" s="140"/>
      <c r="W89" t="s" s="137">
        <v>4581</v>
      </c>
      <c r="X89" t="s" s="101">
        <v>4906</v>
      </c>
      <c r="Y89" s="761">
        <v>1</v>
      </c>
      <c r="Z89" t="s" s="101">
        <v>77</v>
      </c>
      <c r="AA89" s="800">
        <v>2</v>
      </c>
      <c r="AB89" t="s" s="248">
        <v>4570</v>
      </c>
      <c r="AC89" s="140"/>
      <c r="AD89" s="283">
        <v>2.113223855</v>
      </c>
      <c r="AE89" s="140"/>
      <c r="AF89" s="140"/>
      <c r="AG89" s="140"/>
      <c r="AH89" s="283">
        <v>0.4158415842</v>
      </c>
      <c r="AI89" s="140"/>
      <c r="AJ89" s="140"/>
      <c r="AK89" t="s" s="101">
        <v>4907</v>
      </c>
      <c r="AL89" s="140"/>
      <c r="AM89" s="140"/>
      <c r="AN89" s="283">
        <v>2021</v>
      </c>
      <c r="AO89" t="s" s="101">
        <v>2568</v>
      </c>
      <c r="AP89" s="140"/>
      <c r="AQ89" t="s" s="248">
        <v>4908</v>
      </c>
      <c r="AR89" s="140"/>
      <c r="AS89" s="140"/>
      <c r="AT89" s="140"/>
      <c r="AU89" s="283">
        <v>14265</v>
      </c>
      <c r="AV89" s="140"/>
      <c r="AW89" s="140"/>
      <c r="AX89" s="283">
        <v>2021</v>
      </c>
      <c r="AY89" s="140"/>
      <c r="AZ89" s="140"/>
      <c r="BA89" s="140"/>
      <c r="BB89" t="s" s="562">
        <v>4593</v>
      </c>
      <c r="BC89" s="140"/>
      <c r="BD89" s="140"/>
      <c r="BE89" s="140"/>
      <c r="BF89" s="140"/>
      <c r="BG89" t="s" s="101">
        <v>4909</v>
      </c>
      <c r="BH89" s="140"/>
      <c r="BI89" s="140"/>
      <c r="BJ89" s="140"/>
      <c r="BK89" s="140"/>
      <c r="BL89" t="s" s="101">
        <v>4910</v>
      </c>
      <c r="BM89" t="s" s="101">
        <v>4632</v>
      </c>
      <c r="BN89" t="s" s="248">
        <v>4587</v>
      </c>
    </row>
    <row r="90" ht="15.75" customHeight="1">
      <c r="A90" s="800">
        <v>98</v>
      </c>
      <c r="B90" s="801">
        <v>45</v>
      </c>
      <c r="C90" s="800">
        <v>13</v>
      </c>
      <c r="D90" s="283">
        <v>89</v>
      </c>
      <c r="E90" s="230"/>
      <c r="F90" s="230"/>
      <c r="G90" t="s" s="803">
        <v>4911</v>
      </c>
      <c r="H90" t="s" s="803">
        <v>4912</v>
      </c>
      <c r="I90" t="s" s="5">
        <v>4912</v>
      </c>
      <c r="J90" t="s" s="810">
        <v>4911</v>
      </c>
      <c r="K90" t="s" s="810">
        <v>4911</v>
      </c>
      <c r="L90" s="801">
        <v>1</v>
      </c>
      <c r="M90" s="230"/>
      <c r="N90" s="800">
        <v>1</v>
      </c>
      <c r="O90" t="s" s="803">
        <v>52</v>
      </c>
      <c r="P90" t="s" s="803">
        <v>52</v>
      </c>
      <c r="Q90" s="800">
        <v>204255.8</v>
      </c>
      <c r="R90" s="800">
        <v>204255.8</v>
      </c>
      <c r="S90" s="230"/>
      <c r="T90" s="230"/>
      <c r="U90" s="801">
        <v>4285318.5</v>
      </c>
      <c r="V90" s="801">
        <v>1</v>
      </c>
      <c r="W90" t="s" s="806">
        <v>4766</v>
      </c>
      <c r="X90" s="230"/>
      <c r="Y90" s="801">
        <v>2</v>
      </c>
      <c r="Z90" t="s" s="810">
        <v>77</v>
      </c>
      <c r="AA90" s="800">
        <v>2</v>
      </c>
      <c r="AB90" t="s" s="806">
        <v>2974</v>
      </c>
      <c r="AC90" s="230"/>
      <c r="AD90" s="230"/>
      <c r="AE90" s="230"/>
      <c r="AF90" s="230"/>
      <c r="AG90" s="230"/>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801">
        <v>2.472612465</v>
      </c>
      <c r="BD90" s="801">
        <v>0.295196317</v>
      </c>
      <c r="BE90" s="801">
        <v>1.514948704</v>
      </c>
      <c r="BF90" s="801">
        <v>3.936571763</v>
      </c>
      <c r="BG90" s="230"/>
      <c r="BH90" s="230"/>
      <c r="BI90" s="230"/>
      <c r="BJ90" s="230"/>
      <c r="BK90" s="230"/>
      <c r="BL90" s="230"/>
      <c r="BM90" s="230"/>
      <c r="BN90" s="230"/>
    </row>
    <row r="91" ht="15.75" customHeight="1">
      <c r="A91" s="800">
        <v>122</v>
      </c>
      <c r="B91" s="800">
        <v>45</v>
      </c>
      <c r="C91" s="800">
        <v>13</v>
      </c>
      <c r="D91" s="283">
        <v>90</v>
      </c>
      <c r="E91" s="230"/>
      <c r="F91" s="230"/>
      <c r="G91" s="230"/>
      <c r="H91" t="s" s="810">
        <v>4913</v>
      </c>
      <c r="I91" t="s" s="5">
        <v>4914</v>
      </c>
      <c r="J91" t="s" s="810">
        <v>4915</v>
      </c>
      <c r="K91" t="s" s="810">
        <v>4915</v>
      </c>
      <c r="L91" s="800">
        <v>1</v>
      </c>
      <c r="M91" s="230"/>
      <c r="N91" s="800">
        <v>1</v>
      </c>
      <c r="O91" t="s" s="810">
        <v>52</v>
      </c>
      <c r="P91" t="s" s="810">
        <v>52</v>
      </c>
      <c r="Q91" s="800">
        <v>239243</v>
      </c>
      <c r="R91" s="800">
        <v>242450.4</v>
      </c>
      <c r="S91" s="800">
        <v>239243</v>
      </c>
      <c r="T91" s="230"/>
      <c r="U91" s="800">
        <v>9013080.800000001</v>
      </c>
      <c r="V91" s="800">
        <v>1</v>
      </c>
      <c r="W91" t="s" s="810">
        <v>4563</v>
      </c>
      <c r="X91" t="s" s="803">
        <v>4564</v>
      </c>
      <c r="Y91" s="800">
        <v>2</v>
      </c>
      <c r="Z91" t="s" s="810">
        <v>77</v>
      </c>
      <c r="AA91" s="800">
        <v>2</v>
      </c>
      <c r="AB91" t="s" s="810">
        <v>4570</v>
      </c>
      <c r="AC91" t="s" s="810">
        <v>64</v>
      </c>
      <c r="AD91" s="800">
        <v>1.43</v>
      </c>
      <c r="AE91" s="230"/>
      <c r="AF91" s="800">
        <v>243304</v>
      </c>
      <c r="AG91" s="230"/>
      <c r="AH91" s="800">
        <v>0.5</v>
      </c>
      <c r="AI91" s="230"/>
      <c r="AJ91" s="230"/>
      <c r="AK91" s="230"/>
      <c r="AL91" s="230"/>
      <c r="AM91" s="230"/>
      <c r="AN91" s="230"/>
      <c r="AO91" s="230"/>
      <c r="AP91" s="230"/>
      <c r="AQ91" s="230"/>
      <c r="AR91" s="230"/>
      <c r="AS91" s="230"/>
      <c r="AT91" s="230"/>
      <c r="AU91" s="230"/>
      <c r="AV91" s="230"/>
      <c r="AW91" s="230"/>
      <c r="AX91" s="230"/>
      <c r="AY91" s="230"/>
      <c r="AZ91" s="230"/>
      <c r="BA91" s="230"/>
      <c r="BB91" s="230"/>
      <c r="BC91" s="230"/>
      <c r="BD91" s="230"/>
      <c r="BE91" s="230"/>
      <c r="BF91" s="230"/>
      <c r="BG91" s="230"/>
      <c r="BH91" s="230"/>
      <c r="BI91" s="230"/>
      <c r="BJ91" s="230"/>
      <c r="BK91" s="230"/>
      <c r="BL91" s="230"/>
      <c r="BM91" s="230"/>
      <c r="BN91" s="140"/>
    </row>
    <row r="92" ht="15.75" customHeight="1">
      <c r="A92" s="800">
        <v>109</v>
      </c>
      <c r="B92" s="801">
        <v>55</v>
      </c>
      <c r="C92" s="800">
        <v>14</v>
      </c>
      <c r="D92" s="283">
        <v>91</v>
      </c>
      <c r="E92" s="230"/>
      <c r="F92" s="230"/>
      <c r="G92" s="230"/>
      <c r="H92" t="s" s="797">
        <v>4916</v>
      </c>
      <c r="I92" t="s" s="5">
        <v>4916</v>
      </c>
      <c r="J92" t="s" s="803">
        <v>4917</v>
      </c>
      <c r="K92" t="s" s="803">
        <v>4917</v>
      </c>
      <c r="L92" s="230"/>
      <c r="M92" t="s" s="856">
        <v>52</v>
      </c>
      <c r="N92" s="822">
        <v>1</v>
      </c>
      <c r="O92" s="230"/>
      <c r="P92" s="230"/>
      <c r="Q92" s="800">
        <v>146656</v>
      </c>
      <c r="R92" s="800">
        <v>146656</v>
      </c>
      <c r="S92" s="230"/>
      <c r="T92" s="230"/>
      <c r="U92" s="800">
        <v>10668217</v>
      </c>
      <c r="V92" s="801">
        <v>2</v>
      </c>
      <c r="W92" t="s" s="806">
        <v>4766</v>
      </c>
      <c r="X92" s="230"/>
      <c r="Y92" s="298">
        <v>2</v>
      </c>
      <c r="Z92" t="s" s="803">
        <v>54</v>
      </c>
      <c r="AA92" s="800">
        <v>3</v>
      </c>
      <c r="AB92" t="s" s="806">
        <v>1955</v>
      </c>
      <c r="AC92" s="230"/>
      <c r="AD92" s="230"/>
      <c r="AE92" s="230"/>
      <c r="AF92" s="230"/>
      <c r="AG92" s="230"/>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801">
        <v>0.6704686127</v>
      </c>
      <c r="BD92" s="801">
        <v>0.1633726387</v>
      </c>
      <c r="BE92" s="801">
        <v>0.5119264603</v>
      </c>
      <c r="BF92" s="801">
        <v>0.852678873</v>
      </c>
      <c r="BG92" s="230"/>
      <c r="BH92" s="230"/>
      <c r="BI92" s="230"/>
      <c r="BJ92" s="230"/>
      <c r="BK92" s="230"/>
      <c r="BL92" s="230"/>
      <c r="BM92" s="230"/>
      <c r="BN92" s="230"/>
    </row>
    <row r="93" ht="15.75" customHeight="1">
      <c r="A93" s="800">
        <v>21</v>
      </c>
      <c r="B93" s="815">
        <v>57</v>
      </c>
      <c r="C93" s="812">
        <v>15</v>
      </c>
      <c r="D93" s="283">
        <v>92</v>
      </c>
      <c r="E93" t="s" s="811">
        <v>909</v>
      </c>
      <c r="F93" t="s" s="810">
        <v>4918</v>
      </c>
      <c r="G93" t="s" s="810">
        <v>4919</v>
      </c>
      <c r="H93" t="s" s="833">
        <v>910</v>
      </c>
      <c r="I93" t="s" s="5">
        <v>4920</v>
      </c>
      <c r="J93" t="s" s="810">
        <v>964</v>
      </c>
      <c r="K93" t="s" s="810">
        <v>964</v>
      </c>
      <c r="L93" s="800">
        <v>1</v>
      </c>
      <c r="M93" s="230"/>
      <c r="N93" s="800">
        <v>1</v>
      </c>
      <c r="O93" t="s" s="810">
        <v>196</v>
      </c>
      <c r="P93" t="s" s="803">
        <v>52</v>
      </c>
      <c r="Q93" t="s" s="803">
        <v>4921</v>
      </c>
      <c r="R93" s="800">
        <v>153068.7</v>
      </c>
      <c r="S93" s="801">
        <v>19049.1</v>
      </c>
      <c r="T93" s="230"/>
      <c r="U93" s="801">
        <v>6186286</v>
      </c>
      <c r="V93" s="801">
        <v>1</v>
      </c>
      <c r="W93" t="s" s="810">
        <v>4568</v>
      </c>
      <c r="X93" t="s" s="810">
        <v>4569</v>
      </c>
      <c r="Y93" s="800">
        <v>2</v>
      </c>
      <c r="Z93" t="s" s="810">
        <v>64</v>
      </c>
      <c r="AA93" s="800">
        <v>1</v>
      </c>
      <c r="AB93" t="s" s="810">
        <v>4583</v>
      </c>
      <c r="AC93" t="s" s="810">
        <v>64</v>
      </c>
      <c r="AD93" s="800">
        <v>1.14</v>
      </c>
      <c r="AE93" s="816">
        <v>50235</v>
      </c>
      <c r="AF93" s="816">
        <v>7748</v>
      </c>
      <c r="AG93" s="816">
        <v>11514</v>
      </c>
      <c r="AH93" t="s" s="810">
        <v>4922</v>
      </c>
      <c r="AI93" t="s" s="810">
        <v>4923</v>
      </c>
      <c r="AJ93" t="s" s="810">
        <v>4924</v>
      </c>
      <c r="AK93" t="s" s="810">
        <v>4574</v>
      </c>
      <c r="AL93" t="s" s="810">
        <v>4925</v>
      </c>
      <c r="AM93" t="s" s="810">
        <v>66</v>
      </c>
      <c r="AN93" t="s" s="810">
        <v>4576</v>
      </c>
      <c r="AO93" t="s" s="810">
        <v>4926</v>
      </c>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row>
    <row r="94" ht="15.75" customHeight="1">
      <c r="A94" s="800">
        <v>116</v>
      </c>
      <c r="B94" s="800">
        <v>57</v>
      </c>
      <c r="C94" s="800">
        <v>15</v>
      </c>
      <c r="D94" s="283">
        <v>93</v>
      </c>
      <c r="E94" s="230"/>
      <c r="F94" t="s" s="803">
        <v>4927</v>
      </c>
      <c r="G94" s="230"/>
      <c r="H94" s="230"/>
      <c r="I94" t="s" s="5">
        <v>4927</v>
      </c>
      <c r="J94" t="s" s="803">
        <v>4928</v>
      </c>
      <c r="K94" t="s" s="870">
        <v>920</v>
      </c>
      <c r="L94" s="230"/>
      <c r="M94" s="230"/>
      <c r="N94" s="800">
        <v>1</v>
      </c>
      <c r="O94" s="230"/>
      <c r="P94" s="230"/>
      <c r="Q94" s="828">
        <v>1</v>
      </c>
      <c r="R94" s="800">
        <v>0</v>
      </c>
      <c r="S94" s="230"/>
      <c r="T94" s="230"/>
      <c r="U94" s="230"/>
      <c r="V94" s="230"/>
      <c r="W94" t="s" s="806">
        <v>4766</v>
      </c>
      <c r="X94" s="230"/>
      <c r="Y94" s="298">
        <v>2</v>
      </c>
      <c r="Z94" t="s" s="803">
        <v>64</v>
      </c>
      <c r="AA94" s="800">
        <v>1</v>
      </c>
      <c r="AB94" t="s" s="806">
        <v>2934</v>
      </c>
      <c r="AC94" s="230"/>
      <c r="AD94" s="230"/>
      <c r="AE94" s="230"/>
      <c r="AF94" s="230"/>
      <c r="AG94" s="230"/>
      <c r="AH94" s="230"/>
      <c r="AI94" s="230"/>
      <c r="AJ94" s="230"/>
      <c r="AK94" s="230"/>
      <c r="AL94" s="230"/>
      <c r="AM94" s="230"/>
      <c r="AN94" s="801">
        <v>2022</v>
      </c>
      <c r="AO94" s="230"/>
      <c r="AP94" s="230"/>
      <c r="AQ94" s="230"/>
      <c r="AR94" s="230"/>
      <c r="AS94" s="230"/>
      <c r="AT94" s="230"/>
      <c r="AU94" s="230"/>
      <c r="AV94" s="230"/>
      <c r="AW94" s="230"/>
      <c r="AX94" s="230"/>
      <c r="AY94" s="230"/>
      <c r="AZ94" s="230"/>
      <c r="BA94" s="230"/>
      <c r="BB94" s="230"/>
      <c r="BC94" s="801">
        <v>0.9606482</v>
      </c>
      <c r="BD94" s="801">
        <v>0.1513781</v>
      </c>
      <c r="BE94" s="801">
        <v>0.7555492</v>
      </c>
      <c r="BF94" s="801">
        <v>1.228308</v>
      </c>
      <c r="BG94" s="230"/>
      <c r="BH94" s="230"/>
      <c r="BI94" s="230"/>
      <c r="BJ94" s="230"/>
      <c r="BK94" s="230"/>
      <c r="BL94" s="230"/>
      <c r="BM94" s="230"/>
      <c r="BN94" s="230"/>
    </row>
    <row r="95" ht="15.75" customHeight="1">
      <c r="A95" s="800">
        <v>19</v>
      </c>
      <c r="B95" s="815">
        <v>57</v>
      </c>
      <c r="C95" s="812">
        <v>15</v>
      </c>
      <c r="D95" s="283">
        <v>94</v>
      </c>
      <c r="E95" t="s" s="811">
        <v>909</v>
      </c>
      <c r="F95" t="s" s="810">
        <v>916</v>
      </c>
      <c r="G95" t="s" s="856">
        <v>4929</v>
      </c>
      <c r="H95" t="s" s="803">
        <v>916</v>
      </c>
      <c r="I95" t="s" s="5">
        <v>4930</v>
      </c>
      <c r="J95" t="s" s="803">
        <v>920</v>
      </c>
      <c r="K95" t="s" s="803">
        <v>920</v>
      </c>
      <c r="L95" s="800">
        <v>1</v>
      </c>
      <c r="M95" s="230"/>
      <c r="N95" s="800">
        <v>1</v>
      </c>
      <c r="O95" t="s" s="810">
        <v>196</v>
      </c>
      <c r="P95" t="s" s="803">
        <v>52</v>
      </c>
      <c r="Q95" s="800">
        <v>6693.1</v>
      </c>
      <c r="R95" s="800">
        <v>133662.3</v>
      </c>
      <c r="S95" s="800">
        <v>6693.1</v>
      </c>
      <c r="T95" s="230"/>
      <c r="U95" s="800">
        <v>8747042</v>
      </c>
      <c r="V95" s="801">
        <v>1</v>
      </c>
      <c r="W95" t="s" s="810">
        <v>4568</v>
      </c>
      <c r="X95" t="s" s="810">
        <v>4569</v>
      </c>
      <c r="Y95" s="800">
        <v>2</v>
      </c>
      <c r="Z95" t="s" s="810">
        <v>54</v>
      </c>
      <c r="AA95" s="800">
        <v>3</v>
      </c>
      <c r="AB95" t="s" s="810">
        <v>4684</v>
      </c>
      <c r="AC95" t="s" s="810">
        <v>64</v>
      </c>
      <c r="AD95" s="800">
        <v>0.18</v>
      </c>
      <c r="AE95" s="816">
        <v>281358</v>
      </c>
      <c r="AF95" s="816">
        <v>7263</v>
      </c>
      <c r="AG95" s="816">
        <v>42373</v>
      </c>
      <c r="AH95" t="s" s="810">
        <v>4931</v>
      </c>
      <c r="AI95" t="s" s="810">
        <v>4932</v>
      </c>
      <c r="AJ95" t="s" s="810">
        <v>4933</v>
      </c>
      <c r="AK95" t="s" s="810">
        <v>4574</v>
      </c>
      <c r="AL95" t="s" s="810">
        <v>4934</v>
      </c>
      <c r="AM95" t="s" s="810">
        <v>66</v>
      </c>
      <c r="AN95" t="s" s="810">
        <v>4576</v>
      </c>
      <c r="AO95" t="s" s="810">
        <v>4926</v>
      </c>
      <c r="AP95" s="230"/>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row>
    <row r="96" ht="15.75" customHeight="1">
      <c r="A96" s="800">
        <v>49</v>
      </c>
      <c r="B96" s="801">
        <v>57</v>
      </c>
      <c r="C96" s="800">
        <v>15</v>
      </c>
      <c r="D96" s="283">
        <v>95</v>
      </c>
      <c r="E96" s="230"/>
      <c r="F96" t="s" s="810">
        <v>4935</v>
      </c>
      <c r="G96" t="s" s="803">
        <v>4936</v>
      </c>
      <c r="H96" t="s" s="803">
        <v>4937</v>
      </c>
      <c r="I96" t="s" s="5">
        <v>4938</v>
      </c>
      <c r="J96" t="s" s="803">
        <v>4939</v>
      </c>
      <c r="K96" t="s" s="803">
        <v>4939</v>
      </c>
      <c r="L96" s="800">
        <v>1</v>
      </c>
      <c r="M96" t="s" s="810">
        <v>52</v>
      </c>
      <c r="N96" s="800">
        <v>1</v>
      </c>
      <c r="O96" t="s" s="803">
        <v>52</v>
      </c>
      <c r="P96" t="s" s="803">
        <v>52</v>
      </c>
      <c r="Q96" s="801">
        <v>16206</v>
      </c>
      <c r="R96" s="800">
        <v>100652.2</v>
      </c>
      <c r="S96" s="800">
        <v>32412</v>
      </c>
      <c r="T96" s="230"/>
      <c r="U96" s="801">
        <v>28591897.9</v>
      </c>
      <c r="V96" s="801">
        <v>2</v>
      </c>
      <c r="W96" t="s" s="803">
        <v>4560</v>
      </c>
      <c r="X96" t="s" s="803">
        <v>4940</v>
      </c>
      <c r="Y96" s="801">
        <v>1</v>
      </c>
      <c r="Z96" t="s" s="803">
        <v>54</v>
      </c>
      <c r="AA96" s="800">
        <v>3</v>
      </c>
      <c r="AB96" t="s" s="806">
        <v>1955</v>
      </c>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801">
        <v>13.1</v>
      </c>
      <c r="BH96" s="801">
        <v>5.6</v>
      </c>
      <c r="BI96" s="801">
        <v>23.4</v>
      </c>
      <c r="BJ96" s="801">
        <v>14.9</v>
      </c>
      <c r="BK96" s="801">
        <v>0.239</v>
      </c>
      <c r="BL96" s="801">
        <v>0.62</v>
      </c>
      <c r="BM96" s="230"/>
      <c r="BN96" s="230"/>
    </row>
    <row r="97" ht="15.75" customHeight="1">
      <c r="A97" s="800">
        <v>50</v>
      </c>
      <c r="B97" s="801">
        <v>57</v>
      </c>
      <c r="C97" s="800">
        <v>15</v>
      </c>
      <c r="D97" s="283">
        <v>96</v>
      </c>
      <c r="E97" s="230"/>
      <c r="F97" t="s" s="810">
        <v>4941</v>
      </c>
      <c r="G97" t="s" s="803">
        <v>4936</v>
      </c>
      <c r="H97" t="s" s="803">
        <v>4937</v>
      </c>
      <c r="I97" t="s" s="5">
        <v>4942</v>
      </c>
      <c r="J97" t="s" s="803">
        <v>4939</v>
      </c>
      <c r="K97" t="s" s="803">
        <v>4939</v>
      </c>
      <c r="L97" s="230"/>
      <c r="M97" t="s" s="810">
        <v>52</v>
      </c>
      <c r="N97" t="s" s="810">
        <v>68</v>
      </c>
      <c r="O97" t="s" s="803">
        <v>52</v>
      </c>
      <c r="P97" t="s" s="803">
        <v>52</v>
      </c>
      <c r="Q97" s="801">
        <v>16206</v>
      </c>
      <c r="R97" s="800">
        <v>100652.2</v>
      </c>
      <c r="S97" s="800">
        <v>32412</v>
      </c>
      <c r="T97" s="230"/>
      <c r="U97" s="801">
        <v>28591897.9</v>
      </c>
      <c r="V97" s="801">
        <v>2</v>
      </c>
      <c r="W97" t="s" s="803">
        <v>4560</v>
      </c>
      <c r="X97" t="s" s="803">
        <v>4943</v>
      </c>
      <c r="Y97" s="801">
        <v>1</v>
      </c>
      <c r="Z97" t="s" s="803">
        <v>54</v>
      </c>
      <c r="AA97" s="800">
        <v>3</v>
      </c>
      <c r="AB97" t="s" s="806">
        <v>1955</v>
      </c>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801">
        <v>42.1</v>
      </c>
      <c r="BH97" s="801">
        <v>19.4</v>
      </c>
      <c r="BI97" s="801">
        <v>32.9</v>
      </c>
      <c r="BJ97" s="801">
        <v>27.3</v>
      </c>
      <c r="BK97" s="801">
        <v>0.59</v>
      </c>
      <c r="BL97" s="801">
        <v>0.36</v>
      </c>
      <c r="BM97" s="230"/>
      <c r="BN97" s="230"/>
    </row>
    <row r="98" ht="15.75" customHeight="1">
      <c r="A98" s="800">
        <v>92</v>
      </c>
      <c r="B98" s="801">
        <v>58</v>
      </c>
      <c r="C98" s="800">
        <v>16</v>
      </c>
      <c r="D98" s="283">
        <v>97</v>
      </c>
      <c r="E98" s="230"/>
      <c r="F98" s="230"/>
      <c r="G98" s="230"/>
      <c r="H98" t="s" s="803">
        <v>3151</v>
      </c>
      <c r="I98" t="s" s="5">
        <v>3151</v>
      </c>
      <c r="J98" t="s" s="803">
        <v>3152</v>
      </c>
      <c r="K98" t="s" s="803">
        <v>3152</v>
      </c>
      <c r="L98" s="801">
        <v>1</v>
      </c>
      <c r="M98" s="230"/>
      <c r="N98" s="800">
        <v>1</v>
      </c>
      <c r="O98" t="s" s="803">
        <v>196</v>
      </c>
      <c r="P98" t="s" s="803">
        <v>52</v>
      </c>
      <c r="Q98" s="800">
        <v>361037.4</v>
      </c>
      <c r="R98" s="800">
        <v>361037.4</v>
      </c>
      <c r="S98" s="230"/>
      <c r="T98" s="230"/>
      <c r="U98" s="801">
        <v>33699749.9</v>
      </c>
      <c r="V98" s="801">
        <v>1</v>
      </c>
      <c r="W98" t="s" s="806">
        <v>4766</v>
      </c>
      <c r="X98" s="230"/>
      <c r="Y98" s="801">
        <v>2</v>
      </c>
      <c r="Z98" t="s" s="803">
        <v>64</v>
      </c>
      <c r="AA98" s="800">
        <v>1</v>
      </c>
      <c r="AB98" t="s" s="806">
        <v>2934</v>
      </c>
      <c r="AC98" s="230"/>
      <c r="AD98" s="230"/>
      <c r="AE98" s="230"/>
      <c r="AF98" s="230"/>
      <c r="AG98" s="230"/>
      <c r="AH98" s="230"/>
      <c r="AI98" s="230"/>
      <c r="AJ98" s="230"/>
      <c r="AK98" s="230"/>
      <c r="AL98" s="230"/>
      <c r="AM98" s="230"/>
      <c r="AN98" s="230"/>
      <c r="AO98" s="230"/>
      <c r="AP98" s="230"/>
      <c r="AQ98" s="230"/>
      <c r="AR98" s="230"/>
      <c r="AS98" s="230"/>
      <c r="AT98" s="230"/>
      <c r="AU98" s="230"/>
      <c r="AV98" s="230"/>
      <c r="AW98" s="230"/>
      <c r="AX98" s="230"/>
      <c r="AY98" s="230"/>
      <c r="AZ98" s="230"/>
      <c r="BA98" s="230"/>
      <c r="BB98" s="230"/>
      <c r="BC98" s="801">
        <v>0.9828713738</v>
      </c>
      <c r="BD98" s="801">
        <v>0.2307854175</v>
      </c>
      <c r="BE98" s="801">
        <v>0.6726037106</v>
      </c>
      <c r="BF98" s="801">
        <v>1.407334985</v>
      </c>
      <c r="BG98" s="230"/>
      <c r="BH98" s="230"/>
      <c r="BI98" s="230"/>
      <c r="BJ98" s="230"/>
      <c r="BK98" s="230"/>
      <c r="BL98" s="230"/>
      <c r="BM98" s="230"/>
      <c r="BN98" s="230"/>
    </row>
    <row r="99" ht="15.75" customHeight="1">
      <c r="A99" s="140"/>
      <c r="B99" s="140"/>
      <c r="C99" s="140"/>
      <c r="D99" s="140"/>
      <c r="E99" s="140"/>
      <c r="F99" s="140"/>
      <c r="G99" s="140"/>
      <c r="H99" s="140"/>
      <c r="I99" t="s" s="430">
        <v>956</v>
      </c>
      <c r="J99" t="s" s="248">
        <v>957</v>
      </c>
      <c r="K99" t="s" s="101">
        <v>97</v>
      </c>
      <c r="L99" s="140"/>
      <c r="M99" t="s" s="856">
        <v>196</v>
      </c>
      <c r="N99" s="822">
        <v>1</v>
      </c>
      <c r="O99" s="140"/>
      <c r="P99" s="140"/>
      <c r="Q99" s="140"/>
      <c r="R99" s="140"/>
      <c r="S99" s="140"/>
      <c r="T99" s="140"/>
      <c r="U99" s="140"/>
      <c r="V99" s="140"/>
      <c r="W99" s="140"/>
      <c r="X99" s="140"/>
      <c r="Y99" s="140"/>
      <c r="Z99" s="140"/>
      <c r="AA99" s="140"/>
      <c r="AB99" s="140"/>
      <c r="AC99" s="140"/>
      <c r="AD99" s="140"/>
      <c r="AE99" s="140"/>
      <c r="AF99" s="140"/>
      <c r="AG99" s="140"/>
      <c r="AH99" s="140"/>
      <c r="AI99" s="140"/>
      <c r="AJ99" s="140"/>
      <c r="AK99" s="140"/>
      <c r="AL99" s="140"/>
      <c r="AM99" s="140"/>
      <c r="AN99" s="140"/>
      <c r="AO99" s="140"/>
      <c r="AP99" s="140"/>
      <c r="AQ99" s="140"/>
      <c r="AR99" s="140"/>
      <c r="AS99" s="140"/>
      <c r="AT99" s="140"/>
      <c r="AU99" s="140"/>
      <c r="AV99" s="140"/>
      <c r="AW99" s="140"/>
      <c r="AX99" s="140"/>
      <c r="AY99" s="140"/>
      <c r="AZ99" s="140"/>
      <c r="BA99" s="140"/>
      <c r="BB99" s="140"/>
      <c r="BC99" s="140"/>
      <c r="BD99" s="140"/>
      <c r="BE99" s="140"/>
      <c r="BF99" s="140"/>
      <c r="BG99" s="140"/>
      <c r="BH99" s="140"/>
      <c r="BI99" s="140"/>
      <c r="BJ99" s="140"/>
      <c r="BK99" s="140"/>
      <c r="BL99" s="140"/>
      <c r="BM99" s="140"/>
      <c r="BN99" s="140"/>
    </row>
    <row r="100" ht="15.75" customHeight="1">
      <c r="A100" s="140"/>
      <c r="B100" s="140"/>
      <c r="C100" s="140"/>
      <c r="D100" s="140"/>
      <c r="E100" s="140"/>
      <c r="F100" s="140"/>
      <c r="G100" s="140"/>
      <c r="H100" s="140"/>
      <c r="I100" s="140"/>
      <c r="J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c r="AH100" s="140"/>
      <c r="AI100" s="140"/>
      <c r="AJ100" s="140"/>
      <c r="AK100" s="140"/>
      <c r="AL100" s="140"/>
      <c r="AM100" s="140"/>
      <c r="AN100" s="140"/>
      <c r="AO100" s="140"/>
      <c r="AP100" s="140"/>
      <c r="AQ100" s="140"/>
      <c r="AR100" s="140"/>
      <c r="AS100" s="140"/>
      <c r="AT100" s="140"/>
      <c r="AU100" s="140"/>
      <c r="AV100" s="140"/>
      <c r="AW100" s="140"/>
      <c r="AX100" s="140"/>
      <c r="AY100" s="140"/>
      <c r="AZ100" s="140"/>
      <c r="BA100" s="140"/>
      <c r="BB100" s="140"/>
      <c r="BC100" s="140"/>
      <c r="BD100" s="140"/>
      <c r="BE100" s="140"/>
      <c r="BF100" s="140"/>
      <c r="BG100" s="140"/>
      <c r="BH100" s="140"/>
      <c r="BI100" s="140"/>
      <c r="BJ100" s="140"/>
      <c r="BK100" s="140"/>
      <c r="BL100" s="140"/>
      <c r="BM100" s="140"/>
      <c r="BN100" s="140"/>
    </row>
    <row r="101" ht="16.5" customHeight="1">
      <c r="A101" s="106"/>
      <c r="B101" s="106"/>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c r="Z101" s="106"/>
      <c r="AA101" s="106"/>
      <c r="AB101" s="106"/>
      <c r="AC101" s="106"/>
      <c r="AD101" s="106"/>
      <c r="AE101" s="106"/>
      <c r="AF101" s="106"/>
      <c r="AG101" s="106"/>
      <c r="AH101" s="106"/>
      <c r="AI101" s="106"/>
      <c r="AJ101" s="106"/>
      <c r="AK101" s="106"/>
      <c r="AL101" s="106"/>
      <c r="AM101" s="106"/>
      <c r="AN101" s="106"/>
      <c r="AO101" s="106"/>
      <c r="AP101" s="106"/>
      <c r="AQ101" s="106"/>
      <c r="AR101" s="106"/>
      <c r="AS101" s="106"/>
      <c r="AT101" s="106"/>
      <c r="AU101" s="106"/>
      <c r="AV101" s="106"/>
      <c r="AW101" s="106"/>
      <c r="AX101" s="106"/>
      <c r="AY101" s="106"/>
      <c r="AZ101" s="106"/>
      <c r="BA101" s="106"/>
      <c r="BB101" s="106"/>
      <c r="BC101" s="106"/>
      <c r="BD101" s="106"/>
      <c r="BE101" s="106"/>
      <c r="BF101" s="106"/>
      <c r="BG101" s="106"/>
      <c r="BH101" s="106"/>
      <c r="BI101" s="106"/>
      <c r="BJ101" s="106"/>
      <c r="BK101" s="106"/>
      <c r="BL101" s="106"/>
      <c r="BM101" s="106"/>
      <c r="BN101" s="106"/>
    </row>
    <row r="102" ht="15.75" customHeight="1">
      <c r="A102" s="107"/>
      <c r="B102" s="107"/>
      <c r="C102" s="107"/>
      <c r="D102" s="107"/>
      <c r="E102" s="107"/>
      <c r="F102" s="107"/>
      <c r="G102" s="107"/>
      <c r="H102" s="107"/>
      <c r="I102" s="107"/>
      <c r="J102" s="107"/>
      <c r="K102" s="107"/>
      <c r="L102" s="107"/>
      <c r="M102" s="107"/>
      <c r="N102" s="107"/>
      <c r="O102" s="107"/>
      <c r="P102" s="107"/>
      <c r="Q102" s="107"/>
      <c r="R102" s="107"/>
      <c r="S102" s="107"/>
      <c r="T102" s="107"/>
      <c r="U102" s="107"/>
      <c r="V102" s="107"/>
      <c r="W102" s="107"/>
      <c r="X102" s="107"/>
      <c r="Y102" s="107"/>
      <c r="Z102" t="s" s="108">
        <v>1955</v>
      </c>
      <c r="AA102" t="s" s="108">
        <v>988</v>
      </c>
      <c r="AB102" t="s" s="108">
        <v>989</v>
      </c>
      <c r="AC102" t="s" s="108">
        <v>990</v>
      </c>
      <c r="AD102" s="107"/>
      <c r="AE102" s="107"/>
      <c r="AF102" s="107"/>
      <c r="AG102" s="107"/>
      <c r="AH102" s="107"/>
      <c r="AI102" s="107"/>
      <c r="AJ102" s="107"/>
      <c r="AK102" s="107"/>
      <c r="AL102" s="107"/>
      <c r="AM102" s="107"/>
      <c r="AN102" s="107"/>
      <c r="AO102" s="107"/>
      <c r="AP102" s="107"/>
      <c r="AQ102" s="107"/>
      <c r="AR102" s="107"/>
      <c r="AS102" s="107"/>
      <c r="AT102" s="107"/>
      <c r="AU102" s="107"/>
      <c r="AV102" s="107"/>
      <c r="AW102" s="107"/>
      <c r="AX102" s="107"/>
      <c r="AY102" s="107"/>
      <c r="AZ102" s="107"/>
      <c r="BA102" s="107"/>
      <c r="BB102" s="107"/>
      <c r="BC102" s="107"/>
      <c r="BD102" s="107"/>
      <c r="BE102" s="107"/>
      <c r="BF102" s="107"/>
      <c r="BG102" s="107"/>
      <c r="BH102" s="107"/>
      <c r="BI102" s="107"/>
      <c r="BJ102" s="107"/>
      <c r="BK102" s="107"/>
      <c r="BL102" s="107"/>
      <c r="BM102" s="107"/>
      <c r="BN102" s="107"/>
    </row>
    <row r="103" ht="15.75" customHeight="1">
      <c r="A103" s="107"/>
      <c r="B103" s="107"/>
      <c r="C103" s="107"/>
      <c r="D103" s="107"/>
      <c r="E103" s="107"/>
      <c r="F103" s="107"/>
      <c r="G103" s="107"/>
      <c r="H103" s="107"/>
      <c r="I103" s="107"/>
      <c r="J103" s="107"/>
      <c r="K103" s="107"/>
      <c r="L103" s="107"/>
      <c r="M103" s="107"/>
      <c r="N103" s="107"/>
      <c r="O103" s="107"/>
      <c r="P103" s="107"/>
      <c r="Q103" s="107"/>
      <c r="R103" s="107"/>
      <c r="S103" s="107"/>
      <c r="T103" s="107"/>
      <c r="U103" s="107"/>
      <c r="V103" s="107"/>
      <c r="W103" s="107"/>
      <c r="X103" s="107"/>
      <c r="Y103" s="107"/>
      <c r="Z103" s="111">
        <v>34</v>
      </c>
      <c r="AA103" s="111">
        <v>28</v>
      </c>
      <c r="AB103" s="111">
        <v>29</v>
      </c>
      <c r="AC103" s="111">
        <v>7</v>
      </c>
      <c r="AD103" s="107"/>
      <c r="AE103" s="107"/>
      <c r="AF103" s="107"/>
      <c r="AG103" s="107"/>
      <c r="AH103" s="107"/>
      <c r="AI103" s="107"/>
      <c r="AJ103" s="107"/>
      <c r="AK103" s="107"/>
      <c r="AL103" s="107"/>
      <c r="AM103" s="107"/>
      <c r="AN103" s="107"/>
      <c r="AO103" s="107"/>
      <c r="AP103" s="107"/>
      <c r="AQ103" s="107"/>
      <c r="AR103" s="107"/>
      <c r="AS103" s="107"/>
      <c r="AT103" s="107"/>
      <c r="AU103" s="107"/>
      <c r="AV103" s="107"/>
      <c r="AW103" s="107"/>
      <c r="AX103" s="107"/>
      <c r="AY103" s="107"/>
      <c r="AZ103" s="107"/>
      <c r="BA103" s="107"/>
      <c r="BB103" s="107"/>
      <c r="BC103" s="107"/>
      <c r="BD103" s="107"/>
      <c r="BE103" s="107"/>
      <c r="BF103" s="107"/>
      <c r="BG103" s="107"/>
      <c r="BH103" s="107"/>
      <c r="BI103" s="107"/>
      <c r="BJ103" s="107"/>
      <c r="BK103" s="107"/>
      <c r="BL103" s="107"/>
      <c r="BM103" s="107"/>
      <c r="BN103" s="107"/>
    </row>
    <row r="104" ht="15.75" customHeight="1">
      <c r="A104" s="107"/>
      <c r="B104" s="107"/>
      <c r="C104" s="107"/>
      <c r="D104" s="107"/>
      <c r="E104" s="107"/>
      <c r="F104" s="107"/>
      <c r="G104" s="107"/>
      <c r="H104" s="107"/>
      <c r="I104" s="107"/>
      <c r="J104" s="107"/>
      <c r="K104" s="107"/>
      <c r="L104" s="107"/>
      <c r="M104" s="107"/>
      <c r="N104" s="107"/>
      <c r="O104" s="107"/>
      <c r="P104" s="107"/>
      <c r="Q104" s="107"/>
      <c r="R104" s="107"/>
      <c r="S104" s="107"/>
      <c r="T104" s="107"/>
      <c r="U104" s="107"/>
      <c r="V104" s="107"/>
      <c r="W104" s="107"/>
      <c r="X104" s="107"/>
      <c r="Y104" s="107"/>
      <c r="Z104" s="112">
        <f>Z103/SUM($Z$103:$AB$103)</f>
        <v>0.373626373626374</v>
      </c>
      <c r="AA104" s="112">
        <f>AA103/SUM($Z$103:$AB$103)</f>
        <v>0.307692307692308</v>
      </c>
      <c r="AB104" s="112">
        <f>AB103/SUM($Z$103:$AB$103)</f>
        <v>0.318681318681319</v>
      </c>
      <c r="AC104" s="107"/>
      <c r="AD104" s="107"/>
      <c r="AE104" s="107"/>
      <c r="AF104" s="107"/>
      <c r="AG104" s="107"/>
      <c r="AH104" s="107"/>
      <c r="AI104" s="107"/>
      <c r="AJ104" s="107"/>
      <c r="AK104" s="107"/>
      <c r="AL104" s="107"/>
      <c r="AM104" s="107"/>
      <c r="AN104" s="107"/>
      <c r="AO104" s="107"/>
      <c r="AP104" s="107"/>
      <c r="AQ104" s="107"/>
      <c r="AR104" s="107"/>
      <c r="AS104" s="107"/>
      <c r="AT104" s="107"/>
      <c r="AU104" s="107"/>
      <c r="AV104" s="107"/>
      <c r="AW104" s="107"/>
      <c r="AX104" s="107"/>
      <c r="AY104" s="107"/>
      <c r="AZ104" s="107"/>
      <c r="BA104" s="107"/>
      <c r="BB104" s="107"/>
      <c r="BC104" s="107"/>
      <c r="BD104" s="107"/>
      <c r="BE104" s="107"/>
      <c r="BF104" s="107"/>
      <c r="BG104" s="107"/>
      <c r="BH104" s="107"/>
      <c r="BI104" s="107"/>
      <c r="BJ104" s="107"/>
      <c r="BK104" s="107"/>
      <c r="BL104" s="107"/>
      <c r="BM104" s="107"/>
      <c r="BN104" s="107"/>
    </row>
    <row r="105" ht="15.75" customHeight="1">
      <c r="A105" s="107"/>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G105" s="107"/>
      <c r="AH105" s="107"/>
      <c r="AI105" s="107"/>
      <c r="AJ105" s="107"/>
      <c r="AK105" s="107"/>
      <c r="AL105" s="107"/>
      <c r="AM105" s="107"/>
      <c r="AN105" s="107"/>
      <c r="AO105" s="107"/>
      <c r="AP105" s="107"/>
      <c r="AQ105" s="107"/>
      <c r="AR105" s="107"/>
      <c r="AS105" s="107"/>
      <c r="AT105" s="107"/>
      <c r="AU105" s="107"/>
      <c r="AV105" s="107"/>
      <c r="AW105" s="107"/>
      <c r="AX105" s="107"/>
      <c r="AY105" s="107"/>
      <c r="AZ105" s="107"/>
      <c r="BA105" s="107"/>
      <c r="BB105" s="107"/>
      <c r="BC105" s="107"/>
      <c r="BD105" s="107"/>
      <c r="BE105" s="107"/>
      <c r="BF105" s="107"/>
      <c r="BG105" s="107"/>
      <c r="BH105" s="107"/>
      <c r="BI105" s="107"/>
      <c r="BJ105" s="107"/>
      <c r="BK105" s="107"/>
      <c r="BL105" s="107"/>
      <c r="BM105" s="107"/>
      <c r="BN105" s="107"/>
    </row>
    <row r="106" ht="15.75" customHeight="1">
      <c r="A106" s="107"/>
      <c r="B106" s="107"/>
      <c r="C106" s="107"/>
      <c r="D106" s="107"/>
      <c r="E106" s="107"/>
      <c r="F106" s="107"/>
      <c r="G106" s="107"/>
      <c r="H106" s="107"/>
      <c r="I106" s="107"/>
      <c r="J106" s="107"/>
      <c r="K106" s="107"/>
      <c r="L106" s="107"/>
      <c r="M106" s="107"/>
      <c r="N106" s="107"/>
      <c r="O106" s="107"/>
      <c r="P106" s="107"/>
      <c r="Q106" s="107"/>
      <c r="R106" s="107"/>
      <c r="S106" s="107"/>
      <c r="T106" s="107"/>
      <c r="U106" s="107"/>
      <c r="V106" s="107"/>
      <c r="W106" s="107"/>
      <c r="X106" s="107"/>
      <c r="Y106" t="s" s="108">
        <v>992</v>
      </c>
      <c r="Z106" s="111">
        <v>24</v>
      </c>
      <c r="AA106" s="111">
        <v>14</v>
      </c>
      <c r="AB106" s="111">
        <v>18</v>
      </c>
      <c r="AC106" s="107"/>
      <c r="AD106" s="107"/>
      <c r="AE106" s="107"/>
      <c r="AF106" s="107"/>
      <c r="AG106" s="107"/>
      <c r="AH106" s="107"/>
      <c r="AI106" s="107"/>
      <c r="AJ106" s="107"/>
      <c r="AK106" s="107"/>
      <c r="AL106" s="107"/>
      <c r="AM106" s="107"/>
      <c r="AN106" s="107"/>
      <c r="AO106" s="107"/>
      <c r="AP106" s="107"/>
      <c r="AQ106" s="107"/>
      <c r="AR106" s="107"/>
      <c r="AS106" s="107"/>
      <c r="AT106" s="107"/>
      <c r="AU106" s="107"/>
      <c r="AV106" s="107"/>
      <c r="AW106" s="107"/>
      <c r="AX106" s="107"/>
      <c r="AY106" s="107"/>
      <c r="AZ106" s="107"/>
      <c r="BA106" s="107"/>
      <c r="BB106" s="107"/>
      <c r="BC106" s="107"/>
      <c r="BD106" s="107"/>
      <c r="BE106" s="107"/>
      <c r="BF106" s="107"/>
      <c r="BG106" s="107"/>
      <c r="BH106" s="107"/>
      <c r="BI106" s="107"/>
      <c r="BJ106" s="107"/>
      <c r="BK106" s="107"/>
      <c r="BL106" s="107"/>
      <c r="BM106" s="107"/>
      <c r="BN106" s="107"/>
    </row>
    <row r="107" ht="15.75" customHeight="1">
      <c r="A107" s="107"/>
      <c r="B107" s="107"/>
      <c r="C107" s="107"/>
      <c r="D107" s="107"/>
      <c r="E107" s="107"/>
      <c r="F107" s="107"/>
      <c r="G107" s="107"/>
      <c r="H107" s="107"/>
      <c r="I107" s="107"/>
      <c r="J107" s="107"/>
      <c r="K107" s="107"/>
      <c r="L107" s="107"/>
      <c r="M107" s="107"/>
      <c r="N107" s="107"/>
      <c r="O107" s="107"/>
      <c r="P107" s="107"/>
      <c r="Q107" s="107"/>
      <c r="R107" s="107"/>
      <c r="S107" s="107"/>
      <c r="T107" s="107"/>
      <c r="U107" s="107"/>
      <c r="V107" s="107"/>
      <c r="W107" s="107"/>
      <c r="X107" s="107"/>
      <c r="Y107" s="107"/>
      <c r="Z107" s="112">
        <f>Z106/SUM($Z106:$AB106)</f>
        <v>0.428571428571429</v>
      </c>
      <c r="AA107" s="112">
        <f>AA106/SUM($Z106:$AB106)</f>
        <v>0.25</v>
      </c>
      <c r="AB107" s="112">
        <f>AB106/SUM($Z106:$AB106)</f>
        <v>0.321428571428571</v>
      </c>
      <c r="AC107" s="107"/>
      <c r="AD107" s="107"/>
      <c r="AE107" s="107"/>
      <c r="AF107" s="107"/>
      <c r="AG107" s="107"/>
      <c r="AH107" s="107"/>
      <c r="AI107" s="107"/>
      <c r="AJ107" s="107"/>
      <c r="AK107" s="107"/>
      <c r="AL107" s="107"/>
      <c r="AM107" s="107"/>
      <c r="AN107" s="107"/>
      <c r="AO107" s="107"/>
      <c r="AP107" s="107"/>
      <c r="AQ107" s="107"/>
      <c r="AR107" s="107"/>
      <c r="AS107" s="107"/>
      <c r="AT107" s="107"/>
      <c r="AU107" s="107"/>
      <c r="AV107" s="107"/>
      <c r="AW107" s="107"/>
      <c r="AX107" s="107"/>
      <c r="AY107" s="107"/>
      <c r="AZ107" s="107"/>
      <c r="BA107" s="107"/>
      <c r="BB107" s="107"/>
      <c r="BC107" s="107"/>
      <c r="BD107" s="107"/>
      <c r="BE107" s="107"/>
      <c r="BF107" s="107"/>
      <c r="BG107" s="107"/>
      <c r="BH107" s="107"/>
      <c r="BI107" s="107"/>
      <c r="BJ107" s="107"/>
      <c r="BK107" s="107"/>
      <c r="BL107" s="107"/>
      <c r="BM107" s="107"/>
      <c r="BN107" s="107"/>
    </row>
    <row r="108" ht="15.75" customHeight="1">
      <c r="A108" s="107"/>
      <c r="B108" s="107"/>
      <c r="C108" s="107"/>
      <c r="D108" s="107"/>
      <c r="E108" s="107"/>
      <c r="F108" s="107"/>
      <c r="G108" s="107"/>
      <c r="H108" s="107"/>
      <c r="I108" s="107"/>
      <c r="J108" s="107"/>
      <c r="K108" s="107"/>
      <c r="L108" s="107"/>
      <c r="M108" s="107"/>
      <c r="N108" s="107"/>
      <c r="O108" s="107"/>
      <c r="P108" s="107"/>
      <c r="Q108" s="107"/>
      <c r="R108" s="107"/>
      <c r="S108" s="107"/>
      <c r="T108" s="107"/>
      <c r="U108" s="107"/>
      <c r="V108" s="107"/>
      <c r="W108" s="107"/>
      <c r="X108" s="107"/>
      <c r="Y108" t="s" s="108">
        <v>993</v>
      </c>
      <c r="Z108" s="111">
        <v>10</v>
      </c>
      <c r="AA108" s="111">
        <v>14</v>
      </c>
      <c r="AB108" s="111">
        <v>11</v>
      </c>
      <c r="AC108" s="107"/>
      <c r="AD108" s="107"/>
      <c r="AE108" s="107"/>
      <c r="AF108" s="107"/>
      <c r="AG108" s="107"/>
      <c r="AH108" s="107"/>
      <c r="AI108" s="107"/>
      <c r="AJ108" s="107"/>
      <c r="AK108" s="107"/>
      <c r="AL108" s="107"/>
      <c r="AM108" s="107"/>
      <c r="AN108" s="107"/>
      <c r="AO108" s="107"/>
      <c r="AP108" s="107"/>
      <c r="AQ108" s="107"/>
      <c r="AR108" s="107"/>
      <c r="AS108" s="107"/>
      <c r="AT108" s="107"/>
      <c r="AU108" s="107"/>
      <c r="AV108" s="107"/>
      <c r="AW108" s="107"/>
      <c r="AX108" s="107"/>
      <c r="AY108" s="107"/>
      <c r="AZ108" s="107"/>
      <c r="BA108" s="107"/>
      <c r="BB108" s="107"/>
      <c r="BC108" s="107"/>
      <c r="BD108" s="107"/>
      <c r="BE108" s="107"/>
      <c r="BF108" s="107"/>
      <c r="BG108" s="107"/>
      <c r="BH108" s="107"/>
      <c r="BI108" s="107"/>
      <c r="BJ108" s="107"/>
      <c r="BK108" s="107"/>
      <c r="BL108" s="107"/>
      <c r="BM108" s="107"/>
      <c r="BN108" s="107"/>
    </row>
    <row r="109" ht="15.75" customHeight="1">
      <c r="A109" s="107"/>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12">
        <f>Z108/SUM($Z108:$AB108)</f>
        <v>0.285714285714286</v>
      </c>
      <c r="AA109" s="112">
        <f>AA108/SUM($Z108:$AB108)</f>
        <v>0.4</v>
      </c>
      <c r="AB109" s="112">
        <f>AB108/SUM($Z108:$AB108)</f>
        <v>0.314285714285714</v>
      </c>
      <c r="AC109" s="107"/>
      <c r="AD109" s="107"/>
      <c r="AE109" s="107"/>
      <c r="AF109" s="107"/>
      <c r="AG109" s="107"/>
      <c r="AH109" s="107"/>
      <c r="AI109" s="107"/>
      <c r="AJ109" s="107"/>
      <c r="AK109" s="107"/>
      <c r="AL109" s="107"/>
      <c r="AM109" s="107"/>
      <c r="AN109" s="107"/>
      <c r="AO109" s="107"/>
      <c r="AP109" s="107"/>
      <c r="AQ109" s="107"/>
      <c r="AR109" s="107"/>
      <c r="AS109" s="107"/>
      <c r="AT109" s="107"/>
      <c r="AU109" s="107"/>
      <c r="AV109" s="107"/>
      <c r="AW109" s="107"/>
      <c r="AX109" s="107"/>
      <c r="AY109" s="107"/>
      <c r="AZ109" s="107"/>
      <c r="BA109" s="107"/>
      <c r="BB109" s="107"/>
      <c r="BC109" s="107"/>
      <c r="BD109" s="107"/>
      <c r="BE109" s="107"/>
      <c r="BF109" s="107"/>
      <c r="BG109" s="107"/>
      <c r="BH109" s="107"/>
      <c r="BI109" s="107"/>
      <c r="BJ109" s="107"/>
      <c r="BK109" s="107"/>
      <c r="BL109" s="107"/>
      <c r="BM109" s="107"/>
      <c r="BN109" s="107"/>
    </row>
    <row r="110" ht="15.75" customHeight="1">
      <c r="A110" s="113"/>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c r="AC110" s="114"/>
      <c r="AD110" s="114"/>
      <c r="AE110" s="114"/>
      <c r="AF110" s="114"/>
      <c r="AG110" s="114"/>
      <c r="AH110" s="114"/>
      <c r="AI110" s="114"/>
      <c r="AJ110" s="114"/>
      <c r="AK110" s="114"/>
      <c r="AL110" s="114"/>
      <c r="AM110" s="114"/>
      <c r="AN110" s="114"/>
      <c r="AO110" s="114"/>
      <c r="AP110" s="114"/>
      <c r="AQ110" s="114"/>
      <c r="AR110" s="114"/>
      <c r="AS110" s="114"/>
      <c r="AT110" s="114"/>
      <c r="AU110" s="114"/>
      <c r="AV110" s="114"/>
      <c r="AW110" s="114"/>
      <c r="AX110" s="114"/>
      <c r="AY110" s="114"/>
      <c r="AZ110" s="114"/>
      <c r="BA110" s="114"/>
      <c r="BB110" s="114"/>
      <c r="BC110" s="114"/>
      <c r="BD110" s="114"/>
      <c r="BE110" s="114"/>
      <c r="BF110" s="114"/>
      <c r="BG110" s="114"/>
      <c r="BH110" s="114"/>
      <c r="BI110" s="114"/>
      <c r="BJ110" s="114"/>
      <c r="BK110" s="114"/>
      <c r="BL110" s="114"/>
      <c r="BM110" s="114"/>
      <c r="BN110" s="115"/>
    </row>
    <row r="111" ht="15.75" customHeight="1">
      <c r="A111" s="116"/>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c r="AT111" s="117"/>
      <c r="AU111" s="117"/>
      <c r="AV111" s="117"/>
      <c r="AW111" s="117"/>
      <c r="AX111" s="117"/>
      <c r="AY111" s="117"/>
      <c r="AZ111" s="117"/>
      <c r="BA111" s="117"/>
      <c r="BB111" s="117"/>
      <c r="BC111" s="117"/>
      <c r="BD111" s="117"/>
      <c r="BE111" s="117"/>
      <c r="BF111" s="117"/>
      <c r="BG111" s="117"/>
      <c r="BH111" s="117"/>
      <c r="BI111" s="117"/>
      <c r="BJ111" s="117"/>
      <c r="BK111" s="117"/>
      <c r="BL111" s="117"/>
      <c r="BM111" s="117"/>
      <c r="BN111" s="118"/>
    </row>
    <row r="112" ht="15.75" customHeight="1">
      <c r="A112" s="116"/>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c r="AT112" s="117"/>
      <c r="AU112" s="117"/>
      <c r="AV112" s="117"/>
      <c r="AW112" s="117"/>
      <c r="AX112" s="117"/>
      <c r="AY112" s="117"/>
      <c r="AZ112" s="117"/>
      <c r="BA112" s="117"/>
      <c r="BB112" s="117"/>
      <c r="BC112" s="117"/>
      <c r="BD112" s="117"/>
      <c r="BE112" s="117"/>
      <c r="BF112" s="117"/>
      <c r="BG112" s="117"/>
      <c r="BH112" s="117"/>
      <c r="BI112" s="117"/>
      <c r="BJ112" s="117"/>
      <c r="BK112" s="117"/>
      <c r="BL112" s="117"/>
      <c r="BM112" s="117"/>
      <c r="BN112" s="118"/>
    </row>
    <row r="113" ht="15.75" customHeight="1">
      <c r="A113" s="116"/>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c r="AT113" s="117"/>
      <c r="AU113" s="117"/>
      <c r="AV113" s="117"/>
      <c r="AW113" s="117"/>
      <c r="AX113" s="117"/>
      <c r="AY113" s="117"/>
      <c r="AZ113" s="117"/>
      <c r="BA113" s="117"/>
      <c r="BB113" s="117"/>
      <c r="BC113" s="117"/>
      <c r="BD113" s="117"/>
      <c r="BE113" s="117"/>
      <c r="BF113" s="117"/>
      <c r="BG113" s="117"/>
      <c r="BH113" s="117"/>
      <c r="BI113" s="117"/>
      <c r="BJ113" s="117"/>
      <c r="BK113" s="117"/>
      <c r="BL113" s="117"/>
      <c r="BM113" s="117"/>
      <c r="BN113" s="118"/>
    </row>
    <row r="114" ht="15.75" customHeight="1">
      <c r="A114" s="116"/>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c r="AT114" s="117"/>
      <c r="AU114" s="117"/>
      <c r="AV114" s="117"/>
      <c r="AW114" s="117"/>
      <c r="AX114" s="117"/>
      <c r="AY114" s="117"/>
      <c r="AZ114" s="117"/>
      <c r="BA114" s="117"/>
      <c r="BB114" s="117"/>
      <c r="BC114" s="117"/>
      <c r="BD114" s="117"/>
      <c r="BE114" s="117"/>
      <c r="BF114" s="117"/>
      <c r="BG114" s="117"/>
      <c r="BH114" s="117"/>
      <c r="BI114" s="117"/>
      <c r="BJ114" s="117"/>
      <c r="BK114" s="117"/>
      <c r="BL114" s="117"/>
      <c r="BM114" s="117"/>
      <c r="BN114" s="118"/>
    </row>
    <row r="115" ht="15.75" customHeight="1">
      <c r="A115" s="116"/>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c r="AT115" s="117"/>
      <c r="AU115" s="117"/>
      <c r="AV115" s="117"/>
      <c r="AW115" s="117"/>
      <c r="AX115" s="117"/>
      <c r="AY115" s="117"/>
      <c r="AZ115" s="117"/>
      <c r="BA115" s="117"/>
      <c r="BB115" s="117"/>
      <c r="BC115" s="117"/>
      <c r="BD115" s="117"/>
      <c r="BE115" s="117"/>
      <c r="BF115" s="117"/>
      <c r="BG115" s="117"/>
      <c r="BH115" s="117"/>
      <c r="BI115" s="117"/>
      <c r="BJ115" s="117"/>
      <c r="BK115" s="117"/>
      <c r="BL115" s="117"/>
      <c r="BM115" s="117"/>
      <c r="BN115" s="118"/>
    </row>
    <row r="116" ht="15.75" customHeight="1">
      <c r="A116" s="116"/>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c r="AT116" s="117"/>
      <c r="AU116" s="117"/>
      <c r="AV116" s="117"/>
      <c r="AW116" s="117"/>
      <c r="AX116" s="117"/>
      <c r="AY116" s="117"/>
      <c r="AZ116" s="117"/>
      <c r="BA116" s="117"/>
      <c r="BB116" s="117"/>
      <c r="BC116" s="117"/>
      <c r="BD116" s="117"/>
      <c r="BE116" s="117"/>
      <c r="BF116" s="117"/>
      <c r="BG116" s="117"/>
      <c r="BH116" s="117"/>
      <c r="BI116" s="117"/>
      <c r="BJ116" s="117"/>
      <c r="BK116" s="117"/>
      <c r="BL116" s="117"/>
      <c r="BM116" s="117"/>
      <c r="BN116" s="118"/>
    </row>
    <row r="117" ht="15.75" customHeight="1">
      <c r="A117" s="116"/>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c r="AT117" s="117"/>
      <c r="AU117" s="117"/>
      <c r="AV117" s="117"/>
      <c r="AW117" s="117"/>
      <c r="AX117" s="117"/>
      <c r="AY117" s="117"/>
      <c r="AZ117" s="117"/>
      <c r="BA117" s="117"/>
      <c r="BB117" s="117"/>
      <c r="BC117" s="117"/>
      <c r="BD117" s="117"/>
      <c r="BE117" s="117"/>
      <c r="BF117" s="117"/>
      <c r="BG117" s="117"/>
      <c r="BH117" s="117"/>
      <c r="BI117" s="117"/>
      <c r="BJ117" s="117"/>
      <c r="BK117" s="117"/>
      <c r="BL117" s="117"/>
      <c r="BM117" s="117"/>
      <c r="BN117" s="118"/>
    </row>
    <row r="118" ht="15.75" customHeight="1">
      <c r="A118" s="116"/>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c r="AT118" s="117"/>
      <c r="AU118" s="117"/>
      <c r="AV118" s="117"/>
      <c r="AW118" s="117"/>
      <c r="AX118" s="117"/>
      <c r="AY118" s="117"/>
      <c r="AZ118" s="117"/>
      <c r="BA118" s="117"/>
      <c r="BB118" s="117"/>
      <c r="BC118" s="117"/>
      <c r="BD118" s="117"/>
      <c r="BE118" s="117"/>
      <c r="BF118" s="117"/>
      <c r="BG118" s="117"/>
      <c r="BH118" s="117"/>
      <c r="BI118" s="117"/>
      <c r="BJ118" s="117"/>
      <c r="BK118" s="117"/>
      <c r="BL118" s="117"/>
      <c r="BM118" s="117"/>
      <c r="BN118" s="118"/>
    </row>
    <row r="119" ht="15.75" customHeight="1">
      <c r="A119" s="116"/>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c r="AT119" s="117"/>
      <c r="AU119" s="117"/>
      <c r="AV119" s="117"/>
      <c r="AW119" s="117"/>
      <c r="AX119" s="117"/>
      <c r="AY119" s="117"/>
      <c r="AZ119" s="117"/>
      <c r="BA119" s="117"/>
      <c r="BB119" s="117"/>
      <c r="BC119" s="117"/>
      <c r="BD119" s="117"/>
      <c r="BE119" s="117"/>
      <c r="BF119" s="117"/>
      <c r="BG119" s="117"/>
      <c r="BH119" s="117"/>
      <c r="BI119" s="117"/>
      <c r="BJ119" s="117"/>
      <c r="BK119" s="117"/>
      <c r="BL119" s="117"/>
      <c r="BM119" s="117"/>
      <c r="BN119" s="118"/>
    </row>
    <row r="120" ht="15.75" customHeight="1">
      <c r="A120" s="116"/>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c r="AT120" s="117"/>
      <c r="AU120" s="117"/>
      <c r="AV120" s="117"/>
      <c r="AW120" s="117"/>
      <c r="AX120" s="117"/>
      <c r="AY120" s="117"/>
      <c r="AZ120" s="117"/>
      <c r="BA120" s="117"/>
      <c r="BB120" s="117"/>
      <c r="BC120" s="117"/>
      <c r="BD120" s="117"/>
      <c r="BE120" s="117"/>
      <c r="BF120" s="117"/>
      <c r="BG120" s="117"/>
      <c r="BH120" s="117"/>
      <c r="BI120" s="117"/>
      <c r="BJ120" s="117"/>
      <c r="BK120" s="117"/>
      <c r="BL120" s="117"/>
      <c r="BM120" s="117"/>
      <c r="BN120" s="118"/>
    </row>
    <row r="121" ht="15.75" customHeight="1">
      <c r="A121" s="116"/>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c r="AT121" s="117"/>
      <c r="AU121" s="117"/>
      <c r="AV121" s="117"/>
      <c r="AW121" s="117"/>
      <c r="AX121" s="117"/>
      <c r="AY121" s="117"/>
      <c r="AZ121" s="117"/>
      <c r="BA121" s="117"/>
      <c r="BB121" s="117"/>
      <c r="BC121" s="117"/>
      <c r="BD121" s="117"/>
      <c r="BE121" s="117"/>
      <c r="BF121" s="117"/>
      <c r="BG121" s="117"/>
      <c r="BH121" s="117"/>
      <c r="BI121" s="117"/>
      <c r="BJ121" s="117"/>
      <c r="BK121" s="117"/>
      <c r="BL121" s="117"/>
      <c r="BM121" s="117"/>
      <c r="BN121" s="118"/>
    </row>
    <row r="122" ht="15.75" customHeight="1">
      <c r="A122" s="116"/>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c r="AT122" s="117"/>
      <c r="AU122" s="117"/>
      <c r="AV122" s="117"/>
      <c r="AW122" s="117"/>
      <c r="AX122" s="117"/>
      <c r="AY122" s="117"/>
      <c r="AZ122" s="117"/>
      <c r="BA122" s="117"/>
      <c r="BB122" s="117"/>
      <c r="BC122" s="117"/>
      <c r="BD122" s="117"/>
      <c r="BE122" s="117"/>
      <c r="BF122" s="117"/>
      <c r="BG122" s="117"/>
      <c r="BH122" s="117"/>
      <c r="BI122" s="117"/>
      <c r="BJ122" s="117"/>
      <c r="BK122" s="117"/>
      <c r="BL122" s="117"/>
      <c r="BM122" s="117"/>
      <c r="BN122" s="118"/>
    </row>
    <row r="123" ht="15.75" customHeight="1">
      <c r="A123" s="116"/>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c r="AT123" s="117"/>
      <c r="AU123" s="117"/>
      <c r="AV123" s="117"/>
      <c r="AW123" s="117"/>
      <c r="AX123" s="117"/>
      <c r="AY123" s="117"/>
      <c r="AZ123" s="117"/>
      <c r="BA123" s="117"/>
      <c r="BB123" s="117"/>
      <c r="BC123" s="117"/>
      <c r="BD123" s="117"/>
      <c r="BE123" s="117"/>
      <c r="BF123" s="117"/>
      <c r="BG123" s="117"/>
      <c r="BH123" s="117"/>
      <c r="BI123" s="117"/>
      <c r="BJ123" s="117"/>
      <c r="BK123" s="117"/>
      <c r="BL123" s="117"/>
      <c r="BM123" s="117"/>
      <c r="BN123" s="118"/>
    </row>
    <row r="124" ht="15.75" customHeight="1">
      <c r="A124" s="116"/>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8"/>
    </row>
    <row r="125" ht="15.75" customHeight="1">
      <c r="A125" s="116"/>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c r="AT125" s="117"/>
      <c r="AU125" s="117"/>
      <c r="AV125" s="117"/>
      <c r="AW125" s="117"/>
      <c r="AX125" s="117"/>
      <c r="AY125" s="117"/>
      <c r="AZ125" s="117"/>
      <c r="BA125" s="117"/>
      <c r="BB125" s="117"/>
      <c r="BC125" s="117"/>
      <c r="BD125" s="117"/>
      <c r="BE125" s="117"/>
      <c r="BF125" s="117"/>
      <c r="BG125" s="117"/>
      <c r="BH125" s="117"/>
      <c r="BI125" s="117"/>
      <c r="BJ125" s="117"/>
      <c r="BK125" s="117"/>
      <c r="BL125" s="117"/>
      <c r="BM125" s="117"/>
      <c r="BN125" s="118"/>
    </row>
    <row r="126" ht="15.75" customHeight="1">
      <c r="A126" s="116"/>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c r="AT126" s="117"/>
      <c r="AU126" s="117"/>
      <c r="AV126" s="117"/>
      <c r="AW126" s="117"/>
      <c r="AX126" s="117"/>
      <c r="AY126" s="117"/>
      <c r="AZ126" s="117"/>
      <c r="BA126" s="117"/>
      <c r="BB126" s="117"/>
      <c r="BC126" s="117"/>
      <c r="BD126" s="117"/>
      <c r="BE126" s="117"/>
      <c r="BF126" s="117"/>
      <c r="BG126" s="117"/>
      <c r="BH126" s="117"/>
      <c r="BI126" s="117"/>
      <c r="BJ126" s="117"/>
      <c r="BK126" s="117"/>
      <c r="BL126" s="117"/>
      <c r="BM126" s="117"/>
      <c r="BN126" s="118"/>
    </row>
    <row r="127" ht="15.75" customHeight="1">
      <c r="A127" s="116"/>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c r="AT127" s="117"/>
      <c r="AU127" s="117"/>
      <c r="AV127" s="117"/>
      <c r="AW127" s="117"/>
      <c r="AX127" s="117"/>
      <c r="AY127" s="117"/>
      <c r="AZ127" s="117"/>
      <c r="BA127" s="117"/>
      <c r="BB127" s="117"/>
      <c r="BC127" s="117"/>
      <c r="BD127" s="117"/>
      <c r="BE127" s="117"/>
      <c r="BF127" s="117"/>
      <c r="BG127" s="117"/>
      <c r="BH127" s="117"/>
      <c r="BI127" s="117"/>
      <c r="BJ127" s="117"/>
      <c r="BK127" s="117"/>
      <c r="BL127" s="117"/>
      <c r="BM127" s="117"/>
      <c r="BN127" s="118"/>
    </row>
    <row r="128" ht="15.75" customHeight="1">
      <c r="A128" s="116"/>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c r="AT128" s="117"/>
      <c r="AU128" s="117"/>
      <c r="AV128" s="117"/>
      <c r="AW128" s="117"/>
      <c r="AX128" s="117"/>
      <c r="AY128" s="117"/>
      <c r="AZ128" s="117"/>
      <c r="BA128" s="117"/>
      <c r="BB128" s="117"/>
      <c r="BC128" s="117"/>
      <c r="BD128" s="117"/>
      <c r="BE128" s="117"/>
      <c r="BF128" s="117"/>
      <c r="BG128" s="117"/>
      <c r="BH128" s="117"/>
      <c r="BI128" s="117"/>
      <c r="BJ128" s="117"/>
      <c r="BK128" s="117"/>
      <c r="BL128" s="117"/>
      <c r="BM128" s="117"/>
      <c r="BN128" s="118"/>
    </row>
    <row r="129" ht="15.75" customHeight="1">
      <c r="A129" s="116"/>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c r="AT129" s="117"/>
      <c r="AU129" s="117"/>
      <c r="AV129" s="117"/>
      <c r="AW129" s="117"/>
      <c r="AX129" s="117"/>
      <c r="AY129" s="117"/>
      <c r="AZ129" s="117"/>
      <c r="BA129" s="117"/>
      <c r="BB129" s="117"/>
      <c r="BC129" s="117"/>
      <c r="BD129" s="117"/>
      <c r="BE129" s="117"/>
      <c r="BF129" s="117"/>
      <c r="BG129" s="117"/>
      <c r="BH129" s="117"/>
      <c r="BI129" s="117"/>
      <c r="BJ129" s="117"/>
      <c r="BK129" s="117"/>
      <c r="BL129" s="117"/>
      <c r="BM129" s="117"/>
      <c r="BN129" s="118"/>
    </row>
    <row r="130" ht="15.75" customHeight="1">
      <c r="A130" s="116"/>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c r="AT130" s="117"/>
      <c r="AU130" s="117"/>
      <c r="AV130" s="117"/>
      <c r="AW130" s="117"/>
      <c r="AX130" s="117"/>
      <c r="AY130" s="117"/>
      <c r="AZ130" s="117"/>
      <c r="BA130" s="117"/>
      <c r="BB130" s="117"/>
      <c r="BC130" s="117"/>
      <c r="BD130" s="117"/>
      <c r="BE130" s="117"/>
      <c r="BF130" s="117"/>
      <c r="BG130" s="117"/>
      <c r="BH130" s="117"/>
      <c r="BI130" s="117"/>
      <c r="BJ130" s="117"/>
      <c r="BK130" s="117"/>
      <c r="BL130" s="117"/>
      <c r="BM130" s="117"/>
      <c r="BN130" s="118"/>
    </row>
    <row r="131" ht="15.75" customHeight="1">
      <c r="A131" s="116"/>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c r="AT131" s="117"/>
      <c r="AU131" s="117"/>
      <c r="AV131" s="117"/>
      <c r="AW131" s="117"/>
      <c r="AX131" s="117"/>
      <c r="AY131" s="117"/>
      <c r="AZ131" s="117"/>
      <c r="BA131" s="117"/>
      <c r="BB131" s="117"/>
      <c r="BC131" s="117"/>
      <c r="BD131" s="117"/>
      <c r="BE131" s="117"/>
      <c r="BF131" s="117"/>
      <c r="BG131" s="117"/>
      <c r="BH131" s="117"/>
      <c r="BI131" s="117"/>
      <c r="BJ131" s="117"/>
      <c r="BK131" s="117"/>
      <c r="BL131" s="117"/>
      <c r="BM131" s="117"/>
      <c r="BN131" s="118"/>
    </row>
    <row r="132" ht="15.75" customHeight="1">
      <c r="A132" s="116"/>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c r="AT132" s="117"/>
      <c r="AU132" s="117"/>
      <c r="AV132" s="117"/>
      <c r="AW132" s="117"/>
      <c r="AX132" s="117"/>
      <c r="AY132" s="117"/>
      <c r="AZ132" s="117"/>
      <c r="BA132" s="117"/>
      <c r="BB132" s="117"/>
      <c r="BC132" s="117"/>
      <c r="BD132" s="117"/>
      <c r="BE132" s="117"/>
      <c r="BF132" s="117"/>
      <c r="BG132" s="117"/>
      <c r="BH132" s="117"/>
      <c r="BI132" s="117"/>
      <c r="BJ132" s="117"/>
      <c r="BK132" s="117"/>
      <c r="BL132" s="117"/>
      <c r="BM132" s="117"/>
      <c r="BN132" s="118"/>
    </row>
    <row r="133" ht="15.75" customHeight="1">
      <c r="A133" s="116"/>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c r="AT133" s="117"/>
      <c r="AU133" s="117"/>
      <c r="AV133" s="117"/>
      <c r="AW133" s="117"/>
      <c r="AX133" s="117"/>
      <c r="AY133" s="117"/>
      <c r="AZ133" s="117"/>
      <c r="BA133" s="117"/>
      <c r="BB133" s="117"/>
      <c r="BC133" s="117"/>
      <c r="BD133" s="117"/>
      <c r="BE133" s="117"/>
      <c r="BF133" s="117"/>
      <c r="BG133" s="117"/>
      <c r="BH133" s="117"/>
      <c r="BI133" s="117"/>
      <c r="BJ133" s="117"/>
      <c r="BK133" s="117"/>
      <c r="BL133" s="117"/>
      <c r="BM133" s="117"/>
      <c r="BN133" s="118"/>
    </row>
    <row r="134" ht="15.75" customHeight="1">
      <c r="A134" s="116"/>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c r="AT134" s="117"/>
      <c r="AU134" s="117"/>
      <c r="AV134" s="117"/>
      <c r="AW134" s="117"/>
      <c r="AX134" s="117"/>
      <c r="AY134" s="117"/>
      <c r="AZ134" s="117"/>
      <c r="BA134" s="117"/>
      <c r="BB134" s="117"/>
      <c r="BC134" s="117"/>
      <c r="BD134" s="117"/>
      <c r="BE134" s="117"/>
      <c r="BF134" s="117"/>
      <c r="BG134" s="117"/>
      <c r="BH134" s="117"/>
      <c r="BI134" s="117"/>
      <c r="BJ134" s="117"/>
      <c r="BK134" s="117"/>
      <c r="BL134" s="117"/>
      <c r="BM134" s="117"/>
      <c r="BN134" s="118"/>
    </row>
    <row r="135" ht="15.75" customHeight="1">
      <c r="A135" s="116"/>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c r="AT135" s="117"/>
      <c r="AU135" s="117"/>
      <c r="AV135" s="117"/>
      <c r="AW135" s="117"/>
      <c r="AX135" s="117"/>
      <c r="AY135" s="117"/>
      <c r="AZ135" s="117"/>
      <c r="BA135" s="117"/>
      <c r="BB135" s="117"/>
      <c r="BC135" s="117"/>
      <c r="BD135" s="117"/>
      <c r="BE135" s="117"/>
      <c r="BF135" s="117"/>
      <c r="BG135" s="117"/>
      <c r="BH135" s="117"/>
      <c r="BI135" s="117"/>
      <c r="BJ135" s="117"/>
      <c r="BK135" s="117"/>
      <c r="BL135" s="117"/>
      <c r="BM135" s="117"/>
      <c r="BN135" s="118"/>
    </row>
    <row r="136" ht="15.75" customHeight="1">
      <c r="A136" s="116"/>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c r="AT136" s="117"/>
      <c r="AU136" s="117"/>
      <c r="AV136" s="117"/>
      <c r="AW136" s="117"/>
      <c r="AX136" s="117"/>
      <c r="AY136" s="117"/>
      <c r="AZ136" s="117"/>
      <c r="BA136" s="117"/>
      <c r="BB136" s="117"/>
      <c r="BC136" s="117"/>
      <c r="BD136" s="117"/>
      <c r="BE136" s="117"/>
      <c r="BF136" s="117"/>
      <c r="BG136" s="117"/>
      <c r="BH136" s="117"/>
      <c r="BI136" s="117"/>
      <c r="BJ136" s="117"/>
      <c r="BK136" s="117"/>
      <c r="BL136" s="117"/>
      <c r="BM136" s="117"/>
      <c r="BN136" s="118"/>
    </row>
    <row r="137" ht="15.75" customHeight="1">
      <c r="A137" s="116"/>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c r="AT137" s="117"/>
      <c r="AU137" s="117"/>
      <c r="AV137" s="117"/>
      <c r="AW137" s="117"/>
      <c r="AX137" s="117"/>
      <c r="AY137" s="117"/>
      <c r="AZ137" s="117"/>
      <c r="BA137" s="117"/>
      <c r="BB137" s="117"/>
      <c r="BC137" s="117"/>
      <c r="BD137" s="117"/>
      <c r="BE137" s="117"/>
      <c r="BF137" s="117"/>
      <c r="BG137" s="117"/>
      <c r="BH137" s="117"/>
      <c r="BI137" s="117"/>
      <c r="BJ137" s="117"/>
      <c r="BK137" s="117"/>
      <c r="BL137" s="117"/>
      <c r="BM137" s="117"/>
      <c r="BN137" s="118"/>
    </row>
    <row r="138" ht="15.75" customHeight="1">
      <c r="A138" s="116"/>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c r="AT138" s="117"/>
      <c r="AU138" s="117"/>
      <c r="AV138" s="117"/>
      <c r="AW138" s="117"/>
      <c r="AX138" s="117"/>
      <c r="AY138" s="117"/>
      <c r="AZ138" s="117"/>
      <c r="BA138" s="117"/>
      <c r="BB138" s="117"/>
      <c r="BC138" s="117"/>
      <c r="BD138" s="117"/>
      <c r="BE138" s="117"/>
      <c r="BF138" s="117"/>
      <c r="BG138" s="117"/>
      <c r="BH138" s="117"/>
      <c r="BI138" s="117"/>
      <c r="BJ138" s="117"/>
      <c r="BK138" s="117"/>
      <c r="BL138" s="117"/>
      <c r="BM138" s="117"/>
      <c r="BN138" s="118"/>
    </row>
    <row r="139" ht="15.75" customHeight="1">
      <c r="A139" s="116"/>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c r="AT139" s="117"/>
      <c r="AU139" s="117"/>
      <c r="AV139" s="117"/>
      <c r="AW139" s="117"/>
      <c r="AX139" s="117"/>
      <c r="AY139" s="117"/>
      <c r="AZ139" s="117"/>
      <c r="BA139" s="117"/>
      <c r="BB139" s="117"/>
      <c r="BC139" s="117"/>
      <c r="BD139" s="117"/>
      <c r="BE139" s="117"/>
      <c r="BF139" s="117"/>
      <c r="BG139" s="117"/>
      <c r="BH139" s="117"/>
      <c r="BI139" s="117"/>
      <c r="BJ139" s="117"/>
      <c r="BK139" s="117"/>
      <c r="BL139" s="117"/>
      <c r="BM139" s="117"/>
      <c r="BN139" s="118"/>
    </row>
    <row r="140" ht="15.75" customHeight="1">
      <c r="A140" s="116"/>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c r="AT140" s="117"/>
      <c r="AU140" s="117"/>
      <c r="AV140" s="117"/>
      <c r="AW140" s="117"/>
      <c r="AX140" s="117"/>
      <c r="AY140" s="117"/>
      <c r="AZ140" s="117"/>
      <c r="BA140" s="117"/>
      <c r="BB140" s="117"/>
      <c r="BC140" s="117"/>
      <c r="BD140" s="117"/>
      <c r="BE140" s="117"/>
      <c r="BF140" s="117"/>
      <c r="BG140" s="117"/>
      <c r="BH140" s="117"/>
      <c r="BI140" s="117"/>
      <c r="BJ140" s="117"/>
      <c r="BK140" s="117"/>
      <c r="BL140" s="117"/>
      <c r="BM140" s="117"/>
      <c r="BN140" s="118"/>
    </row>
    <row r="141" ht="15.75" customHeight="1">
      <c r="A141" s="116"/>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c r="AT141" s="117"/>
      <c r="AU141" s="117"/>
      <c r="AV141" s="117"/>
      <c r="AW141" s="117"/>
      <c r="AX141" s="117"/>
      <c r="AY141" s="117"/>
      <c r="AZ141" s="117"/>
      <c r="BA141" s="117"/>
      <c r="BB141" s="117"/>
      <c r="BC141" s="117"/>
      <c r="BD141" s="117"/>
      <c r="BE141" s="117"/>
      <c r="BF141" s="117"/>
      <c r="BG141" s="117"/>
      <c r="BH141" s="117"/>
      <c r="BI141" s="117"/>
      <c r="BJ141" s="117"/>
      <c r="BK141" s="117"/>
      <c r="BL141" s="117"/>
      <c r="BM141" s="117"/>
      <c r="BN141" s="118"/>
    </row>
    <row r="142" ht="15.75" customHeight="1">
      <c r="A142" s="116"/>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c r="AT142" s="117"/>
      <c r="AU142" s="117"/>
      <c r="AV142" s="117"/>
      <c r="AW142" s="117"/>
      <c r="AX142" s="117"/>
      <c r="AY142" s="117"/>
      <c r="AZ142" s="117"/>
      <c r="BA142" s="117"/>
      <c r="BB142" s="117"/>
      <c r="BC142" s="117"/>
      <c r="BD142" s="117"/>
      <c r="BE142" s="117"/>
      <c r="BF142" s="117"/>
      <c r="BG142" s="117"/>
      <c r="BH142" s="117"/>
      <c r="BI142" s="117"/>
      <c r="BJ142" s="117"/>
      <c r="BK142" s="117"/>
      <c r="BL142" s="117"/>
      <c r="BM142" s="117"/>
      <c r="BN142" s="118"/>
    </row>
    <row r="143" ht="15.75" customHeight="1">
      <c r="A143" s="116"/>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c r="AT143" s="117"/>
      <c r="AU143" s="117"/>
      <c r="AV143" s="117"/>
      <c r="AW143" s="117"/>
      <c r="AX143" s="117"/>
      <c r="AY143" s="117"/>
      <c r="AZ143" s="117"/>
      <c r="BA143" s="117"/>
      <c r="BB143" s="117"/>
      <c r="BC143" s="117"/>
      <c r="BD143" s="117"/>
      <c r="BE143" s="117"/>
      <c r="BF143" s="117"/>
      <c r="BG143" s="117"/>
      <c r="BH143" s="117"/>
      <c r="BI143" s="117"/>
      <c r="BJ143" s="117"/>
      <c r="BK143" s="117"/>
      <c r="BL143" s="117"/>
      <c r="BM143" s="117"/>
      <c r="BN143" s="118"/>
    </row>
    <row r="144" ht="15.75" customHeight="1">
      <c r="A144" s="116"/>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c r="AT144" s="117"/>
      <c r="AU144" s="117"/>
      <c r="AV144" s="117"/>
      <c r="AW144" s="117"/>
      <c r="AX144" s="117"/>
      <c r="AY144" s="117"/>
      <c r="AZ144" s="117"/>
      <c r="BA144" s="117"/>
      <c r="BB144" s="117"/>
      <c r="BC144" s="117"/>
      <c r="BD144" s="117"/>
      <c r="BE144" s="117"/>
      <c r="BF144" s="117"/>
      <c r="BG144" s="117"/>
      <c r="BH144" s="117"/>
      <c r="BI144" s="117"/>
      <c r="BJ144" s="117"/>
      <c r="BK144" s="117"/>
      <c r="BL144" s="117"/>
      <c r="BM144" s="117"/>
      <c r="BN144" s="118"/>
    </row>
    <row r="145" ht="15.75" customHeight="1">
      <c r="A145" s="116"/>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c r="AT145" s="117"/>
      <c r="AU145" s="117"/>
      <c r="AV145" s="117"/>
      <c r="AW145" s="117"/>
      <c r="AX145" s="117"/>
      <c r="AY145" s="117"/>
      <c r="AZ145" s="117"/>
      <c r="BA145" s="117"/>
      <c r="BB145" s="117"/>
      <c r="BC145" s="117"/>
      <c r="BD145" s="117"/>
      <c r="BE145" s="117"/>
      <c r="BF145" s="117"/>
      <c r="BG145" s="117"/>
      <c r="BH145" s="117"/>
      <c r="BI145" s="117"/>
      <c r="BJ145" s="117"/>
      <c r="BK145" s="117"/>
      <c r="BL145" s="117"/>
      <c r="BM145" s="117"/>
      <c r="BN145" s="118"/>
    </row>
    <row r="146" ht="15.75" customHeight="1">
      <c r="A146" s="116"/>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c r="AT146" s="117"/>
      <c r="AU146" s="117"/>
      <c r="AV146" s="117"/>
      <c r="AW146" s="117"/>
      <c r="AX146" s="117"/>
      <c r="AY146" s="117"/>
      <c r="AZ146" s="117"/>
      <c r="BA146" s="117"/>
      <c r="BB146" s="117"/>
      <c r="BC146" s="117"/>
      <c r="BD146" s="117"/>
      <c r="BE146" s="117"/>
      <c r="BF146" s="117"/>
      <c r="BG146" s="117"/>
      <c r="BH146" s="117"/>
      <c r="BI146" s="117"/>
      <c r="BJ146" s="117"/>
      <c r="BK146" s="117"/>
      <c r="BL146" s="117"/>
      <c r="BM146" s="117"/>
      <c r="BN146" s="118"/>
    </row>
    <row r="147" ht="15.75" customHeight="1">
      <c r="A147" s="116"/>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c r="AT147" s="117"/>
      <c r="AU147" s="117"/>
      <c r="AV147" s="117"/>
      <c r="AW147" s="117"/>
      <c r="AX147" s="117"/>
      <c r="AY147" s="117"/>
      <c r="AZ147" s="117"/>
      <c r="BA147" s="117"/>
      <c r="BB147" s="117"/>
      <c r="BC147" s="117"/>
      <c r="BD147" s="117"/>
      <c r="BE147" s="117"/>
      <c r="BF147" s="117"/>
      <c r="BG147" s="117"/>
      <c r="BH147" s="117"/>
      <c r="BI147" s="117"/>
      <c r="BJ147" s="117"/>
      <c r="BK147" s="117"/>
      <c r="BL147" s="117"/>
      <c r="BM147" s="117"/>
      <c r="BN147" s="118"/>
    </row>
    <row r="148" ht="15.75" customHeight="1">
      <c r="A148" s="116"/>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c r="AT148" s="117"/>
      <c r="AU148" s="117"/>
      <c r="AV148" s="117"/>
      <c r="AW148" s="117"/>
      <c r="AX148" s="117"/>
      <c r="AY148" s="117"/>
      <c r="AZ148" s="117"/>
      <c r="BA148" s="117"/>
      <c r="BB148" s="117"/>
      <c r="BC148" s="117"/>
      <c r="BD148" s="117"/>
      <c r="BE148" s="117"/>
      <c r="BF148" s="117"/>
      <c r="BG148" s="117"/>
      <c r="BH148" s="117"/>
      <c r="BI148" s="117"/>
      <c r="BJ148" s="117"/>
      <c r="BK148" s="117"/>
      <c r="BL148" s="117"/>
      <c r="BM148" s="117"/>
      <c r="BN148" s="118"/>
    </row>
    <row r="149" ht="15.75" customHeight="1">
      <c r="A149" s="116"/>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c r="AT149" s="117"/>
      <c r="AU149" s="117"/>
      <c r="AV149" s="117"/>
      <c r="AW149" s="117"/>
      <c r="AX149" s="117"/>
      <c r="AY149" s="117"/>
      <c r="AZ149" s="117"/>
      <c r="BA149" s="117"/>
      <c r="BB149" s="117"/>
      <c r="BC149" s="117"/>
      <c r="BD149" s="117"/>
      <c r="BE149" s="117"/>
      <c r="BF149" s="117"/>
      <c r="BG149" s="117"/>
      <c r="BH149" s="117"/>
      <c r="BI149" s="117"/>
      <c r="BJ149" s="117"/>
      <c r="BK149" s="117"/>
      <c r="BL149" s="117"/>
      <c r="BM149" s="117"/>
      <c r="BN149" s="118"/>
    </row>
    <row r="150" ht="15.75" customHeight="1">
      <c r="A150" s="116"/>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c r="AT150" s="117"/>
      <c r="AU150" s="117"/>
      <c r="AV150" s="117"/>
      <c r="AW150" s="117"/>
      <c r="AX150" s="117"/>
      <c r="AY150" s="117"/>
      <c r="AZ150" s="117"/>
      <c r="BA150" s="117"/>
      <c r="BB150" s="117"/>
      <c r="BC150" s="117"/>
      <c r="BD150" s="117"/>
      <c r="BE150" s="117"/>
      <c r="BF150" s="117"/>
      <c r="BG150" s="117"/>
      <c r="BH150" s="117"/>
      <c r="BI150" s="117"/>
      <c r="BJ150" s="117"/>
      <c r="BK150" s="117"/>
      <c r="BL150" s="117"/>
      <c r="BM150" s="117"/>
      <c r="BN150" s="118"/>
    </row>
    <row r="151" ht="15.75" customHeight="1">
      <c r="A151" s="116"/>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c r="AT151" s="117"/>
      <c r="AU151" s="117"/>
      <c r="AV151" s="117"/>
      <c r="AW151" s="117"/>
      <c r="AX151" s="117"/>
      <c r="AY151" s="117"/>
      <c r="AZ151" s="117"/>
      <c r="BA151" s="117"/>
      <c r="BB151" s="117"/>
      <c r="BC151" s="117"/>
      <c r="BD151" s="117"/>
      <c r="BE151" s="117"/>
      <c r="BF151" s="117"/>
      <c r="BG151" s="117"/>
      <c r="BH151" s="117"/>
      <c r="BI151" s="117"/>
      <c r="BJ151" s="117"/>
      <c r="BK151" s="117"/>
      <c r="BL151" s="117"/>
      <c r="BM151" s="117"/>
      <c r="BN151" s="118"/>
    </row>
    <row r="152" ht="15.75" customHeight="1">
      <c r="A152" s="116"/>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c r="AT152" s="117"/>
      <c r="AU152" s="117"/>
      <c r="AV152" s="117"/>
      <c r="AW152" s="117"/>
      <c r="AX152" s="117"/>
      <c r="AY152" s="117"/>
      <c r="AZ152" s="117"/>
      <c r="BA152" s="117"/>
      <c r="BB152" s="117"/>
      <c r="BC152" s="117"/>
      <c r="BD152" s="117"/>
      <c r="BE152" s="117"/>
      <c r="BF152" s="117"/>
      <c r="BG152" s="117"/>
      <c r="BH152" s="117"/>
      <c r="BI152" s="117"/>
      <c r="BJ152" s="117"/>
      <c r="BK152" s="117"/>
      <c r="BL152" s="117"/>
      <c r="BM152" s="117"/>
      <c r="BN152" s="118"/>
    </row>
    <row r="153" ht="15.75" customHeight="1">
      <c r="A153" s="116"/>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8"/>
    </row>
    <row r="154" ht="15.75" customHeight="1">
      <c r="A154" s="116"/>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8"/>
    </row>
    <row r="155" ht="15.75" customHeight="1">
      <c r="A155" s="116"/>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8"/>
    </row>
    <row r="156" ht="15.75" customHeight="1">
      <c r="A156" s="116"/>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8"/>
    </row>
    <row r="157" ht="15.75" customHeight="1">
      <c r="A157" s="116"/>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8"/>
    </row>
    <row r="158" ht="15.75" customHeight="1">
      <c r="A158" s="116"/>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8"/>
    </row>
    <row r="159" ht="15.75" customHeight="1">
      <c r="A159" s="116"/>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8"/>
    </row>
    <row r="160" ht="15.75" customHeight="1">
      <c r="A160" s="116"/>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c r="AT160" s="117"/>
      <c r="AU160" s="117"/>
      <c r="AV160" s="117"/>
      <c r="AW160" s="117"/>
      <c r="AX160" s="117"/>
      <c r="AY160" s="117"/>
      <c r="AZ160" s="117"/>
      <c r="BA160" s="117"/>
      <c r="BB160" s="117"/>
      <c r="BC160" s="117"/>
      <c r="BD160" s="117"/>
      <c r="BE160" s="117"/>
      <c r="BF160" s="117"/>
      <c r="BG160" s="117"/>
      <c r="BH160" s="117"/>
      <c r="BI160" s="117"/>
      <c r="BJ160" s="117"/>
      <c r="BK160" s="117"/>
      <c r="BL160" s="117"/>
      <c r="BM160" s="117"/>
      <c r="BN160" s="118"/>
    </row>
    <row r="161" ht="15.75" customHeight="1">
      <c r="A161" s="116"/>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c r="AT161" s="117"/>
      <c r="AU161" s="117"/>
      <c r="AV161" s="117"/>
      <c r="AW161" s="117"/>
      <c r="AX161" s="117"/>
      <c r="AY161" s="117"/>
      <c r="AZ161" s="117"/>
      <c r="BA161" s="117"/>
      <c r="BB161" s="117"/>
      <c r="BC161" s="117"/>
      <c r="BD161" s="117"/>
      <c r="BE161" s="117"/>
      <c r="BF161" s="117"/>
      <c r="BG161" s="117"/>
      <c r="BH161" s="117"/>
      <c r="BI161" s="117"/>
      <c r="BJ161" s="117"/>
      <c r="BK161" s="117"/>
      <c r="BL161" s="117"/>
      <c r="BM161" s="117"/>
      <c r="BN161" s="118"/>
    </row>
    <row r="162" ht="15.75" customHeight="1">
      <c r="A162" s="116"/>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c r="AT162" s="117"/>
      <c r="AU162" s="117"/>
      <c r="AV162" s="117"/>
      <c r="AW162" s="117"/>
      <c r="AX162" s="117"/>
      <c r="AY162" s="117"/>
      <c r="AZ162" s="117"/>
      <c r="BA162" s="117"/>
      <c r="BB162" s="117"/>
      <c r="BC162" s="117"/>
      <c r="BD162" s="117"/>
      <c r="BE162" s="117"/>
      <c r="BF162" s="117"/>
      <c r="BG162" s="117"/>
      <c r="BH162" s="117"/>
      <c r="BI162" s="117"/>
      <c r="BJ162" s="117"/>
      <c r="BK162" s="117"/>
      <c r="BL162" s="117"/>
      <c r="BM162" s="117"/>
      <c r="BN162" s="118"/>
    </row>
    <row r="163" ht="15.75" customHeight="1">
      <c r="A163" s="116"/>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c r="AT163" s="117"/>
      <c r="AU163" s="117"/>
      <c r="AV163" s="117"/>
      <c r="AW163" s="117"/>
      <c r="AX163" s="117"/>
      <c r="AY163" s="117"/>
      <c r="AZ163" s="117"/>
      <c r="BA163" s="117"/>
      <c r="BB163" s="117"/>
      <c r="BC163" s="117"/>
      <c r="BD163" s="117"/>
      <c r="BE163" s="117"/>
      <c r="BF163" s="117"/>
      <c r="BG163" s="117"/>
      <c r="BH163" s="117"/>
      <c r="BI163" s="117"/>
      <c r="BJ163" s="117"/>
      <c r="BK163" s="117"/>
      <c r="BL163" s="117"/>
      <c r="BM163" s="117"/>
      <c r="BN163" s="118"/>
    </row>
    <row r="164" ht="15.75" customHeight="1">
      <c r="A164" s="116"/>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c r="AT164" s="117"/>
      <c r="AU164" s="117"/>
      <c r="AV164" s="117"/>
      <c r="AW164" s="117"/>
      <c r="AX164" s="117"/>
      <c r="AY164" s="117"/>
      <c r="AZ164" s="117"/>
      <c r="BA164" s="117"/>
      <c r="BB164" s="117"/>
      <c r="BC164" s="117"/>
      <c r="BD164" s="117"/>
      <c r="BE164" s="117"/>
      <c r="BF164" s="117"/>
      <c r="BG164" s="117"/>
      <c r="BH164" s="117"/>
      <c r="BI164" s="117"/>
      <c r="BJ164" s="117"/>
      <c r="BK164" s="117"/>
      <c r="BL164" s="117"/>
      <c r="BM164" s="117"/>
      <c r="BN164" s="118"/>
    </row>
    <row r="165" ht="15.75" customHeight="1">
      <c r="A165" s="116"/>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c r="AT165" s="117"/>
      <c r="AU165" s="117"/>
      <c r="AV165" s="117"/>
      <c r="AW165" s="117"/>
      <c r="AX165" s="117"/>
      <c r="AY165" s="117"/>
      <c r="AZ165" s="117"/>
      <c r="BA165" s="117"/>
      <c r="BB165" s="117"/>
      <c r="BC165" s="117"/>
      <c r="BD165" s="117"/>
      <c r="BE165" s="117"/>
      <c r="BF165" s="117"/>
      <c r="BG165" s="117"/>
      <c r="BH165" s="117"/>
      <c r="BI165" s="117"/>
      <c r="BJ165" s="117"/>
      <c r="BK165" s="117"/>
      <c r="BL165" s="117"/>
      <c r="BM165" s="117"/>
      <c r="BN165" s="118"/>
    </row>
    <row r="166" ht="15.75" customHeight="1">
      <c r="A166" s="116"/>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c r="AT166" s="117"/>
      <c r="AU166" s="117"/>
      <c r="AV166" s="117"/>
      <c r="AW166" s="117"/>
      <c r="AX166" s="117"/>
      <c r="AY166" s="117"/>
      <c r="AZ166" s="117"/>
      <c r="BA166" s="117"/>
      <c r="BB166" s="117"/>
      <c r="BC166" s="117"/>
      <c r="BD166" s="117"/>
      <c r="BE166" s="117"/>
      <c r="BF166" s="117"/>
      <c r="BG166" s="117"/>
      <c r="BH166" s="117"/>
      <c r="BI166" s="117"/>
      <c r="BJ166" s="117"/>
      <c r="BK166" s="117"/>
      <c r="BL166" s="117"/>
      <c r="BM166" s="117"/>
      <c r="BN166" s="118"/>
    </row>
    <row r="167" ht="15.75" customHeight="1">
      <c r="A167" s="116"/>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c r="AT167" s="117"/>
      <c r="AU167" s="117"/>
      <c r="AV167" s="117"/>
      <c r="AW167" s="117"/>
      <c r="AX167" s="117"/>
      <c r="AY167" s="117"/>
      <c r="AZ167" s="117"/>
      <c r="BA167" s="117"/>
      <c r="BB167" s="117"/>
      <c r="BC167" s="117"/>
      <c r="BD167" s="117"/>
      <c r="BE167" s="117"/>
      <c r="BF167" s="117"/>
      <c r="BG167" s="117"/>
      <c r="BH167" s="117"/>
      <c r="BI167" s="117"/>
      <c r="BJ167" s="117"/>
      <c r="BK167" s="117"/>
      <c r="BL167" s="117"/>
      <c r="BM167" s="117"/>
      <c r="BN167" s="118"/>
    </row>
    <row r="168" ht="15.75" customHeight="1">
      <c r="A168" s="116"/>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c r="AT168" s="117"/>
      <c r="AU168" s="117"/>
      <c r="AV168" s="117"/>
      <c r="AW168" s="117"/>
      <c r="AX168" s="117"/>
      <c r="AY168" s="117"/>
      <c r="AZ168" s="117"/>
      <c r="BA168" s="117"/>
      <c r="BB168" s="117"/>
      <c r="BC168" s="117"/>
      <c r="BD168" s="117"/>
      <c r="BE168" s="117"/>
      <c r="BF168" s="117"/>
      <c r="BG168" s="117"/>
      <c r="BH168" s="117"/>
      <c r="BI168" s="117"/>
      <c r="BJ168" s="117"/>
      <c r="BK168" s="117"/>
      <c r="BL168" s="117"/>
      <c r="BM168" s="117"/>
      <c r="BN168" s="118"/>
    </row>
    <row r="169" ht="15.75" customHeight="1">
      <c r="A169" s="116"/>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c r="AT169" s="117"/>
      <c r="AU169" s="117"/>
      <c r="AV169" s="117"/>
      <c r="AW169" s="117"/>
      <c r="AX169" s="117"/>
      <c r="AY169" s="117"/>
      <c r="AZ169" s="117"/>
      <c r="BA169" s="117"/>
      <c r="BB169" s="117"/>
      <c r="BC169" s="117"/>
      <c r="BD169" s="117"/>
      <c r="BE169" s="117"/>
      <c r="BF169" s="117"/>
      <c r="BG169" s="117"/>
      <c r="BH169" s="117"/>
      <c r="BI169" s="117"/>
      <c r="BJ169" s="117"/>
      <c r="BK169" s="117"/>
      <c r="BL169" s="117"/>
      <c r="BM169" s="117"/>
      <c r="BN169" s="118"/>
    </row>
    <row r="170" ht="15.75" customHeight="1">
      <c r="A170" s="116"/>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c r="AT170" s="117"/>
      <c r="AU170" s="117"/>
      <c r="AV170" s="117"/>
      <c r="AW170" s="117"/>
      <c r="AX170" s="117"/>
      <c r="AY170" s="117"/>
      <c r="AZ170" s="117"/>
      <c r="BA170" s="117"/>
      <c r="BB170" s="117"/>
      <c r="BC170" s="117"/>
      <c r="BD170" s="117"/>
      <c r="BE170" s="117"/>
      <c r="BF170" s="117"/>
      <c r="BG170" s="117"/>
      <c r="BH170" s="117"/>
      <c r="BI170" s="117"/>
      <c r="BJ170" s="117"/>
      <c r="BK170" s="117"/>
      <c r="BL170" s="117"/>
      <c r="BM170" s="117"/>
      <c r="BN170" s="118"/>
    </row>
    <row r="171" ht="15.75" customHeight="1">
      <c r="A171" s="116"/>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c r="AT171" s="117"/>
      <c r="AU171" s="117"/>
      <c r="AV171" s="117"/>
      <c r="AW171" s="117"/>
      <c r="AX171" s="117"/>
      <c r="AY171" s="117"/>
      <c r="AZ171" s="117"/>
      <c r="BA171" s="117"/>
      <c r="BB171" s="117"/>
      <c r="BC171" s="117"/>
      <c r="BD171" s="117"/>
      <c r="BE171" s="117"/>
      <c r="BF171" s="117"/>
      <c r="BG171" s="117"/>
      <c r="BH171" s="117"/>
      <c r="BI171" s="117"/>
      <c r="BJ171" s="117"/>
      <c r="BK171" s="117"/>
      <c r="BL171" s="117"/>
      <c r="BM171" s="117"/>
      <c r="BN171" s="118"/>
    </row>
    <row r="172" ht="15.75" customHeight="1">
      <c r="A172" s="116"/>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c r="AT172" s="117"/>
      <c r="AU172" s="117"/>
      <c r="AV172" s="117"/>
      <c r="AW172" s="117"/>
      <c r="AX172" s="117"/>
      <c r="AY172" s="117"/>
      <c r="AZ172" s="117"/>
      <c r="BA172" s="117"/>
      <c r="BB172" s="117"/>
      <c r="BC172" s="117"/>
      <c r="BD172" s="117"/>
      <c r="BE172" s="117"/>
      <c r="BF172" s="117"/>
      <c r="BG172" s="117"/>
      <c r="BH172" s="117"/>
      <c r="BI172" s="117"/>
      <c r="BJ172" s="117"/>
      <c r="BK172" s="117"/>
      <c r="BL172" s="117"/>
      <c r="BM172" s="117"/>
      <c r="BN172" s="118"/>
    </row>
    <row r="173" ht="15.75" customHeight="1">
      <c r="A173" s="116"/>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c r="AT173" s="117"/>
      <c r="AU173" s="117"/>
      <c r="AV173" s="117"/>
      <c r="AW173" s="117"/>
      <c r="AX173" s="117"/>
      <c r="AY173" s="117"/>
      <c r="AZ173" s="117"/>
      <c r="BA173" s="117"/>
      <c r="BB173" s="117"/>
      <c r="BC173" s="117"/>
      <c r="BD173" s="117"/>
      <c r="BE173" s="117"/>
      <c r="BF173" s="117"/>
      <c r="BG173" s="117"/>
      <c r="BH173" s="117"/>
      <c r="BI173" s="117"/>
      <c r="BJ173" s="117"/>
      <c r="BK173" s="117"/>
      <c r="BL173" s="117"/>
      <c r="BM173" s="117"/>
      <c r="BN173" s="118"/>
    </row>
    <row r="174" ht="15.75" customHeight="1">
      <c r="A174" s="116"/>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c r="AT174" s="117"/>
      <c r="AU174" s="117"/>
      <c r="AV174" s="117"/>
      <c r="AW174" s="117"/>
      <c r="AX174" s="117"/>
      <c r="AY174" s="117"/>
      <c r="AZ174" s="117"/>
      <c r="BA174" s="117"/>
      <c r="BB174" s="117"/>
      <c r="BC174" s="117"/>
      <c r="BD174" s="117"/>
      <c r="BE174" s="117"/>
      <c r="BF174" s="117"/>
      <c r="BG174" s="117"/>
      <c r="BH174" s="117"/>
      <c r="BI174" s="117"/>
      <c r="BJ174" s="117"/>
      <c r="BK174" s="117"/>
      <c r="BL174" s="117"/>
      <c r="BM174" s="117"/>
      <c r="BN174" s="118"/>
    </row>
    <row r="175" ht="15.75" customHeight="1">
      <c r="A175" s="116"/>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c r="AT175" s="117"/>
      <c r="AU175" s="117"/>
      <c r="AV175" s="117"/>
      <c r="AW175" s="117"/>
      <c r="AX175" s="117"/>
      <c r="AY175" s="117"/>
      <c r="AZ175" s="117"/>
      <c r="BA175" s="117"/>
      <c r="BB175" s="117"/>
      <c r="BC175" s="117"/>
      <c r="BD175" s="117"/>
      <c r="BE175" s="117"/>
      <c r="BF175" s="117"/>
      <c r="BG175" s="117"/>
      <c r="BH175" s="117"/>
      <c r="BI175" s="117"/>
      <c r="BJ175" s="117"/>
      <c r="BK175" s="117"/>
      <c r="BL175" s="117"/>
      <c r="BM175" s="117"/>
      <c r="BN175" s="118"/>
    </row>
    <row r="176" ht="15.75" customHeight="1">
      <c r="A176" s="116"/>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c r="AT176" s="117"/>
      <c r="AU176" s="117"/>
      <c r="AV176" s="117"/>
      <c r="AW176" s="117"/>
      <c r="AX176" s="117"/>
      <c r="AY176" s="117"/>
      <c r="AZ176" s="117"/>
      <c r="BA176" s="117"/>
      <c r="BB176" s="117"/>
      <c r="BC176" s="117"/>
      <c r="BD176" s="117"/>
      <c r="BE176" s="117"/>
      <c r="BF176" s="117"/>
      <c r="BG176" s="117"/>
      <c r="BH176" s="117"/>
      <c r="BI176" s="117"/>
      <c r="BJ176" s="117"/>
      <c r="BK176" s="117"/>
      <c r="BL176" s="117"/>
      <c r="BM176" s="117"/>
      <c r="BN176" s="118"/>
    </row>
    <row r="177" ht="15.75" customHeight="1">
      <c r="A177" s="116"/>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c r="AT177" s="117"/>
      <c r="AU177" s="117"/>
      <c r="AV177" s="117"/>
      <c r="AW177" s="117"/>
      <c r="AX177" s="117"/>
      <c r="AY177" s="117"/>
      <c r="AZ177" s="117"/>
      <c r="BA177" s="117"/>
      <c r="BB177" s="117"/>
      <c r="BC177" s="117"/>
      <c r="BD177" s="117"/>
      <c r="BE177" s="117"/>
      <c r="BF177" s="117"/>
      <c r="BG177" s="117"/>
      <c r="BH177" s="117"/>
      <c r="BI177" s="117"/>
      <c r="BJ177" s="117"/>
      <c r="BK177" s="117"/>
      <c r="BL177" s="117"/>
      <c r="BM177" s="117"/>
      <c r="BN177" s="118"/>
    </row>
    <row r="178" ht="15.75" customHeight="1">
      <c r="A178" s="116"/>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c r="AT178" s="117"/>
      <c r="AU178" s="117"/>
      <c r="AV178" s="117"/>
      <c r="AW178" s="117"/>
      <c r="AX178" s="117"/>
      <c r="AY178" s="117"/>
      <c r="AZ178" s="117"/>
      <c r="BA178" s="117"/>
      <c r="BB178" s="117"/>
      <c r="BC178" s="117"/>
      <c r="BD178" s="117"/>
      <c r="BE178" s="117"/>
      <c r="BF178" s="117"/>
      <c r="BG178" s="117"/>
      <c r="BH178" s="117"/>
      <c r="BI178" s="117"/>
      <c r="BJ178" s="117"/>
      <c r="BK178" s="117"/>
      <c r="BL178" s="117"/>
      <c r="BM178" s="117"/>
      <c r="BN178" s="118"/>
    </row>
    <row r="179" ht="15.75" customHeight="1">
      <c r="A179" s="116"/>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c r="AT179" s="117"/>
      <c r="AU179" s="117"/>
      <c r="AV179" s="117"/>
      <c r="AW179" s="117"/>
      <c r="AX179" s="117"/>
      <c r="AY179" s="117"/>
      <c r="AZ179" s="117"/>
      <c r="BA179" s="117"/>
      <c r="BB179" s="117"/>
      <c r="BC179" s="117"/>
      <c r="BD179" s="117"/>
      <c r="BE179" s="117"/>
      <c r="BF179" s="117"/>
      <c r="BG179" s="117"/>
      <c r="BH179" s="117"/>
      <c r="BI179" s="117"/>
      <c r="BJ179" s="117"/>
      <c r="BK179" s="117"/>
      <c r="BL179" s="117"/>
      <c r="BM179" s="117"/>
      <c r="BN179" s="118"/>
    </row>
    <row r="180" ht="15.75" customHeight="1">
      <c r="A180" s="116"/>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c r="AT180" s="117"/>
      <c r="AU180" s="117"/>
      <c r="AV180" s="117"/>
      <c r="AW180" s="117"/>
      <c r="AX180" s="117"/>
      <c r="AY180" s="117"/>
      <c r="AZ180" s="117"/>
      <c r="BA180" s="117"/>
      <c r="BB180" s="117"/>
      <c r="BC180" s="117"/>
      <c r="BD180" s="117"/>
      <c r="BE180" s="117"/>
      <c r="BF180" s="117"/>
      <c r="BG180" s="117"/>
      <c r="BH180" s="117"/>
      <c r="BI180" s="117"/>
      <c r="BJ180" s="117"/>
      <c r="BK180" s="117"/>
      <c r="BL180" s="117"/>
      <c r="BM180" s="117"/>
      <c r="BN180" s="118"/>
    </row>
    <row r="181" ht="15.75" customHeight="1">
      <c r="A181" s="116"/>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c r="AT181" s="117"/>
      <c r="AU181" s="117"/>
      <c r="AV181" s="117"/>
      <c r="AW181" s="117"/>
      <c r="AX181" s="117"/>
      <c r="AY181" s="117"/>
      <c r="AZ181" s="117"/>
      <c r="BA181" s="117"/>
      <c r="BB181" s="117"/>
      <c r="BC181" s="117"/>
      <c r="BD181" s="117"/>
      <c r="BE181" s="117"/>
      <c r="BF181" s="117"/>
      <c r="BG181" s="117"/>
      <c r="BH181" s="117"/>
      <c r="BI181" s="117"/>
      <c r="BJ181" s="117"/>
      <c r="BK181" s="117"/>
      <c r="BL181" s="117"/>
      <c r="BM181" s="117"/>
      <c r="BN181" s="118"/>
    </row>
    <row r="182" ht="15.75" customHeight="1">
      <c r="A182" s="116"/>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c r="AT182" s="117"/>
      <c r="AU182" s="117"/>
      <c r="AV182" s="117"/>
      <c r="AW182" s="117"/>
      <c r="AX182" s="117"/>
      <c r="AY182" s="117"/>
      <c r="AZ182" s="117"/>
      <c r="BA182" s="117"/>
      <c r="BB182" s="117"/>
      <c r="BC182" s="117"/>
      <c r="BD182" s="117"/>
      <c r="BE182" s="117"/>
      <c r="BF182" s="117"/>
      <c r="BG182" s="117"/>
      <c r="BH182" s="117"/>
      <c r="BI182" s="117"/>
      <c r="BJ182" s="117"/>
      <c r="BK182" s="117"/>
      <c r="BL182" s="117"/>
      <c r="BM182" s="117"/>
      <c r="BN182" s="118"/>
    </row>
    <row r="183" ht="15.75" customHeight="1">
      <c r="A183" s="116"/>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c r="AT183" s="117"/>
      <c r="AU183" s="117"/>
      <c r="AV183" s="117"/>
      <c r="AW183" s="117"/>
      <c r="AX183" s="117"/>
      <c r="AY183" s="117"/>
      <c r="AZ183" s="117"/>
      <c r="BA183" s="117"/>
      <c r="BB183" s="117"/>
      <c r="BC183" s="117"/>
      <c r="BD183" s="117"/>
      <c r="BE183" s="117"/>
      <c r="BF183" s="117"/>
      <c r="BG183" s="117"/>
      <c r="BH183" s="117"/>
      <c r="BI183" s="117"/>
      <c r="BJ183" s="117"/>
      <c r="BK183" s="117"/>
      <c r="BL183" s="117"/>
      <c r="BM183" s="117"/>
      <c r="BN183" s="118"/>
    </row>
    <row r="184" ht="15.75" customHeight="1">
      <c r="A184" s="116"/>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c r="AT184" s="117"/>
      <c r="AU184" s="117"/>
      <c r="AV184" s="117"/>
      <c r="AW184" s="117"/>
      <c r="AX184" s="117"/>
      <c r="AY184" s="117"/>
      <c r="AZ184" s="117"/>
      <c r="BA184" s="117"/>
      <c r="BB184" s="117"/>
      <c r="BC184" s="117"/>
      <c r="BD184" s="117"/>
      <c r="BE184" s="117"/>
      <c r="BF184" s="117"/>
      <c r="BG184" s="117"/>
      <c r="BH184" s="117"/>
      <c r="BI184" s="117"/>
      <c r="BJ184" s="117"/>
      <c r="BK184" s="117"/>
      <c r="BL184" s="117"/>
      <c r="BM184" s="117"/>
      <c r="BN184" s="118"/>
    </row>
    <row r="185" ht="15.75" customHeight="1">
      <c r="A185" s="116"/>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c r="AT185" s="117"/>
      <c r="AU185" s="117"/>
      <c r="AV185" s="117"/>
      <c r="AW185" s="117"/>
      <c r="AX185" s="117"/>
      <c r="AY185" s="117"/>
      <c r="AZ185" s="117"/>
      <c r="BA185" s="117"/>
      <c r="BB185" s="117"/>
      <c r="BC185" s="117"/>
      <c r="BD185" s="117"/>
      <c r="BE185" s="117"/>
      <c r="BF185" s="117"/>
      <c r="BG185" s="117"/>
      <c r="BH185" s="117"/>
      <c r="BI185" s="117"/>
      <c r="BJ185" s="117"/>
      <c r="BK185" s="117"/>
      <c r="BL185" s="117"/>
      <c r="BM185" s="117"/>
      <c r="BN185" s="118"/>
    </row>
    <row r="186" ht="15.75" customHeight="1">
      <c r="A186" s="116"/>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c r="AT186" s="117"/>
      <c r="AU186" s="117"/>
      <c r="AV186" s="117"/>
      <c r="AW186" s="117"/>
      <c r="AX186" s="117"/>
      <c r="AY186" s="117"/>
      <c r="AZ186" s="117"/>
      <c r="BA186" s="117"/>
      <c r="BB186" s="117"/>
      <c r="BC186" s="117"/>
      <c r="BD186" s="117"/>
      <c r="BE186" s="117"/>
      <c r="BF186" s="117"/>
      <c r="BG186" s="117"/>
      <c r="BH186" s="117"/>
      <c r="BI186" s="117"/>
      <c r="BJ186" s="117"/>
      <c r="BK186" s="117"/>
      <c r="BL186" s="117"/>
      <c r="BM186" s="117"/>
      <c r="BN186" s="118"/>
    </row>
    <row r="187" ht="15.75" customHeight="1">
      <c r="A187" s="116"/>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c r="AT187" s="117"/>
      <c r="AU187" s="117"/>
      <c r="AV187" s="117"/>
      <c r="AW187" s="117"/>
      <c r="AX187" s="117"/>
      <c r="AY187" s="117"/>
      <c r="AZ187" s="117"/>
      <c r="BA187" s="117"/>
      <c r="BB187" s="117"/>
      <c r="BC187" s="117"/>
      <c r="BD187" s="117"/>
      <c r="BE187" s="117"/>
      <c r="BF187" s="117"/>
      <c r="BG187" s="117"/>
      <c r="BH187" s="117"/>
      <c r="BI187" s="117"/>
      <c r="BJ187" s="117"/>
      <c r="BK187" s="117"/>
      <c r="BL187" s="117"/>
      <c r="BM187" s="117"/>
      <c r="BN187" s="118"/>
    </row>
    <row r="188" ht="15.75" customHeight="1">
      <c r="A188" s="116"/>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c r="AT188" s="117"/>
      <c r="AU188" s="117"/>
      <c r="AV188" s="117"/>
      <c r="AW188" s="117"/>
      <c r="AX188" s="117"/>
      <c r="AY188" s="117"/>
      <c r="AZ188" s="117"/>
      <c r="BA188" s="117"/>
      <c r="BB188" s="117"/>
      <c r="BC188" s="117"/>
      <c r="BD188" s="117"/>
      <c r="BE188" s="117"/>
      <c r="BF188" s="117"/>
      <c r="BG188" s="117"/>
      <c r="BH188" s="117"/>
      <c r="BI188" s="117"/>
      <c r="BJ188" s="117"/>
      <c r="BK188" s="117"/>
      <c r="BL188" s="117"/>
      <c r="BM188" s="117"/>
      <c r="BN188" s="118"/>
    </row>
    <row r="189" ht="15.75" customHeight="1">
      <c r="A189" s="116"/>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c r="AT189" s="117"/>
      <c r="AU189" s="117"/>
      <c r="AV189" s="117"/>
      <c r="AW189" s="117"/>
      <c r="AX189" s="117"/>
      <c r="AY189" s="117"/>
      <c r="AZ189" s="117"/>
      <c r="BA189" s="117"/>
      <c r="BB189" s="117"/>
      <c r="BC189" s="117"/>
      <c r="BD189" s="117"/>
      <c r="BE189" s="117"/>
      <c r="BF189" s="117"/>
      <c r="BG189" s="117"/>
      <c r="BH189" s="117"/>
      <c r="BI189" s="117"/>
      <c r="BJ189" s="117"/>
      <c r="BK189" s="117"/>
      <c r="BL189" s="117"/>
      <c r="BM189" s="117"/>
      <c r="BN189" s="118"/>
    </row>
    <row r="190" ht="15.75" customHeight="1">
      <c r="A190" s="116"/>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c r="AT190" s="117"/>
      <c r="AU190" s="117"/>
      <c r="AV190" s="117"/>
      <c r="AW190" s="117"/>
      <c r="AX190" s="117"/>
      <c r="AY190" s="117"/>
      <c r="AZ190" s="117"/>
      <c r="BA190" s="117"/>
      <c r="BB190" s="117"/>
      <c r="BC190" s="117"/>
      <c r="BD190" s="117"/>
      <c r="BE190" s="117"/>
      <c r="BF190" s="117"/>
      <c r="BG190" s="117"/>
      <c r="BH190" s="117"/>
      <c r="BI190" s="117"/>
      <c r="BJ190" s="117"/>
      <c r="BK190" s="117"/>
      <c r="BL190" s="117"/>
      <c r="BM190" s="117"/>
      <c r="BN190" s="118"/>
    </row>
    <row r="191" ht="15.75" customHeight="1">
      <c r="A191" s="116"/>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c r="AT191" s="117"/>
      <c r="AU191" s="117"/>
      <c r="AV191" s="117"/>
      <c r="AW191" s="117"/>
      <c r="AX191" s="117"/>
      <c r="AY191" s="117"/>
      <c r="AZ191" s="117"/>
      <c r="BA191" s="117"/>
      <c r="BB191" s="117"/>
      <c r="BC191" s="117"/>
      <c r="BD191" s="117"/>
      <c r="BE191" s="117"/>
      <c r="BF191" s="117"/>
      <c r="BG191" s="117"/>
      <c r="BH191" s="117"/>
      <c r="BI191" s="117"/>
      <c r="BJ191" s="117"/>
      <c r="BK191" s="117"/>
      <c r="BL191" s="117"/>
      <c r="BM191" s="117"/>
      <c r="BN191" s="118"/>
    </row>
    <row r="192" ht="15.75" customHeight="1">
      <c r="A192" s="116"/>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c r="AT192" s="117"/>
      <c r="AU192" s="117"/>
      <c r="AV192" s="117"/>
      <c r="AW192" s="117"/>
      <c r="AX192" s="117"/>
      <c r="AY192" s="117"/>
      <c r="AZ192" s="117"/>
      <c r="BA192" s="117"/>
      <c r="BB192" s="117"/>
      <c r="BC192" s="117"/>
      <c r="BD192" s="117"/>
      <c r="BE192" s="117"/>
      <c r="BF192" s="117"/>
      <c r="BG192" s="117"/>
      <c r="BH192" s="117"/>
      <c r="BI192" s="117"/>
      <c r="BJ192" s="117"/>
      <c r="BK192" s="117"/>
      <c r="BL192" s="117"/>
      <c r="BM192" s="117"/>
      <c r="BN192" s="118"/>
    </row>
    <row r="193" ht="15.75" customHeight="1">
      <c r="A193" s="116"/>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c r="AT193" s="117"/>
      <c r="AU193" s="117"/>
      <c r="AV193" s="117"/>
      <c r="AW193" s="117"/>
      <c r="AX193" s="117"/>
      <c r="AY193" s="117"/>
      <c r="AZ193" s="117"/>
      <c r="BA193" s="117"/>
      <c r="BB193" s="117"/>
      <c r="BC193" s="117"/>
      <c r="BD193" s="117"/>
      <c r="BE193" s="117"/>
      <c r="BF193" s="117"/>
      <c r="BG193" s="117"/>
      <c r="BH193" s="117"/>
      <c r="BI193" s="117"/>
      <c r="BJ193" s="117"/>
      <c r="BK193" s="117"/>
      <c r="BL193" s="117"/>
      <c r="BM193" s="117"/>
      <c r="BN193" s="118"/>
    </row>
    <row r="194" ht="15.75" customHeight="1">
      <c r="A194" s="116"/>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c r="AT194" s="117"/>
      <c r="AU194" s="117"/>
      <c r="AV194" s="117"/>
      <c r="AW194" s="117"/>
      <c r="AX194" s="117"/>
      <c r="AY194" s="117"/>
      <c r="AZ194" s="117"/>
      <c r="BA194" s="117"/>
      <c r="BB194" s="117"/>
      <c r="BC194" s="117"/>
      <c r="BD194" s="117"/>
      <c r="BE194" s="117"/>
      <c r="BF194" s="117"/>
      <c r="BG194" s="117"/>
      <c r="BH194" s="117"/>
      <c r="BI194" s="117"/>
      <c r="BJ194" s="117"/>
      <c r="BK194" s="117"/>
      <c r="BL194" s="117"/>
      <c r="BM194" s="117"/>
      <c r="BN194" s="118"/>
    </row>
    <row r="195" ht="15.75" customHeight="1">
      <c r="A195" s="116"/>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c r="AT195" s="117"/>
      <c r="AU195" s="117"/>
      <c r="AV195" s="117"/>
      <c r="AW195" s="117"/>
      <c r="AX195" s="117"/>
      <c r="AY195" s="117"/>
      <c r="AZ195" s="117"/>
      <c r="BA195" s="117"/>
      <c r="BB195" s="117"/>
      <c r="BC195" s="117"/>
      <c r="BD195" s="117"/>
      <c r="BE195" s="117"/>
      <c r="BF195" s="117"/>
      <c r="BG195" s="117"/>
      <c r="BH195" s="117"/>
      <c r="BI195" s="117"/>
      <c r="BJ195" s="117"/>
      <c r="BK195" s="117"/>
      <c r="BL195" s="117"/>
      <c r="BM195" s="117"/>
      <c r="BN195" s="118"/>
    </row>
    <row r="196" ht="15.75" customHeight="1">
      <c r="A196" s="116"/>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c r="AT196" s="117"/>
      <c r="AU196" s="117"/>
      <c r="AV196" s="117"/>
      <c r="AW196" s="117"/>
      <c r="AX196" s="117"/>
      <c r="AY196" s="117"/>
      <c r="AZ196" s="117"/>
      <c r="BA196" s="117"/>
      <c r="BB196" s="117"/>
      <c r="BC196" s="117"/>
      <c r="BD196" s="117"/>
      <c r="BE196" s="117"/>
      <c r="BF196" s="117"/>
      <c r="BG196" s="117"/>
      <c r="BH196" s="117"/>
      <c r="BI196" s="117"/>
      <c r="BJ196" s="117"/>
      <c r="BK196" s="117"/>
      <c r="BL196" s="117"/>
      <c r="BM196" s="117"/>
      <c r="BN196" s="118"/>
    </row>
    <row r="197" ht="15.75" customHeight="1">
      <c r="A197" s="116"/>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c r="AT197" s="117"/>
      <c r="AU197" s="117"/>
      <c r="AV197" s="117"/>
      <c r="AW197" s="117"/>
      <c r="AX197" s="117"/>
      <c r="AY197" s="117"/>
      <c r="AZ197" s="117"/>
      <c r="BA197" s="117"/>
      <c r="BB197" s="117"/>
      <c r="BC197" s="117"/>
      <c r="BD197" s="117"/>
      <c r="BE197" s="117"/>
      <c r="BF197" s="117"/>
      <c r="BG197" s="117"/>
      <c r="BH197" s="117"/>
      <c r="BI197" s="117"/>
      <c r="BJ197" s="117"/>
      <c r="BK197" s="117"/>
      <c r="BL197" s="117"/>
      <c r="BM197" s="117"/>
      <c r="BN197" s="118"/>
    </row>
    <row r="198" ht="15.75" customHeight="1">
      <c r="A198" s="116"/>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c r="AT198" s="117"/>
      <c r="AU198" s="117"/>
      <c r="AV198" s="117"/>
      <c r="AW198" s="117"/>
      <c r="AX198" s="117"/>
      <c r="AY198" s="117"/>
      <c r="AZ198" s="117"/>
      <c r="BA198" s="117"/>
      <c r="BB198" s="117"/>
      <c r="BC198" s="117"/>
      <c r="BD198" s="117"/>
      <c r="BE198" s="117"/>
      <c r="BF198" s="117"/>
      <c r="BG198" s="117"/>
      <c r="BH198" s="117"/>
      <c r="BI198" s="117"/>
      <c r="BJ198" s="117"/>
      <c r="BK198" s="117"/>
      <c r="BL198" s="117"/>
      <c r="BM198" s="117"/>
      <c r="BN198" s="118"/>
    </row>
    <row r="199" ht="15.75" customHeight="1">
      <c r="A199" s="116"/>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c r="AT199" s="117"/>
      <c r="AU199" s="117"/>
      <c r="AV199" s="117"/>
      <c r="AW199" s="117"/>
      <c r="AX199" s="117"/>
      <c r="AY199" s="117"/>
      <c r="AZ199" s="117"/>
      <c r="BA199" s="117"/>
      <c r="BB199" s="117"/>
      <c r="BC199" s="117"/>
      <c r="BD199" s="117"/>
      <c r="BE199" s="117"/>
      <c r="BF199" s="117"/>
      <c r="BG199" s="117"/>
      <c r="BH199" s="117"/>
      <c r="BI199" s="117"/>
      <c r="BJ199" s="117"/>
      <c r="BK199" s="117"/>
      <c r="BL199" s="117"/>
      <c r="BM199" s="117"/>
      <c r="BN199" s="118"/>
    </row>
    <row r="200" ht="15.75" customHeight="1">
      <c r="A200" s="116"/>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c r="AT200" s="117"/>
      <c r="AU200" s="117"/>
      <c r="AV200" s="117"/>
      <c r="AW200" s="117"/>
      <c r="AX200" s="117"/>
      <c r="AY200" s="117"/>
      <c r="AZ200" s="117"/>
      <c r="BA200" s="117"/>
      <c r="BB200" s="117"/>
      <c r="BC200" s="117"/>
      <c r="BD200" s="117"/>
      <c r="BE200" s="117"/>
      <c r="BF200" s="117"/>
      <c r="BG200" s="117"/>
      <c r="BH200" s="117"/>
      <c r="BI200" s="117"/>
      <c r="BJ200" s="117"/>
      <c r="BK200" s="117"/>
      <c r="BL200" s="117"/>
      <c r="BM200" s="117"/>
      <c r="BN200" s="118"/>
    </row>
    <row r="201" ht="15.75" customHeight="1">
      <c r="A201" s="116"/>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c r="AT201" s="117"/>
      <c r="AU201" s="117"/>
      <c r="AV201" s="117"/>
      <c r="AW201" s="117"/>
      <c r="AX201" s="117"/>
      <c r="AY201" s="117"/>
      <c r="AZ201" s="117"/>
      <c r="BA201" s="117"/>
      <c r="BB201" s="117"/>
      <c r="BC201" s="117"/>
      <c r="BD201" s="117"/>
      <c r="BE201" s="117"/>
      <c r="BF201" s="117"/>
      <c r="BG201" s="117"/>
      <c r="BH201" s="117"/>
      <c r="BI201" s="117"/>
      <c r="BJ201" s="117"/>
      <c r="BK201" s="117"/>
      <c r="BL201" s="117"/>
      <c r="BM201" s="117"/>
      <c r="BN201" s="118"/>
    </row>
    <row r="202" ht="15.75" customHeight="1">
      <c r="A202" s="116"/>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c r="AT202" s="117"/>
      <c r="AU202" s="117"/>
      <c r="AV202" s="117"/>
      <c r="AW202" s="117"/>
      <c r="AX202" s="117"/>
      <c r="AY202" s="117"/>
      <c r="AZ202" s="117"/>
      <c r="BA202" s="117"/>
      <c r="BB202" s="117"/>
      <c r="BC202" s="117"/>
      <c r="BD202" s="117"/>
      <c r="BE202" s="117"/>
      <c r="BF202" s="117"/>
      <c r="BG202" s="117"/>
      <c r="BH202" s="117"/>
      <c r="BI202" s="117"/>
      <c r="BJ202" s="117"/>
      <c r="BK202" s="117"/>
      <c r="BL202" s="117"/>
      <c r="BM202" s="117"/>
      <c r="BN202" s="118"/>
    </row>
    <row r="203" ht="15.75" customHeight="1">
      <c r="A203" s="116"/>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c r="AT203" s="117"/>
      <c r="AU203" s="117"/>
      <c r="AV203" s="117"/>
      <c r="AW203" s="117"/>
      <c r="AX203" s="117"/>
      <c r="AY203" s="117"/>
      <c r="AZ203" s="117"/>
      <c r="BA203" s="117"/>
      <c r="BB203" s="117"/>
      <c r="BC203" s="117"/>
      <c r="BD203" s="117"/>
      <c r="BE203" s="117"/>
      <c r="BF203" s="117"/>
      <c r="BG203" s="117"/>
      <c r="BH203" s="117"/>
      <c r="BI203" s="117"/>
      <c r="BJ203" s="117"/>
      <c r="BK203" s="117"/>
      <c r="BL203" s="117"/>
      <c r="BM203" s="117"/>
      <c r="BN203" s="118"/>
    </row>
    <row r="204" ht="15.75" customHeight="1">
      <c r="A204" s="116"/>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c r="AT204" s="117"/>
      <c r="AU204" s="117"/>
      <c r="AV204" s="117"/>
      <c r="AW204" s="117"/>
      <c r="AX204" s="117"/>
      <c r="AY204" s="117"/>
      <c r="AZ204" s="117"/>
      <c r="BA204" s="117"/>
      <c r="BB204" s="117"/>
      <c r="BC204" s="117"/>
      <c r="BD204" s="117"/>
      <c r="BE204" s="117"/>
      <c r="BF204" s="117"/>
      <c r="BG204" s="117"/>
      <c r="BH204" s="117"/>
      <c r="BI204" s="117"/>
      <c r="BJ204" s="117"/>
      <c r="BK204" s="117"/>
      <c r="BL204" s="117"/>
      <c r="BM204" s="117"/>
      <c r="BN204" s="118"/>
    </row>
    <row r="205" ht="15.75" customHeight="1">
      <c r="A205" s="116"/>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c r="AT205" s="117"/>
      <c r="AU205" s="117"/>
      <c r="AV205" s="117"/>
      <c r="AW205" s="117"/>
      <c r="AX205" s="117"/>
      <c r="AY205" s="117"/>
      <c r="AZ205" s="117"/>
      <c r="BA205" s="117"/>
      <c r="BB205" s="117"/>
      <c r="BC205" s="117"/>
      <c r="BD205" s="117"/>
      <c r="BE205" s="117"/>
      <c r="BF205" s="117"/>
      <c r="BG205" s="117"/>
      <c r="BH205" s="117"/>
      <c r="BI205" s="117"/>
      <c r="BJ205" s="117"/>
      <c r="BK205" s="117"/>
      <c r="BL205" s="117"/>
      <c r="BM205" s="117"/>
      <c r="BN205" s="118"/>
    </row>
    <row r="206" ht="15.75" customHeight="1">
      <c r="A206" s="116"/>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c r="AT206" s="117"/>
      <c r="AU206" s="117"/>
      <c r="AV206" s="117"/>
      <c r="AW206" s="117"/>
      <c r="AX206" s="117"/>
      <c r="AY206" s="117"/>
      <c r="AZ206" s="117"/>
      <c r="BA206" s="117"/>
      <c r="BB206" s="117"/>
      <c r="BC206" s="117"/>
      <c r="BD206" s="117"/>
      <c r="BE206" s="117"/>
      <c r="BF206" s="117"/>
      <c r="BG206" s="117"/>
      <c r="BH206" s="117"/>
      <c r="BI206" s="117"/>
      <c r="BJ206" s="117"/>
      <c r="BK206" s="117"/>
      <c r="BL206" s="117"/>
      <c r="BM206" s="117"/>
      <c r="BN206" s="118"/>
    </row>
    <row r="207" ht="15.75" customHeight="1">
      <c r="A207" s="116"/>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c r="AT207" s="117"/>
      <c r="AU207" s="117"/>
      <c r="AV207" s="117"/>
      <c r="AW207" s="117"/>
      <c r="AX207" s="117"/>
      <c r="AY207" s="117"/>
      <c r="AZ207" s="117"/>
      <c r="BA207" s="117"/>
      <c r="BB207" s="117"/>
      <c r="BC207" s="117"/>
      <c r="BD207" s="117"/>
      <c r="BE207" s="117"/>
      <c r="BF207" s="117"/>
      <c r="BG207" s="117"/>
      <c r="BH207" s="117"/>
      <c r="BI207" s="117"/>
      <c r="BJ207" s="117"/>
      <c r="BK207" s="117"/>
      <c r="BL207" s="117"/>
      <c r="BM207" s="117"/>
      <c r="BN207" s="118"/>
    </row>
    <row r="208" ht="15.75" customHeight="1">
      <c r="A208" s="116"/>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c r="AT208" s="117"/>
      <c r="AU208" s="117"/>
      <c r="AV208" s="117"/>
      <c r="AW208" s="117"/>
      <c r="AX208" s="117"/>
      <c r="AY208" s="117"/>
      <c r="AZ208" s="117"/>
      <c r="BA208" s="117"/>
      <c r="BB208" s="117"/>
      <c r="BC208" s="117"/>
      <c r="BD208" s="117"/>
      <c r="BE208" s="117"/>
      <c r="BF208" s="117"/>
      <c r="BG208" s="117"/>
      <c r="BH208" s="117"/>
      <c r="BI208" s="117"/>
      <c r="BJ208" s="117"/>
      <c r="BK208" s="117"/>
      <c r="BL208" s="117"/>
      <c r="BM208" s="117"/>
      <c r="BN208" s="118"/>
    </row>
    <row r="209" ht="15.75" customHeight="1">
      <c r="A209" s="116"/>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c r="AT209" s="117"/>
      <c r="AU209" s="117"/>
      <c r="AV209" s="117"/>
      <c r="AW209" s="117"/>
      <c r="AX209" s="117"/>
      <c r="AY209" s="117"/>
      <c r="AZ209" s="117"/>
      <c r="BA209" s="117"/>
      <c r="BB209" s="117"/>
      <c r="BC209" s="117"/>
      <c r="BD209" s="117"/>
      <c r="BE209" s="117"/>
      <c r="BF209" s="117"/>
      <c r="BG209" s="117"/>
      <c r="BH209" s="117"/>
      <c r="BI209" s="117"/>
      <c r="BJ209" s="117"/>
      <c r="BK209" s="117"/>
      <c r="BL209" s="117"/>
      <c r="BM209" s="117"/>
      <c r="BN209" s="118"/>
    </row>
    <row r="210" ht="15.75" customHeight="1">
      <c r="A210" s="116"/>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c r="AT210" s="117"/>
      <c r="AU210" s="117"/>
      <c r="AV210" s="117"/>
      <c r="AW210" s="117"/>
      <c r="AX210" s="117"/>
      <c r="AY210" s="117"/>
      <c r="AZ210" s="117"/>
      <c r="BA210" s="117"/>
      <c r="BB210" s="117"/>
      <c r="BC210" s="117"/>
      <c r="BD210" s="117"/>
      <c r="BE210" s="117"/>
      <c r="BF210" s="117"/>
      <c r="BG210" s="117"/>
      <c r="BH210" s="117"/>
      <c r="BI210" s="117"/>
      <c r="BJ210" s="117"/>
      <c r="BK210" s="117"/>
      <c r="BL210" s="117"/>
      <c r="BM210" s="117"/>
      <c r="BN210" s="118"/>
    </row>
    <row r="211" ht="15.75" customHeight="1">
      <c r="A211" s="116"/>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c r="AT211" s="117"/>
      <c r="AU211" s="117"/>
      <c r="AV211" s="117"/>
      <c r="AW211" s="117"/>
      <c r="AX211" s="117"/>
      <c r="AY211" s="117"/>
      <c r="AZ211" s="117"/>
      <c r="BA211" s="117"/>
      <c r="BB211" s="117"/>
      <c r="BC211" s="117"/>
      <c r="BD211" s="117"/>
      <c r="BE211" s="117"/>
      <c r="BF211" s="117"/>
      <c r="BG211" s="117"/>
      <c r="BH211" s="117"/>
      <c r="BI211" s="117"/>
      <c r="BJ211" s="117"/>
      <c r="BK211" s="117"/>
      <c r="BL211" s="117"/>
      <c r="BM211" s="117"/>
      <c r="BN211" s="118"/>
    </row>
    <row r="212" ht="15.75" customHeight="1">
      <c r="A212" s="116"/>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c r="AT212" s="117"/>
      <c r="AU212" s="117"/>
      <c r="AV212" s="117"/>
      <c r="AW212" s="117"/>
      <c r="AX212" s="117"/>
      <c r="AY212" s="117"/>
      <c r="AZ212" s="117"/>
      <c r="BA212" s="117"/>
      <c r="BB212" s="117"/>
      <c r="BC212" s="117"/>
      <c r="BD212" s="117"/>
      <c r="BE212" s="117"/>
      <c r="BF212" s="117"/>
      <c r="BG212" s="117"/>
      <c r="BH212" s="117"/>
      <c r="BI212" s="117"/>
      <c r="BJ212" s="117"/>
      <c r="BK212" s="117"/>
      <c r="BL212" s="117"/>
      <c r="BM212" s="117"/>
      <c r="BN212" s="118"/>
    </row>
    <row r="213" ht="15.75" customHeight="1">
      <c r="A213" s="116"/>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c r="AT213" s="117"/>
      <c r="AU213" s="117"/>
      <c r="AV213" s="117"/>
      <c r="AW213" s="117"/>
      <c r="AX213" s="117"/>
      <c r="AY213" s="117"/>
      <c r="AZ213" s="117"/>
      <c r="BA213" s="117"/>
      <c r="BB213" s="117"/>
      <c r="BC213" s="117"/>
      <c r="BD213" s="117"/>
      <c r="BE213" s="117"/>
      <c r="BF213" s="117"/>
      <c r="BG213" s="117"/>
      <c r="BH213" s="117"/>
      <c r="BI213" s="117"/>
      <c r="BJ213" s="117"/>
      <c r="BK213" s="117"/>
      <c r="BL213" s="117"/>
      <c r="BM213" s="117"/>
      <c r="BN213" s="118"/>
    </row>
    <row r="214" ht="15.75" customHeight="1">
      <c r="A214" s="116"/>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c r="AT214" s="117"/>
      <c r="AU214" s="117"/>
      <c r="AV214" s="117"/>
      <c r="AW214" s="117"/>
      <c r="AX214" s="117"/>
      <c r="AY214" s="117"/>
      <c r="AZ214" s="117"/>
      <c r="BA214" s="117"/>
      <c r="BB214" s="117"/>
      <c r="BC214" s="117"/>
      <c r="BD214" s="117"/>
      <c r="BE214" s="117"/>
      <c r="BF214" s="117"/>
      <c r="BG214" s="117"/>
      <c r="BH214" s="117"/>
      <c r="BI214" s="117"/>
      <c r="BJ214" s="117"/>
      <c r="BK214" s="117"/>
      <c r="BL214" s="117"/>
      <c r="BM214" s="117"/>
      <c r="BN214" s="118"/>
    </row>
    <row r="215" ht="15.75" customHeight="1">
      <c r="A215" s="116"/>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c r="AT215" s="117"/>
      <c r="AU215" s="117"/>
      <c r="AV215" s="117"/>
      <c r="AW215" s="117"/>
      <c r="AX215" s="117"/>
      <c r="AY215" s="117"/>
      <c r="AZ215" s="117"/>
      <c r="BA215" s="117"/>
      <c r="BB215" s="117"/>
      <c r="BC215" s="117"/>
      <c r="BD215" s="117"/>
      <c r="BE215" s="117"/>
      <c r="BF215" s="117"/>
      <c r="BG215" s="117"/>
      <c r="BH215" s="117"/>
      <c r="BI215" s="117"/>
      <c r="BJ215" s="117"/>
      <c r="BK215" s="117"/>
      <c r="BL215" s="117"/>
      <c r="BM215" s="117"/>
      <c r="BN215" s="118"/>
    </row>
    <row r="216" ht="15.75" customHeight="1">
      <c r="A216" s="116"/>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c r="AT216" s="117"/>
      <c r="AU216" s="117"/>
      <c r="AV216" s="117"/>
      <c r="AW216" s="117"/>
      <c r="AX216" s="117"/>
      <c r="AY216" s="117"/>
      <c r="AZ216" s="117"/>
      <c r="BA216" s="117"/>
      <c r="BB216" s="117"/>
      <c r="BC216" s="117"/>
      <c r="BD216" s="117"/>
      <c r="BE216" s="117"/>
      <c r="BF216" s="117"/>
      <c r="BG216" s="117"/>
      <c r="BH216" s="117"/>
      <c r="BI216" s="117"/>
      <c r="BJ216" s="117"/>
      <c r="BK216" s="117"/>
      <c r="BL216" s="117"/>
      <c r="BM216" s="117"/>
      <c r="BN216" s="118"/>
    </row>
    <row r="217" ht="15.75" customHeight="1">
      <c r="A217" s="116"/>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c r="AT217" s="117"/>
      <c r="AU217" s="117"/>
      <c r="AV217" s="117"/>
      <c r="AW217" s="117"/>
      <c r="AX217" s="117"/>
      <c r="AY217" s="117"/>
      <c r="AZ217" s="117"/>
      <c r="BA217" s="117"/>
      <c r="BB217" s="117"/>
      <c r="BC217" s="117"/>
      <c r="BD217" s="117"/>
      <c r="BE217" s="117"/>
      <c r="BF217" s="117"/>
      <c r="BG217" s="117"/>
      <c r="BH217" s="117"/>
      <c r="BI217" s="117"/>
      <c r="BJ217" s="117"/>
      <c r="BK217" s="117"/>
      <c r="BL217" s="117"/>
      <c r="BM217" s="117"/>
      <c r="BN217" s="118"/>
    </row>
    <row r="218" ht="15.75" customHeight="1">
      <c r="A218" s="116"/>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c r="AT218" s="117"/>
      <c r="AU218" s="117"/>
      <c r="AV218" s="117"/>
      <c r="AW218" s="117"/>
      <c r="AX218" s="117"/>
      <c r="AY218" s="117"/>
      <c r="AZ218" s="117"/>
      <c r="BA218" s="117"/>
      <c r="BB218" s="117"/>
      <c r="BC218" s="117"/>
      <c r="BD218" s="117"/>
      <c r="BE218" s="117"/>
      <c r="BF218" s="117"/>
      <c r="BG218" s="117"/>
      <c r="BH218" s="117"/>
      <c r="BI218" s="117"/>
      <c r="BJ218" s="117"/>
      <c r="BK218" s="117"/>
      <c r="BL218" s="117"/>
      <c r="BM218" s="117"/>
      <c r="BN218" s="118"/>
    </row>
    <row r="219" ht="15.75" customHeight="1">
      <c r="A219" s="116"/>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c r="AT219" s="117"/>
      <c r="AU219" s="117"/>
      <c r="AV219" s="117"/>
      <c r="AW219" s="117"/>
      <c r="AX219" s="117"/>
      <c r="AY219" s="117"/>
      <c r="AZ219" s="117"/>
      <c r="BA219" s="117"/>
      <c r="BB219" s="117"/>
      <c r="BC219" s="117"/>
      <c r="BD219" s="117"/>
      <c r="BE219" s="117"/>
      <c r="BF219" s="117"/>
      <c r="BG219" s="117"/>
      <c r="BH219" s="117"/>
      <c r="BI219" s="117"/>
      <c r="BJ219" s="117"/>
      <c r="BK219" s="117"/>
      <c r="BL219" s="117"/>
      <c r="BM219" s="117"/>
      <c r="BN219" s="118"/>
    </row>
    <row r="220" ht="15.75" customHeight="1">
      <c r="A220" s="116"/>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c r="AT220" s="117"/>
      <c r="AU220" s="117"/>
      <c r="AV220" s="117"/>
      <c r="AW220" s="117"/>
      <c r="AX220" s="117"/>
      <c r="AY220" s="117"/>
      <c r="AZ220" s="117"/>
      <c r="BA220" s="117"/>
      <c r="BB220" s="117"/>
      <c r="BC220" s="117"/>
      <c r="BD220" s="117"/>
      <c r="BE220" s="117"/>
      <c r="BF220" s="117"/>
      <c r="BG220" s="117"/>
      <c r="BH220" s="117"/>
      <c r="BI220" s="117"/>
      <c r="BJ220" s="117"/>
      <c r="BK220" s="117"/>
      <c r="BL220" s="117"/>
      <c r="BM220" s="117"/>
      <c r="BN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c r="AT221" s="117"/>
      <c r="AU221" s="117"/>
      <c r="AV221" s="117"/>
      <c r="AW221" s="117"/>
      <c r="AX221" s="117"/>
      <c r="AY221" s="117"/>
      <c r="AZ221" s="117"/>
      <c r="BA221" s="117"/>
      <c r="BB221" s="117"/>
      <c r="BC221" s="117"/>
      <c r="BD221" s="117"/>
      <c r="BE221" s="117"/>
      <c r="BF221" s="117"/>
      <c r="BG221" s="117"/>
      <c r="BH221" s="117"/>
      <c r="BI221" s="117"/>
      <c r="BJ221" s="117"/>
      <c r="BK221" s="117"/>
      <c r="BL221" s="117"/>
      <c r="BM221" s="117"/>
      <c r="BN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c r="AT222" s="117"/>
      <c r="AU222" s="117"/>
      <c r="AV222" s="117"/>
      <c r="AW222" s="117"/>
      <c r="AX222" s="117"/>
      <c r="AY222" s="117"/>
      <c r="AZ222" s="117"/>
      <c r="BA222" s="117"/>
      <c r="BB222" s="117"/>
      <c r="BC222" s="117"/>
      <c r="BD222" s="117"/>
      <c r="BE222" s="117"/>
      <c r="BF222" s="117"/>
      <c r="BG222" s="117"/>
      <c r="BH222" s="117"/>
      <c r="BI222" s="117"/>
      <c r="BJ222" s="117"/>
      <c r="BK222" s="117"/>
      <c r="BL222" s="117"/>
      <c r="BM222" s="117"/>
      <c r="BN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c r="AT223" s="117"/>
      <c r="AU223" s="117"/>
      <c r="AV223" s="117"/>
      <c r="AW223" s="117"/>
      <c r="AX223" s="117"/>
      <c r="AY223" s="117"/>
      <c r="AZ223" s="117"/>
      <c r="BA223" s="117"/>
      <c r="BB223" s="117"/>
      <c r="BC223" s="117"/>
      <c r="BD223" s="117"/>
      <c r="BE223" s="117"/>
      <c r="BF223" s="117"/>
      <c r="BG223" s="117"/>
      <c r="BH223" s="117"/>
      <c r="BI223" s="117"/>
      <c r="BJ223" s="117"/>
      <c r="BK223" s="117"/>
      <c r="BL223" s="117"/>
      <c r="BM223" s="117"/>
      <c r="BN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c r="AT224" s="117"/>
      <c r="AU224" s="117"/>
      <c r="AV224" s="117"/>
      <c r="AW224" s="117"/>
      <c r="AX224" s="117"/>
      <c r="AY224" s="117"/>
      <c r="AZ224" s="117"/>
      <c r="BA224" s="117"/>
      <c r="BB224" s="117"/>
      <c r="BC224" s="117"/>
      <c r="BD224" s="117"/>
      <c r="BE224" s="117"/>
      <c r="BF224" s="117"/>
      <c r="BG224" s="117"/>
      <c r="BH224" s="117"/>
      <c r="BI224" s="117"/>
      <c r="BJ224" s="117"/>
      <c r="BK224" s="117"/>
      <c r="BL224" s="117"/>
      <c r="BM224" s="117"/>
      <c r="BN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c r="AT225" s="117"/>
      <c r="AU225" s="117"/>
      <c r="AV225" s="117"/>
      <c r="AW225" s="117"/>
      <c r="AX225" s="117"/>
      <c r="AY225" s="117"/>
      <c r="AZ225" s="117"/>
      <c r="BA225" s="117"/>
      <c r="BB225" s="117"/>
      <c r="BC225" s="117"/>
      <c r="BD225" s="117"/>
      <c r="BE225" s="117"/>
      <c r="BF225" s="117"/>
      <c r="BG225" s="117"/>
      <c r="BH225" s="117"/>
      <c r="BI225" s="117"/>
      <c r="BJ225" s="117"/>
      <c r="BK225" s="117"/>
      <c r="BL225" s="117"/>
      <c r="BM225" s="117"/>
      <c r="BN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c r="AT226" s="117"/>
      <c r="AU226" s="117"/>
      <c r="AV226" s="117"/>
      <c r="AW226" s="117"/>
      <c r="AX226" s="117"/>
      <c r="AY226" s="117"/>
      <c r="AZ226" s="117"/>
      <c r="BA226" s="117"/>
      <c r="BB226" s="117"/>
      <c r="BC226" s="117"/>
      <c r="BD226" s="117"/>
      <c r="BE226" s="117"/>
      <c r="BF226" s="117"/>
      <c r="BG226" s="117"/>
      <c r="BH226" s="117"/>
      <c r="BI226" s="117"/>
      <c r="BJ226" s="117"/>
      <c r="BK226" s="117"/>
      <c r="BL226" s="117"/>
      <c r="BM226" s="117"/>
      <c r="BN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c r="AT227" s="117"/>
      <c r="AU227" s="117"/>
      <c r="AV227" s="117"/>
      <c r="AW227" s="117"/>
      <c r="AX227" s="117"/>
      <c r="AY227" s="117"/>
      <c r="AZ227" s="117"/>
      <c r="BA227" s="117"/>
      <c r="BB227" s="117"/>
      <c r="BC227" s="117"/>
      <c r="BD227" s="117"/>
      <c r="BE227" s="117"/>
      <c r="BF227" s="117"/>
      <c r="BG227" s="117"/>
      <c r="BH227" s="117"/>
      <c r="BI227" s="117"/>
      <c r="BJ227" s="117"/>
      <c r="BK227" s="117"/>
      <c r="BL227" s="117"/>
      <c r="BM227" s="117"/>
      <c r="BN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c r="AT228" s="117"/>
      <c r="AU228" s="117"/>
      <c r="AV228" s="117"/>
      <c r="AW228" s="117"/>
      <c r="AX228" s="117"/>
      <c r="AY228" s="117"/>
      <c r="AZ228" s="117"/>
      <c r="BA228" s="117"/>
      <c r="BB228" s="117"/>
      <c r="BC228" s="117"/>
      <c r="BD228" s="117"/>
      <c r="BE228" s="117"/>
      <c r="BF228" s="117"/>
      <c r="BG228" s="117"/>
      <c r="BH228" s="117"/>
      <c r="BI228" s="117"/>
      <c r="BJ228" s="117"/>
      <c r="BK228" s="117"/>
      <c r="BL228" s="117"/>
      <c r="BM228" s="117"/>
      <c r="BN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c r="AT229" s="117"/>
      <c r="AU229" s="117"/>
      <c r="AV229" s="117"/>
      <c r="AW229" s="117"/>
      <c r="AX229" s="117"/>
      <c r="AY229" s="117"/>
      <c r="AZ229" s="117"/>
      <c r="BA229" s="117"/>
      <c r="BB229" s="117"/>
      <c r="BC229" s="117"/>
      <c r="BD229" s="117"/>
      <c r="BE229" s="117"/>
      <c r="BF229" s="117"/>
      <c r="BG229" s="117"/>
      <c r="BH229" s="117"/>
      <c r="BI229" s="117"/>
      <c r="BJ229" s="117"/>
      <c r="BK229" s="117"/>
      <c r="BL229" s="117"/>
      <c r="BM229" s="117"/>
      <c r="BN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c r="AT230" s="117"/>
      <c r="AU230" s="117"/>
      <c r="AV230" s="117"/>
      <c r="AW230" s="117"/>
      <c r="AX230" s="117"/>
      <c r="AY230" s="117"/>
      <c r="AZ230" s="117"/>
      <c r="BA230" s="117"/>
      <c r="BB230" s="117"/>
      <c r="BC230" s="117"/>
      <c r="BD230" s="117"/>
      <c r="BE230" s="117"/>
      <c r="BF230" s="117"/>
      <c r="BG230" s="117"/>
      <c r="BH230" s="117"/>
      <c r="BI230" s="117"/>
      <c r="BJ230" s="117"/>
      <c r="BK230" s="117"/>
      <c r="BL230" s="117"/>
      <c r="BM230" s="117"/>
      <c r="BN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c r="AT231" s="117"/>
      <c r="AU231" s="117"/>
      <c r="AV231" s="117"/>
      <c r="AW231" s="117"/>
      <c r="AX231" s="117"/>
      <c r="AY231" s="117"/>
      <c r="AZ231" s="117"/>
      <c r="BA231" s="117"/>
      <c r="BB231" s="117"/>
      <c r="BC231" s="117"/>
      <c r="BD231" s="117"/>
      <c r="BE231" s="117"/>
      <c r="BF231" s="117"/>
      <c r="BG231" s="117"/>
      <c r="BH231" s="117"/>
      <c r="BI231" s="117"/>
      <c r="BJ231" s="117"/>
      <c r="BK231" s="117"/>
      <c r="BL231" s="117"/>
      <c r="BM231" s="117"/>
      <c r="BN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c r="AT232" s="117"/>
      <c r="AU232" s="117"/>
      <c r="AV232" s="117"/>
      <c r="AW232" s="117"/>
      <c r="AX232" s="117"/>
      <c r="AY232" s="117"/>
      <c r="AZ232" s="117"/>
      <c r="BA232" s="117"/>
      <c r="BB232" s="117"/>
      <c r="BC232" s="117"/>
      <c r="BD232" s="117"/>
      <c r="BE232" s="117"/>
      <c r="BF232" s="117"/>
      <c r="BG232" s="117"/>
      <c r="BH232" s="117"/>
      <c r="BI232" s="117"/>
      <c r="BJ232" s="117"/>
      <c r="BK232" s="117"/>
      <c r="BL232" s="117"/>
      <c r="BM232" s="117"/>
      <c r="BN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c r="AT233" s="117"/>
      <c r="AU233" s="117"/>
      <c r="AV233" s="117"/>
      <c r="AW233" s="117"/>
      <c r="AX233" s="117"/>
      <c r="AY233" s="117"/>
      <c r="AZ233" s="117"/>
      <c r="BA233" s="117"/>
      <c r="BB233" s="117"/>
      <c r="BC233" s="117"/>
      <c r="BD233" s="117"/>
      <c r="BE233" s="117"/>
      <c r="BF233" s="117"/>
      <c r="BG233" s="117"/>
      <c r="BH233" s="117"/>
      <c r="BI233" s="117"/>
      <c r="BJ233" s="117"/>
      <c r="BK233" s="117"/>
      <c r="BL233" s="117"/>
      <c r="BM233" s="117"/>
      <c r="BN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c r="AT234" s="117"/>
      <c r="AU234" s="117"/>
      <c r="AV234" s="117"/>
      <c r="AW234" s="117"/>
      <c r="AX234" s="117"/>
      <c r="AY234" s="117"/>
      <c r="AZ234" s="117"/>
      <c r="BA234" s="117"/>
      <c r="BB234" s="117"/>
      <c r="BC234" s="117"/>
      <c r="BD234" s="117"/>
      <c r="BE234" s="117"/>
      <c r="BF234" s="117"/>
      <c r="BG234" s="117"/>
      <c r="BH234" s="117"/>
      <c r="BI234" s="117"/>
      <c r="BJ234" s="117"/>
      <c r="BK234" s="117"/>
      <c r="BL234" s="117"/>
      <c r="BM234" s="117"/>
      <c r="BN234" s="118"/>
    </row>
    <row r="235" ht="15.75" customHeight="1">
      <c r="A235" s="116"/>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c r="AT235" s="117"/>
      <c r="AU235" s="117"/>
      <c r="AV235" s="117"/>
      <c r="AW235" s="117"/>
      <c r="AX235" s="117"/>
      <c r="AY235" s="117"/>
      <c r="AZ235" s="117"/>
      <c r="BA235" s="117"/>
      <c r="BB235" s="117"/>
      <c r="BC235" s="117"/>
      <c r="BD235" s="117"/>
      <c r="BE235" s="117"/>
      <c r="BF235" s="117"/>
      <c r="BG235" s="117"/>
      <c r="BH235" s="117"/>
      <c r="BI235" s="117"/>
      <c r="BJ235" s="117"/>
      <c r="BK235" s="117"/>
      <c r="BL235" s="117"/>
      <c r="BM235" s="117"/>
      <c r="BN235" s="118"/>
    </row>
    <row r="236" ht="15.75" customHeight="1">
      <c r="A236" s="116"/>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c r="AT236" s="117"/>
      <c r="AU236" s="117"/>
      <c r="AV236" s="117"/>
      <c r="AW236" s="117"/>
      <c r="AX236" s="117"/>
      <c r="AY236" s="117"/>
      <c r="AZ236" s="117"/>
      <c r="BA236" s="117"/>
      <c r="BB236" s="117"/>
      <c r="BC236" s="117"/>
      <c r="BD236" s="117"/>
      <c r="BE236" s="117"/>
      <c r="BF236" s="117"/>
      <c r="BG236" s="117"/>
      <c r="BH236" s="117"/>
      <c r="BI236" s="117"/>
      <c r="BJ236" s="117"/>
      <c r="BK236" s="117"/>
      <c r="BL236" s="117"/>
      <c r="BM236" s="117"/>
      <c r="BN236" s="118"/>
    </row>
    <row r="237" ht="15.75" customHeight="1">
      <c r="A237" s="116"/>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c r="AT237" s="117"/>
      <c r="AU237" s="117"/>
      <c r="AV237" s="117"/>
      <c r="AW237" s="117"/>
      <c r="AX237" s="117"/>
      <c r="AY237" s="117"/>
      <c r="AZ237" s="117"/>
      <c r="BA237" s="117"/>
      <c r="BB237" s="117"/>
      <c r="BC237" s="117"/>
      <c r="BD237" s="117"/>
      <c r="BE237" s="117"/>
      <c r="BF237" s="117"/>
      <c r="BG237" s="117"/>
      <c r="BH237" s="117"/>
      <c r="BI237" s="117"/>
      <c r="BJ237" s="117"/>
      <c r="BK237" s="117"/>
      <c r="BL237" s="117"/>
      <c r="BM237" s="117"/>
      <c r="BN237" s="118"/>
    </row>
    <row r="238" ht="15.75" customHeight="1">
      <c r="A238" s="116"/>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c r="AT238" s="117"/>
      <c r="AU238" s="117"/>
      <c r="AV238" s="117"/>
      <c r="AW238" s="117"/>
      <c r="AX238" s="117"/>
      <c r="AY238" s="117"/>
      <c r="AZ238" s="117"/>
      <c r="BA238" s="117"/>
      <c r="BB238" s="117"/>
      <c r="BC238" s="117"/>
      <c r="BD238" s="117"/>
      <c r="BE238" s="117"/>
      <c r="BF238" s="117"/>
      <c r="BG238" s="117"/>
      <c r="BH238" s="117"/>
      <c r="BI238" s="117"/>
      <c r="BJ238" s="117"/>
      <c r="BK238" s="117"/>
      <c r="BL238" s="117"/>
      <c r="BM238" s="117"/>
      <c r="BN238" s="118"/>
    </row>
    <row r="239" ht="15.75" customHeight="1">
      <c r="A239" s="116"/>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c r="AT239" s="117"/>
      <c r="AU239" s="117"/>
      <c r="AV239" s="117"/>
      <c r="AW239" s="117"/>
      <c r="AX239" s="117"/>
      <c r="AY239" s="117"/>
      <c r="AZ239" s="117"/>
      <c r="BA239" s="117"/>
      <c r="BB239" s="117"/>
      <c r="BC239" s="117"/>
      <c r="BD239" s="117"/>
      <c r="BE239" s="117"/>
      <c r="BF239" s="117"/>
      <c r="BG239" s="117"/>
      <c r="BH239" s="117"/>
      <c r="BI239" s="117"/>
      <c r="BJ239" s="117"/>
      <c r="BK239" s="117"/>
      <c r="BL239" s="117"/>
      <c r="BM239" s="117"/>
      <c r="BN239" s="118"/>
    </row>
    <row r="240" ht="15.75" customHeight="1">
      <c r="A240" s="116"/>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c r="AT240" s="117"/>
      <c r="AU240" s="117"/>
      <c r="AV240" s="117"/>
      <c r="AW240" s="117"/>
      <c r="AX240" s="117"/>
      <c r="AY240" s="117"/>
      <c r="AZ240" s="117"/>
      <c r="BA240" s="117"/>
      <c r="BB240" s="117"/>
      <c r="BC240" s="117"/>
      <c r="BD240" s="117"/>
      <c r="BE240" s="117"/>
      <c r="BF240" s="117"/>
      <c r="BG240" s="117"/>
      <c r="BH240" s="117"/>
      <c r="BI240" s="117"/>
      <c r="BJ240" s="117"/>
      <c r="BK240" s="117"/>
      <c r="BL240" s="117"/>
      <c r="BM240" s="117"/>
      <c r="BN240" s="118"/>
    </row>
    <row r="241" ht="15.75" customHeight="1">
      <c r="A241" s="116"/>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c r="AT241" s="117"/>
      <c r="AU241" s="117"/>
      <c r="AV241" s="117"/>
      <c r="AW241" s="117"/>
      <c r="AX241" s="117"/>
      <c r="AY241" s="117"/>
      <c r="AZ241" s="117"/>
      <c r="BA241" s="117"/>
      <c r="BB241" s="117"/>
      <c r="BC241" s="117"/>
      <c r="BD241" s="117"/>
      <c r="BE241" s="117"/>
      <c r="BF241" s="117"/>
      <c r="BG241" s="117"/>
      <c r="BH241" s="117"/>
      <c r="BI241" s="117"/>
      <c r="BJ241" s="117"/>
      <c r="BK241" s="117"/>
      <c r="BL241" s="117"/>
      <c r="BM241" s="117"/>
      <c r="BN241" s="118"/>
    </row>
    <row r="242" ht="15.75" customHeight="1">
      <c r="A242" s="116"/>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c r="AT242" s="117"/>
      <c r="AU242" s="117"/>
      <c r="AV242" s="117"/>
      <c r="AW242" s="117"/>
      <c r="AX242" s="117"/>
      <c r="AY242" s="117"/>
      <c r="AZ242" s="117"/>
      <c r="BA242" s="117"/>
      <c r="BB242" s="117"/>
      <c r="BC242" s="117"/>
      <c r="BD242" s="117"/>
      <c r="BE242" s="117"/>
      <c r="BF242" s="117"/>
      <c r="BG242" s="117"/>
      <c r="BH242" s="117"/>
      <c r="BI242" s="117"/>
      <c r="BJ242" s="117"/>
      <c r="BK242" s="117"/>
      <c r="BL242" s="117"/>
      <c r="BM242" s="117"/>
      <c r="BN242" s="118"/>
    </row>
    <row r="243" ht="15.75" customHeight="1">
      <c r="A243" s="116"/>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c r="AT243" s="117"/>
      <c r="AU243" s="117"/>
      <c r="AV243" s="117"/>
      <c r="AW243" s="117"/>
      <c r="AX243" s="117"/>
      <c r="AY243" s="117"/>
      <c r="AZ243" s="117"/>
      <c r="BA243" s="117"/>
      <c r="BB243" s="117"/>
      <c r="BC243" s="117"/>
      <c r="BD243" s="117"/>
      <c r="BE243" s="117"/>
      <c r="BF243" s="117"/>
      <c r="BG243" s="117"/>
      <c r="BH243" s="117"/>
      <c r="BI243" s="117"/>
      <c r="BJ243" s="117"/>
      <c r="BK243" s="117"/>
      <c r="BL243" s="117"/>
      <c r="BM243" s="117"/>
      <c r="BN243" s="118"/>
    </row>
    <row r="244" ht="15.75" customHeight="1">
      <c r="A244" s="116"/>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c r="AT244" s="117"/>
      <c r="AU244" s="117"/>
      <c r="AV244" s="117"/>
      <c r="AW244" s="117"/>
      <c r="AX244" s="117"/>
      <c r="AY244" s="117"/>
      <c r="AZ244" s="117"/>
      <c r="BA244" s="117"/>
      <c r="BB244" s="117"/>
      <c r="BC244" s="117"/>
      <c r="BD244" s="117"/>
      <c r="BE244" s="117"/>
      <c r="BF244" s="117"/>
      <c r="BG244" s="117"/>
      <c r="BH244" s="117"/>
      <c r="BI244" s="117"/>
      <c r="BJ244" s="117"/>
      <c r="BK244" s="117"/>
      <c r="BL244" s="117"/>
      <c r="BM244" s="117"/>
      <c r="BN244" s="118"/>
    </row>
    <row r="245" ht="15.75" customHeight="1">
      <c r="A245" s="116"/>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c r="AT245" s="117"/>
      <c r="AU245" s="117"/>
      <c r="AV245" s="117"/>
      <c r="AW245" s="117"/>
      <c r="AX245" s="117"/>
      <c r="AY245" s="117"/>
      <c r="AZ245" s="117"/>
      <c r="BA245" s="117"/>
      <c r="BB245" s="117"/>
      <c r="BC245" s="117"/>
      <c r="BD245" s="117"/>
      <c r="BE245" s="117"/>
      <c r="BF245" s="117"/>
      <c r="BG245" s="117"/>
      <c r="BH245" s="117"/>
      <c r="BI245" s="117"/>
      <c r="BJ245" s="117"/>
      <c r="BK245" s="117"/>
      <c r="BL245" s="117"/>
      <c r="BM245" s="117"/>
      <c r="BN245" s="118"/>
    </row>
    <row r="246" ht="15.75" customHeight="1">
      <c r="A246" s="116"/>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c r="AT246" s="117"/>
      <c r="AU246" s="117"/>
      <c r="AV246" s="117"/>
      <c r="AW246" s="117"/>
      <c r="AX246" s="117"/>
      <c r="AY246" s="117"/>
      <c r="AZ246" s="117"/>
      <c r="BA246" s="117"/>
      <c r="BB246" s="117"/>
      <c r="BC246" s="117"/>
      <c r="BD246" s="117"/>
      <c r="BE246" s="117"/>
      <c r="BF246" s="117"/>
      <c r="BG246" s="117"/>
      <c r="BH246" s="117"/>
      <c r="BI246" s="117"/>
      <c r="BJ246" s="117"/>
      <c r="BK246" s="117"/>
      <c r="BL246" s="117"/>
      <c r="BM246" s="117"/>
      <c r="BN246" s="118"/>
    </row>
    <row r="247" ht="15.75" customHeight="1">
      <c r="A247" s="116"/>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c r="AT247" s="117"/>
      <c r="AU247" s="117"/>
      <c r="AV247" s="117"/>
      <c r="AW247" s="117"/>
      <c r="AX247" s="117"/>
      <c r="AY247" s="117"/>
      <c r="AZ247" s="117"/>
      <c r="BA247" s="117"/>
      <c r="BB247" s="117"/>
      <c r="BC247" s="117"/>
      <c r="BD247" s="117"/>
      <c r="BE247" s="117"/>
      <c r="BF247" s="117"/>
      <c r="BG247" s="117"/>
      <c r="BH247" s="117"/>
      <c r="BI247" s="117"/>
      <c r="BJ247" s="117"/>
      <c r="BK247" s="117"/>
      <c r="BL247" s="117"/>
      <c r="BM247" s="117"/>
      <c r="BN247" s="118"/>
    </row>
    <row r="248" ht="15.75" customHeight="1">
      <c r="A248" s="116"/>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c r="AT248" s="117"/>
      <c r="AU248" s="117"/>
      <c r="AV248" s="117"/>
      <c r="AW248" s="117"/>
      <c r="AX248" s="117"/>
      <c r="AY248" s="117"/>
      <c r="AZ248" s="117"/>
      <c r="BA248" s="117"/>
      <c r="BB248" s="117"/>
      <c r="BC248" s="117"/>
      <c r="BD248" s="117"/>
      <c r="BE248" s="117"/>
      <c r="BF248" s="117"/>
      <c r="BG248" s="117"/>
      <c r="BH248" s="117"/>
      <c r="BI248" s="117"/>
      <c r="BJ248" s="117"/>
      <c r="BK248" s="117"/>
      <c r="BL248" s="117"/>
      <c r="BM248" s="117"/>
      <c r="BN248" s="118"/>
    </row>
    <row r="249" ht="15.75" customHeight="1">
      <c r="A249" s="116"/>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c r="AT249" s="117"/>
      <c r="AU249" s="117"/>
      <c r="AV249" s="117"/>
      <c r="AW249" s="117"/>
      <c r="AX249" s="117"/>
      <c r="AY249" s="117"/>
      <c r="AZ249" s="117"/>
      <c r="BA249" s="117"/>
      <c r="BB249" s="117"/>
      <c r="BC249" s="117"/>
      <c r="BD249" s="117"/>
      <c r="BE249" s="117"/>
      <c r="BF249" s="117"/>
      <c r="BG249" s="117"/>
      <c r="BH249" s="117"/>
      <c r="BI249" s="117"/>
      <c r="BJ249" s="117"/>
      <c r="BK249" s="117"/>
      <c r="BL249" s="117"/>
      <c r="BM249" s="117"/>
      <c r="BN249" s="118"/>
    </row>
    <row r="250" ht="15.75" customHeight="1">
      <c r="A250" s="116"/>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c r="AT250" s="117"/>
      <c r="AU250" s="117"/>
      <c r="AV250" s="117"/>
      <c r="AW250" s="117"/>
      <c r="AX250" s="117"/>
      <c r="AY250" s="117"/>
      <c r="AZ250" s="117"/>
      <c r="BA250" s="117"/>
      <c r="BB250" s="117"/>
      <c r="BC250" s="117"/>
      <c r="BD250" s="117"/>
      <c r="BE250" s="117"/>
      <c r="BF250" s="117"/>
      <c r="BG250" s="117"/>
      <c r="BH250" s="117"/>
      <c r="BI250" s="117"/>
      <c r="BJ250" s="117"/>
      <c r="BK250" s="117"/>
      <c r="BL250" s="117"/>
      <c r="BM250" s="117"/>
      <c r="BN250" s="118"/>
    </row>
    <row r="251" ht="15.75" customHeight="1">
      <c r="A251" s="116"/>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c r="AT251" s="117"/>
      <c r="AU251" s="117"/>
      <c r="AV251" s="117"/>
      <c r="AW251" s="117"/>
      <c r="AX251" s="117"/>
      <c r="AY251" s="117"/>
      <c r="AZ251" s="117"/>
      <c r="BA251" s="117"/>
      <c r="BB251" s="117"/>
      <c r="BC251" s="117"/>
      <c r="BD251" s="117"/>
      <c r="BE251" s="117"/>
      <c r="BF251" s="117"/>
      <c r="BG251" s="117"/>
      <c r="BH251" s="117"/>
      <c r="BI251" s="117"/>
      <c r="BJ251" s="117"/>
      <c r="BK251" s="117"/>
      <c r="BL251" s="117"/>
      <c r="BM251" s="117"/>
      <c r="BN251" s="118"/>
    </row>
    <row r="252" ht="15.75" customHeight="1">
      <c r="A252" s="116"/>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c r="AT252" s="117"/>
      <c r="AU252" s="117"/>
      <c r="AV252" s="117"/>
      <c r="AW252" s="117"/>
      <c r="AX252" s="117"/>
      <c r="AY252" s="117"/>
      <c r="AZ252" s="117"/>
      <c r="BA252" s="117"/>
      <c r="BB252" s="117"/>
      <c r="BC252" s="117"/>
      <c r="BD252" s="117"/>
      <c r="BE252" s="117"/>
      <c r="BF252" s="117"/>
      <c r="BG252" s="117"/>
      <c r="BH252" s="117"/>
      <c r="BI252" s="117"/>
      <c r="BJ252" s="117"/>
      <c r="BK252" s="117"/>
      <c r="BL252" s="117"/>
      <c r="BM252" s="117"/>
      <c r="BN252" s="118"/>
    </row>
    <row r="253" ht="15.75" customHeight="1">
      <c r="A253" s="116"/>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c r="AT253" s="117"/>
      <c r="AU253" s="117"/>
      <c r="AV253" s="117"/>
      <c r="AW253" s="117"/>
      <c r="AX253" s="117"/>
      <c r="AY253" s="117"/>
      <c r="AZ253" s="117"/>
      <c r="BA253" s="117"/>
      <c r="BB253" s="117"/>
      <c r="BC253" s="117"/>
      <c r="BD253" s="117"/>
      <c r="BE253" s="117"/>
      <c r="BF253" s="117"/>
      <c r="BG253" s="117"/>
      <c r="BH253" s="117"/>
      <c r="BI253" s="117"/>
      <c r="BJ253" s="117"/>
      <c r="BK253" s="117"/>
      <c r="BL253" s="117"/>
      <c r="BM253" s="117"/>
      <c r="BN253" s="118"/>
    </row>
    <row r="254" ht="15.75" customHeight="1">
      <c r="A254" s="116"/>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c r="AT254" s="117"/>
      <c r="AU254" s="117"/>
      <c r="AV254" s="117"/>
      <c r="AW254" s="117"/>
      <c r="AX254" s="117"/>
      <c r="AY254" s="117"/>
      <c r="AZ254" s="117"/>
      <c r="BA254" s="117"/>
      <c r="BB254" s="117"/>
      <c r="BC254" s="117"/>
      <c r="BD254" s="117"/>
      <c r="BE254" s="117"/>
      <c r="BF254" s="117"/>
      <c r="BG254" s="117"/>
      <c r="BH254" s="117"/>
      <c r="BI254" s="117"/>
      <c r="BJ254" s="117"/>
      <c r="BK254" s="117"/>
      <c r="BL254" s="117"/>
      <c r="BM254" s="117"/>
      <c r="BN254" s="118"/>
    </row>
    <row r="255" ht="15.75" customHeight="1">
      <c r="A255" s="116"/>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c r="AT255" s="117"/>
      <c r="AU255" s="117"/>
      <c r="AV255" s="117"/>
      <c r="AW255" s="117"/>
      <c r="AX255" s="117"/>
      <c r="AY255" s="117"/>
      <c r="AZ255" s="117"/>
      <c r="BA255" s="117"/>
      <c r="BB255" s="117"/>
      <c r="BC255" s="117"/>
      <c r="BD255" s="117"/>
      <c r="BE255" s="117"/>
      <c r="BF255" s="117"/>
      <c r="BG255" s="117"/>
      <c r="BH255" s="117"/>
      <c r="BI255" s="117"/>
      <c r="BJ255" s="117"/>
      <c r="BK255" s="117"/>
      <c r="BL255" s="117"/>
      <c r="BM255" s="117"/>
      <c r="BN255" s="118"/>
    </row>
    <row r="256" ht="15.75" customHeight="1">
      <c r="A256" s="116"/>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c r="AT256" s="117"/>
      <c r="AU256" s="117"/>
      <c r="AV256" s="117"/>
      <c r="AW256" s="117"/>
      <c r="AX256" s="117"/>
      <c r="AY256" s="117"/>
      <c r="AZ256" s="117"/>
      <c r="BA256" s="117"/>
      <c r="BB256" s="117"/>
      <c r="BC256" s="117"/>
      <c r="BD256" s="117"/>
      <c r="BE256" s="117"/>
      <c r="BF256" s="117"/>
      <c r="BG256" s="117"/>
      <c r="BH256" s="117"/>
      <c r="BI256" s="117"/>
      <c r="BJ256" s="117"/>
      <c r="BK256" s="117"/>
      <c r="BL256" s="117"/>
      <c r="BM256" s="117"/>
      <c r="BN256" s="118"/>
    </row>
    <row r="257" ht="15.75" customHeight="1">
      <c r="A257" s="116"/>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c r="AT257" s="117"/>
      <c r="AU257" s="117"/>
      <c r="AV257" s="117"/>
      <c r="AW257" s="117"/>
      <c r="AX257" s="117"/>
      <c r="AY257" s="117"/>
      <c r="AZ257" s="117"/>
      <c r="BA257" s="117"/>
      <c r="BB257" s="117"/>
      <c r="BC257" s="117"/>
      <c r="BD257" s="117"/>
      <c r="BE257" s="117"/>
      <c r="BF257" s="117"/>
      <c r="BG257" s="117"/>
      <c r="BH257" s="117"/>
      <c r="BI257" s="117"/>
      <c r="BJ257" s="117"/>
      <c r="BK257" s="117"/>
      <c r="BL257" s="117"/>
      <c r="BM257" s="117"/>
      <c r="BN257" s="118"/>
    </row>
    <row r="258" ht="15.75" customHeight="1">
      <c r="A258" s="116"/>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c r="AT258" s="117"/>
      <c r="AU258" s="117"/>
      <c r="AV258" s="117"/>
      <c r="AW258" s="117"/>
      <c r="AX258" s="117"/>
      <c r="AY258" s="117"/>
      <c r="AZ258" s="117"/>
      <c r="BA258" s="117"/>
      <c r="BB258" s="117"/>
      <c r="BC258" s="117"/>
      <c r="BD258" s="117"/>
      <c r="BE258" s="117"/>
      <c r="BF258" s="117"/>
      <c r="BG258" s="117"/>
      <c r="BH258" s="117"/>
      <c r="BI258" s="117"/>
      <c r="BJ258" s="117"/>
      <c r="BK258" s="117"/>
      <c r="BL258" s="117"/>
      <c r="BM258" s="117"/>
      <c r="BN258" s="118"/>
    </row>
    <row r="259" ht="15.75" customHeight="1">
      <c r="A259" s="116"/>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c r="AT259" s="117"/>
      <c r="AU259" s="117"/>
      <c r="AV259" s="117"/>
      <c r="AW259" s="117"/>
      <c r="AX259" s="117"/>
      <c r="AY259" s="117"/>
      <c r="AZ259" s="117"/>
      <c r="BA259" s="117"/>
      <c r="BB259" s="117"/>
      <c r="BC259" s="117"/>
      <c r="BD259" s="117"/>
      <c r="BE259" s="117"/>
      <c r="BF259" s="117"/>
      <c r="BG259" s="117"/>
      <c r="BH259" s="117"/>
      <c r="BI259" s="117"/>
      <c r="BJ259" s="117"/>
      <c r="BK259" s="117"/>
      <c r="BL259" s="117"/>
      <c r="BM259" s="117"/>
      <c r="BN259" s="118"/>
    </row>
    <row r="260" ht="15.75" customHeight="1">
      <c r="A260" s="116"/>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c r="AT260" s="117"/>
      <c r="AU260" s="117"/>
      <c r="AV260" s="117"/>
      <c r="AW260" s="117"/>
      <c r="AX260" s="117"/>
      <c r="AY260" s="117"/>
      <c r="AZ260" s="117"/>
      <c r="BA260" s="117"/>
      <c r="BB260" s="117"/>
      <c r="BC260" s="117"/>
      <c r="BD260" s="117"/>
      <c r="BE260" s="117"/>
      <c r="BF260" s="117"/>
      <c r="BG260" s="117"/>
      <c r="BH260" s="117"/>
      <c r="BI260" s="117"/>
      <c r="BJ260" s="117"/>
      <c r="BK260" s="117"/>
      <c r="BL260" s="117"/>
      <c r="BM260" s="117"/>
      <c r="BN260" s="118"/>
    </row>
    <row r="261" ht="15.75" customHeight="1">
      <c r="A261" s="116"/>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c r="AT261" s="117"/>
      <c r="AU261" s="117"/>
      <c r="AV261" s="117"/>
      <c r="AW261" s="117"/>
      <c r="AX261" s="117"/>
      <c r="AY261" s="117"/>
      <c r="AZ261" s="117"/>
      <c r="BA261" s="117"/>
      <c r="BB261" s="117"/>
      <c r="BC261" s="117"/>
      <c r="BD261" s="117"/>
      <c r="BE261" s="117"/>
      <c r="BF261" s="117"/>
      <c r="BG261" s="117"/>
      <c r="BH261" s="117"/>
      <c r="BI261" s="117"/>
      <c r="BJ261" s="117"/>
      <c r="BK261" s="117"/>
      <c r="BL261" s="117"/>
      <c r="BM261" s="117"/>
      <c r="BN261" s="118"/>
    </row>
    <row r="262" ht="15.75" customHeight="1">
      <c r="A262" s="116"/>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c r="AT262" s="117"/>
      <c r="AU262" s="117"/>
      <c r="AV262" s="117"/>
      <c r="AW262" s="117"/>
      <c r="AX262" s="117"/>
      <c r="AY262" s="117"/>
      <c r="AZ262" s="117"/>
      <c r="BA262" s="117"/>
      <c r="BB262" s="117"/>
      <c r="BC262" s="117"/>
      <c r="BD262" s="117"/>
      <c r="BE262" s="117"/>
      <c r="BF262" s="117"/>
      <c r="BG262" s="117"/>
      <c r="BH262" s="117"/>
      <c r="BI262" s="117"/>
      <c r="BJ262" s="117"/>
      <c r="BK262" s="117"/>
      <c r="BL262" s="117"/>
      <c r="BM262" s="117"/>
      <c r="BN262" s="118"/>
    </row>
    <row r="263" ht="15.75" customHeight="1">
      <c r="A263" s="116"/>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c r="AT263" s="117"/>
      <c r="AU263" s="117"/>
      <c r="AV263" s="117"/>
      <c r="AW263" s="117"/>
      <c r="AX263" s="117"/>
      <c r="AY263" s="117"/>
      <c r="AZ263" s="117"/>
      <c r="BA263" s="117"/>
      <c r="BB263" s="117"/>
      <c r="BC263" s="117"/>
      <c r="BD263" s="117"/>
      <c r="BE263" s="117"/>
      <c r="BF263" s="117"/>
      <c r="BG263" s="117"/>
      <c r="BH263" s="117"/>
      <c r="BI263" s="117"/>
      <c r="BJ263" s="117"/>
      <c r="BK263" s="117"/>
      <c r="BL263" s="117"/>
      <c r="BM263" s="117"/>
      <c r="BN263" s="118"/>
    </row>
    <row r="264" ht="15.75" customHeight="1">
      <c r="A264" s="116"/>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c r="AT264" s="117"/>
      <c r="AU264" s="117"/>
      <c r="AV264" s="117"/>
      <c r="AW264" s="117"/>
      <c r="AX264" s="117"/>
      <c r="AY264" s="117"/>
      <c r="AZ264" s="117"/>
      <c r="BA264" s="117"/>
      <c r="BB264" s="117"/>
      <c r="BC264" s="117"/>
      <c r="BD264" s="117"/>
      <c r="BE264" s="117"/>
      <c r="BF264" s="117"/>
      <c r="BG264" s="117"/>
      <c r="BH264" s="117"/>
      <c r="BI264" s="117"/>
      <c r="BJ264" s="117"/>
      <c r="BK264" s="117"/>
      <c r="BL264" s="117"/>
      <c r="BM264" s="117"/>
      <c r="BN264" s="118"/>
    </row>
    <row r="265" ht="15.75" customHeight="1">
      <c r="A265" s="116"/>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c r="AT265" s="117"/>
      <c r="AU265" s="117"/>
      <c r="AV265" s="117"/>
      <c r="AW265" s="117"/>
      <c r="AX265" s="117"/>
      <c r="AY265" s="117"/>
      <c r="AZ265" s="117"/>
      <c r="BA265" s="117"/>
      <c r="BB265" s="117"/>
      <c r="BC265" s="117"/>
      <c r="BD265" s="117"/>
      <c r="BE265" s="117"/>
      <c r="BF265" s="117"/>
      <c r="BG265" s="117"/>
      <c r="BH265" s="117"/>
      <c r="BI265" s="117"/>
      <c r="BJ265" s="117"/>
      <c r="BK265" s="117"/>
      <c r="BL265" s="117"/>
      <c r="BM265" s="117"/>
      <c r="BN265" s="118"/>
    </row>
    <row r="266" ht="15.75" customHeight="1">
      <c r="A266" s="116"/>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c r="AT266" s="117"/>
      <c r="AU266" s="117"/>
      <c r="AV266" s="117"/>
      <c r="AW266" s="117"/>
      <c r="AX266" s="117"/>
      <c r="AY266" s="117"/>
      <c r="AZ266" s="117"/>
      <c r="BA266" s="117"/>
      <c r="BB266" s="117"/>
      <c r="BC266" s="117"/>
      <c r="BD266" s="117"/>
      <c r="BE266" s="117"/>
      <c r="BF266" s="117"/>
      <c r="BG266" s="117"/>
      <c r="BH266" s="117"/>
      <c r="BI266" s="117"/>
      <c r="BJ266" s="117"/>
      <c r="BK266" s="117"/>
      <c r="BL266" s="117"/>
      <c r="BM266" s="117"/>
      <c r="BN266" s="118"/>
    </row>
    <row r="267" ht="15.75" customHeight="1">
      <c r="A267" s="116"/>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c r="AT267" s="117"/>
      <c r="AU267" s="117"/>
      <c r="AV267" s="117"/>
      <c r="AW267" s="117"/>
      <c r="AX267" s="117"/>
      <c r="AY267" s="117"/>
      <c r="AZ267" s="117"/>
      <c r="BA267" s="117"/>
      <c r="BB267" s="117"/>
      <c r="BC267" s="117"/>
      <c r="BD267" s="117"/>
      <c r="BE267" s="117"/>
      <c r="BF267" s="117"/>
      <c r="BG267" s="117"/>
      <c r="BH267" s="117"/>
      <c r="BI267" s="117"/>
      <c r="BJ267" s="117"/>
      <c r="BK267" s="117"/>
      <c r="BL267" s="117"/>
      <c r="BM267" s="117"/>
      <c r="BN267" s="118"/>
    </row>
    <row r="268" ht="15.75" customHeight="1">
      <c r="A268" s="116"/>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c r="AT268" s="117"/>
      <c r="AU268" s="117"/>
      <c r="AV268" s="117"/>
      <c r="AW268" s="117"/>
      <c r="AX268" s="117"/>
      <c r="AY268" s="117"/>
      <c r="AZ268" s="117"/>
      <c r="BA268" s="117"/>
      <c r="BB268" s="117"/>
      <c r="BC268" s="117"/>
      <c r="BD268" s="117"/>
      <c r="BE268" s="117"/>
      <c r="BF268" s="117"/>
      <c r="BG268" s="117"/>
      <c r="BH268" s="117"/>
      <c r="BI268" s="117"/>
      <c r="BJ268" s="117"/>
      <c r="BK268" s="117"/>
      <c r="BL268" s="117"/>
      <c r="BM268" s="117"/>
      <c r="BN268" s="118"/>
    </row>
    <row r="269" ht="15.75" customHeight="1">
      <c r="A269" s="116"/>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c r="AT269" s="117"/>
      <c r="AU269" s="117"/>
      <c r="AV269" s="117"/>
      <c r="AW269" s="117"/>
      <c r="AX269" s="117"/>
      <c r="AY269" s="117"/>
      <c r="AZ269" s="117"/>
      <c r="BA269" s="117"/>
      <c r="BB269" s="117"/>
      <c r="BC269" s="117"/>
      <c r="BD269" s="117"/>
      <c r="BE269" s="117"/>
      <c r="BF269" s="117"/>
      <c r="BG269" s="117"/>
      <c r="BH269" s="117"/>
      <c r="BI269" s="117"/>
      <c r="BJ269" s="117"/>
      <c r="BK269" s="117"/>
      <c r="BL269" s="117"/>
      <c r="BM269" s="117"/>
      <c r="BN269" s="118"/>
    </row>
    <row r="270" ht="15.75" customHeight="1">
      <c r="A270" s="116"/>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c r="AT270" s="117"/>
      <c r="AU270" s="117"/>
      <c r="AV270" s="117"/>
      <c r="AW270" s="117"/>
      <c r="AX270" s="117"/>
      <c r="AY270" s="117"/>
      <c r="AZ270" s="117"/>
      <c r="BA270" s="117"/>
      <c r="BB270" s="117"/>
      <c r="BC270" s="117"/>
      <c r="BD270" s="117"/>
      <c r="BE270" s="117"/>
      <c r="BF270" s="117"/>
      <c r="BG270" s="117"/>
      <c r="BH270" s="117"/>
      <c r="BI270" s="117"/>
      <c r="BJ270" s="117"/>
      <c r="BK270" s="117"/>
      <c r="BL270" s="117"/>
      <c r="BM270" s="117"/>
      <c r="BN270" s="118"/>
    </row>
    <row r="271" ht="15.75" customHeight="1">
      <c r="A271" s="116"/>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c r="AT271" s="117"/>
      <c r="AU271" s="117"/>
      <c r="AV271" s="117"/>
      <c r="AW271" s="117"/>
      <c r="AX271" s="117"/>
      <c r="AY271" s="117"/>
      <c r="AZ271" s="117"/>
      <c r="BA271" s="117"/>
      <c r="BB271" s="117"/>
      <c r="BC271" s="117"/>
      <c r="BD271" s="117"/>
      <c r="BE271" s="117"/>
      <c r="BF271" s="117"/>
      <c r="BG271" s="117"/>
      <c r="BH271" s="117"/>
      <c r="BI271" s="117"/>
      <c r="BJ271" s="117"/>
      <c r="BK271" s="117"/>
      <c r="BL271" s="117"/>
      <c r="BM271" s="117"/>
      <c r="BN271" s="118"/>
    </row>
    <row r="272" ht="15.75" customHeight="1">
      <c r="A272" s="116"/>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c r="AT272" s="117"/>
      <c r="AU272" s="117"/>
      <c r="AV272" s="117"/>
      <c r="AW272" s="117"/>
      <c r="AX272" s="117"/>
      <c r="AY272" s="117"/>
      <c r="AZ272" s="117"/>
      <c r="BA272" s="117"/>
      <c r="BB272" s="117"/>
      <c r="BC272" s="117"/>
      <c r="BD272" s="117"/>
      <c r="BE272" s="117"/>
      <c r="BF272" s="117"/>
      <c r="BG272" s="117"/>
      <c r="BH272" s="117"/>
      <c r="BI272" s="117"/>
      <c r="BJ272" s="117"/>
      <c r="BK272" s="117"/>
      <c r="BL272" s="117"/>
      <c r="BM272" s="117"/>
      <c r="BN272" s="118"/>
    </row>
    <row r="273" ht="15.75" customHeight="1">
      <c r="A273" s="116"/>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c r="AT273" s="117"/>
      <c r="AU273" s="117"/>
      <c r="AV273" s="117"/>
      <c r="AW273" s="117"/>
      <c r="AX273" s="117"/>
      <c r="AY273" s="117"/>
      <c r="AZ273" s="117"/>
      <c r="BA273" s="117"/>
      <c r="BB273" s="117"/>
      <c r="BC273" s="117"/>
      <c r="BD273" s="117"/>
      <c r="BE273" s="117"/>
      <c r="BF273" s="117"/>
      <c r="BG273" s="117"/>
      <c r="BH273" s="117"/>
      <c r="BI273" s="117"/>
      <c r="BJ273" s="117"/>
      <c r="BK273" s="117"/>
      <c r="BL273" s="117"/>
      <c r="BM273" s="117"/>
      <c r="BN273" s="118"/>
    </row>
    <row r="274" ht="15.75" customHeight="1">
      <c r="A274" s="116"/>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c r="AT274" s="117"/>
      <c r="AU274" s="117"/>
      <c r="AV274" s="117"/>
      <c r="AW274" s="117"/>
      <c r="AX274" s="117"/>
      <c r="AY274" s="117"/>
      <c r="AZ274" s="117"/>
      <c r="BA274" s="117"/>
      <c r="BB274" s="117"/>
      <c r="BC274" s="117"/>
      <c r="BD274" s="117"/>
      <c r="BE274" s="117"/>
      <c r="BF274" s="117"/>
      <c r="BG274" s="117"/>
      <c r="BH274" s="117"/>
      <c r="BI274" s="117"/>
      <c r="BJ274" s="117"/>
      <c r="BK274" s="117"/>
      <c r="BL274" s="117"/>
      <c r="BM274" s="117"/>
      <c r="BN274" s="118"/>
    </row>
    <row r="275" ht="15.75" customHeight="1">
      <c r="A275" s="116"/>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c r="AT275" s="117"/>
      <c r="AU275" s="117"/>
      <c r="AV275" s="117"/>
      <c r="AW275" s="117"/>
      <c r="AX275" s="117"/>
      <c r="AY275" s="117"/>
      <c r="AZ275" s="117"/>
      <c r="BA275" s="117"/>
      <c r="BB275" s="117"/>
      <c r="BC275" s="117"/>
      <c r="BD275" s="117"/>
      <c r="BE275" s="117"/>
      <c r="BF275" s="117"/>
      <c r="BG275" s="117"/>
      <c r="BH275" s="117"/>
      <c r="BI275" s="117"/>
      <c r="BJ275" s="117"/>
      <c r="BK275" s="117"/>
      <c r="BL275" s="117"/>
      <c r="BM275" s="117"/>
      <c r="BN275" s="118"/>
    </row>
    <row r="276" ht="15.75" customHeight="1">
      <c r="A276" s="116"/>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c r="AT276" s="117"/>
      <c r="AU276" s="117"/>
      <c r="AV276" s="117"/>
      <c r="AW276" s="117"/>
      <c r="AX276" s="117"/>
      <c r="AY276" s="117"/>
      <c r="AZ276" s="117"/>
      <c r="BA276" s="117"/>
      <c r="BB276" s="117"/>
      <c r="BC276" s="117"/>
      <c r="BD276" s="117"/>
      <c r="BE276" s="117"/>
      <c r="BF276" s="117"/>
      <c r="BG276" s="117"/>
      <c r="BH276" s="117"/>
      <c r="BI276" s="117"/>
      <c r="BJ276" s="117"/>
      <c r="BK276" s="117"/>
      <c r="BL276" s="117"/>
      <c r="BM276" s="117"/>
      <c r="BN276" s="118"/>
    </row>
    <row r="277" ht="15.75" customHeight="1">
      <c r="A277" s="116"/>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c r="AT277" s="117"/>
      <c r="AU277" s="117"/>
      <c r="AV277" s="117"/>
      <c r="AW277" s="117"/>
      <c r="AX277" s="117"/>
      <c r="AY277" s="117"/>
      <c r="AZ277" s="117"/>
      <c r="BA277" s="117"/>
      <c r="BB277" s="117"/>
      <c r="BC277" s="117"/>
      <c r="BD277" s="117"/>
      <c r="BE277" s="117"/>
      <c r="BF277" s="117"/>
      <c r="BG277" s="117"/>
      <c r="BH277" s="117"/>
      <c r="BI277" s="117"/>
      <c r="BJ277" s="117"/>
      <c r="BK277" s="117"/>
      <c r="BL277" s="117"/>
      <c r="BM277" s="117"/>
      <c r="BN277" s="118"/>
    </row>
    <row r="278" ht="15.75" customHeight="1">
      <c r="A278" s="116"/>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c r="AT278" s="117"/>
      <c r="AU278" s="117"/>
      <c r="AV278" s="117"/>
      <c r="AW278" s="117"/>
      <c r="AX278" s="117"/>
      <c r="AY278" s="117"/>
      <c r="AZ278" s="117"/>
      <c r="BA278" s="117"/>
      <c r="BB278" s="117"/>
      <c r="BC278" s="117"/>
      <c r="BD278" s="117"/>
      <c r="BE278" s="117"/>
      <c r="BF278" s="117"/>
      <c r="BG278" s="117"/>
      <c r="BH278" s="117"/>
      <c r="BI278" s="117"/>
      <c r="BJ278" s="117"/>
      <c r="BK278" s="117"/>
      <c r="BL278" s="117"/>
      <c r="BM278" s="117"/>
      <c r="BN278" s="118"/>
    </row>
    <row r="279" ht="15.75" customHeight="1">
      <c r="A279" s="116"/>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c r="AT279" s="117"/>
      <c r="AU279" s="117"/>
      <c r="AV279" s="117"/>
      <c r="AW279" s="117"/>
      <c r="AX279" s="117"/>
      <c r="AY279" s="117"/>
      <c r="AZ279" s="117"/>
      <c r="BA279" s="117"/>
      <c r="BB279" s="117"/>
      <c r="BC279" s="117"/>
      <c r="BD279" s="117"/>
      <c r="BE279" s="117"/>
      <c r="BF279" s="117"/>
      <c r="BG279" s="117"/>
      <c r="BH279" s="117"/>
      <c r="BI279" s="117"/>
      <c r="BJ279" s="117"/>
      <c r="BK279" s="117"/>
      <c r="BL279" s="117"/>
      <c r="BM279" s="117"/>
      <c r="BN279" s="118"/>
    </row>
    <row r="280" ht="15.75" customHeight="1">
      <c r="A280" s="116"/>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c r="AT280" s="117"/>
      <c r="AU280" s="117"/>
      <c r="AV280" s="117"/>
      <c r="AW280" s="117"/>
      <c r="AX280" s="117"/>
      <c r="AY280" s="117"/>
      <c r="AZ280" s="117"/>
      <c r="BA280" s="117"/>
      <c r="BB280" s="117"/>
      <c r="BC280" s="117"/>
      <c r="BD280" s="117"/>
      <c r="BE280" s="117"/>
      <c r="BF280" s="117"/>
      <c r="BG280" s="117"/>
      <c r="BH280" s="117"/>
      <c r="BI280" s="117"/>
      <c r="BJ280" s="117"/>
      <c r="BK280" s="117"/>
      <c r="BL280" s="117"/>
      <c r="BM280" s="117"/>
      <c r="BN280" s="118"/>
    </row>
    <row r="281" ht="15.75" customHeight="1">
      <c r="A281" s="116"/>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c r="AT281" s="117"/>
      <c r="AU281" s="117"/>
      <c r="AV281" s="117"/>
      <c r="AW281" s="117"/>
      <c r="AX281" s="117"/>
      <c r="AY281" s="117"/>
      <c r="AZ281" s="117"/>
      <c r="BA281" s="117"/>
      <c r="BB281" s="117"/>
      <c r="BC281" s="117"/>
      <c r="BD281" s="117"/>
      <c r="BE281" s="117"/>
      <c r="BF281" s="117"/>
      <c r="BG281" s="117"/>
      <c r="BH281" s="117"/>
      <c r="BI281" s="117"/>
      <c r="BJ281" s="117"/>
      <c r="BK281" s="117"/>
      <c r="BL281" s="117"/>
      <c r="BM281" s="117"/>
      <c r="BN281" s="118"/>
    </row>
    <row r="282" ht="15.75" customHeight="1">
      <c r="A282" s="116"/>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c r="AT282" s="117"/>
      <c r="AU282" s="117"/>
      <c r="AV282" s="117"/>
      <c r="AW282" s="117"/>
      <c r="AX282" s="117"/>
      <c r="AY282" s="117"/>
      <c r="AZ282" s="117"/>
      <c r="BA282" s="117"/>
      <c r="BB282" s="117"/>
      <c r="BC282" s="117"/>
      <c r="BD282" s="117"/>
      <c r="BE282" s="117"/>
      <c r="BF282" s="117"/>
      <c r="BG282" s="117"/>
      <c r="BH282" s="117"/>
      <c r="BI282" s="117"/>
      <c r="BJ282" s="117"/>
      <c r="BK282" s="117"/>
      <c r="BL282" s="117"/>
      <c r="BM282" s="117"/>
      <c r="BN282" s="118"/>
    </row>
    <row r="283" ht="15.75" customHeight="1">
      <c r="A283" s="116"/>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c r="AT283" s="117"/>
      <c r="AU283" s="117"/>
      <c r="AV283" s="117"/>
      <c r="AW283" s="117"/>
      <c r="AX283" s="117"/>
      <c r="AY283" s="117"/>
      <c r="AZ283" s="117"/>
      <c r="BA283" s="117"/>
      <c r="BB283" s="117"/>
      <c r="BC283" s="117"/>
      <c r="BD283" s="117"/>
      <c r="BE283" s="117"/>
      <c r="BF283" s="117"/>
      <c r="BG283" s="117"/>
      <c r="BH283" s="117"/>
      <c r="BI283" s="117"/>
      <c r="BJ283" s="117"/>
      <c r="BK283" s="117"/>
      <c r="BL283" s="117"/>
      <c r="BM283" s="117"/>
      <c r="BN283" s="118"/>
    </row>
    <row r="284" ht="15.75" customHeight="1">
      <c r="A284" s="116"/>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c r="AT284" s="117"/>
      <c r="AU284" s="117"/>
      <c r="AV284" s="117"/>
      <c r="AW284" s="117"/>
      <c r="AX284" s="117"/>
      <c r="AY284" s="117"/>
      <c r="AZ284" s="117"/>
      <c r="BA284" s="117"/>
      <c r="BB284" s="117"/>
      <c r="BC284" s="117"/>
      <c r="BD284" s="117"/>
      <c r="BE284" s="117"/>
      <c r="BF284" s="117"/>
      <c r="BG284" s="117"/>
      <c r="BH284" s="117"/>
      <c r="BI284" s="117"/>
      <c r="BJ284" s="117"/>
      <c r="BK284" s="117"/>
      <c r="BL284" s="117"/>
      <c r="BM284" s="117"/>
      <c r="BN284" s="118"/>
    </row>
    <row r="285" ht="15.75" customHeight="1">
      <c r="A285" s="116"/>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c r="AT285" s="117"/>
      <c r="AU285" s="117"/>
      <c r="AV285" s="117"/>
      <c r="AW285" s="117"/>
      <c r="AX285" s="117"/>
      <c r="AY285" s="117"/>
      <c r="AZ285" s="117"/>
      <c r="BA285" s="117"/>
      <c r="BB285" s="117"/>
      <c r="BC285" s="117"/>
      <c r="BD285" s="117"/>
      <c r="BE285" s="117"/>
      <c r="BF285" s="117"/>
      <c r="BG285" s="117"/>
      <c r="BH285" s="117"/>
      <c r="BI285" s="117"/>
      <c r="BJ285" s="117"/>
      <c r="BK285" s="117"/>
      <c r="BL285" s="117"/>
      <c r="BM285" s="117"/>
      <c r="BN285" s="118"/>
    </row>
    <row r="286" ht="15.75" customHeight="1">
      <c r="A286" s="116"/>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c r="AT286" s="117"/>
      <c r="AU286" s="117"/>
      <c r="AV286" s="117"/>
      <c r="AW286" s="117"/>
      <c r="AX286" s="117"/>
      <c r="AY286" s="117"/>
      <c r="AZ286" s="117"/>
      <c r="BA286" s="117"/>
      <c r="BB286" s="117"/>
      <c r="BC286" s="117"/>
      <c r="BD286" s="117"/>
      <c r="BE286" s="117"/>
      <c r="BF286" s="117"/>
      <c r="BG286" s="117"/>
      <c r="BH286" s="117"/>
      <c r="BI286" s="117"/>
      <c r="BJ286" s="117"/>
      <c r="BK286" s="117"/>
      <c r="BL286" s="117"/>
      <c r="BM286" s="117"/>
      <c r="BN286" s="118"/>
    </row>
    <row r="287" ht="15.75" customHeight="1">
      <c r="A287" s="116"/>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c r="AT287" s="117"/>
      <c r="AU287" s="117"/>
      <c r="AV287" s="117"/>
      <c r="AW287" s="117"/>
      <c r="AX287" s="117"/>
      <c r="AY287" s="117"/>
      <c r="AZ287" s="117"/>
      <c r="BA287" s="117"/>
      <c r="BB287" s="117"/>
      <c r="BC287" s="117"/>
      <c r="BD287" s="117"/>
      <c r="BE287" s="117"/>
      <c r="BF287" s="117"/>
      <c r="BG287" s="117"/>
      <c r="BH287" s="117"/>
      <c r="BI287" s="117"/>
      <c r="BJ287" s="117"/>
      <c r="BK287" s="117"/>
      <c r="BL287" s="117"/>
      <c r="BM287" s="117"/>
      <c r="BN287" s="118"/>
    </row>
    <row r="288" ht="15.75" customHeight="1">
      <c r="A288" s="116"/>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c r="AT288" s="117"/>
      <c r="AU288" s="117"/>
      <c r="AV288" s="117"/>
      <c r="AW288" s="117"/>
      <c r="AX288" s="117"/>
      <c r="AY288" s="117"/>
      <c r="AZ288" s="117"/>
      <c r="BA288" s="117"/>
      <c r="BB288" s="117"/>
      <c r="BC288" s="117"/>
      <c r="BD288" s="117"/>
      <c r="BE288" s="117"/>
      <c r="BF288" s="117"/>
      <c r="BG288" s="117"/>
      <c r="BH288" s="117"/>
      <c r="BI288" s="117"/>
      <c r="BJ288" s="117"/>
      <c r="BK288" s="117"/>
      <c r="BL288" s="117"/>
      <c r="BM288" s="117"/>
      <c r="BN288" s="118"/>
    </row>
    <row r="289" ht="15.75" customHeight="1">
      <c r="A289" s="116"/>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c r="AT289" s="117"/>
      <c r="AU289" s="117"/>
      <c r="AV289" s="117"/>
      <c r="AW289" s="117"/>
      <c r="AX289" s="117"/>
      <c r="AY289" s="117"/>
      <c r="AZ289" s="117"/>
      <c r="BA289" s="117"/>
      <c r="BB289" s="117"/>
      <c r="BC289" s="117"/>
      <c r="BD289" s="117"/>
      <c r="BE289" s="117"/>
      <c r="BF289" s="117"/>
      <c r="BG289" s="117"/>
      <c r="BH289" s="117"/>
      <c r="BI289" s="117"/>
      <c r="BJ289" s="117"/>
      <c r="BK289" s="117"/>
      <c r="BL289" s="117"/>
      <c r="BM289" s="117"/>
      <c r="BN289" s="118"/>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c r="AT290" s="117"/>
      <c r="AU290" s="117"/>
      <c r="AV290" s="117"/>
      <c r="AW290" s="117"/>
      <c r="AX290" s="117"/>
      <c r="AY290" s="117"/>
      <c r="AZ290" s="117"/>
      <c r="BA290" s="117"/>
      <c r="BB290" s="117"/>
      <c r="BC290" s="117"/>
      <c r="BD290" s="117"/>
      <c r="BE290" s="117"/>
      <c r="BF290" s="117"/>
      <c r="BG290" s="117"/>
      <c r="BH290" s="117"/>
      <c r="BI290" s="117"/>
      <c r="BJ290" s="117"/>
      <c r="BK290" s="117"/>
      <c r="BL290" s="117"/>
      <c r="BM290" s="117"/>
      <c r="BN290" s="118"/>
    </row>
    <row r="291" ht="15.75" customHeight="1">
      <c r="A291" s="116"/>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c r="AT291" s="117"/>
      <c r="AU291" s="117"/>
      <c r="AV291" s="117"/>
      <c r="AW291" s="117"/>
      <c r="AX291" s="117"/>
      <c r="AY291" s="117"/>
      <c r="AZ291" s="117"/>
      <c r="BA291" s="117"/>
      <c r="BB291" s="117"/>
      <c r="BC291" s="117"/>
      <c r="BD291" s="117"/>
      <c r="BE291" s="117"/>
      <c r="BF291" s="117"/>
      <c r="BG291" s="117"/>
      <c r="BH291" s="117"/>
      <c r="BI291" s="117"/>
      <c r="BJ291" s="117"/>
      <c r="BK291" s="117"/>
      <c r="BL291" s="117"/>
      <c r="BM291" s="117"/>
      <c r="BN291" s="118"/>
    </row>
    <row r="292" ht="15.75" customHeight="1">
      <c r="A292" s="116"/>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c r="AT292" s="117"/>
      <c r="AU292" s="117"/>
      <c r="AV292" s="117"/>
      <c r="AW292" s="117"/>
      <c r="AX292" s="117"/>
      <c r="AY292" s="117"/>
      <c r="AZ292" s="117"/>
      <c r="BA292" s="117"/>
      <c r="BB292" s="117"/>
      <c r="BC292" s="117"/>
      <c r="BD292" s="117"/>
      <c r="BE292" s="117"/>
      <c r="BF292" s="117"/>
      <c r="BG292" s="117"/>
      <c r="BH292" s="117"/>
      <c r="BI292" s="117"/>
      <c r="BJ292" s="117"/>
      <c r="BK292" s="117"/>
      <c r="BL292" s="117"/>
      <c r="BM292" s="117"/>
      <c r="BN292" s="118"/>
    </row>
    <row r="293" ht="15.75" customHeight="1">
      <c r="A293" s="116"/>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c r="AT293" s="117"/>
      <c r="AU293" s="117"/>
      <c r="AV293" s="117"/>
      <c r="AW293" s="117"/>
      <c r="AX293" s="117"/>
      <c r="AY293" s="117"/>
      <c r="AZ293" s="117"/>
      <c r="BA293" s="117"/>
      <c r="BB293" s="117"/>
      <c r="BC293" s="117"/>
      <c r="BD293" s="117"/>
      <c r="BE293" s="117"/>
      <c r="BF293" s="117"/>
      <c r="BG293" s="117"/>
      <c r="BH293" s="117"/>
      <c r="BI293" s="117"/>
      <c r="BJ293" s="117"/>
      <c r="BK293" s="117"/>
      <c r="BL293" s="117"/>
      <c r="BM293" s="117"/>
      <c r="BN293" s="118"/>
    </row>
    <row r="294" ht="15.75" customHeight="1">
      <c r="A294" s="116"/>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c r="AT294" s="117"/>
      <c r="AU294" s="117"/>
      <c r="AV294" s="117"/>
      <c r="AW294" s="117"/>
      <c r="AX294" s="117"/>
      <c r="AY294" s="117"/>
      <c r="AZ294" s="117"/>
      <c r="BA294" s="117"/>
      <c r="BB294" s="117"/>
      <c r="BC294" s="117"/>
      <c r="BD294" s="117"/>
      <c r="BE294" s="117"/>
      <c r="BF294" s="117"/>
      <c r="BG294" s="117"/>
      <c r="BH294" s="117"/>
      <c r="BI294" s="117"/>
      <c r="BJ294" s="117"/>
      <c r="BK294" s="117"/>
      <c r="BL294" s="117"/>
      <c r="BM294" s="117"/>
      <c r="BN294" s="118"/>
    </row>
    <row r="295" ht="15.75" customHeight="1">
      <c r="A295" s="116"/>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c r="AT295" s="117"/>
      <c r="AU295" s="117"/>
      <c r="AV295" s="117"/>
      <c r="AW295" s="117"/>
      <c r="AX295" s="117"/>
      <c r="AY295" s="117"/>
      <c r="AZ295" s="117"/>
      <c r="BA295" s="117"/>
      <c r="BB295" s="117"/>
      <c r="BC295" s="117"/>
      <c r="BD295" s="117"/>
      <c r="BE295" s="117"/>
      <c r="BF295" s="117"/>
      <c r="BG295" s="117"/>
      <c r="BH295" s="117"/>
      <c r="BI295" s="117"/>
      <c r="BJ295" s="117"/>
      <c r="BK295" s="117"/>
      <c r="BL295" s="117"/>
      <c r="BM295" s="117"/>
      <c r="BN295" s="118"/>
    </row>
    <row r="296" ht="15.75" customHeight="1">
      <c r="A296" s="116"/>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c r="AT296" s="117"/>
      <c r="AU296" s="117"/>
      <c r="AV296" s="117"/>
      <c r="AW296" s="117"/>
      <c r="AX296" s="117"/>
      <c r="AY296" s="117"/>
      <c r="AZ296" s="117"/>
      <c r="BA296" s="117"/>
      <c r="BB296" s="117"/>
      <c r="BC296" s="117"/>
      <c r="BD296" s="117"/>
      <c r="BE296" s="117"/>
      <c r="BF296" s="117"/>
      <c r="BG296" s="117"/>
      <c r="BH296" s="117"/>
      <c r="BI296" s="117"/>
      <c r="BJ296" s="117"/>
      <c r="BK296" s="117"/>
      <c r="BL296" s="117"/>
      <c r="BM296" s="117"/>
      <c r="BN296" s="118"/>
    </row>
    <row r="297" ht="15.75" customHeight="1">
      <c r="A297" s="116"/>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c r="AT297" s="117"/>
      <c r="AU297" s="117"/>
      <c r="AV297" s="117"/>
      <c r="AW297" s="117"/>
      <c r="AX297" s="117"/>
      <c r="AY297" s="117"/>
      <c r="AZ297" s="117"/>
      <c r="BA297" s="117"/>
      <c r="BB297" s="117"/>
      <c r="BC297" s="117"/>
      <c r="BD297" s="117"/>
      <c r="BE297" s="117"/>
      <c r="BF297" s="117"/>
      <c r="BG297" s="117"/>
      <c r="BH297" s="117"/>
      <c r="BI297" s="117"/>
      <c r="BJ297" s="117"/>
      <c r="BK297" s="117"/>
      <c r="BL297" s="117"/>
      <c r="BM297" s="117"/>
      <c r="BN297" s="118"/>
    </row>
    <row r="298" ht="15.75" customHeight="1">
      <c r="A298" s="116"/>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c r="AT298" s="117"/>
      <c r="AU298" s="117"/>
      <c r="AV298" s="117"/>
      <c r="AW298" s="117"/>
      <c r="AX298" s="117"/>
      <c r="AY298" s="117"/>
      <c r="AZ298" s="117"/>
      <c r="BA298" s="117"/>
      <c r="BB298" s="117"/>
      <c r="BC298" s="117"/>
      <c r="BD298" s="117"/>
      <c r="BE298" s="117"/>
      <c r="BF298" s="117"/>
      <c r="BG298" s="117"/>
      <c r="BH298" s="117"/>
      <c r="BI298" s="117"/>
      <c r="BJ298" s="117"/>
      <c r="BK298" s="117"/>
      <c r="BL298" s="117"/>
      <c r="BM298" s="117"/>
      <c r="BN298" s="118"/>
    </row>
    <row r="299" ht="15.75" customHeight="1">
      <c r="A299" s="116"/>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c r="AT299" s="117"/>
      <c r="AU299" s="117"/>
      <c r="AV299" s="117"/>
      <c r="AW299" s="117"/>
      <c r="AX299" s="117"/>
      <c r="AY299" s="117"/>
      <c r="AZ299" s="117"/>
      <c r="BA299" s="117"/>
      <c r="BB299" s="117"/>
      <c r="BC299" s="117"/>
      <c r="BD299" s="117"/>
      <c r="BE299" s="117"/>
      <c r="BF299" s="117"/>
      <c r="BG299" s="117"/>
      <c r="BH299" s="117"/>
      <c r="BI299" s="117"/>
      <c r="BJ299" s="117"/>
      <c r="BK299" s="117"/>
      <c r="BL299" s="117"/>
      <c r="BM299" s="117"/>
      <c r="BN299" s="118"/>
    </row>
    <row r="300" ht="15.75" customHeight="1">
      <c r="A300" s="116"/>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c r="AT300" s="117"/>
      <c r="AU300" s="117"/>
      <c r="AV300" s="117"/>
      <c r="AW300" s="117"/>
      <c r="AX300" s="117"/>
      <c r="AY300" s="117"/>
      <c r="AZ300" s="117"/>
      <c r="BA300" s="117"/>
      <c r="BB300" s="117"/>
      <c r="BC300" s="117"/>
      <c r="BD300" s="117"/>
      <c r="BE300" s="117"/>
      <c r="BF300" s="117"/>
      <c r="BG300" s="117"/>
      <c r="BH300" s="117"/>
      <c r="BI300" s="117"/>
      <c r="BJ300" s="117"/>
      <c r="BK300" s="117"/>
      <c r="BL300" s="117"/>
      <c r="BM300" s="117"/>
      <c r="BN300" s="118"/>
    </row>
    <row r="301" ht="15.75" customHeight="1">
      <c r="A301" s="116"/>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c r="AT301" s="117"/>
      <c r="AU301" s="117"/>
      <c r="AV301" s="117"/>
      <c r="AW301" s="117"/>
      <c r="AX301" s="117"/>
      <c r="AY301" s="117"/>
      <c r="AZ301" s="117"/>
      <c r="BA301" s="117"/>
      <c r="BB301" s="117"/>
      <c r="BC301" s="117"/>
      <c r="BD301" s="117"/>
      <c r="BE301" s="117"/>
      <c r="BF301" s="117"/>
      <c r="BG301" s="117"/>
      <c r="BH301" s="117"/>
      <c r="BI301" s="117"/>
      <c r="BJ301" s="117"/>
      <c r="BK301" s="117"/>
      <c r="BL301" s="117"/>
      <c r="BM301" s="117"/>
      <c r="BN301" s="118"/>
    </row>
    <row r="302" ht="15.75" customHeight="1">
      <c r="A302" s="116"/>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c r="AT302" s="117"/>
      <c r="AU302" s="117"/>
      <c r="AV302" s="117"/>
      <c r="AW302" s="117"/>
      <c r="AX302" s="117"/>
      <c r="AY302" s="117"/>
      <c r="AZ302" s="117"/>
      <c r="BA302" s="117"/>
      <c r="BB302" s="117"/>
      <c r="BC302" s="117"/>
      <c r="BD302" s="117"/>
      <c r="BE302" s="117"/>
      <c r="BF302" s="117"/>
      <c r="BG302" s="117"/>
      <c r="BH302" s="117"/>
      <c r="BI302" s="117"/>
      <c r="BJ302" s="117"/>
      <c r="BK302" s="117"/>
      <c r="BL302" s="117"/>
      <c r="BM302" s="117"/>
      <c r="BN302" s="118"/>
    </row>
    <row r="303" ht="15.75" customHeight="1">
      <c r="A303" s="116"/>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8"/>
    </row>
    <row r="304" ht="15.75" customHeight="1">
      <c r="A304" s="116"/>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c r="AT304" s="117"/>
      <c r="AU304" s="117"/>
      <c r="AV304" s="117"/>
      <c r="AW304" s="117"/>
      <c r="AX304" s="117"/>
      <c r="AY304" s="117"/>
      <c r="AZ304" s="117"/>
      <c r="BA304" s="117"/>
      <c r="BB304" s="117"/>
      <c r="BC304" s="117"/>
      <c r="BD304" s="117"/>
      <c r="BE304" s="117"/>
      <c r="BF304" s="117"/>
      <c r="BG304" s="117"/>
      <c r="BH304" s="117"/>
      <c r="BI304" s="117"/>
      <c r="BJ304" s="117"/>
      <c r="BK304" s="117"/>
      <c r="BL304" s="117"/>
      <c r="BM304" s="117"/>
      <c r="BN304" s="118"/>
    </row>
    <row r="305" ht="15.75" customHeight="1">
      <c r="A305" s="116"/>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c r="AT305" s="117"/>
      <c r="AU305" s="117"/>
      <c r="AV305" s="117"/>
      <c r="AW305" s="117"/>
      <c r="AX305" s="117"/>
      <c r="AY305" s="117"/>
      <c r="AZ305" s="117"/>
      <c r="BA305" s="117"/>
      <c r="BB305" s="117"/>
      <c r="BC305" s="117"/>
      <c r="BD305" s="117"/>
      <c r="BE305" s="117"/>
      <c r="BF305" s="117"/>
      <c r="BG305" s="117"/>
      <c r="BH305" s="117"/>
      <c r="BI305" s="117"/>
      <c r="BJ305" s="117"/>
      <c r="BK305" s="117"/>
      <c r="BL305" s="117"/>
      <c r="BM305" s="117"/>
      <c r="BN305" s="118"/>
    </row>
    <row r="306" ht="15.75" customHeight="1">
      <c r="A306" s="116"/>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c r="AT306" s="117"/>
      <c r="AU306" s="117"/>
      <c r="AV306" s="117"/>
      <c r="AW306" s="117"/>
      <c r="AX306" s="117"/>
      <c r="AY306" s="117"/>
      <c r="AZ306" s="117"/>
      <c r="BA306" s="117"/>
      <c r="BB306" s="117"/>
      <c r="BC306" s="117"/>
      <c r="BD306" s="117"/>
      <c r="BE306" s="117"/>
      <c r="BF306" s="117"/>
      <c r="BG306" s="117"/>
      <c r="BH306" s="117"/>
      <c r="BI306" s="117"/>
      <c r="BJ306" s="117"/>
      <c r="BK306" s="117"/>
      <c r="BL306" s="117"/>
      <c r="BM306" s="117"/>
      <c r="BN306" s="118"/>
    </row>
    <row r="307" ht="15.75" customHeight="1">
      <c r="A307" s="116"/>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c r="AT307" s="117"/>
      <c r="AU307" s="117"/>
      <c r="AV307" s="117"/>
      <c r="AW307" s="117"/>
      <c r="AX307" s="117"/>
      <c r="AY307" s="117"/>
      <c r="AZ307" s="117"/>
      <c r="BA307" s="117"/>
      <c r="BB307" s="117"/>
      <c r="BC307" s="117"/>
      <c r="BD307" s="117"/>
      <c r="BE307" s="117"/>
      <c r="BF307" s="117"/>
      <c r="BG307" s="117"/>
      <c r="BH307" s="117"/>
      <c r="BI307" s="117"/>
      <c r="BJ307" s="117"/>
      <c r="BK307" s="117"/>
      <c r="BL307" s="117"/>
      <c r="BM307" s="117"/>
      <c r="BN307" s="118"/>
    </row>
    <row r="308" ht="15.75" customHeight="1">
      <c r="A308" s="116"/>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c r="AT308" s="117"/>
      <c r="AU308" s="117"/>
      <c r="AV308" s="117"/>
      <c r="AW308" s="117"/>
      <c r="AX308" s="117"/>
      <c r="AY308" s="117"/>
      <c r="AZ308" s="117"/>
      <c r="BA308" s="117"/>
      <c r="BB308" s="117"/>
      <c r="BC308" s="117"/>
      <c r="BD308" s="117"/>
      <c r="BE308" s="117"/>
      <c r="BF308" s="117"/>
      <c r="BG308" s="117"/>
      <c r="BH308" s="117"/>
      <c r="BI308" s="117"/>
      <c r="BJ308" s="117"/>
      <c r="BK308" s="117"/>
      <c r="BL308" s="117"/>
      <c r="BM308" s="117"/>
      <c r="BN308" s="118"/>
    </row>
    <row r="309" ht="15.75" customHeight="1">
      <c r="A309" s="119"/>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Z309" s="120"/>
      <c r="AA309" s="120"/>
      <c r="AB309" s="120"/>
      <c r="AC309" s="120"/>
      <c r="AD309" s="120"/>
      <c r="AE309" s="120"/>
      <c r="AF309" s="120"/>
      <c r="AG309" s="120"/>
      <c r="AH309" s="120"/>
      <c r="AI309" s="120"/>
      <c r="AJ309" s="120"/>
      <c r="AK309" s="120"/>
      <c r="AL309" s="120"/>
      <c r="AM309" s="120"/>
      <c r="AN309" s="120"/>
      <c r="AO309" s="120"/>
      <c r="AP309" s="120"/>
      <c r="AQ309" s="120"/>
      <c r="AR309" s="120"/>
      <c r="AS309" s="120"/>
      <c r="AT309" s="120"/>
      <c r="AU309" s="120"/>
      <c r="AV309" s="120"/>
      <c r="AW309" s="120"/>
      <c r="AX309" s="120"/>
      <c r="AY309" s="120"/>
      <c r="AZ309" s="120"/>
      <c r="BA309" s="120"/>
      <c r="BB309" s="120"/>
      <c r="BC309" s="120"/>
      <c r="BD309" s="120"/>
      <c r="BE309" s="120"/>
      <c r="BF309" s="120"/>
      <c r="BG309" s="120"/>
      <c r="BH309" s="120"/>
      <c r="BI309" s="120"/>
      <c r="BJ309" s="120"/>
      <c r="BK309" s="120"/>
      <c r="BL309" s="120"/>
      <c r="BM309" s="120"/>
      <c r="BN309"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17.xml><?xml version="1.0" encoding="utf-8"?>
<worksheet xmlns:r="http://schemas.openxmlformats.org/officeDocument/2006/relationships" xmlns="http://schemas.openxmlformats.org/spreadsheetml/2006/main">
  <dimension ref="A1:Z419"/>
  <sheetViews>
    <sheetView workbookViewId="0" showGridLines="0" defaultGridColor="1"/>
  </sheetViews>
  <sheetFormatPr defaultColWidth="12.6667" defaultRowHeight="15" customHeight="1" outlineLevelRow="0" outlineLevelCol="0"/>
  <cols>
    <col min="1" max="26" width="8.85156" style="871" customWidth="1"/>
    <col min="27" max="16384" width="12.6719" style="871" customWidth="1"/>
  </cols>
  <sheetData>
    <row r="1" ht="15.75" customHeight="1">
      <c r="A1" t="s" s="5">
        <v>4944</v>
      </c>
      <c r="B1" t="s" s="5">
        <v>4945</v>
      </c>
      <c r="C1" t="s" s="5">
        <v>4</v>
      </c>
      <c r="D1" t="s" s="23">
        <v>4946</v>
      </c>
      <c r="E1" t="s" s="872">
        <v>4947</v>
      </c>
      <c r="F1" t="s" s="23">
        <v>1002</v>
      </c>
      <c r="G1" t="s" s="872">
        <v>1961</v>
      </c>
      <c r="H1" t="s" s="872">
        <v>11</v>
      </c>
      <c r="I1" t="s" s="872">
        <v>14</v>
      </c>
      <c r="J1" t="s" s="872">
        <v>15</v>
      </c>
      <c r="K1" t="s" s="872">
        <v>16</v>
      </c>
      <c r="L1" t="s" s="873">
        <v>33</v>
      </c>
      <c r="M1" t="s" s="8">
        <v>1962</v>
      </c>
      <c r="N1" t="s" s="8">
        <v>2227</v>
      </c>
      <c r="O1" t="s" s="874">
        <v>1965</v>
      </c>
      <c r="P1" t="s" s="875">
        <v>1969</v>
      </c>
      <c r="Q1" t="s" s="875">
        <v>1970</v>
      </c>
      <c r="R1" t="s" s="875">
        <v>17</v>
      </c>
      <c r="S1" t="s" s="875">
        <v>1967</v>
      </c>
      <c r="T1" t="s" s="876">
        <v>47</v>
      </c>
      <c r="U1" t="s" s="877">
        <v>3938</v>
      </c>
      <c r="V1" s="114"/>
      <c r="W1" s="114"/>
      <c r="X1" s="114"/>
      <c r="Y1" s="114"/>
      <c r="Z1" s="115"/>
    </row>
    <row r="2" ht="15.75" customHeight="1">
      <c r="A2" s="144">
        <v>1</v>
      </c>
      <c r="B2" s="144">
        <v>1</v>
      </c>
      <c r="C2" s="144">
        <v>23</v>
      </c>
      <c r="D2" t="s" s="23">
        <v>1977</v>
      </c>
      <c r="E2" t="s" s="23">
        <v>4948</v>
      </c>
      <c r="F2" t="s" s="5">
        <v>4949</v>
      </c>
      <c r="G2" t="s" s="23">
        <v>4950</v>
      </c>
      <c r="H2" t="s" s="878">
        <v>4951</v>
      </c>
      <c r="I2" s="745">
        <v>2</v>
      </c>
      <c r="J2" t="s" s="32">
        <v>77</v>
      </c>
      <c r="K2" t="s" s="32">
        <v>93</v>
      </c>
      <c r="L2" t="s" s="32">
        <v>52</v>
      </c>
      <c r="M2" s="144">
        <v>4424</v>
      </c>
      <c r="N2" t="s" s="32">
        <v>4952</v>
      </c>
      <c r="O2" s="879">
        <v>1</v>
      </c>
      <c r="P2" s="880"/>
      <c r="Q2" s="880"/>
      <c r="R2" s="880"/>
      <c r="S2" s="880"/>
      <c r="T2" s="881"/>
      <c r="U2" s="882"/>
      <c r="V2" s="117"/>
      <c r="W2" s="117"/>
      <c r="X2" s="117"/>
      <c r="Y2" s="117"/>
      <c r="Z2" s="118"/>
    </row>
    <row r="3" ht="15.75" customHeight="1">
      <c r="A3" s="144">
        <v>2</v>
      </c>
      <c r="B3" s="144">
        <v>2</v>
      </c>
      <c r="C3" s="144">
        <v>23</v>
      </c>
      <c r="D3" t="s" s="23">
        <v>1977</v>
      </c>
      <c r="E3" t="s" s="23">
        <v>4948</v>
      </c>
      <c r="F3" t="s" s="5">
        <v>4949</v>
      </c>
      <c r="G3" t="s" s="23">
        <v>4950</v>
      </c>
      <c r="H3" t="s" s="878">
        <v>4953</v>
      </c>
      <c r="I3" s="745">
        <v>1</v>
      </c>
      <c r="J3" t="s" s="32">
        <v>77</v>
      </c>
      <c r="K3" t="s" s="32">
        <v>55</v>
      </c>
      <c r="L3" t="s" s="32">
        <v>52</v>
      </c>
      <c r="M3" s="144">
        <v>4424</v>
      </c>
      <c r="N3" t="s" s="32">
        <v>4952</v>
      </c>
      <c r="O3" t="s" s="883">
        <v>68</v>
      </c>
      <c r="P3" s="880"/>
      <c r="Q3" s="880"/>
      <c r="R3" s="880"/>
      <c r="S3" s="880"/>
      <c r="T3" s="881"/>
      <c r="U3" s="882"/>
      <c r="V3" s="117"/>
      <c r="W3" s="117"/>
      <c r="X3" s="117"/>
      <c r="Y3" s="117"/>
      <c r="Z3" s="118"/>
    </row>
    <row r="4" ht="15.75" customHeight="1">
      <c r="A4" s="144">
        <v>3</v>
      </c>
      <c r="B4" s="144">
        <v>3</v>
      </c>
      <c r="C4" s="144">
        <v>23</v>
      </c>
      <c r="D4" t="s" s="23">
        <v>1977</v>
      </c>
      <c r="E4" t="s" s="23">
        <v>4948</v>
      </c>
      <c r="F4" t="s" s="5">
        <v>4949</v>
      </c>
      <c r="G4" t="s" s="23">
        <v>4950</v>
      </c>
      <c r="H4" t="s" s="878">
        <v>4954</v>
      </c>
      <c r="I4" s="745">
        <v>1</v>
      </c>
      <c r="J4" t="s" s="32">
        <v>1984</v>
      </c>
      <c r="K4" t="s" s="32">
        <v>65</v>
      </c>
      <c r="L4" t="s" s="32">
        <v>52</v>
      </c>
      <c r="M4" s="144">
        <v>4424</v>
      </c>
      <c r="N4" t="s" s="32">
        <v>4952</v>
      </c>
      <c r="O4" t="s" s="883">
        <v>68</v>
      </c>
      <c r="P4" s="880"/>
      <c r="Q4" s="880"/>
      <c r="R4" s="880"/>
      <c r="S4" s="880"/>
      <c r="T4" s="881"/>
      <c r="U4" s="882"/>
      <c r="V4" s="117"/>
      <c r="W4" s="117"/>
      <c r="X4" s="117"/>
      <c r="Y4" s="117"/>
      <c r="Z4" s="118"/>
    </row>
    <row r="5" ht="15.75" customHeight="1">
      <c r="A5" s="144">
        <v>4</v>
      </c>
      <c r="B5" s="144">
        <v>4</v>
      </c>
      <c r="C5" s="144">
        <v>23</v>
      </c>
      <c r="D5" t="s" s="23">
        <v>1977</v>
      </c>
      <c r="E5" t="s" s="23">
        <v>4948</v>
      </c>
      <c r="F5" t="s" s="5">
        <v>4949</v>
      </c>
      <c r="G5" t="s" s="23">
        <v>4950</v>
      </c>
      <c r="H5" t="s" s="878">
        <v>4955</v>
      </c>
      <c r="I5" s="745">
        <v>1</v>
      </c>
      <c r="J5" t="s" s="32">
        <v>1984</v>
      </c>
      <c r="K5" t="s" s="32">
        <v>65</v>
      </c>
      <c r="L5" t="s" s="32">
        <v>52</v>
      </c>
      <c r="M5" s="144">
        <v>4424</v>
      </c>
      <c r="N5" t="s" s="32">
        <v>4952</v>
      </c>
      <c r="O5" t="s" s="883">
        <v>68</v>
      </c>
      <c r="P5" s="880"/>
      <c r="Q5" s="880"/>
      <c r="R5" s="880"/>
      <c r="S5" s="880"/>
      <c r="T5" s="881"/>
      <c r="U5" s="882"/>
      <c r="V5" s="117"/>
      <c r="W5" s="117"/>
      <c r="X5" s="117"/>
      <c r="Y5" s="117"/>
      <c r="Z5" s="118"/>
    </row>
    <row r="6" ht="15.75" customHeight="1">
      <c r="A6" s="144">
        <v>5</v>
      </c>
      <c r="B6" s="144">
        <v>5</v>
      </c>
      <c r="C6" s="144">
        <v>23</v>
      </c>
      <c r="D6" t="s" s="23">
        <v>1977</v>
      </c>
      <c r="E6" t="s" s="23">
        <v>4948</v>
      </c>
      <c r="F6" t="s" s="5">
        <v>4949</v>
      </c>
      <c r="G6" t="s" s="23">
        <v>4950</v>
      </c>
      <c r="H6" t="s" s="878">
        <v>4956</v>
      </c>
      <c r="I6" s="745">
        <v>1</v>
      </c>
      <c r="J6" t="s" s="32">
        <v>1984</v>
      </c>
      <c r="K6" t="s" s="32">
        <v>65</v>
      </c>
      <c r="L6" t="s" s="32">
        <v>52</v>
      </c>
      <c r="M6" s="144">
        <v>4424</v>
      </c>
      <c r="N6" t="s" s="32">
        <v>4952</v>
      </c>
      <c r="O6" t="s" s="883">
        <v>68</v>
      </c>
      <c r="P6" s="880"/>
      <c r="Q6" s="880"/>
      <c r="R6" s="880"/>
      <c r="S6" s="880"/>
      <c r="T6" s="881"/>
      <c r="U6" s="882"/>
      <c r="V6" s="117"/>
      <c r="W6" s="117"/>
      <c r="X6" s="117"/>
      <c r="Y6" s="117"/>
      <c r="Z6" s="118"/>
    </row>
    <row r="7" ht="15.75" customHeight="1">
      <c r="A7" s="144">
        <v>6</v>
      </c>
      <c r="B7" s="144">
        <v>6</v>
      </c>
      <c r="C7" s="144">
        <v>23</v>
      </c>
      <c r="D7" t="s" s="23">
        <v>1977</v>
      </c>
      <c r="E7" t="s" s="23">
        <v>4948</v>
      </c>
      <c r="F7" t="s" s="5">
        <v>4949</v>
      </c>
      <c r="G7" t="s" s="23">
        <v>4950</v>
      </c>
      <c r="H7" t="s" s="878">
        <v>4957</v>
      </c>
      <c r="I7" s="745">
        <v>1</v>
      </c>
      <c r="J7" t="s" s="32">
        <v>1984</v>
      </c>
      <c r="K7" t="s" s="32">
        <v>65</v>
      </c>
      <c r="L7" t="s" s="32">
        <v>52</v>
      </c>
      <c r="M7" s="144">
        <v>4424</v>
      </c>
      <c r="N7" t="s" s="32">
        <v>4952</v>
      </c>
      <c r="O7" t="s" s="883">
        <v>68</v>
      </c>
      <c r="P7" s="880"/>
      <c r="Q7" s="880"/>
      <c r="R7" s="880"/>
      <c r="S7" s="880"/>
      <c r="T7" s="881"/>
      <c r="U7" s="882"/>
      <c r="V7" s="117"/>
      <c r="W7" s="117"/>
      <c r="X7" s="117"/>
      <c r="Y7" s="117"/>
      <c r="Z7" s="118"/>
    </row>
    <row r="8" ht="15.75" customHeight="1">
      <c r="A8" s="144">
        <v>7</v>
      </c>
      <c r="B8" s="144">
        <v>7</v>
      </c>
      <c r="C8" s="144">
        <v>23</v>
      </c>
      <c r="D8" t="s" s="23">
        <v>1977</v>
      </c>
      <c r="E8" t="s" s="23">
        <v>4948</v>
      </c>
      <c r="F8" t="s" s="5">
        <v>4949</v>
      </c>
      <c r="G8" t="s" s="23">
        <v>4950</v>
      </c>
      <c r="H8" t="s" s="878">
        <v>4958</v>
      </c>
      <c r="I8" s="745">
        <v>1</v>
      </c>
      <c r="J8" t="s" s="32">
        <v>1984</v>
      </c>
      <c r="K8" t="s" s="32">
        <v>65</v>
      </c>
      <c r="L8" t="s" s="32">
        <v>52</v>
      </c>
      <c r="M8" s="144">
        <v>4424</v>
      </c>
      <c r="N8" t="s" s="32">
        <v>4952</v>
      </c>
      <c r="O8" t="s" s="883">
        <v>68</v>
      </c>
      <c r="P8" s="880"/>
      <c r="Q8" s="880"/>
      <c r="R8" s="880"/>
      <c r="S8" s="880"/>
      <c r="T8" s="881"/>
      <c r="U8" s="882"/>
      <c r="V8" s="117"/>
      <c r="W8" s="117"/>
      <c r="X8" s="117"/>
      <c r="Y8" s="117"/>
      <c r="Z8" s="118"/>
    </row>
    <row r="9" ht="15.75" customHeight="1">
      <c r="A9" s="144">
        <v>8</v>
      </c>
      <c r="B9" s="144">
        <v>8</v>
      </c>
      <c r="C9" s="144">
        <v>23</v>
      </c>
      <c r="D9" t="s" s="23">
        <v>1977</v>
      </c>
      <c r="E9" t="s" s="23">
        <v>4948</v>
      </c>
      <c r="F9" t="s" s="5">
        <v>4949</v>
      </c>
      <c r="G9" t="s" s="23">
        <v>4950</v>
      </c>
      <c r="H9" t="s" s="878">
        <v>4959</v>
      </c>
      <c r="I9" s="745">
        <v>1</v>
      </c>
      <c r="J9" t="s" s="32">
        <v>1984</v>
      </c>
      <c r="K9" t="s" s="32">
        <v>65</v>
      </c>
      <c r="L9" t="s" s="32">
        <v>52</v>
      </c>
      <c r="M9" s="144">
        <v>4424</v>
      </c>
      <c r="N9" t="s" s="32">
        <v>4952</v>
      </c>
      <c r="O9" t="s" s="883">
        <v>68</v>
      </c>
      <c r="P9" s="880"/>
      <c r="Q9" s="880"/>
      <c r="R9" s="880"/>
      <c r="S9" s="880"/>
      <c r="T9" s="881"/>
      <c r="U9" s="882"/>
      <c r="V9" s="117"/>
      <c r="W9" s="117"/>
      <c r="X9" s="117"/>
      <c r="Y9" s="117"/>
      <c r="Z9" s="118"/>
    </row>
    <row r="10" ht="15.75" customHeight="1">
      <c r="A10" s="144">
        <v>9</v>
      </c>
      <c r="B10" s="144">
        <v>9</v>
      </c>
      <c r="C10" s="144">
        <v>23</v>
      </c>
      <c r="D10" t="s" s="23">
        <v>1977</v>
      </c>
      <c r="E10" t="s" s="23">
        <v>4948</v>
      </c>
      <c r="F10" t="s" s="5">
        <v>4949</v>
      </c>
      <c r="G10" t="s" s="23">
        <v>4950</v>
      </c>
      <c r="H10" t="s" s="878">
        <v>4960</v>
      </c>
      <c r="I10" s="745">
        <v>1</v>
      </c>
      <c r="J10" t="s" s="32">
        <v>1984</v>
      </c>
      <c r="K10" t="s" s="32">
        <v>65</v>
      </c>
      <c r="L10" t="s" s="32">
        <v>52</v>
      </c>
      <c r="M10" s="144">
        <v>4424</v>
      </c>
      <c r="N10" t="s" s="32">
        <v>4952</v>
      </c>
      <c r="O10" t="s" s="883">
        <v>68</v>
      </c>
      <c r="P10" s="880"/>
      <c r="Q10" s="880"/>
      <c r="R10" s="880"/>
      <c r="S10" s="880"/>
      <c r="T10" s="881"/>
      <c r="U10" s="882"/>
      <c r="V10" s="117"/>
      <c r="W10" s="117"/>
      <c r="X10" s="117"/>
      <c r="Y10" s="117"/>
      <c r="Z10" s="118"/>
    </row>
    <row r="11" ht="15.75" customHeight="1">
      <c r="A11" s="144">
        <v>10</v>
      </c>
      <c r="B11" s="144">
        <v>10</v>
      </c>
      <c r="C11" s="144">
        <v>23</v>
      </c>
      <c r="D11" t="s" s="23">
        <v>1977</v>
      </c>
      <c r="E11" t="s" s="23">
        <v>4948</v>
      </c>
      <c r="F11" t="s" s="5">
        <v>4949</v>
      </c>
      <c r="G11" t="s" s="23">
        <v>4950</v>
      </c>
      <c r="H11" t="s" s="878">
        <v>4961</v>
      </c>
      <c r="I11" s="745">
        <v>1</v>
      </c>
      <c r="J11" t="s" s="32">
        <v>1984</v>
      </c>
      <c r="K11" t="s" s="32">
        <v>65</v>
      </c>
      <c r="L11" t="s" s="32">
        <v>52</v>
      </c>
      <c r="M11" s="144">
        <v>4424</v>
      </c>
      <c r="N11" t="s" s="32">
        <v>4952</v>
      </c>
      <c r="O11" t="s" s="883">
        <v>68</v>
      </c>
      <c r="P11" s="880"/>
      <c r="Q11" s="880"/>
      <c r="R11" s="880"/>
      <c r="S11" s="880"/>
      <c r="T11" s="881"/>
      <c r="U11" s="882"/>
      <c r="V11" s="117"/>
      <c r="W11" s="117"/>
      <c r="X11" s="117"/>
      <c r="Y11" s="117"/>
      <c r="Z11" s="118"/>
    </row>
    <row r="12" ht="15.75" customHeight="1">
      <c r="A12" s="144">
        <v>11</v>
      </c>
      <c r="B12" s="144">
        <v>11</v>
      </c>
      <c r="C12" s="144">
        <v>23</v>
      </c>
      <c r="D12" t="s" s="23">
        <v>1977</v>
      </c>
      <c r="E12" t="s" s="23">
        <v>4948</v>
      </c>
      <c r="F12" t="s" s="5">
        <v>4949</v>
      </c>
      <c r="G12" t="s" s="23">
        <v>4950</v>
      </c>
      <c r="H12" t="s" s="878">
        <v>4962</v>
      </c>
      <c r="I12" s="745">
        <v>1</v>
      </c>
      <c r="J12" t="s" s="32">
        <v>1984</v>
      </c>
      <c r="K12" t="s" s="32">
        <v>65</v>
      </c>
      <c r="L12" t="s" s="32">
        <v>52</v>
      </c>
      <c r="M12" s="144">
        <v>4424</v>
      </c>
      <c r="N12" t="s" s="32">
        <v>4952</v>
      </c>
      <c r="O12" t="s" s="883">
        <v>68</v>
      </c>
      <c r="P12" s="880"/>
      <c r="Q12" s="880"/>
      <c r="R12" s="880"/>
      <c r="S12" s="880"/>
      <c r="T12" s="881"/>
      <c r="U12" s="882"/>
      <c r="V12" s="117"/>
      <c r="W12" s="117"/>
      <c r="X12" s="117"/>
      <c r="Y12" s="117"/>
      <c r="Z12" s="118"/>
    </row>
    <row r="13" ht="15.75" customHeight="1">
      <c r="A13" s="144">
        <v>12</v>
      </c>
      <c r="B13" s="144">
        <v>12</v>
      </c>
      <c r="C13" s="144">
        <v>23</v>
      </c>
      <c r="D13" t="s" s="23">
        <v>1977</v>
      </c>
      <c r="E13" t="s" s="23">
        <v>4948</v>
      </c>
      <c r="F13" t="s" s="5">
        <v>4949</v>
      </c>
      <c r="G13" t="s" s="23">
        <v>4950</v>
      </c>
      <c r="H13" t="s" s="878">
        <v>4963</v>
      </c>
      <c r="I13" s="745">
        <v>1</v>
      </c>
      <c r="J13" t="s" s="32">
        <v>54</v>
      </c>
      <c r="K13" t="s" s="32">
        <v>55</v>
      </c>
      <c r="L13" t="s" s="32">
        <v>52</v>
      </c>
      <c r="M13" s="144">
        <v>4424</v>
      </c>
      <c r="N13" t="s" s="32">
        <v>4952</v>
      </c>
      <c r="O13" t="s" s="883">
        <v>68</v>
      </c>
      <c r="P13" s="880"/>
      <c r="Q13" s="880"/>
      <c r="R13" s="880"/>
      <c r="S13" s="880"/>
      <c r="T13" s="881"/>
      <c r="U13" s="882"/>
      <c r="V13" s="117"/>
      <c r="W13" s="117"/>
      <c r="X13" s="117"/>
      <c r="Y13" s="117"/>
      <c r="Z13" s="118"/>
    </row>
    <row r="14" ht="15.75" customHeight="1">
      <c r="A14" s="144">
        <v>13</v>
      </c>
      <c r="B14" s="144">
        <v>13</v>
      </c>
      <c r="C14" s="144">
        <v>23</v>
      </c>
      <c r="D14" t="s" s="23">
        <v>1977</v>
      </c>
      <c r="E14" t="s" s="23">
        <v>4948</v>
      </c>
      <c r="F14" t="s" s="5">
        <v>4949</v>
      </c>
      <c r="G14" t="s" s="23">
        <v>4950</v>
      </c>
      <c r="H14" t="s" s="878">
        <v>4964</v>
      </c>
      <c r="I14" s="745">
        <v>1</v>
      </c>
      <c r="J14" t="s" s="32">
        <v>64</v>
      </c>
      <c r="K14" t="s" s="32">
        <v>55</v>
      </c>
      <c r="L14" t="s" s="32">
        <v>52</v>
      </c>
      <c r="M14" s="144">
        <v>4424</v>
      </c>
      <c r="N14" t="s" s="32">
        <v>4952</v>
      </c>
      <c r="O14" t="s" s="883">
        <v>68</v>
      </c>
      <c r="P14" s="880"/>
      <c r="Q14" s="880"/>
      <c r="R14" s="880"/>
      <c r="S14" s="880"/>
      <c r="T14" s="881"/>
      <c r="U14" s="882"/>
      <c r="V14" s="117"/>
      <c r="W14" s="117"/>
      <c r="X14" s="117"/>
      <c r="Y14" s="117"/>
      <c r="Z14" s="118"/>
    </row>
    <row r="15" ht="15.75" customHeight="1">
      <c r="A15" s="144">
        <v>14</v>
      </c>
      <c r="B15" s="144">
        <v>14</v>
      </c>
      <c r="C15" s="144">
        <v>23</v>
      </c>
      <c r="D15" t="s" s="23">
        <v>1977</v>
      </c>
      <c r="E15" t="s" s="23">
        <v>4948</v>
      </c>
      <c r="F15" t="s" s="5">
        <v>4949</v>
      </c>
      <c r="G15" t="s" s="23">
        <v>4950</v>
      </c>
      <c r="H15" t="s" s="878">
        <v>4965</v>
      </c>
      <c r="I15" s="745">
        <v>1</v>
      </c>
      <c r="J15" t="s" s="32">
        <v>77</v>
      </c>
      <c r="K15" t="s" s="32">
        <v>55</v>
      </c>
      <c r="L15" t="s" s="32">
        <v>52</v>
      </c>
      <c r="M15" s="144">
        <v>4424</v>
      </c>
      <c r="N15" t="s" s="32">
        <v>4952</v>
      </c>
      <c r="O15" t="s" s="883">
        <v>68</v>
      </c>
      <c r="P15" s="880"/>
      <c r="Q15" s="880"/>
      <c r="R15" s="880"/>
      <c r="S15" s="880"/>
      <c r="T15" s="881"/>
      <c r="U15" s="882"/>
      <c r="V15" s="117"/>
      <c r="W15" s="117"/>
      <c r="X15" s="117"/>
      <c r="Y15" s="117"/>
      <c r="Z15" s="118"/>
    </row>
    <row r="16" ht="15.75" customHeight="1">
      <c r="A16" s="144">
        <v>15</v>
      </c>
      <c r="B16" s="144">
        <v>15</v>
      </c>
      <c r="C16" s="144">
        <v>23</v>
      </c>
      <c r="D16" t="s" s="23">
        <v>1977</v>
      </c>
      <c r="E16" t="s" s="23">
        <v>4948</v>
      </c>
      <c r="F16" t="s" s="5">
        <v>4949</v>
      </c>
      <c r="G16" t="s" s="23">
        <v>4950</v>
      </c>
      <c r="H16" t="s" s="878">
        <v>4966</v>
      </c>
      <c r="I16" s="745">
        <v>1</v>
      </c>
      <c r="J16" t="s" s="32">
        <v>77</v>
      </c>
      <c r="K16" t="s" s="32">
        <v>55</v>
      </c>
      <c r="L16" t="s" s="32">
        <v>52</v>
      </c>
      <c r="M16" s="144">
        <v>4424</v>
      </c>
      <c r="N16" t="s" s="32">
        <v>4952</v>
      </c>
      <c r="O16" t="s" s="883">
        <v>68</v>
      </c>
      <c r="P16" s="880"/>
      <c r="Q16" s="880"/>
      <c r="R16" s="880"/>
      <c r="S16" s="880"/>
      <c r="T16" s="881"/>
      <c r="U16" s="882"/>
      <c r="V16" s="117"/>
      <c r="W16" s="117"/>
      <c r="X16" s="117"/>
      <c r="Y16" s="117"/>
      <c r="Z16" s="118"/>
    </row>
    <row r="17" ht="15.75" customHeight="1">
      <c r="A17" s="144">
        <v>16</v>
      </c>
      <c r="B17" s="144">
        <v>16</v>
      </c>
      <c r="C17" s="144">
        <v>23</v>
      </c>
      <c r="D17" t="s" s="23">
        <v>1977</v>
      </c>
      <c r="E17" t="s" s="23">
        <v>4948</v>
      </c>
      <c r="F17" t="s" s="5">
        <v>4949</v>
      </c>
      <c r="G17" t="s" s="23">
        <v>4950</v>
      </c>
      <c r="H17" t="s" s="878">
        <v>4967</v>
      </c>
      <c r="I17" s="745">
        <v>1</v>
      </c>
      <c r="J17" t="s" s="32">
        <v>77</v>
      </c>
      <c r="K17" t="s" s="32">
        <v>55</v>
      </c>
      <c r="L17" t="s" s="32">
        <v>52</v>
      </c>
      <c r="M17" s="144">
        <v>4424</v>
      </c>
      <c r="N17" t="s" s="32">
        <v>4952</v>
      </c>
      <c r="O17" t="s" s="883">
        <v>68</v>
      </c>
      <c r="P17" s="880"/>
      <c r="Q17" s="880"/>
      <c r="R17" s="880"/>
      <c r="S17" s="880"/>
      <c r="T17" s="881"/>
      <c r="U17" s="882"/>
      <c r="V17" s="117"/>
      <c r="W17" s="117"/>
      <c r="X17" s="117"/>
      <c r="Y17" s="117"/>
      <c r="Z17" s="118"/>
    </row>
    <row r="18" ht="15.75" customHeight="1">
      <c r="A18" s="144">
        <v>17</v>
      </c>
      <c r="B18" s="144">
        <v>17</v>
      </c>
      <c r="C18" s="144">
        <v>23</v>
      </c>
      <c r="D18" t="s" s="23">
        <v>1977</v>
      </c>
      <c r="E18" t="s" s="23">
        <v>4948</v>
      </c>
      <c r="F18" t="s" s="5">
        <v>4949</v>
      </c>
      <c r="G18" t="s" s="23">
        <v>4950</v>
      </c>
      <c r="H18" t="s" s="878">
        <v>4968</v>
      </c>
      <c r="I18" s="745">
        <v>2</v>
      </c>
      <c r="J18" t="s" s="32">
        <v>77</v>
      </c>
      <c r="K18" t="s" s="32">
        <v>55</v>
      </c>
      <c r="L18" t="s" s="32">
        <v>52</v>
      </c>
      <c r="M18" s="144">
        <v>4424</v>
      </c>
      <c r="N18" t="s" s="32">
        <v>4952</v>
      </c>
      <c r="O18" t="s" s="883">
        <v>68</v>
      </c>
      <c r="P18" s="880"/>
      <c r="Q18" s="880"/>
      <c r="R18" s="880"/>
      <c r="S18" s="880"/>
      <c r="T18" s="881"/>
      <c r="U18" s="882"/>
      <c r="V18" s="117"/>
      <c r="W18" s="117"/>
      <c r="X18" s="117"/>
      <c r="Y18" s="117"/>
      <c r="Z18" s="118"/>
    </row>
    <row r="19" ht="15.75" customHeight="1">
      <c r="A19" s="144">
        <v>18</v>
      </c>
      <c r="B19" s="144">
        <v>18</v>
      </c>
      <c r="C19" s="144">
        <v>23</v>
      </c>
      <c r="D19" t="s" s="23">
        <v>1977</v>
      </c>
      <c r="E19" t="s" s="23">
        <v>4948</v>
      </c>
      <c r="F19" t="s" s="5">
        <v>4949</v>
      </c>
      <c r="G19" t="s" s="23">
        <v>4950</v>
      </c>
      <c r="H19" t="s" s="878">
        <v>4969</v>
      </c>
      <c r="I19" s="745">
        <v>1</v>
      </c>
      <c r="J19" t="s" s="32">
        <v>77</v>
      </c>
      <c r="K19" t="s" s="32">
        <v>55</v>
      </c>
      <c r="L19" t="s" s="32">
        <v>52</v>
      </c>
      <c r="M19" s="144">
        <v>4424</v>
      </c>
      <c r="N19" t="s" s="32">
        <v>4952</v>
      </c>
      <c r="O19" t="s" s="883">
        <v>68</v>
      </c>
      <c r="P19" s="880"/>
      <c r="Q19" s="880"/>
      <c r="R19" s="880"/>
      <c r="S19" s="880"/>
      <c r="T19" s="881"/>
      <c r="U19" s="882"/>
      <c r="V19" s="117"/>
      <c r="W19" s="117"/>
      <c r="X19" s="117"/>
      <c r="Y19" s="117"/>
      <c r="Z19" s="118"/>
    </row>
    <row r="20" ht="15.75" customHeight="1">
      <c r="A20" s="144">
        <v>19</v>
      </c>
      <c r="B20" s="144">
        <v>19</v>
      </c>
      <c r="C20" s="144">
        <v>23</v>
      </c>
      <c r="D20" t="s" s="23">
        <v>1977</v>
      </c>
      <c r="E20" t="s" s="23">
        <v>4948</v>
      </c>
      <c r="F20" t="s" s="5">
        <v>4949</v>
      </c>
      <c r="G20" t="s" s="23">
        <v>4950</v>
      </c>
      <c r="H20" t="s" s="878">
        <v>4970</v>
      </c>
      <c r="I20" s="745">
        <v>1</v>
      </c>
      <c r="J20" t="s" s="32">
        <v>77</v>
      </c>
      <c r="K20" t="s" s="32">
        <v>55</v>
      </c>
      <c r="L20" t="s" s="32">
        <v>52</v>
      </c>
      <c r="M20" s="144">
        <v>4424</v>
      </c>
      <c r="N20" t="s" s="32">
        <v>4952</v>
      </c>
      <c r="O20" t="s" s="883">
        <v>68</v>
      </c>
      <c r="P20" s="880"/>
      <c r="Q20" s="880"/>
      <c r="R20" s="880"/>
      <c r="S20" s="880"/>
      <c r="T20" s="881"/>
      <c r="U20" s="882"/>
      <c r="V20" s="117"/>
      <c r="W20" s="117"/>
      <c r="X20" s="117"/>
      <c r="Y20" s="117"/>
      <c r="Z20" s="118"/>
    </row>
    <row r="21" ht="15.75" customHeight="1">
      <c r="A21" s="144">
        <v>20</v>
      </c>
      <c r="B21" s="144">
        <v>20</v>
      </c>
      <c r="C21" s="144">
        <v>23</v>
      </c>
      <c r="D21" t="s" s="23">
        <v>1977</v>
      </c>
      <c r="E21" t="s" s="23">
        <v>4948</v>
      </c>
      <c r="F21" t="s" s="5">
        <v>4949</v>
      </c>
      <c r="G21" t="s" s="23">
        <v>4950</v>
      </c>
      <c r="H21" t="s" s="878">
        <v>4971</v>
      </c>
      <c r="I21" s="745">
        <v>1</v>
      </c>
      <c r="J21" t="s" s="32">
        <v>77</v>
      </c>
      <c r="K21" t="s" s="32">
        <v>55</v>
      </c>
      <c r="L21" t="s" s="32">
        <v>52</v>
      </c>
      <c r="M21" s="144">
        <v>4424</v>
      </c>
      <c r="N21" t="s" s="32">
        <v>4952</v>
      </c>
      <c r="O21" t="s" s="883">
        <v>68</v>
      </c>
      <c r="P21" s="880"/>
      <c r="Q21" s="880"/>
      <c r="R21" s="880"/>
      <c r="S21" s="880"/>
      <c r="T21" s="881"/>
      <c r="U21" s="882"/>
      <c r="V21" s="117"/>
      <c r="W21" s="117"/>
      <c r="X21" s="117"/>
      <c r="Y21" s="117"/>
      <c r="Z21" s="118"/>
    </row>
    <row r="22" ht="15.75" customHeight="1">
      <c r="A22" s="144">
        <v>21</v>
      </c>
      <c r="B22" s="144">
        <v>21</v>
      </c>
      <c r="C22" s="144">
        <v>23</v>
      </c>
      <c r="D22" t="s" s="23">
        <v>1977</v>
      </c>
      <c r="E22" t="s" s="23">
        <v>4948</v>
      </c>
      <c r="F22" t="s" s="5">
        <v>4949</v>
      </c>
      <c r="G22" t="s" s="23">
        <v>4950</v>
      </c>
      <c r="H22" t="s" s="878">
        <v>4972</v>
      </c>
      <c r="I22" s="745">
        <v>1</v>
      </c>
      <c r="J22" t="s" s="32">
        <v>1984</v>
      </c>
      <c r="K22" t="s" s="32">
        <v>55</v>
      </c>
      <c r="L22" t="s" s="32">
        <v>52</v>
      </c>
      <c r="M22" s="144">
        <v>4424</v>
      </c>
      <c r="N22" t="s" s="32">
        <v>4952</v>
      </c>
      <c r="O22" t="s" s="883">
        <v>68</v>
      </c>
      <c r="P22" s="880"/>
      <c r="Q22" s="880"/>
      <c r="R22" s="880"/>
      <c r="S22" s="880"/>
      <c r="T22" s="881"/>
      <c r="U22" s="882"/>
      <c r="V22" s="117"/>
      <c r="W22" s="117"/>
      <c r="X22" s="117"/>
      <c r="Y22" s="117"/>
      <c r="Z22" s="118"/>
    </row>
    <row r="23" ht="15.75" customHeight="1">
      <c r="A23" s="144">
        <v>22</v>
      </c>
      <c r="B23" s="144">
        <v>22</v>
      </c>
      <c r="C23" s="144">
        <v>23</v>
      </c>
      <c r="D23" t="s" s="23">
        <v>1977</v>
      </c>
      <c r="E23" t="s" s="23">
        <v>4948</v>
      </c>
      <c r="F23" t="s" s="5">
        <v>4949</v>
      </c>
      <c r="G23" t="s" s="23">
        <v>4950</v>
      </c>
      <c r="H23" t="s" s="878">
        <v>4973</v>
      </c>
      <c r="I23" s="745">
        <v>1</v>
      </c>
      <c r="J23" t="s" s="32">
        <v>1984</v>
      </c>
      <c r="K23" t="s" s="32">
        <v>55</v>
      </c>
      <c r="L23" t="s" s="32">
        <v>52</v>
      </c>
      <c r="M23" s="144">
        <v>4424</v>
      </c>
      <c r="N23" t="s" s="32">
        <v>4952</v>
      </c>
      <c r="O23" t="s" s="883">
        <v>68</v>
      </c>
      <c r="P23" s="880"/>
      <c r="Q23" s="880"/>
      <c r="R23" s="880"/>
      <c r="S23" s="880"/>
      <c r="T23" s="881"/>
      <c r="U23" s="882"/>
      <c r="V23" s="117"/>
      <c r="W23" s="117"/>
      <c r="X23" s="117"/>
      <c r="Y23" s="117"/>
      <c r="Z23" s="118"/>
    </row>
    <row r="24" ht="15.75" customHeight="1">
      <c r="A24" s="144">
        <v>23</v>
      </c>
      <c r="B24" s="144">
        <v>23</v>
      </c>
      <c r="C24" s="144">
        <v>23</v>
      </c>
      <c r="D24" t="s" s="23">
        <v>1977</v>
      </c>
      <c r="E24" t="s" s="23">
        <v>4948</v>
      </c>
      <c r="F24" t="s" s="5">
        <v>4949</v>
      </c>
      <c r="G24" t="s" s="23">
        <v>4950</v>
      </c>
      <c r="H24" t="s" s="878">
        <v>4974</v>
      </c>
      <c r="I24" s="745">
        <v>1</v>
      </c>
      <c r="J24" t="s" s="32">
        <v>77</v>
      </c>
      <c r="K24" t="s" s="32">
        <v>55</v>
      </c>
      <c r="L24" t="s" s="32">
        <v>52</v>
      </c>
      <c r="M24" s="144">
        <v>4424</v>
      </c>
      <c r="N24" t="s" s="32">
        <v>4952</v>
      </c>
      <c r="O24" t="s" s="883">
        <v>68</v>
      </c>
      <c r="P24" s="880"/>
      <c r="Q24" s="880"/>
      <c r="R24" s="880"/>
      <c r="S24" s="880"/>
      <c r="T24" s="881"/>
      <c r="U24" s="882"/>
      <c r="V24" s="117"/>
      <c r="W24" s="117"/>
      <c r="X24" s="117"/>
      <c r="Y24" s="117"/>
      <c r="Z24" s="118"/>
    </row>
    <row r="25" ht="15.75" customHeight="1">
      <c r="A25" s="144">
        <v>24</v>
      </c>
      <c r="B25" s="144">
        <v>24</v>
      </c>
      <c r="C25" s="144">
        <v>23</v>
      </c>
      <c r="D25" t="s" s="23">
        <v>1977</v>
      </c>
      <c r="E25" t="s" s="23">
        <v>4948</v>
      </c>
      <c r="F25" t="s" s="5">
        <v>4949</v>
      </c>
      <c r="G25" t="s" s="23">
        <v>4950</v>
      </c>
      <c r="H25" t="s" s="878">
        <v>4975</v>
      </c>
      <c r="I25" s="745">
        <v>1</v>
      </c>
      <c r="J25" t="s" s="32">
        <v>77</v>
      </c>
      <c r="K25" t="s" s="32">
        <v>55</v>
      </c>
      <c r="L25" t="s" s="32">
        <v>52</v>
      </c>
      <c r="M25" s="144">
        <v>4424</v>
      </c>
      <c r="N25" t="s" s="32">
        <v>4952</v>
      </c>
      <c r="O25" t="s" s="883">
        <v>68</v>
      </c>
      <c r="P25" s="880"/>
      <c r="Q25" s="880"/>
      <c r="R25" s="880"/>
      <c r="S25" s="880"/>
      <c r="T25" s="881"/>
      <c r="U25" s="882"/>
      <c r="V25" s="117"/>
      <c r="W25" s="117"/>
      <c r="X25" s="117"/>
      <c r="Y25" s="117"/>
      <c r="Z25" s="118"/>
    </row>
    <row r="26" ht="15.75" customHeight="1">
      <c r="A26" s="144">
        <v>25</v>
      </c>
      <c r="B26" s="144">
        <v>25</v>
      </c>
      <c r="C26" s="144">
        <v>23</v>
      </c>
      <c r="D26" t="s" s="23">
        <v>1977</v>
      </c>
      <c r="E26" t="s" s="23">
        <v>4948</v>
      </c>
      <c r="F26" t="s" s="5">
        <v>4949</v>
      </c>
      <c r="G26" t="s" s="23">
        <v>4950</v>
      </c>
      <c r="H26" t="s" s="878">
        <v>4976</v>
      </c>
      <c r="I26" s="745">
        <v>1</v>
      </c>
      <c r="J26" t="s" s="32">
        <v>1984</v>
      </c>
      <c r="K26" t="s" s="32">
        <v>55</v>
      </c>
      <c r="L26" t="s" s="32">
        <v>52</v>
      </c>
      <c r="M26" s="144">
        <v>4424</v>
      </c>
      <c r="N26" t="s" s="32">
        <v>4952</v>
      </c>
      <c r="O26" t="s" s="883">
        <v>68</v>
      </c>
      <c r="P26" s="880"/>
      <c r="Q26" s="880"/>
      <c r="R26" s="880"/>
      <c r="S26" s="880"/>
      <c r="T26" s="881"/>
      <c r="U26" s="882"/>
      <c r="V26" s="117"/>
      <c r="W26" s="117"/>
      <c r="X26" s="117"/>
      <c r="Y26" s="117"/>
      <c r="Z26" s="118"/>
    </row>
    <row r="27" ht="15.75" customHeight="1">
      <c r="A27" s="144">
        <v>26</v>
      </c>
      <c r="B27" s="144">
        <v>26</v>
      </c>
      <c r="C27" s="144">
        <v>23</v>
      </c>
      <c r="D27" t="s" s="23">
        <v>1977</v>
      </c>
      <c r="E27" t="s" s="23">
        <v>4948</v>
      </c>
      <c r="F27" t="s" s="5">
        <v>4949</v>
      </c>
      <c r="G27" t="s" s="23">
        <v>4950</v>
      </c>
      <c r="H27" t="s" s="878">
        <v>4977</v>
      </c>
      <c r="I27" s="745">
        <v>1</v>
      </c>
      <c r="J27" t="s" s="32">
        <v>77</v>
      </c>
      <c r="K27" t="s" s="32">
        <v>55</v>
      </c>
      <c r="L27" t="s" s="32">
        <v>52</v>
      </c>
      <c r="M27" s="144">
        <v>4424</v>
      </c>
      <c r="N27" t="s" s="32">
        <v>4952</v>
      </c>
      <c r="O27" t="s" s="883">
        <v>68</v>
      </c>
      <c r="P27" s="880"/>
      <c r="Q27" s="880"/>
      <c r="R27" s="880"/>
      <c r="S27" s="880"/>
      <c r="T27" s="881"/>
      <c r="U27" s="882"/>
      <c r="V27" s="117"/>
      <c r="W27" s="117"/>
      <c r="X27" s="117"/>
      <c r="Y27" s="117"/>
      <c r="Z27" s="118"/>
    </row>
    <row r="28" ht="15.75" customHeight="1">
      <c r="A28" s="144">
        <v>27</v>
      </c>
      <c r="B28" s="144">
        <v>27</v>
      </c>
      <c r="C28" s="144">
        <v>23</v>
      </c>
      <c r="D28" t="s" s="23">
        <v>1977</v>
      </c>
      <c r="E28" t="s" s="23">
        <v>4948</v>
      </c>
      <c r="F28" t="s" s="5">
        <v>4949</v>
      </c>
      <c r="G28" t="s" s="23">
        <v>4950</v>
      </c>
      <c r="H28" t="s" s="878">
        <v>4978</v>
      </c>
      <c r="I28" s="745">
        <v>1</v>
      </c>
      <c r="J28" t="s" s="32">
        <v>77</v>
      </c>
      <c r="K28" t="s" s="32">
        <v>55</v>
      </c>
      <c r="L28" t="s" s="32">
        <v>52</v>
      </c>
      <c r="M28" s="144">
        <v>4424</v>
      </c>
      <c r="N28" t="s" s="32">
        <v>4952</v>
      </c>
      <c r="O28" t="s" s="883">
        <v>68</v>
      </c>
      <c r="P28" s="880"/>
      <c r="Q28" s="880"/>
      <c r="R28" s="880"/>
      <c r="S28" s="880"/>
      <c r="T28" s="881"/>
      <c r="U28" s="882"/>
      <c r="V28" s="117"/>
      <c r="W28" s="117"/>
      <c r="X28" s="117"/>
      <c r="Y28" s="117"/>
      <c r="Z28" s="118"/>
    </row>
    <row r="29" ht="15.75" customHeight="1">
      <c r="A29" s="144">
        <v>28</v>
      </c>
      <c r="B29" s="144">
        <v>28</v>
      </c>
      <c r="C29" s="144">
        <v>23</v>
      </c>
      <c r="D29" t="s" s="23">
        <v>1977</v>
      </c>
      <c r="E29" t="s" s="23">
        <v>4948</v>
      </c>
      <c r="F29" t="s" s="5">
        <v>4949</v>
      </c>
      <c r="G29" t="s" s="23">
        <v>4950</v>
      </c>
      <c r="H29" t="s" s="878">
        <v>4979</v>
      </c>
      <c r="I29" s="745">
        <v>1</v>
      </c>
      <c r="J29" t="s" s="32">
        <v>1984</v>
      </c>
      <c r="K29" t="s" s="32">
        <v>55</v>
      </c>
      <c r="L29" t="s" s="32">
        <v>52</v>
      </c>
      <c r="M29" s="144">
        <v>4424</v>
      </c>
      <c r="N29" t="s" s="32">
        <v>4952</v>
      </c>
      <c r="O29" t="s" s="883">
        <v>68</v>
      </c>
      <c r="P29" s="880"/>
      <c r="Q29" s="880"/>
      <c r="R29" s="880"/>
      <c r="S29" s="880"/>
      <c r="T29" s="881"/>
      <c r="U29" s="882"/>
      <c r="V29" s="117"/>
      <c r="W29" s="117"/>
      <c r="X29" s="117"/>
      <c r="Y29" s="117"/>
      <c r="Z29" s="118"/>
    </row>
    <row r="30" ht="15.75" customHeight="1">
      <c r="A30" s="144">
        <v>29</v>
      </c>
      <c r="B30" s="144">
        <v>29</v>
      </c>
      <c r="C30" s="144">
        <v>23</v>
      </c>
      <c r="D30" t="s" s="23">
        <v>1977</v>
      </c>
      <c r="E30" t="s" s="23">
        <v>4948</v>
      </c>
      <c r="F30" t="s" s="5">
        <v>4949</v>
      </c>
      <c r="G30" t="s" s="23">
        <v>4950</v>
      </c>
      <c r="H30" t="s" s="878">
        <v>4980</v>
      </c>
      <c r="I30" s="745">
        <v>1</v>
      </c>
      <c r="J30" t="s" s="32">
        <v>64</v>
      </c>
      <c r="K30" t="s" s="32">
        <v>55</v>
      </c>
      <c r="L30" t="s" s="32">
        <v>52</v>
      </c>
      <c r="M30" s="144">
        <v>4424</v>
      </c>
      <c r="N30" t="s" s="32">
        <v>4952</v>
      </c>
      <c r="O30" t="s" s="883">
        <v>68</v>
      </c>
      <c r="P30" s="880"/>
      <c r="Q30" s="880"/>
      <c r="R30" s="880"/>
      <c r="S30" s="880"/>
      <c r="T30" s="881"/>
      <c r="U30" s="882"/>
      <c r="V30" s="117"/>
      <c r="W30" s="117"/>
      <c r="X30" s="117"/>
      <c r="Y30" s="117"/>
      <c r="Z30" s="118"/>
    </row>
    <row r="31" ht="15.75" customHeight="1">
      <c r="A31" s="144">
        <v>30</v>
      </c>
      <c r="B31" s="144">
        <v>30</v>
      </c>
      <c r="C31" s="144">
        <v>23</v>
      </c>
      <c r="D31" t="s" s="23">
        <v>1977</v>
      </c>
      <c r="E31" t="s" s="23">
        <v>4948</v>
      </c>
      <c r="F31" t="s" s="5">
        <v>4949</v>
      </c>
      <c r="G31" t="s" s="23">
        <v>4950</v>
      </c>
      <c r="H31" t="s" s="878">
        <v>4981</v>
      </c>
      <c r="I31" s="745">
        <v>1</v>
      </c>
      <c r="J31" t="s" s="32">
        <v>54</v>
      </c>
      <c r="K31" t="s" s="32">
        <v>55</v>
      </c>
      <c r="L31" t="s" s="32">
        <v>52</v>
      </c>
      <c r="M31" s="144">
        <v>4424</v>
      </c>
      <c r="N31" t="s" s="32">
        <v>4952</v>
      </c>
      <c r="O31" t="s" s="883">
        <v>68</v>
      </c>
      <c r="P31" s="880"/>
      <c r="Q31" s="880"/>
      <c r="R31" s="880"/>
      <c r="S31" s="880"/>
      <c r="T31" s="881"/>
      <c r="U31" s="882"/>
      <c r="V31" s="117"/>
      <c r="W31" s="117"/>
      <c r="X31" s="117"/>
      <c r="Y31" s="117"/>
      <c r="Z31" s="118"/>
    </row>
    <row r="32" ht="15.75" customHeight="1">
      <c r="A32" s="144">
        <v>31</v>
      </c>
      <c r="B32" s="144">
        <v>31</v>
      </c>
      <c r="C32" s="144">
        <v>23</v>
      </c>
      <c r="D32" t="s" s="23">
        <v>1977</v>
      </c>
      <c r="E32" t="s" s="23">
        <v>4948</v>
      </c>
      <c r="F32" t="s" s="5">
        <v>4949</v>
      </c>
      <c r="G32" t="s" s="23">
        <v>4950</v>
      </c>
      <c r="H32" t="s" s="878">
        <v>4982</v>
      </c>
      <c r="I32" s="745">
        <v>1</v>
      </c>
      <c r="J32" t="s" s="32">
        <v>77</v>
      </c>
      <c r="K32" t="s" s="32">
        <v>55</v>
      </c>
      <c r="L32" t="s" s="32">
        <v>52</v>
      </c>
      <c r="M32" s="144">
        <v>4424</v>
      </c>
      <c r="N32" t="s" s="32">
        <v>4952</v>
      </c>
      <c r="O32" t="s" s="883">
        <v>68</v>
      </c>
      <c r="P32" s="880"/>
      <c r="Q32" s="880"/>
      <c r="R32" s="880"/>
      <c r="S32" s="880"/>
      <c r="T32" s="881"/>
      <c r="U32" s="882"/>
      <c r="V32" s="117"/>
      <c r="W32" s="117"/>
      <c r="X32" s="117"/>
      <c r="Y32" s="117"/>
      <c r="Z32" s="118"/>
    </row>
    <row r="33" ht="15.75" customHeight="1">
      <c r="A33" s="144">
        <v>32</v>
      </c>
      <c r="B33" s="144">
        <v>32</v>
      </c>
      <c r="C33" s="144">
        <v>23</v>
      </c>
      <c r="D33" t="s" s="23">
        <v>1977</v>
      </c>
      <c r="E33" t="s" s="23">
        <v>4948</v>
      </c>
      <c r="F33" t="s" s="5">
        <v>4949</v>
      </c>
      <c r="G33" t="s" s="23">
        <v>4950</v>
      </c>
      <c r="H33" t="s" s="878">
        <v>4983</v>
      </c>
      <c r="I33" s="745">
        <v>1</v>
      </c>
      <c r="J33" t="s" s="32">
        <v>64</v>
      </c>
      <c r="K33" t="s" s="32">
        <v>55</v>
      </c>
      <c r="L33" t="s" s="32">
        <v>52</v>
      </c>
      <c r="M33" s="144">
        <v>4424</v>
      </c>
      <c r="N33" t="s" s="32">
        <v>4952</v>
      </c>
      <c r="O33" t="s" s="883">
        <v>68</v>
      </c>
      <c r="P33" s="880"/>
      <c r="Q33" s="880"/>
      <c r="R33" s="880"/>
      <c r="S33" s="880"/>
      <c r="T33" s="881"/>
      <c r="U33" s="882"/>
      <c r="V33" s="117"/>
      <c r="W33" s="117"/>
      <c r="X33" s="117"/>
      <c r="Y33" s="117"/>
      <c r="Z33" s="118"/>
    </row>
    <row r="34" ht="15.75" customHeight="1">
      <c r="A34" s="144">
        <v>33</v>
      </c>
      <c r="B34" s="144">
        <v>33</v>
      </c>
      <c r="C34" s="144">
        <v>23</v>
      </c>
      <c r="D34" t="s" s="23">
        <v>1977</v>
      </c>
      <c r="E34" t="s" s="23">
        <v>4948</v>
      </c>
      <c r="F34" t="s" s="5">
        <v>4949</v>
      </c>
      <c r="G34" t="s" s="23">
        <v>4950</v>
      </c>
      <c r="H34" t="s" s="878">
        <v>4984</v>
      </c>
      <c r="I34" s="745">
        <v>1</v>
      </c>
      <c r="J34" t="s" s="32">
        <v>77</v>
      </c>
      <c r="K34" t="s" s="32">
        <v>55</v>
      </c>
      <c r="L34" t="s" s="32">
        <v>52</v>
      </c>
      <c r="M34" s="144">
        <v>4424</v>
      </c>
      <c r="N34" t="s" s="32">
        <v>4952</v>
      </c>
      <c r="O34" t="s" s="883">
        <v>68</v>
      </c>
      <c r="P34" s="880"/>
      <c r="Q34" s="880"/>
      <c r="R34" s="880"/>
      <c r="S34" s="880"/>
      <c r="T34" s="881"/>
      <c r="U34" s="882"/>
      <c r="V34" s="117"/>
      <c r="W34" s="117"/>
      <c r="X34" s="117"/>
      <c r="Y34" s="117"/>
      <c r="Z34" s="118"/>
    </row>
    <row r="35" ht="15.75" customHeight="1">
      <c r="A35" s="144">
        <v>34</v>
      </c>
      <c r="B35" s="144">
        <v>34</v>
      </c>
      <c r="C35" s="144">
        <v>23</v>
      </c>
      <c r="D35" t="s" s="23">
        <v>1977</v>
      </c>
      <c r="E35" t="s" s="23">
        <v>4948</v>
      </c>
      <c r="F35" t="s" s="5">
        <v>4949</v>
      </c>
      <c r="G35" t="s" s="23">
        <v>4950</v>
      </c>
      <c r="H35" t="s" s="878">
        <v>4985</v>
      </c>
      <c r="I35" s="745">
        <v>1</v>
      </c>
      <c r="J35" t="s" s="32">
        <v>64</v>
      </c>
      <c r="K35" t="s" s="32">
        <v>55</v>
      </c>
      <c r="L35" t="s" s="32">
        <v>52</v>
      </c>
      <c r="M35" s="144">
        <v>4424</v>
      </c>
      <c r="N35" t="s" s="32">
        <v>4952</v>
      </c>
      <c r="O35" t="s" s="883">
        <v>68</v>
      </c>
      <c r="P35" s="880"/>
      <c r="Q35" s="880"/>
      <c r="R35" s="880"/>
      <c r="S35" s="880"/>
      <c r="T35" s="881"/>
      <c r="U35" s="882"/>
      <c r="V35" s="117"/>
      <c r="W35" s="117"/>
      <c r="X35" s="117"/>
      <c r="Y35" s="117"/>
      <c r="Z35" s="118"/>
    </row>
    <row r="36" ht="15.75" customHeight="1">
      <c r="A36" s="144">
        <v>35</v>
      </c>
      <c r="B36" s="144">
        <v>35</v>
      </c>
      <c r="C36" s="144">
        <v>23</v>
      </c>
      <c r="D36" t="s" s="23">
        <v>1977</v>
      </c>
      <c r="E36" t="s" s="23">
        <v>4948</v>
      </c>
      <c r="F36" t="s" s="5">
        <v>4949</v>
      </c>
      <c r="G36" t="s" s="23">
        <v>4950</v>
      </c>
      <c r="H36" t="s" s="878">
        <v>4986</v>
      </c>
      <c r="I36" s="745">
        <v>1</v>
      </c>
      <c r="J36" t="s" s="32">
        <v>77</v>
      </c>
      <c r="K36" t="s" s="32">
        <v>55</v>
      </c>
      <c r="L36" t="s" s="32">
        <v>52</v>
      </c>
      <c r="M36" s="144">
        <v>4424</v>
      </c>
      <c r="N36" t="s" s="32">
        <v>4952</v>
      </c>
      <c r="O36" t="s" s="883">
        <v>68</v>
      </c>
      <c r="P36" s="880"/>
      <c r="Q36" s="880"/>
      <c r="R36" s="880"/>
      <c r="S36" s="880"/>
      <c r="T36" s="881"/>
      <c r="U36" s="882"/>
      <c r="V36" s="117"/>
      <c r="W36" s="117"/>
      <c r="X36" s="117"/>
      <c r="Y36" s="117"/>
      <c r="Z36" s="118"/>
    </row>
    <row r="37" ht="15.75" customHeight="1">
      <c r="A37" s="144">
        <v>36</v>
      </c>
      <c r="B37" s="144">
        <v>36</v>
      </c>
      <c r="C37" s="144">
        <v>23</v>
      </c>
      <c r="D37" t="s" s="23">
        <v>1977</v>
      </c>
      <c r="E37" t="s" s="23">
        <v>4948</v>
      </c>
      <c r="F37" t="s" s="5">
        <v>4949</v>
      </c>
      <c r="G37" t="s" s="23">
        <v>4950</v>
      </c>
      <c r="H37" t="s" s="878">
        <v>4987</v>
      </c>
      <c r="I37" s="745">
        <v>1</v>
      </c>
      <c r="J37" t="s" s="32">
        <v>64</v>
      </c>
      <c r="K37" t="s" s="32">
        <v>55</v>
      </c>
      <c r="L37" t="s" s="32">
        <v>52</v>
      </c>
      <c r="M37" s="144">
        <v>4424</v>
      </c>
      <c r="N37" t="s" s="32">
        <v>4952</v>
      </c>
      <c r="O37" t="s" s="883">
        <v>68</v>
      </c>
      <c r="P37" s="880"/>
      <c r="Q37" s="880"/>
      <c r="R37" s="880"/>
      <c r="S37" s="880"/>
      <c r="T37" s="881"/>
      <c r="U37" s="882"/>
      <c r="V37" s="117"/>
      <c r="W37" s="117"/>
      <c r="X37" s="117"/>
      <c r="Y37" s="117"/>
      <c r="Z37" s="118"/>
    </row>
    <row r="38" ht="15.75" customHeight="1">
      <c r="A38" s="144">
        <v>37</v>
      </c>
      <c r="B38" s="144">
        <v>37</v>
      </c>
      <c r="C38" s="144">
        <v>23</v>
      </c>
      <c r="D38" t="s" s="23">
        <v>1977</v>
      </c>
      <c r="E38" t="s" s="23">
        <v>4948</v>
      </c>
      <c r="F38" t="s" s="5">
        <v>4949</v>
      </c>
      <c r="G38" t="s" s="23">
        <v>4950</v>
      </c>
      <c r="H38" t="s" s="878">
        <v>4988</v>
      </c>
      <c r="I38" s="745">
        <v>1</v>
      </c>
      <c r="J38" t="s" s="32">
        <v>1984</v>
      </c>
      <c r="K38" t="s" s="32">
        <v>55</v>
      </c>
      <c r="L38" t="s" s="32">
        <v>52</v>
      </c>
      <c r="M38" s="144">
        <v>4424</v>
      </c>
      <c r="N38" t="s" s="32">
        <v>4952</v>
      </c>
      <c r="O38" t="s" s="883">
        <v>68</v>
      </c>
      <c r="P38" s="880"/>
      <c r="Q38" s="880"/>
      <c r="R38" s="880"/>
      <c r="S38" s="880"/>
      <c r="T38" s="881"/>
      <c r="U38" s="882"/>
      <c r="V38" s="117"/>
      <c r="W38" s="117"/>
      <c r="X38" s="117"/>
      <c r="Y38" s="117"/>
      <c r="Z38" s="118"/>
    </row>
    <row r="39" ht="15.75" customHeight="1">
      <c r="A39" s="144">
        <v>38</v>
      </c>
      <c r="B39" s="144">
        <v>38</v>
      </c>
      <c r="C39" s="144">
        <v>23</v>
      </c>
      <c r="D39" t="s" s="23">
        <v>1977</v>
      </c>
      <c r="E39" t="s" s="23">
        <v>4948</v>
      </c>
      <c r="F39" t="s" s="5">
        <v>4949</v>
      </c>
      <c r="G39" t="s" s="23">
        <v>4950</v>
      </c>
      <c r="H39" t="s" s="878">
        <v>4989</v>
      </c>
      <c r="I39" s="745">
        <v>1</v>
      </c>
      <c r="J39" t="s" s="32">
        <v>1984</v>
      </c>
      <c r="K39" t="s" s="32">
        <v>55</v>
      </c>
      <c r="L39" t="s" s="32">
        <v>52</v>
      </c>
      <c r="M39" s="144">
        <v>4424</v>
      </c>
      <c r="N39" t="s" s="32">
        <v>4952</v>
      </c>
      <c r="O39" t="s" s="883">
        <v>68</v>
      </c>
      <c r="P39" s="880"/>
      <c r="Q39" s="880"/>
      <c r="R39" s="880"/>
      <c r="S39" s="880"/>
      <c r="T39" s="881"/>
      <c r="U39" s="882"/>
      <c r="V39" s="117"/>
      <c r="W39" s="117"/>
      <c r="X39" s="117"/>
      <c r="Y39" s="117"/>
      <c r="Z39" s="118"/>
    </row>
    <row r="40" ht="15.75" customHeight="1">
      <c r="A40" s="144">
        <v>39</v>
      </c>
      <c r="B40" s="144">
        <v>39</v>
      </c>
      <c r="C40" s="144">
        <v>23</v>
      </c>
      <c r="D40" t="s" s="23">
        <v>1977</v>
      </c>
      <c r="E40" t="s" s="23">
        <v>4948</v>
      </c>
      <c r="F40" t="s" s="5">
        <v>4949</v>
      </c>
      <c r="G40" t="s" s="23">
        <v>4950</v>
      </c>
      <c r="H40" t="s" s="878">
        <v>4990</v>
      </c>
      <c r="I40" s="745">
        <v>2</v>
      </c>
      <c r="J40" t="s" s="32">
        <v>54</v>
      </c>
      <c r="K40" t="s" s="32">
        <v>55</v>
      </c>
      <c r="L40" t="s" s="32">
        <v>52</v>
      </c>
      <c r="M40" s="144">
        <v>4424</v>
      </c>
      <c r="N40" t="s" s="32">
        <v>4952</v>
      </c>
      <c r="O40" t="s" s="883">
        <v>68</v>
      </c>
      <c r="P40" s="880"/>
      <c r="Q40" s="880"/>
      <c r="R40" s="880"/>
      <c r="S40" s="880"/>
      <c r="T40" s="881"/>
      <c r="U40" s="882"/>
      <c r="V40" s="117"/>
      <c r="W40" s="117"/>
      <c r="X40" s="117"/>
      <c r="Y40" s="117"/>
      <c r="Z40" s="118"/>
    </row>
    <row r="41" ht="15.75" customHeight="1">
      <c r="A41" s="144">
        <v>40</v>
      </c>
      <c r="B41" s="144">
        <v>40</v>
      </c>
      <c r="C41" s="144">
        <v>23</v>
      </c>
      <c r="D41" t="s" s="23">
        <v>1977</v>
      </c>
      <c r="E41" t="s" s="23">
        <v>4948</v>
      </c>
      <c r="F41" t="s" s="5">
        <v>4949</v>
      </c>
      <c r="G41" t="s" s="23">
        <v>4950</v>
      </c>
      <c r="H41" t="s" s="878">
        <v>4991</v>
      </c>
      <c r="I41" s="745">
        <v>1</v>
      </c>
      <c r="J41" t="s" s="32">
        <v>1984</v>
      </c>
      <c r="K41" t="s" s="32">
        <v>55</v>
      </c>
      <c r="L41" t="s" s="32">
        <v>52</v>
      </c>
      <c r="M41" s="144">
        <v>4424</v>
      </c>
      <c r="N41" t="s" s="32">
        <v>4952</v>
      </c>
      <c r="O41" t="s" s="883">
        <v>68</v>
      </c>
      <c r="P41" s="880"/>
      <c r="Q41" s="880"/>
      <c r="R41" s="880"/>
      <c r="S41" s="880"/>
      <c r="T41" s="881"/>
      <c r="U41" s="882"/>
      <c r="V41" s="117"/>
      <c r="W41" s="117"/>
      <c r="X41" s="117"/>
      <c r="Y41" s="117"/>
      <c r="Z41" s="118"/>
    </row>
    <row r="42" ht="15.75" customHeight="1">
      <c r="A42" s="144">
        <v>41</v>
      </c>
      <c r="B42" s="144">
        <v>41</v>
      </c>
      <c r="C42" s="144">
        <v>23</v>
      </c>
      <c r="D42" t="s" s="23">
        <v>1977</v>
      </c>
      <c r="E42" t="s" s="23">
        <v>4948</v>
      </c>
      <c r="F42" t="s" s="5">
        <v>4949</v>
      </c>
      <c r="G42" t="s" s="23">
        <v>4950</v>
      </c>
      <c r="H42" t="s" s="878">
        <v>4992</v>
      </c>
      <c r="I42" s="745">
        <v>3</v>
      </c>
      <c r="J42" t="s" s="32">
        <v>1984</v>
      </c>
      <c r="K42" t="s" s="32">
        <v>65</v>
      </c>
      <c r="L42" t="s" s="32">
        <v>52</v>
      </c>
      <c r="M42" s="144">
        <v>4424</v>
      </c>
      <c r="N42" t="s" s="32">
        <v>4952</v>
      </c>
      <c r="O42" t="s" s="883">
        <v>68</v>
      </c>
      <c r="P42" s="880"/>
      <c r="Q42" s="880"/>
      <c r="R42" s="880"/>
      <c r="S42" s="880"/>
      <c r="T42" s="881"/>
      <c r="U42" s="882"/>
      <c r="V42" s="117"/>
      <c r="W42" s="117"/>
      <c r="X42" s="117"/>
      <c r="Y42" s="117"/>
      <c r="Z42" s="118"/>
    </row>
    <row r="43" ht="15.75" customHeight="1">
      <c r="A43" s="144">
        <v>42</v>
      </c>
      <c r="B43" s="144">
        <v>42</v>
      </c>
      <c r="C43" s="144">
        <v>23</v>
      </c>
      <c r="D43" t="s" s="23">
        <v>1977</v>
      </c>
      <c r="E43" t="s" s="23">
        <v>4948</v>
      </c>
      <c r="F43" t="s" s="5">
        <v>4949</v>
      </c>
      <c r="G43" t="s" s="23">
        <v>4950</v>
      </c>
      <c r="H43" t="s" s="878">
        <v>4993</v>
      </c>
      <c r="I43" s="745">
        <v>1</v>
      </c>
      <c r="J43" t="s" s="32">
        <v>54</v>
      </c>
      <c r="K43" t="s" s="32">
        <v>55</v>
      </c>
      <c r="L43" t="s" s="32">
        <v>52</v>
      </c>
      <c r="M43" s="144">
        <v>4424</v>
      </c>
      <c r="N43" t="s" s="32">
        <v>4952</v>
      </c>
      <c r="O43" t="s" s="883">
        <v>68</v>
      </c>
      <c r="P43" s="880"/>
      <c r="Q43" s="880"/>
      <c r="R43" s="880"/>
      <c r="S43" s="880"/>
      <c r="T43" s="881"/>
      <c r="U43" s="882"/>
      <c r="V43" s="117"/>
      <c r="W43" s="117"/>
      <c r="X43" s="117"/>
      <c r="Y43" s="117"/>
      <c r="Z43" s="118"/>
    </row>
    <row r="44" ht="15.75" customHeight="1">
      <c r="A44" s="144">
        <v>43</v>
      </c>
      <c r="B44" s="144">
        <v>43</v>
      </c>
      <c r="C44" s="144">
        <v>23</v>
      </c>
      <c r="D44" t="s" s="23">
        <v>1977</v>
      </c>
      <c r="E44" t="s" s="23">
        <v>4948</v>
      </c>
      <c r="F44" t="s" s="5">
        <v>4949</v>
      </c>
      <c r="G44" t="s" s="23">
        <v>4950</v>
      </c>
      <c r="H44" t="s" s="878">
        <v>4994</v>
      </c>
      <c r="I44" s="745">
        <v>1</v>
      </c>
      <c r="J44" t="s" s="32">
        <v>64</v>
      </c>
      <c r="K44" t="s" s="32">
        <v>55</v>
      </c>
      <c r="L44" t="s" s="32">
        <v>52</v>
      </c>
      <c r="M44" s="144">
        <v>4424</v>
      </c>
      <c r="N44" t="s" s="32">
        <v>4952</v>
      </c>
      <c r="O44" t="s" s="883">
        <v>68</v>
      </c>
      <c r="P44" s="880"/>
      <c r="Q44" s="880"/>
      <c r="R44" s="880"/>
      <c r="S44" s="880"/>
      <c r="T44" s="881"/>
      <c r="U44" s="882"/>
      <c r="V44" s="117"/>
      <c r="W44" s="117"/>
      <c r="X44" s="117"/>
      <c r="Y44" s="117"/>
      <c r="Z44" s="118"/>
    </row>
    <row r="45" ht="15.75" customHeight="1">
      <c r="A45" s="144">
        <v>44</v>
      </c>
      <c r="B45" s="144">
        <v>44</v>
      </c>
      <c r="C45" s="144">
        <v>23</v>
      </c>
      <c r="D45" t="s" s="23">
        <v>1977</v>
      </c>
      <c r="E45" t="s" s="23">
        <v>4948</v>
      </c>
      <c r="F45" t="s" s="5">
        <v>4949</v>
      </c>
      <c r="G45" t="s" s="23">
        <v>4950</v>
      </c>
      <c r="H45" t="s" s="878">
        <v>4995</v>
      </c>
      <c r="I45" s="745">
        <v>1</v>
      </c>
      <c r="J45" t="s" s="32">
        <v>54</v>
      </c>
      <c r="K45" t="s" s="32">
        <v>55</v>
      </c>
      <c r="L45" t="s" s="32">
        <v>52</v>
      </c>
      <c r="M45" s="144">
        <v>4424</v>
      </c>
      <c r="N45" t="s" s="32">
        <v>4952</v>
      </c>
      <c r="O45" t="s" s="883">
        <v>68</v>
      </c>
      <c r="P45" s="880"/>
      <c r="Q45" s="880"/>
      <c r="R45" s="880"/>
      <c r="S45" s="880"/>
      <c r="T45" s="881"/>
      <c r="U45" s="882"/>
      <c r="V45" s="117"/>
      <c r="W45" s="117"/>
      <c r="X45" s="117"/>
      <c r="Y45" s="117"/>
      <c r="Z45" s="118"/>
    </row>
    <row r="46" ht="15.75" customHeight="1">
      <c r="A46" s="144">
        <v>45</v>
      </c>
      <c r="B46" s="144">
        <v>45</v>
      </c>
      <c r="C46" s="144">
        <v>23</v>
      </c>
      <c r="D46" t="s" s="23">
        <v>1977</v>
      </c>
      <c r="E46" t="s" s="23">
        <v>4948</v>
      </c>
      <c r="F46" t="s" s="5">
        <v>4949</v>
      </c>
      <c r="G46" t="s" s="23">
        <v>4950</v>
      </c>
      <c r="H46" t="s" s="878">
        <v>2011</v>
      </c>
      <c r="I46" s="745">
        <v>2</v>
      </c>
      <c r="J46" t="s" s="32">
        <v>1984</v>
      </c>
      <c r="K46" t="s" s="32">
        <v>55</v>
      </c>
      <c r="L46" t="s" s="32">
        <v>52</v>
      </c>
      <c r="M46" s="144">
        <v>4424</v>
      </c>
      <c r="N46" t="s" s="32">
        <v>4952</v>
      </c>
      <c r="O46" t="s" s="883">
        <v>68</v>
      </c>
      <c r="P46" s="880"/>
      <c r="Q46" s="880"/>
      <c r="R46" s="880"/>
      <c r="S46" s="880"/>
      <c r="T46" s="881"/>
      <c r="U46" s="882"/>
      <c r="V46" s="117"/>
      <c r="W46" s="117"/>
      <c r="X46" s="117"/>
      <c r="Y46" s="117"/>
      <c r="Z46" s="118"/>
    </row>
    <row r="47" ht="56.25" customHeight="1">
      <c r="A47" s="144">
        <v>46</v>
      </c>
      <c r="B47" s="144">
        <v>46</v>
      </c>
      <c r="C47" s="144">
        <v>23</v>
      </c>
      <c r="D47" t="s" s="23">
        <v>1977</v>
      </c>
      <c r="E47" t="s" s="23">
        <v>4996</v>
      </c>
      <c r="F47" t="s" s="23">
        <v>4916</v>
      </c>
      <c r="G47" t="s" s="23">
        <v>4917</v>
      </c>
      <c r="H47" t="s" s="878">
        <v>4997</v>
      </c>
      <c r="I47" s="745">
        <v>1</v>
      </c>
      <c r="J47" t="s" s="32">
        <v>64</v>
      </c>
      <c r="K47" t="s" s="32">
        <v>55</v>
      </c>
      <c r="L47" t="s" s="32">
        <v>52</v>
      </c>
      <c r="M47" s="144">
        <v>29978</v>
      </c>
      <c r="N47" t="s" s="32">
        <v>4952</v>
      </c>
      <c r="O47" s="879">
        <v>1</v>
      </c>
      <c r="P47" s="880"/>
      <c r="Q47" s="880"/>
      <c r="R47" s="880"/>
      <c r="S47" s="880"/>
      <c r="T47" s="881"/>
      <c r="U47" s="882"/>
      <c r="V47" s="117"/>
      <c r="W47" s="117"/>
      <c r="X47" s="117"/>
      <c r="Y47" s="117"/>
      <c r="Z47" s="118"/>
    </row>
    <row r="48" ht="15.75" customHeight="1">
      <c r="A48" s="144">
        <v>47</v>
      </c>
      <c r="B48" s="144">
        <v>47</v>
      </c>
      <c r="C48" s="144">
        <v>23</v>
      </c>
      <c r="D48" t="s" s="23">
        <v>1977</v>
      </c>
      <c r="E48" t="s" s="23">
        <v>4996</v>
      </c>
      <c r="F48" t="s" s="5">
        <v>4916</v>
      </c>
      <c r="G48" t="s" s="23">
        <v>4917</v>
      </c>
      <c r="H48" t="s" s="878">
        <v>4998</v>
      </c>
      <c r="I48" s="745">
        <v>1</v>
      </c>
      <c r="J48" t="s" s="32">
        <v>64</v>
      </c>
      <c r="K48" t="s" s="32">
        <v>55</v>
      </c>
      <c r="L48" t="s" s="32">
        <v>52</v>
      </c>
      <c r="M48" s="144">
        <v>29978</v>
      </c>
      <c r="N48" t="s" s="32">
        <v>4952</v>
      </c>
      <c r="O48" t="s" s="883">
        <v>68</v>
      </c>
      <c r="P48" s="880"/>
      <c r="Q48" s="880"/>
      <c r="R48" s="880"/>
      <c r="S48" s="880"/>
      <c r="T48" s="881"/>
      <c r="U48" s="882"/>
      <c r="V48" s="117"/>
      <c r="W48" s="117"/>
      <c r="X48" s="117"/>
      <c r="Y48" s="117"/>
      <c r="Z48" s="118"/>
    </row>
    <row r="49" ht="15.75" customHeight="1">
      <c r="A49" s="144">
        <v>48</v>
      </c>
      <c r="B49" s="144">
        <v>48</v>
      </c>
      <c r="C49" s="144">
        <v>23</v>
      </c>
      <c r="D49" t="s" s="23">
        <v>1977</v>
      </c>
      <c r="E49" t="s" s="23">
        <v>4999</v>
      </c>
      <c r="F49" t="s" s="5">
        <v>4999</v>
      </c>
      <c r="G49" t="s" s="23">
        <v>5000</v>
      </c>
      <c r="H49" t="s" s="878">
        <v>5001</v>
      </c>
      <c r="I49" s="745">
        <v>2</v>
      </c>
      <c r="J49" t="s" s="32">
        <v>54</v>
      </c>
      <c r="K49" t="s" s="32">
        <v>93</v>
      </c>
      <c r="L49" t="s" s="32">
        <v>52</v>
      </c>
      <c r="M49" s="144">
        <v>9319</v>
      </c>
      <c r="N49" t="s" s="32">
        <v>4952</v>
      </c>
      <c r="O49" s="879">
        <v>1</v>
      </c>
      <c r="P49" s="880"/>
      <c r="Q49" s="880"/>
      <c r="R49" s="880"/>
      <c r="S49" s="880"/>
      <c r="T49" s="881"/>
      <c r="U49" s="882"/>
      <c r="V49" s="117"/>
      <c r="W49" s="117"/>
      <c r="X49" s="117"/>
      <c r="Y49" s="117"/>
      <c r="Z49" s="118"/>
    </row>
    <row r="50" ht="15.75" customHeight="1">
      <c r="A50" s="144">
        <v>49</v>
      </c>
      <c r="B50" s="144">
        <v>49</v>
      </c>
      <c r="C50" s="144">
        <v>23</v>
      </c>
      <c r="D50" t="s" s="23">
        <v>1977</v>
      </c>
      <c r="E50" t="s" s="23">
        <v>4999</v>
      </c>
      <c r="F50" t="s" s="5">
        <v>4999</v>
      </c>
      <c r="G50" t="s" s="23">
        <v>5000</v>
      </c>
      <c r="H50" t="s" s="878">
        <v>5002</v>
      </c>
      <c r="I50" s="745">
        <v>2</v>
      </c>
      <c r="J50" t="s" s="32">
        <v>77</v>
      </c>
      <c r="K50" t="s" s="32">
        <v>93</v>
      </c>
      <c r="L50" t="s" s="32">
        <v>52</v>
      </c>
      <c r="M50" s="144">
        <v>9319</v>
      </c>
      <c r="N50" t="s" s="32">
        <v>4952</v>
      </c>
      <c r="O50" t="s" s="883">
        <v>68</v>
      </c>
      <c r="P50" s="880"/>
      <c r="Q50" s="880"/>
      <c r="R50" s="880"/>
      <c r="S50" s="880"/>
      <c r="T50" s="881"/>
      <c r="U50" s="882"/>
      <c r="V50" s="117"/>
      <c r="W50" s="117"/>
      <c r="X50" s="117"/>
      <c r="Y50" s="117"/>
      <c r="Z50" s="118"/>
    </row>
    <row r="51" ht="15.75" customHeight="1">
      <c r="A51" s="144">
        <v>50</v>
      </c>
      <c r="B51" s="144">
        <v>50</v>
      </c>
      <c r="C51" s="144">
        <v>23</v>
      </c>
      <c r="D51" t="s" s="23">
        <v>1977</v>
      </c>
      <c r="E51" t="s" s="23">
        <v>4999</v>
      </c>
      <c r="F51" t="s" s="5">
        <v>4999</v>
      </c>
      <c r="G51" t="s" s="23">
        <v>5000</v>
      </c>
      <c r="H51" t="s" s="878">
        <v>5003</v>
      </c>
      <c r="I51" s="745">
        <v>2</v>
      </c>
      <c r="J51" t="s" s="32">
        <v>64</v>
      </c>
      <c r="K51" t="s" s="32">
        <v>93</v>
      </c>
      <c r="L51" t="s" s="32">
        <v>52</v>
      </c>
      <c r="M51" s="144">
        <v>9319</v>
      </c>
      <c r="N51" t="s" s="32">
        <v>4952</v>
      </c>
      <c r="O51" t="s" s="883">
        <v>68</v>
      </c>
      <c r="P51" s="880"/>
      <c r="Q51" s="880"/>
      <c r="R51" s="880"/>
      <c r="S51" s="880"/>
      <c r="T51" s="881"/>
      <c r="U51" s="882"/>
      <c r="V51" s="117"/>
      <c r="W51" s="117"/>
      <c r="X51" s="117"/>
      <c r="Y51" s="117"/>
      <c r="Z51" s="118"/>
    </row>
    <row r="52" ht="15.75" customHeight="1">
      <c r="A52" s="144">
        <v>51</v>
      </c>
      <c r="B52" s="144">
        <v>51</v>
      </c>
      <c r="C52" s="144">
        <v>23</v>
      </c>
      <c r="D52" t="s" s="23">
        <v>1977</v>
      </c>
      <c r="E52" t="s" s="23">
        <v>4999</v>
      </c>
      <c r="F52" t="s" s="5">
        <v>4999</v>
      </c>
      <c r="G52" t="s" s="23">
        <v>5000</v>
      </c>
      <c r="H52" t="s" s="878">
        <v>5004</v>
      </c>
      <c r="I52" s="745">
        <v>2</v>
      </c>
      <c r="J52" t="s" s="32">
        <v>1984</v>
      </c>
      <c r="K52" t="s" s="32">
        <v>65</v>
      </c>
      <c r="L52" t="s" s="32">
        <v>52</v>
      </c>
      <c r="M52" s="144">
        <v>9319</v>
      </c>
      <c r="N52" t="s" s="32">
        <v>4952</v>
      </c>
      <c r="O52" t="s" s="883">
        <v>68</v>
      </c>
      <c r="P52" s="880"/>
      <c r="Q52" s="880"/>
      <c r="R52" s="880"/>
      <c r="S52" s="880"/>
      <c r="T52" s="881"/>
      <c r="U52" s="882"/>
      <c r="V52" s="117"/>
      <c r="W52" s="117"/>
      <c r="X52" s="117"/>
      <c r="Y52" s="117"/>
      <c r="Z52" s="118"/>
    </row>
    <row r="53" ht="15.75" customHeight="1">
      <c r="A53" s="144">
        <v>52</v>
      </c>
      <c r="B53" s="144">
        <v>52</v>
      </c>
      <c r="C53" s="144">
        <v>23</v>
      </c>
      <c r="D53" t="s" s="23">
        <v>1977</v>
      </c>
      <c r="E53" t="s" s="23">
        <v>4999</v>
      </c>
      <c r="F53" t="s" s="5">
        <v>4999</v>
      </c>
      <c r="G53" t="s" s="23">
        <v>5000</v>
      </c>
      <c r="H53" t="s" s="878">
        <v>5005</v>
      </c>
      <c r="I53" s="745">
        <v>2</v>
      </c>
      <c r="J53" t="s" s="32">
        <v>1984</v>
      </c>
      <c r="K53" t="s" s="32">
        <v>65</v>
      </c>
      <c r="L53" t="s" s="32">
        <v>52</v>
      </c>
      <c r="M53" s="144">
        <v>9319</v>
      </c>
      <c r="N53" t="s" s="32">
        <v>4952</v>
      </c>
      <c r="O53" t="s" s="883">
        <v>68</v>
      </c>
      <c r="P53" s="880"/>
      <c r="Q53" s="880"/>
      <c r="R53" s="880"/>
      <c r="S53" s="880"/>
      <c r="T53" s="881"/>
      <c r="U53" s="882"/>
      <c r="V53" s="117"/>
      <c r="W53" s="117"/>
      <c r="X53" s="117"/>
      <c r="Y53" s="117"/>
      <c r="Z53" s="118"/>
    </row>
    <row r="54" ht="15.75" customHeight="1">
      <c r="A54" s="144">
        <v>53</v>
      </c>
      <c r="B54" s="144">
        <v>53</v>
      </c>
      <c r="C54" s="144">
        <v>23</v>
      </c>
      <c r="D54" t="s" s="23">
        <v>1977</v>
      </c>
      <c r="E54" t="s" s="23">
        <v>4999</v>
      </c>
      <c r="F54" t="s" s="5">
        <v>4999</v>
      </c>
      <c r="G54" t="s" s="23">
        <v>5000</v>
      </c>
      <c r="H54" t="s" s="878">
        <v>5006</v>
      </c>
      <c r="I54" s="745">
        <v>1</v>
      </c>
      <c r="J54" t="s" s="32">
        <v>64</v>
      </c>
      <c r="K54" t="s" s="32">
        <v>55</v>
      </c>
      <c r="L54" t="s" s="32">
        <v>52</v>
      </c>
      <c r="M54" s="144">
        <v>9319</v>
      </c>
      <c r="N54" t="s" s="32">
        <v>4952</v>
      </c>
      <c r="O54" t="s" s="883">
        <v>68</v>
      </c>
      <c r="P54" s="880"/>
      <c r="Q54" s="880"/>
      <c r="R54" s="880"/>
      <c r="S54" s="880"/>
      <c r="T54" s="881"/>
      <c r="U54" s="882"/>
      <c r="V54" s="117"/>
      <c r="W54" s="117"/>
      <c r="X54" s="117"/>
      <c r="Y54" s="117"/>
      <c r="Z54" s="118"/>
    </row>
    <row r="55" ht="15.75" customHeight="1">
      <c r="A55" s="144">
        <v>54</v>
      </c>
      <c r="B55" s="144">
        <v>54</v>
      </c>
      <c r="C55" s="144">
        <v>23</v>
      </c>
      <c r="D55" t="s" s="23">
        <v>1977</v>
      </c>
      <c r="E55" t="s" s="23">
        <v>4999</v>
      </c>
      <c r="F55" t="s" s="5">
        <v>4999</v>
      </c>
      <c r="G55" t="s" s="23">
        <v>5000</v>
      </c>
      <c r="H55" t="s" s="878">
        <v>5007</v>
      </c>
      <c r="I55" s="745">
        <v>1</v>
      </c>
      <c r="J55" t="s" s="32">
        <v>77</v>
      </c>
      <c r="K55" t="s" s="32">
        <v>55</v>
      </c>
      <c r="L55" t="s" s="32">
        <v>52</v>
      </c>
      <c r="M55" s="144">
        <v>9319</v>
      </c>
      <c r="N55" t="s" s="32">
        <v>4952</v>
      </c>
      <c r="O55" t="s" s="883">
        <v>68</v>
      </c>
      <c r="P55" s="880"/>
      <c r="Q55" s="880"/>
      <c r="R55" s="880"/>
      <c r="S55" s="880"/>
      <c r="T55" s="881"/>
      <c r="U55" s="882"/>
      <c r="V55" s="117"/>
      <c r="W55" s="117"/>
      <c r="X55" s="117"/>
      <c r="Y55" s="117"/>
      <c r="Z55" s="118"/>
    </row>
    <row r="56" ht="15.75" customHeight="1">
      <c r="A56" s="144">
        <v>55</v>
      </c>
      <c r="B56" s="144">
        <v>55</v>
      </c>
      <c r="C56" s="144">
        <v>23</v>
      </c>
      <c r="D56" t="s" s="23">
        <v>1977</v>
      </c>
      <c r="E56" t="s" s="23">
        <v>4999</v>
      </c>
      <c r="F56" t="s" s="5">
        <v>4999</v>
      </c>
      <c r="G56" t="s" s="23">
        <v>5000</v>
      </c>
      <c r="H56" t="s" s="878">
        <v>5008</v>
      </c>
      <c r="I56" s="745">
        <v>1</v>
      </c>
      <c r="J56" t="s" s="32">
        <v>77</v>
      </c>
      <c r="K56" t="s" s="32">
        <v>55</v>
      </c>
      <c r="L56" t="s" s="32">
        <v>52</v>
      </c>
      <c r="M56" s="144">
        <v>9319</v>
      </c>
      <c r="N56" t="s" s="32">
        <v>4952</v>
      </c>
      <c r="O56" t="s" s="883">
        <v>68</v>
      </c>
      <c r="P56" s="880"/>
      <c r="Q56" s="880"/>
      <c r="R56" s="880"/>
      <c r="S56" s="880"/>
      <c r="T56" s="881"/>
      <c r="U56" s="882"/>
      <c r="V56" s="117"/>
      <c r="W56" s="117"/>
      <c r="X56" s="117"/>
      <c r="Y56" s="117"/>
      <c r="Z56" s="118"/>
    </row>
    <row r="57" ht="15.75" customHeight="1">
      <c r="A57" s="144">
        <v>56</v>
      </c>
      <c r="B57" s="144">
        <v>56</v>
      </c>
      <c r="C57" s="144">
        <v>23</v>
      </c>
      <c r="D57" t="s" s="23">
        <v>1977</v>
      </c>
      <c r="E57" t="s" s="23">
        <v>4999</v>
      </c>
      <c r="F57" t="s" s="5">
        <v>4999</v>
      </c>
      <c r="G57" t="s" s="23">
        <v>5000</v>
      </c>
      <c r="H57" t="s" s="878">
        <v>5009</v>
      </c>
      <c r="I57" s="745">
        <v>2</v>
      </c>
      <c r="J57" t="s" s="32">
        <v>1984</v>
      </c>
      <c r="K57" t="s" s="32">
        <v>55</v>
      </c>
      <c r="L57" t="s" s="32">
        <v>52</v>
      </c>
      <c r="M57" s="144">
        <v>9319</v>
      </c>
      <c r="N57" t="s" s="32">
        <v>4952</v>
      </c>
      <c r="O57" t="s" s="883">
        <v>68</v>
      </c>
      <c r="P57" s="880"/>
      <c r="Q57" s="880"/>
      <c r="R57" s="880"/>
      <c r="S57" s="880"/>
      <c r="T57" s="881"/>
      <c r="U57" s="882"/>
      <c r="V57" s="117"/>
      <c r="W57" s="117"/>
      <c r="X57" s="117"/>
      <c r="Y57" s="117"/>
      <c r="Z57" s="118"/>
    </row>
    <row r="58" ht="15.75" customHeight="1">
      <c r="A58" s="144">
        <v>57</v>
      </c>
      <c r="B58" s="144">
        <v>57</v>
      </c>
      <c r="C58" s="144">
        <v>23</v>
      </c>
      <c r="D58" t="s" s="23">
        <v>1977</v>
      </c>
      <c r="E58" t="s" s="23">
        <v>4999</v>
      </c>
      <c r="F58" t="s" s="5">
        <v>4999</v>
      </c>
      <c r="G58" t="s" s="23">
        <v>5000</v>
      </c>
      <c r="H58" t="s" s="878">
        <v>5010</v>
      </c>
      <c r="I58" s="745">
        <v>1</v>
      </c>
      <c r="J58" t="s" s="32">
        <v>77</v>
      </c>
      <c r="K58" t="s" s="32">
        <v>55</v>
      </c>
      <c r="L58" t="s" s="32">
        <v>52</v>
      </c>
      <c r="M58" s="144">
        <v>9319</v>
      </c>
      <c r="N58" t="s" s="32">
        <v>4952</v>
      </c>
      <c r="O58" t="s" s="883">
        <v>68</v>
      </c>
      <c r="P58" s="880"/>
      <c r="Q58" s="880"/>
      <c r="R58" s="880"/>
      <c r="S58" s="880"/>
      <c r="T58" s="881"/>
      <c r="U58" s="882"/>
      <c r="V58" s="117"/>
      <c r="W58" s="117"/>
      <c r="X58" s="117"/>
      <c r="Y58" s="117"/>
      <c r="Z58" s="118"/>
    </row>
    <row r="59" ht="15.75" customHeight="1">
      <c r="A59" s="144">
        <v>58</v>
      </c>
      <c r="B59" s="144">
        <v>58</v>
      </c>
      <c r="C59" s="144">
        <v>23</v>
      </c>
      <c r="D59" t="s" s="23">
        <v>1977</v>
      </c>
      <c r="E59" t="s" s="23">
        <v>4999</v>
      </c>
      <c r="F59" t="s" s="5">
        <v>4999</v>
      </c>
      <c r="G59" t="s" s="23">
        <v>5000</v>
      </c>
      <c r="H59" t="s" s="878">
        <v>5011</v>
      </c>
      <c r="I59" s="745">
        <v>1</v>
      </c>
      <c r="J59" t="s" s="32">
        <v>77</v>
      </c>
      <c r="K59" t="s" s="32">
        <v>55</v>
      </c>
      <c r="L59" t="s" s="32">
        <v>52</v>
      </c>
      <c r="M59" s="144">
        <v>9319</v>
      </c>
      <c r="N59" t="s" s="32">
        <v>4952</v>
      </c>
      <c r="O59" t="s" s="883">
        <v>68</v>
      </c>
      <c r="P59" s="880"/>
      <c r="Q59" s="880"/>
      <c r="R59" s="880"/>
      <c r="S59" s="880"/>
      <c r="T59" s="881"/>
      <c r="U59" s="882"/>
      <c r="V59" s="117"/>
      <c r="W59" s="117"/>
      <c r="X59" s="117"/>
      <c r="Y59" s="117"/>
      <c r="Z59" s="118"/>
    </row>
    <row r="60" ht="15.75" customHeight="1">
      <c r="A60" s="144">
        <v>59</v>
      </c>
      <c r="B60" s="144">
        <v>59</v>
      </c>
      <c r="C60" s="144">
        <v>23</v>
      </c>
      <c r="D60" t="s" s="23">
        <v>1977</v>
      </c>
      <c r="E60" t="s" s="23">
        <v>4999</v>
      </c>
      <c r="F60" t="s" s="5">
        <v>4999</v>
      </c>
      <c r="G60" t="s" s="23">
        <v>5000</v>
      </c>
      <c r="H60" t="s" s="878">
        <v>5012</v>
      </c>
      <c r="I60" s="745">
        <v>2</v>
      </c>
      <c r="J60" t="s" s="32">
        <v>1984</v>
      </c>
      <c r="K60" t="s" s="32">
        <v>65</v>
      </c>
      <c r="L60" t="s" s="32">
        <v>52</v>
      </c>
      <c r="M60" s="144">
        <v>9319</v>
      </c>
      <c r="N60" t="s" s="32">
        <v>4952</v>
      </c>
      <c r="O60" t="s" s="883">
        <v>68</v>
      </c>
      <c r="P60" s="880"/>
      <c r="Q60" s="880"/>
      <c r="R60" s="880"/>
      <c r="S60" s="880"/>
      <c r="T60" s="881"/>
      <c r="U60" s="882"/>
      <c r="V60" s="117"/>
      <c r="W60" s="117"/>
      <c r="X60" s="117"/>
      <c r="Y60" s="117"/>
      <c r="Z60" s="118"/>
    </row>
    <row r="61" ht="15.75" customHeight="1">
      <c r="A61" s="144">
        <v>60</v>
      </c>
      <c r="B61" s="144">
        <v>60</v>
      </c>
      <c r="C61" s="144">
        <v>23</v>
      </c>
      <c r="D61" t="s" s="23">
        <v>1977</v>
      </c>
      <c r="E61" t="s" s="23">
        <v>4999</v>
      </c>
      <c r="F61" t="s" s="5">
        <v>4999</v>
      </c>
      <c r="G61" t="s" s="23">
        <v>5000</v>
      </c>
      <c r="H61" t="s" s="878">
        <v>5013</v>
      </c>
      <c r="I61" s="745">
        <v>1</v>
      </c>
      <c r="J61" t="s" s="32">
        <v>54</v>
      </c>
      <c r="K61" t="s" s="32">
        <v>55</v>
      </c>
      <c r="L61" t="s" s="32">
        <v>52</v>
      </c>
      <c r="M61" s="144">
        <v>9319</v>
      </c>
      <c r="N61" t="s" s="32">
        <v>4952</v>
      </c>
      <c r="O61" t="s" s="883">
        <v>68</v>
      </c>
      <c r="P61" s="880"/>
      <c r="Q61" s="880"/>
      <c r="R61" s="880"/>
      <c r="S61" s="880"/>
      <c r="T61" s="881"/>
      <c r="U61" s="882"/>
      <c r="V61" s="117"/>
      <c r="W61" s="117"/>
      <c r="X61" s="117"/>
      <c r="Y61" s="117"/>
      <c r="Z61" s="118"/>
    </row>
    <row r="62" ht="15.75" customHeight="1">
      <c r="A62" s="144">
        <v>61</v>
      </c>
      <c r="B62" s="144">
        <v>61</v>
      </c>
      <c r="C62" s="144">
        <v>23</v>
      </c>
      <c r="D62" t="s" s="23">
        <v>1977</v>
      </c>
      <c r="E62" t="s" s="23">
        <v>4999</v>
      </c>
      <c r="F62" t="s" s="5">
        <v>4999</v>
      </c>
      <c r="G62" t="s" s="23">
        <v>5000</v>
      </c>
      <c r="H62" t="s" s="878">
        <v>5014</v>
      </c>
      <c r="I62" s="745">
        <v>2</v>
      </c>
      <c r="J62" t="s" s="32">
        <v>64</v>
      </c>
      <c r="K62" t="s" s="32">
        <v>55</v>
      </c>
      <c r="L62" t="s" s="32">
        <v>52</v>
      </c>
      <c r="M62" s="144">
        <v>9319</v>
      </c>
      <c r="N62" t="s" s="32">
        <v>4952</v>
      </c>
      <c r="O62" t="s" s="883">
        <v>68</v>
      </c>
      <c r="P62" s="880"/>
      <c r="Q62" s="880"/>
      <c r="R62" s="880"/>
      <c r="S62" s="880"/>
      <c r="T62" s="881"/>
      <c r="U62" s="882"/>
      <c r="V62" s="117"/>
      <c r="W62" s="117"/>
      <c r="X62" s="117"/>
      <c r="Y62" s="117"/>
      <c r="Z62" s="118"/>
    </row>
    <row r="63" ht="15.75" customHeight="1">
      <c r="A63" s="144">
        <v>62</v>
      </c>
      <c r="B63" s="144">
        <v>62</v>
      </c>
      <c r="C63" s="144">
        <v>23</v>
      </c>
      <c r="D63" t="s" s="23">
        <v>1977</v>
      </c>
      <c r="E63" t="s" s="23">
        <v>4999</v>
      </c>
      <c r="F63" t="s" s="5">
        <v>4999</v>
      </c>
      <c r="G63" t="s" s="23">
        <v>5000</v>
      </c>
      <c r="H63" t="s" s="878">
        <v>4984</v>
      </c>
      <c r="I63" s="745">
        <v>1</v>
      </c>
      <c r="J63" t="s" s="32">
        <v>77</v>
      </c>
      <c r="K63" t="s" s="32">
        <v>55</v>
      </c>
      <c r="L63" t="s" s="32">
        <v>52</v>
      </c>
      <c r="M63" s="144">
        <v>9319</v>
      </c>
      <c r="N63" t="s" s="32">
        <v>4952</v>
      </c>
      <c r="O63" t="s" s="883">
        <v>68</v>
      </c>
      <c r="P63" s="880"/>
      <c r="Q63" s="880"/>
      <c r="R63" s="880"/>
      <c r="S63" s="880"/>
      <c r="T63" s="881"/>
      <c r="U63" s="882"/>
      <c r="V63" s="117"/>
      <c r="W63" s="117"/>
      <c r="X63" s="117"/>
      <c r="Y63" s="117"/>
      <c r="Z63" s="118"/>
    </row>
    <row r="64" ht="15.75" customHeight="1">
      <c r="A64" s="144">
        <v>63</v>
      </c>
      <c r="B64" s="144">
        <v>63</v>
      </c>
      <c r="C64" s="144">
        <v>23</v>
      </c>
      <c r="D64" t="s" s="23">
        <v>1977</v>
      </c>
      <c r="E64" t="s" s="23">
        <v>4999</v>
      </c>
      <c r="F64" t="s" s="5">
        <v>4999</v>
      </c>
      <c r="G64" t="s" s="23">
        <v>5000</v>
      </c>
      <c r="H64" t="s" s="878">
        <v>5015</v>
      </c>
      <c r="I64" s="745">
        <v>1</v>
      </c>
      <c r="J64" t="s" s="32">
        <v>77</v>
      </c>
      <c r="K64" t="s" s="32">
        <v>55</v>
      </c>
      <c r="L64" t="s" s="32">
        <v>52</v>
      </c>
      <c r="M64" s="144">
        <v>9319</v>
      </c>
      <c r="N64" t="s" s="32">
        <v>4952</v>
      </c>
      <c r="O64" t="s" s="883">
        <v>68</v>
      </c>
      <c r="P64" s="880"/>
      <c r="Q64" s="880"/>
      <c r="R64" s="880"/>
      <c r="S64" s="880"/>
      <c r="T64" s="881"/>
      <c r="U64" s="882"/>
      <c r="V64" s="117"/>
      <c r="W64" s="117"/>
      <c r="X64" s="117"/>
      <c r="Y64" s="117"/>
      <c r="Z64" s="118"/>
    </row>
    <row r="65" ht="15.75" customHeight="1">
      <c r="A65" s="144">
        <v>64</v>
      </c>
      <c r="B65" s="144">
        <v>64</v>
      </c>
      <c r="C65" s="144">
        <v>23</v>
      </c>
      <c r="D65" t="s" s="23">
        <v>1977</v>
      </c>
      <c r="E65" t="s" s="23">
        <v>4999</v>
      </c>
      <c r="F65" t="s" s="5">
        <v>4999</v>
      </c>
      <c r="G65" t="s" s="23">
        <v>5000</v>
      </c>
      <c r="H65" t="s" s="878">
        <v>5016</v>
      </c>
      <c r="I65" s="745">
        <v>1</v>
      </c>
      <c r="J65" t="s" s="32">
        <v>54</v>
      </c>
      <c r="K65" t="s" s="32">
        <v>55</v>
      </c>
      <c r="L65" t="s" s="32">
        <v>52</v>
      </c>
      <c r="M65" s="144">
        <v>9319</v>
      </c>
      <c r="N65" t="s" s="32">
        <v>4952</v>
      </c>
      <c r="O65" t="s" s="883">
        <v>68</v>
      </c>
      <c r="P65" s="880"/>
      <c r="Q65" s="880"/>
      <c r="R65" s="880"/>
      <c r="S65" s="880"/>
      <c r="T65" s="881"/>
      <c r="U65" s="882"/>
      <c r="V65" s="117"/>
      <c r="W65" s="117"/>
      <c r="X65" s="117"/>
      <c r="Y65" s="117"/>
      <c r="Z65" s="118"/>
    </row>
    <row r="66" ht="15.75" customHeight="1">
      <c r="A66" s="144">
        <v>65</v>
      </c>
      <c r="B66" s="144">
        <v>65</v>
      </c>
      <c r="C66" s="144">
        <v>23</v>
      </c>
      <c r="D66" t="s" s="23">
        <v>1977</v>
      </c>
      <c r="E66" t="s" s="23">
        <v>4999</v>
      </c>
      <c r="F66" t="s" s="5">
        <v>4999</v>
      </c>
      <c r="G66" t="s" s="23">
        <v>5000</v>
      </c>
      <c r="H66" t="s" s="878">
        <v>5017</v>
      </c>
      <c r="I66" s="745">
        <v>1</v>
      </c>
      <c r="J66" t="s" s="32">
        <v>54</v>
      </c>
      <c r="K66" t="s" s="32">
        <v>55</v>
      </c>
      <c r="L66" t="s" s="32">
        <v>52</v>
      </c>
      <c r="M66" s="144">
        <v>9319</v>
      </c>
      <c r="N66" t="s" s="32">
        <v>4952</v>
      </c>
      <c r="O66" t="s" s="883">
        <v>68</v>
      </c>
      <c r="P66" s="880"/>
      <c r="Q66" s="880"/>
      <c r="R66" s="880"/>
      <c r="S66" s="880"/>
      <c r="T66" s="881"/>
      <c r="U66" s="882"/>
      <c r="V66" s="117"/>
      <c r="W66" s="117"/>
      <c r="X66" s="117"/>
      <c r="Y66" s="117"/>
      <c r="Z66" s="118"/>
    </row>
    <row r="67" ht="15.75" customHeight="1">
      <c r="A67" s="144">
        <v>66</v>
      </c>
      <c r="B67" s="144">
        <v>66</v>
      </c>
      <c r="C67" s="144">
        <v>23</v>
      </c>
      <c r="D67" t="s" s="23">
        <v>1977</v>
      </c>
      <c r="E67" t="s" s="23">
        <v>4999</v>
      </c>
      <c r="F67" t="s" s="5">
        <v>4999</v>
      </c>
      <c r="G67" t="s" s="23">
        <v>5000</v>
      </c>
      <c r="H67" t="s" s="878">
        <v>5018</v>
      </c>
      <c r="I67" s="745">
        <v>1</v>
      </c>
      <c r="J67" t="s" s="32">
        <v>77</v>
      </c>
      <c r="K67" t="s" s="32">
        <v>55</v>
      </c>
      <c r="L67" t="s" s="32">
        <v>52</v>
      </c>
      <c r="M67" s="144">
        <v>9319</v>
      </c>
      <c r="N67" t="s" s="32">
        <v>4952</v>
      </c>
      <c r="O67" t="s" s="883">
        <v>68</v>
      </c>
      <c r="P67" s="880"/>
      <c r="Q67" s="880"/>
      <c r="R67" s="880"/>
      <c r="S67" s="880"/>
      <c r="T67" s="881"/>
      <c r="U67" s="882"/>
      <c r="V67" s="117"/>
      <c r="W67" s="117"/>
      <c r="X67" s="117"/>
      <c r="Y67" s="117"/>
      <c r="Z67" s="118"/>
    </row>
    <row r="68" ht="15.75" customHeight="1">
      <c r="A68" s="144">
        <v>67</v>
      </c>
      <c r="B68" s="144">
        <v>67</v>
      </c>
      <c r="C68" s="144">
        <v>23</v>
      </c>
      <c r="D68" t="s" s="23">
        <v>1977</v>
      </c>
      <c r="E68" t="s" s="23">
        <v>4999</v>
      </c>
      <c r="F68" t="s" s="5">
        <v>4999</v>
      </c>
      <c r="G68" t="s" s="23">
        <v>5000</v>
      </c>
      <c r="H68" t="s" s="878">
        <v>5019</v>
      </c>
      <c r="I68" s="745">
        <v>1</v>
      </c>
      <c r="J68" t="s" s="32">
        <v>64</v>
      </c>
      <c r="K68" t="s" s="32">
        <v>55</v>
      </c>
      <c r="L68" t="s" s="32">
        <v>52</v>
      </c>
      <c r="M68" s="144">
        <v>9319</v>
      </c>
      <c r="N68" t="s" s="32">
        <v>4952</v>
      </c>
      <c r="O68" t="s" s="883">
        <v>68</v>
      </c>
      <c r="P68" s="880"/>
      <c r="Q68" s="880"/>
      <c r="R68" s="880"/>
      <c r="S68" s="880"/>
      <c r="T68" s="881"/>
      <c r="U68" s="882"/>
      <c r="V68" s="117"/>
      <c r="W68" s="117"/>
      <c r="X68" s="117"/>
      <c r="Y68" s="117"/>
      <c r="Z68" s="118"/>
    </row>
    <row r="69" ht="15.75" customHeight="1">
      <c r="A69" s="144">
        <v>68</v>
      </c>
      <c r="B69" s="144">
        <v>68</v>
      </c>
      <c r="C69" s="144">
        <v>23</v>
      </c>
      <c r="D69" t="s" s="23">
        <v>1977</v>
      </c>
      <c r="E69" t="s" s="23">
        <v>4999</v>
      </c>
      <c r="F69" t="s" s="5">
        <v>4999</v>
      </c>
      <c r="G69" t="s" s="23">
        <v>5000</v>
      </c>
      <c r="H69" t="s" s="878">
        <v>5020</v>
      </c>
      <c r="I69" s="745">
        <v>1</v>
      </c>
      <c r="J69" t="s" s="32">
        <v>77</v>
      </c>
      <c r="K69" t="s" s="32">
        <v>55</v>
      </c>
      <c r="L69" t="s" s="32">
        <v>52</v>
      </c>
      <c r="M69" s="144">
        <v>9319</v>
      </c>
      <c r="N69" t="s" s="32">
        <v>4952</v>
      </c>
      <c r="O69" t="s" s="883">
        <v>68</v>
      </c>
      <c r="P69" s="880"/>
      <c r="Q69" s="880"/>
      <c r="R69" s="880"/>
      <c r="S69" s="880"/>
      <c r="T69" s="881"/>
      <c r="U69" s="882"/>
      <c r="V69" s="117"/>
      <c r="W69" s="117"/>
      <c r="X69" s="117"/>
      <c r="Y69" s="117"/>
      <c r="Z69" s="118"/>
    </row>
    <row r="70" ht="15.75" customHeight="1">
      <c r="A70" s="144">
        <v>69</v>
      </c>
      <c r="B70" s="144">
        <v>69</v>
      </c>
      <c r="C70" s="144">
        <v>23</v>
      </c>
      <c r="D70" t="s" s="23">
        <v>1977</v>
      </c>
      <c r="E70" t="s" s="23">
        <v>4999</v>
      </c>
      <c r="F70" t="s" s="5">
        <v>4999</v>
      </c>
      <c r="G70" t="s" s="23">
        <v>5000</v>
      </c>
      <c r="H70" t="s" s="878">
        <v>5021</v>
      </c>
      <c r="I70" s="745">
        <v>1</v>
      </c>
      <c r="J70" t="s" s="32">
        <v>54</v>
      </c>
      <c r="K70" t="s" s="32">
        <v>55</v>
      </c>
      <c r="L70" t="s" s="32">
        <v>52</v>
      </c>
      <c r="M70" s="144">
        <v>9319</v>
      </c>
      <c r="N70" t="s" s="32">
        <v>4952</v>
      </c>
      <c r="O70" t="s" s="883">
        <v>68</v>
      </c>
      <c r="P70" s="880"/>
      <c r="Q70" s="880"/>
      <c r="R70" s="880"/>
      <c r="S70" s="880"/>
      <c r="T70" s="881"/>
      <c r="U70" s="882"/>
      <c r="V70" s="117"/>
      <c r="W70" s="117"/>
      <c r="X70" s="117"/>
      <c r="Y70" s="117"/>
      <c r="Z70" s="118"/>
    </row>
    <row r="71" ht="15.75" customHeight="1">
      <c r="A71" s="144">
        <v>70</v>
      </c>
      <c r="B71" s="144">
        <v>70</v>
      </c>
      <c r="C71" s="144">
        <v>23</v>
      </c>
      <c r="D71" t="s" s="23">
        <v>1977</v>
      </c>
      <c r="E71" t="s" s="23">
        <v>4999</v>
      </c>
      <c r="F71" t="s" s="5">
        <v>4999</v>
      </c>
      <c r="G71" t="s" s="23">
        <v>5000</v>
      </c>
      <c r="H71" t="s" s="878">
        <v>5022</v>
      </c>
      <c r="I71" s="745">
        <v>1</v>
      </c>
      <c r="J71" t="s" s="32">
        <v>1984</v>
      </c>
      <c r="K71" t="s" s="32">
        <v>55</v>
      </c>
      <c r="L71" t="s" s="32">
        <v>52</v>
      </c>
      <c r="M71" s="144">
        <v>9319</v>
      </c>
      <c r="N71" t="s" s="32">
        <v>4952</v>
      </c>
      <c r="O71" t="s" s="883">
        <v>68</v>
      </c>
      <c r="P71" s="880"/>
      <c r="Q71" s="880"/>
      <c r="R71" s="880"/>
      <c r="S71" s="880"/>
      <c r="T71" s="881"/>
      <c r="U71" s="882"/>
      <c r="V71" s="117"/>
      <c r="W71" s="117"/>
      <c r="X71" s="117"/>
      <c r="Y71" s="117"/>
      <c r="Z71" s="118"/>
    </row>
    <row r="72" ht="15.75" customHeight="1">
      <c r="A72" s="144">
        <v>71</v>
      </c>
      <c r="B72" s="144">
        <v>71</v>
      </c>
      <c r="C72" s="144">
        <v>23</v>
      </c>
      <c r="D72" t="s" s="23">
        <v>1977</v>
      </c>
      <c r="E72" t="s" s="23">
        <v>4999</v>
      </c>
      <c r="F72" t="s" s="5">
        <v>4999</v>
      </c>
      <c r="G72" t="s" s="23">
        <v>5000</v>
      </c>
      <c r="H72" t="s" s="878">
        <v>5023</v>
      </c>
      <c r="I72" s="745">
        <v>1</v>
      </c>
      <c r="J72" t="s" s="32">
        <v>64</v>
      </c>
      <c r="K72" t="s" s="32">
        <v>55</v>
      </c>
      <c r="L72" t="s" s="32">
        <v>52</v>
      </c>
      <c r="M72" s="144">
        <v>9319</v>
      </c>
      <c r="N72" t="s" s="32">
        <v>4952</v>
      </c>
      <c r="O72" t="s" s="883">
        <v>68</v>
      </c>
      <c r="P72" s="880"/>
      <c r="Q72" s="880"/>
      <c r="R72" s="880"/>
      <c r="S72" s="880"/>
      <c r="T72" s="881"/>
      <c r="U72" s="882"/>
      <c r="V72" s="117"/>
      <c r="W72" s="117"/>
      <c r="X72" s="117"/>
      <c r="Y72" s="117"/>
      <c r="Z72" s="118"/>
    </row>
    <row r="73" ht="15.75" customHeight="1">
      <c r="A73" s="144">
        <v>72</v>
      </c>
      <c r="B73" s="144">
        <v>72</v>
      </c>
      <c r="C73" s="144">
        <v>23</v>
      </c>
      <c r="D73" t="s" s="23">
        <v>1977</v>
      </c>
      <c r="E73" t="s" s="23">
        <v>4999</v>
      </c>
      <c r="F73" t="s" s="5">
        <v>4999</v>
      </c>
      <c r="G73" t="s" s="23">
        <v>5000</v>
      </c>
      <c r="H73" t="s" s="878">
        <v>4992</v>
      </c>
      <c r="I73" s="745">
        <v>2</v>
      </c>
      <c r="J73" t="s" s="32">
        <v>1984</v>
      </c>
      <c r="K73" t="s" s="32">
        <v>65</v>
      </c>
      <c r="L73" t="s" s="32">
        <v>52</v>
      </c>
      <c r="M73" s="144">
        <v>9319</v>
      </c>
      <c r="N73" t="s" s="32">
        <v>4952</v>
      </c>
      <c r="O73" t="s" s="883">
        <v>68</v>
      </c>
      <c r="P73" s="880"/>
      <c r="Q73" s="880"/>
      <c r="R73" s="880"/>
      <c r="S73" s="880"/>
      <c r="T73" s="881"/>
      <c r="U73" s="882"/>
      <c r="V73" s="117"/>
      <c r="W73" s="117"/>
      <c r="X73" s="117"/>
      <c r="Y73" s="117"/>
      <c r="Z73" s="118"/>
    </row>
    <row r="74" ht="15.75" customHeight="1">
      <c r="A74" s="144">
        <v>73</v>
      </c>
      <c r="B74" s="144">
        <v>73</v>
      </c>
      <c r="C74" s="144">
        <v>23</v>
      </c>
      <c r="D74" t="s" s="23">
        <v>1977</v>
      </c>
      <c r="E74" t="s" s="23">
        <v>4999</v>
      </c>
      <c r="F74" t="s" s="5">
        <v>4999</v>
      </c>
      <c r="G74" t="s" s="23">
        <v>5000</v>
      </c>
      <c r="H74" t="s" s="878">
        <v>5024</v>
      </c>
      <c r="I74" s="745">
        <v>1</v>
      </c>
      <c r="J74" t="s" s="32">
        <v>64</v>
      </c>
      <c r="K74" t="s" s="32">
        <v>55</v>
      </c>
      <c r="L74" t="s" s="32">
        <v>52</v>
      </c>
      <c r="M74" s="144">
        <v>9319</v>
      </c>
      <c r="N74" t="s" s="32">
        <v>4952</v>
      </c>
      <c r="O74" t="s" s="883">
        <v>68</v>
      </c>
      <c r="P74" s="880"/>
      <c r="Q74" s="880"/>
      <c r="R74" s="880"/>
      <c r="S74" s="880"/>
      <c r="T74" s="881"/>
      <c r="U74" s="882"/>
      <c r="V74" s="117"/>
      <c r="W74" s="117"/>
      <c r="X74" s="117"/>
      <c r="Y74" s="117"/>
      <c r="Z74" s="118"/>
    </row>
    <row r="75" ht="15.75" customHeight="1">
      <c r="A75" s="144">
        <v>74</v>
      </c>
      <c r="B75" s="144">
        <v>74</v>
      </c>
      <c r="C75" s="144">
        <v>23</v>
      </c>
      <c r="D75" t="s" s="23">
        <v>1977</v>
      </c>
      <c r="E75" t="s" s="23">
        <v>5025</v>
      </c>
      <c r="F75" t="s" s="23">
        <v>5026</v>
      </c>
      <c r="G75" t="s" s="23">
        <v>5027</v>
      </c>
      <c r="H75" t="s" s="878">
        <v>5028</v>
      </c>
      <c r="I75" s="745">
        <v>2</v>
      </c>
      <c r="J75" t="s" s="32">
        <v>1984</v>
      </c>
      <c r="K75" t="s" s="32">
        <v>65</v>
      </c>
      <c r="L75" s="140"/>
      <c r="M75" s="144">
        <v>6</v>
      </c>
      <c r="N75" t="s" s="32">
        <v>4952</v>
      </c>
      <c r="O75" s="879">
        <v>1</v>
      </c>
      <c r="P75" s="880"/>
      <c r="Q75" s="880"/>
      <c r="R75" s="880"/>
      <c r="S75" s="880"/>
      <c r="T75" s="881"/>
      <c r="U75" s="882"/>
      <c r="V75" s="117"/>
      <c r="W75" s="117"/>
      <c r="X75" s="117"/>
      <c r="Y75" s="117"/>
      <c r="Z75" s="118"/>
    </row>
    <row r="76" ht="69" customHeight="1">
      <c r="A76" s="144">
        <v>75</v>
      </c>
      <c r="B76" s="144">
        <v>75</v>
      </c>
      <c r="C76" s="144">
        <v>23</v>
      </c>
      <c r="D76" t="s" s="23">
        <v>1977</v>
      </c>
      <c r="E76" t="s" s="23">
        <v>5029</v>
      </c>
      <c r="F76" t="s" s="5">
        <v>5030</v>
      </c>
      <c r="G76" t="s" s="23">
        <v>4863</v>
      </c>
      <c r="H76" t="s" s="878">
        <v>5031</v>
      </c>
      <c r="I76" s="745">
        <v>2</v>
      </c>
      <c r="J76" t="s" s="32">
        <v>77</v>
      </c>
      <c r="K76" t="s" s="32">
        <v>93</v>
      </c>
      <c r="L76" t="s" s="32">
        <v>52</v>
      </c>
      <c r="M76" s="144">
        <v>207632</v>
      </c>
      <c r="N76" t="s" s="32">
        <v>4952</v>
      </c>
      <c r="O76" s="879">
        <v>1</v>
      </c>
      <c r="P76" s="880"/>
      <c r="Q76" s="880"/>
      <c r="R76" s="880"/>
      <c r="S76" s="880"/>
      <c r="T76" s="881"/>
      <c r="U76" s="882"/>
      <c r="V76" s="117"/>
      <c r="W76" s="117"/>
      <c r="X76" s="117"/>
      <c r="Y76" s="117"/>
      <c r="Z76" s="118"/>
    </row>
    <row r="77" ht="15.75" customHeight="1">
      <c r="A77" s="144">
        <v>76</v>
      </c>
      <c r="B77" s="144">
        <v>76</v>
      </c>
      <c r="C77" s="144">
        <v>23</v>
      </c>
      <c r="D77" t="s" s="23">
        <v>1977</v>
      </c>
      <c r="E77" t="s" s="23">
        <v>5029</v>
      </c>
      <c r="F77" t="s" s="5">
        <v>5030</v>
      </c>
      <c r="G77" t="s" s="23">
        <v>4863</v>
      </c>
      <c r="H77" t="s" s="878">
        <v>5032</v>
      </c>
      <c r="I77" s="745">
        <v>1</v>
      </c>
      <c r="J77" t="s" s="32">
        <v>64</v>
      </c>
      <c r="K77" t="s" s="32">
        <v>55</v>
      </c>
      <c r="L77" t="s" s="32">
        <v>52</v>
      </c>
      <c r="M77" s="144">
        <v>207632</v>
      </c>
      <c r="N77" t="s" s="32">
        <v>4952</v>
      </c>
      <c r="O77" t="s" s="883">
        <v>68</v>
      </c>
      <c r="P77" s="880"/>
      <c r="Q77" s="880"/>
      <c r="R77" s="880"/>
      <c r="S77" s="880"/>
      <c r="T77" s="881"/>
      <c r="U77" s="882"/>
      <c r="V77" s="117"/>
      <c r="W77" s="117"/>
      <c r="X77" s="117"/>
      <c r="Y77" s="117"/>
      <c r="Z77" s="118"/>
    </row>
    <row r="78" ht="15.75" customHeight="1">
      <c r="A78" s="144">
        <v>77</v>
      </c>
      <c r="B78" s="144">
        <v>77</v>
      </c>
      <c r="C78" s="144">
        <v>23</v>
      </c>
      <c r="D78" t="s" s="23">
        <v>1977</v>
      </c>
      <c r="E78" t="s" s="23">
        <v>5029</v>
      </c>
      <c r="F78" t="s" s="5">
        <v>5030</v>
      </c>
      <c r="G78" t="s" s="23">
        <v>4863</v>
      </c>
      <c r="H78" t="s" s="878">
        <v>4997</v>
      </c>
      <c r="I78" s="745">
        <v>1</v>
      </c>
      <c r="J78" t="s" s="32">
        <v>64</v>
      </c>
      <c r="K78" t="s" s="32">
        <v>55</v>
      </c>
      <c r="L78" t="s" s="32">
        <v>52</v>
      </c>
      <c r="M78" s="144">
        <v>207632</v>
      </c>
      <c r="N78" t="s" s="32">
        <v>4952</v>
      </c>
      <c r="O78" t="s" s="883">
        <v>68</v>
      </c>
      <c r="P78" s="880"/>
      <c r="Q78" s="880"/>
      <c r="R78" s="880"/>
      <c r="S78" s="880"/>
      <c r="T78" s="881"/>
      <c r="U78" s="882"/>
      <c r="V78" s="117"/>
      <c r="W78" s="117"/>
      <c r="X78" s="117"/>
      <c r="Y78" s="117"/>
      <c r="Z78" s="118"/>
    </row>
    <row r="79" ht="15.75" customHeight="1">
      <c r="A79" s="144">
        <v>78</v>
      </c>
      <c r="B79" s="144">
        <v>78</v>
      </c>
      <c r="C79" s="144">
        <v>23</v>
      </c>
      <c r="D79" t="s" s="23">
        <v>1977</v>
      </c>
      <c r="E79" t="s" s="23">
        <v>5033</v>
      </c>
      <c r="F79" t="s" s="5">
        <v>5034</v>
      </c>
      <c r="G79" t="s" s="23">
        <v>5035</v>
      </c>
      <c r="H79" t="s" s="878">
        <v>5036</v>
      </c>
      <c r="I79" s="745">
        <v>1</v>
      </c>
      <c r="J79" t="s" s="32">
        <v>54</v>
      </c>
      <c r="K79" t="s" s="32">
        <v>55</v>
      </c>
      <c r="L79" t="s" s="32">
        <v>52</v>
      </c>
      <c r="M79" s="144">
        <v>123650</v>
      </c>
      <c r="N79" t="s" s="32">
        <v>4952</v>
      </c>
      <c r="O79" s="879">
        <v>1</v>
      </c>
      <c r="P79" s="880"/>
      <c r="Q79" s="880"/>
      <c r="R79" s="880"/>
      <c r="S79" s="880"/>
      <c r="T79" s="881"/>
      <c r="U79" s="882"/>
      <c r="V79" s="117"/>
      <c r="W79" s="117"/>
      <c r="X79" s="117"/>
      <c r="Y79" s="117"/>
      <c r="Z79" s="118"/>
    </row>
    <row r="80" ht="15.75" customHeight="1">
      <c r="A80" s="144">
        <v>79</v>
      </c>
      <c r="B80" s="144">
        <v>79</v>
      </c>
      <c r="C80" s="144">
        <v>23</v>
      </c>
      <c r="D80" t="s" s="23">
        <v>1977</v>
      </c>
      <c r="E80" t="s" s="23">
        <v>5033</v>
      </c>
      <c r="F80" t="s" s="5">
        <v>5034</v>
      </c>
      <c r="G80" t="s" s="23">
        <v>5035</v>
      </c>
      <c r="H80" t="s" s="878">
        <v>5037</v>
      </c>
      <c r="I80" s="745">
        <v>1</v>
      </c>
      <c r="J80" t="s" s="32">
        <v>64</v>
      </c>
      <c r="K80" t="s" s="32">
        <v>55</v>
      </c>
      <c r="L80" t="s" s="32">
        <v>52</v>
      </c>
      <c r="M80" s="144">
        <v>123650</v>
      </c>
      <c r="N80" t="s" s="32">
        <v>4952</v>
      </c>
      <c r="O80" t="s" s="883">
        <v>68</v>
      </c>
      <c r="P80" s="880"/>
      <c r="Q80" s="880"/>
      <c r="R80" s="880"/>
      <c r="S80" s="880"/>
      <c r="T80" s="881"/>
      <c r="U80" s="882"/>
      <c r="V80" s="117"/>
      <c r="W80" s="117"/>
      <c r="X80" s="117"/>
      <c r="Y80" s="117"/>
      <c r="Z80" s="118"/>
    </row>
    <row r="81" ht="15.75" customHeight="1">
      <c r="A81" s="144">
        <v>80</v>
      </c>
      <c r="B81" s="144">
        <v>80</v>
      </c>
      <c r="C81" s="144">
        <v>23</v>
      </c>
      <c r="D81" t="s" s="23">
        <v>1977</v>
      </c>
      <c r="E81" t="s" s="23">
        <v>5033</v>
      </c>
      <c r="F81" t="s" s="5">
        <v>5034</v>
      </c>
      <c r="G81" t="s" s="23">
        <v>5035</v>
      </c>
      <c r="H81" t="s" s="878">
        <v>5038</v>
      </c>
      <c r="I81" s="745">
        <v>1</v>
      </c>
      <c r="J81" t="s" s="32">
        <v>64</v>
      </c>
      <c r="K81" t="s" s="32">
        <v>55</v>
      </c>
      <c r="L81" t="s" s="32">
        <v>52</v>
      </c>
      <c r="M81" s="144">
        <v>123650</v>
      </c>
      <c r="N81" t="s" s="32">
        <v>4952</v>
      </c>
      <c r="O81" t="s" s="883">
        <v>68</v>
      </c>
      <c r="P81" s="880"/>
      <c r="Q81" s="880"/>
      <c r="R81" s="880"/>
      <c r="S81" s="880"/>
      <c r="T81" s="881"/>
      <c r="U81" s="882"/>
      <c r="V81" s="117"/>
      <c r="W81" s="117"/>
      <c r="X81" s="117"/>
      <c r="Y81" s="117"/>
      <c r="Z81" s="118"/>
    </row>
    <row r="82" ht="15.75" customHeight="1">
      <c r="A82" s="144">
        <v>81</v>
      </c>
      <c r="B82" s="144">
        <v>81</v>
      </c>
      <c r="C82" s="144">
        <v>23</v>
      </c>
      <c r="D82" t="s" s="23">
        <v>1977</v>
      </c>
      <c r="E82" t="s" s="23">
        <v>5033</v>
      </c>
      <c r="F82" t="s" s="5">
        <v>5034</v>
      </c>
      <c r="G82" t="s" s="23">
        <v>5035</v>
      </c>
      <c r="H82" t="s" s="878">
        <v>5039</v>
      </c>
      <c r="I82" s="745">
        <v>1</v>
      </c>
      <c r="J82" t="s" s="32">
        <v>64</v>
      </c>
      <c r="K82" t="s" s="32">
        <v>55</v>
      </c>
      <c r="L82" t="s" s="32">
        <v>52</v>
      </c>
      <c r="M82" s="144">
        <v>123650</v>
      </c>
      <c r="N82" t="s" s="32">
        <v>4952</v>
      </c>
      <c r="O82" t="s" s="883">
        <v>68</v>
      </c>
      <c r="P82" s="880"/>
      <c r="Q82" s="880"/>
      <c r="R82" s="880"/>
      <c r="S82" s="880"/>
      <c r="T82" s="881"/>
      <c r="U82" s="882"/>
      <c r="V82" s="117"/>
      <c r="W82" s="117"/>
      <c r="X82" s="117"/>
      <c r="Y82" s="117"/>
      <c r="Z82" s="118"/>
    </row>
    <row r="83" ht="15.75" customHeight="1">
      <c r="A83" s="144">
        <v>82</v>
      </c>
      <c r="B83" s="144">
        <v>82</v>
      </c>
      <c r="C83" s="144">
        <v>23</v>
      </c>
      <c r="D83" t="s" s="23">
        <v>1977</v>
      </c>
      <c r="E83" t="s" s="23">
        <v>5033</v>
      </c>
      <c r="F83" t="s" s="5">
        <v>5034</v>
      </c>
      <c r="G83" t="s" s="23">
        <v>5035</v>
      </c>
      <c r="H83" t="s" s="878">
        <v>5040</v>
      </c>
      <c r="I83" s="745">
        <v>1</v>
      </c>
      <c r="J83" t="s" s="32">
        <v>64</v>
      </c>
      <c r="K83" t="s" s="32">
        <v>55</v>
      </c>
      <c r="L83" t="s" s="32">
        <v>52</v>
      </c>
      <c r="M83" s="144">
        <v>123650</v>
      </c>
      <c r="N83" t="s" s="32">
        <v>4952</v>
      </c>
      <c r="O83" t="s" s="883">
        <v>68</v>
      </c>
      <c r="P83" s="880"/>
      <c r="Q83" s="880"/>
      <c r="R83" s="880"/>
      <c r="S83" s="880"/>
      <c r="T83" s="881"/>
      <c r="U83" s="882"/>
      <c r="V83" s="117"/>
      <c r="W83" s="117"/>
      <c r="X83" s="117"/>
      <c r="Y83" s="117"/>
      <c r="Z83" s="118"/>
    </row>
    <row r="84" ht="15.75" customHeight="1">
      <c r="A84" s="144">
        <v>83</v>
      </c>
      <c r="B84" s="144">
        <v>83</v>
      </c>
      <c r="C84" s="144">
        <v>23</v>
      </c>
      <c r="D84" t="s" s="23">
        <v>1977</v>
      </c>
      <c r="E84" t="s" s="23">
        <v>5033</v>
      </c>
      <c r="F84" t="s" s="5">
        <v>5034</v>
      </c>
      <c r="G84" t="s" s="23">
        <v>5035</v>
      </c>
      <c r="H84" t="s" s="878">
        <v>5041</v>
      </c>
      <c r="I84" s="745">
        <v>1</v>
      </c>
      <c r="J84" t="s" s="32">
        <v>64</v>
      </c>
      <c r="K84" t="s" s="32">
        <v>55</v>
      </c>
      <c r="L84" t="s" s="32">
        <v>52</v>
      </c>
      <c r="M84" s="144">
        <v>123650</v>
      </c>
      <c r="N84" t="s" s="32">
        <v>4952</v>
      </c>
      <c r="O84" t="s" s="883">
        <v>68</v>
      </c>
      <c r="P84" s="880"/>
      <c r="Q84" s="880"/>
      <c r="R84" s="880"/>
      <c r="S84" s="880"/>
      <c r="T84" s="881"/>
      <c r="U84" s="882"/>
      <c r="V84" s="117"/>
      <c r="W84" s="117"/>
      <c r="X84" s="117"/>
      <c r="Y84" s="117"/>
      <c r="Z84" s="118"/>
    </row>
    <row r="85" ht="15.75" customHeight="1">
      <c r="A85" s="144">
        <v>84</v>
      </c>
      <c r="B85" s="144">
        <v>84</v>
      </c>
      <c r="C85" s="144">
        <v>23</v>
      </c>
      <c r="D85" t="s" s="23">
        <v>1977</v>
      </c>
      <c r="E85" t="s" s="23">
        <v>5033</v>
      </c>
      <c r="F85" t="s" s="5">
        <v>5034</v>
      </c>
      <c r="G85" t="s" s="23">
        <v>5035</v>
      </c>
      <c r="H85" t="s" s="878">
        <v>5042</v>
      </c>
      <c r="I85" s="745">
        <v>1</v>
      </c>
      <c r="J85" t="s" s="32">
        <v>64</v>
      </c>
      <c r="K85" t="s" s="32">
        <v>55</v>
      </c>
      <c r="L85" t="s" s="32">
        <v>52</v>
      </c>
      <c r="M85" s="144">
        <v>123650</v>
      </c>
      <c r="N85" t="s" s="32">
        <v>4952</v>
      </c>
      <c r="O85" t="s" s="883">
        <v>68</v>
      </c>
      <c r="P85" s="880"/>
      <c r="Q85" s="880"/>
      <c r="R85" s="880"/>
      <c r="S85" s="880"/>
      <c r="T85" s="881"/>
      <c r="U85" s="882"/>
      <c r="V85" s="117"/>
      <c r="W85" s="117"/>
      <c r="X85" s="117"/>
      <c r="Y85" s="117"/>
      <c r="Z85" s="118"/>
    </row>
    <row r="86" ht="15.75" customHeight="1">
      <c r="A86" s="144">
        <v>85</v>
      </c>
      <c r="B86" s="144">
        <v>85</v>
      </c>
      <c r="C86" s="144">
        <v>23</v>
      </c>
      <c r="D86" t="s" s="23">
        <v>1977</v>
      </c>
      <c r="E86" t="s" s="23">
        <v>5033</v>
      </c>
      <c r="F86" t="s" s="5">
        <v>5034</v>
      </c>
      <c r="G86" t="s" s="23">
        <v>5035</v>
      </c>
      <c r="H86" t="s" s="878">
        <v>5043</v>
      </c>
      <c r="I86" s="745">
        <v>2</v>
      </c>
      <c r="J86" t="s" s="32">
        <v>1984</v>
      </c>
      <c r="K86" t="s" s="32">
        <v>65</v>
      </c>
      <c r="L86" t="s" s="32">
        <v>52</v>
      </c>
      <c r="M86" s="144">
        <v>123650</v>
      </c>
      <c r="N86" t="s" s="32">
        <v>4952</v>
      </c>
      <c r="O86" t="s" s="883">
        <v>68</v>
      </c>
      <c r="P86" s="880"/>
      <c r="Q86" s="880"/>
      <c r="R86" s="880"/>
      <c r="S86" s="880"/>
      <c r="T86" s="881"/>
      <c r="U86" s="882"/>
      <c r="V86" s="117"/>
      <c r="W86" s="117"/>
      <c r="X86" s="117"/>
      <c r="Y86" s="117"/>
      <c r="Z86" s="118"/>
    </row>
    <row r="87" ht="15.75" customHeight="1">
      <c r="A87" s="144">
        <v>86</v>
      </c>
      <c r="B87" s="144">
        <v>86</v>
      </c>
      <c r="C87" s="144">
        <v>31</v>
      </c>
      <c r="D87" t="s" s="23">
        <v>1135</v>
      </c>
      <c r="E87" t="s" s="23">
        <v>3939</v>
      </c>
      <c r="F87" t="s" s="23">
        <v>3940</v>
      </c>
      <c r="G87" t="s" s="23">
        <v>3941</v>
      </c>
      <c r="H87" t="s" s="878">
        <v>3942</v>
      </c>
      <c r="I87" s="745">
        <v>1</v>
      </c>
      <c r="J87" t="s" s="32">
        <v>77</v>
      </c>
      <c r="K87" t="s" s="32">
        <v>55</v>
      </c>
      <c r="L87" s="140"/>
      <c r="M87" s="144">
        <v>0</v>
      </c>
      <c r="N87" s="140"/>
      <c r="O87" s="879">
        <v>1</v>
      </c>
      <c r="P87" s="880"/>
      <c r="Q87" s="880"/>
      <c r="R87" s="880"/>
      <c r="S87" s="880"/>
      <c r="T87" s="881"/>
      <c r="U87" s="882"/>
      <c r="V87" s="117"/>
      <c r="W87" s="117"/>
      <c r="X87" s="117"/>
      <c r="Y87" s="117"/>
      <c r="Z87" s="118"/>
    </row>
    <row r="88" ht="15.75" customHeight="1">
      <c r="A88" s="144">
        <v>87</v>
      </c>
      <c r="B88" s="144">
        <v>87</v>
      </c>
      <c r="C88" s="144">
        <v>31</v>
      </c>
      <c r="D88" t="s" s="23">
        <v>1135</v>
      </c>
      <c r="E88" t="s" s="23">
        <v>3943</v>
      </c>
      <c r="F88" t="s" s="5">
        <v>3944</v>
      </c>
      <c r="G88" t="s" s="23">
        <v>3945</v>
      </c>
      <c r="H88" t="s" s="878">
        <v>3942</v>
      </c>
      <c r="I88" s="745">
        <v>1</v>
      </c>
      <c r="J88" t="s" s="32">
        <v>77</v>
      </c>
      <c r="K88" t="s" s="32">
        <v>55</v>
      </c>
      <c r="L88" s="140"/>
      <c r="M88" s="144">
        <v>2727.7</v>
      </c>
      <c r="N88" s="140"/>
      <c r="O88" s="879">
        <v>1</v>
      </c>
      <c r="P88" s="880"/>
      <c r="Q88" s="880"/>
      <c r="R88" s="880"/>
      <c r="S88" s="880"/>
      <c r="T88" s="881"/>
      <c r="U88" s="882"/>
      <c r="V88" s="117"/>
      <c r="W88" s="117"/>
      <c r="X88" s="117"/>
      <c r="Y88" s="117"/>
      <c r="Z88" s="118"/>
    </row>
    <row r="89" ht="15.75" customHeight="1">
      <c r="A89" s="144">
        <v>88</v>
      </c>
      <c r="B89" s="144">
        <v>88</v>
      </c>
      <c r="C89" s="144">
        <v>31</v>
      </c>
      <c r="D89" t="s" s="23">
        <v>1135</v>
      </c>
      <c r="E89" t="s" s="23">
        <v>3943</v>
      </c>
      <c r="F89" t="s" s="5">
        <v>3944</v>
      </c>
      <c r="G89" t="s" s="23">
        <v>3945</v>
      </c>
      <c r="H89" t="s" s="878">
        <v>3947</v>
      </c>
      <c r="I89" s="745">
        <v>1</v>
      </c>
      <c r="J89" t="s" s="32">
        <v>77</v>
      </c>
      <c r="K89" t="s" s="32">
        <v>55</v>
      </c>
      <c r="L89" s="140"/>
      <c r="M89" s="144">
        <v>2727.7</v>
      </c>
      <c r="N89" s="140"/>
      <c r="O89" t="s" s="883">
        <v>68</v>
      </c>
      <c r="P89" s="880"/>
      <c r="Q89" s="880"/>
      <c r="R89" s="880"/>
      <c r="S89" s="880"/>
      <c r="T89" s="881"/>
      <c r="U89" s="882"/>
      <c r="V89" s="117"/>
      <c r="W89" s="117"/>
      <c r="X89" s="117"/>
      <c r="Y89" s="117"/>
      <c r="Z89" s="118"/>
    </row>
    <row r="90" ht="15.75" customHeight="1">
      <c r="A90" s="144">
        <v>89</v>
      </c>
      <c r="B90" s="144">
        <v>89</v>
      </c>
      <c r="C90" s="144">
        <v>31</v>
      </c>
      <c r="D90" t="s" s="23">
        <v>1135</v>
      </c>
      <c r="E90" t="s" s="23">
        <v>3943</v>
      </c>
      <c r="F90" t="s" s="5">
        <v>3944</v>
      </c>
      <c r="G90" t="s" s="23">
        <v>3945</v>
      </c>
      <c r="H90" t="s" s="878">
        <v>3948</v>
      </c>
      <c r="I90" s="745">
        <v>1</v>
      </c>
      <c r="J90" t="s" s="32">
        <v>77</v>
      </c>
      <c r="K90" t="s" s="32">
        <v>55</v>
      </c>
      <c r="L90" s="140"/>
      <c r="M90" s="144">
        <v>2727.7</v>
      </c>
      <c r="N90" s="140"/>
      <c r="O90" t="s" s="883">
        <v>68</v>
      </c>
      <c r="P90" s="880"/>
      <c r="Q90" s="880"/>
      <c r="R90" s="880"/>
      <c r="S90" s="880"/>
      <c r="T90" s="881"/>
      <c r="U90" s="882"/>
      <c r="V90" s="117"/>
      <c r="W90" s="117"/>
      <c r="X90" s="117"/>
      <c r="Y90" s="117"/>
      <c r="Z90" s="118"/>
    </row>
    <row r="91" ht="15.75" customHeight="1">
      <c r="A91" s="144">
        <v>90</v>
      </c>
      <c r="B91" s="144">
        <v>90</v>
      </c>
      <c r="C91" s="144">
        <v>31</v>
      </c>
      <c r="D91" t="s" s="23">
        <v>1135</v>
      </c>
      <c r="E91" t="s" s="23">
        <v>3949</v>
      </c>
      <c r="F91" t="s" s="5">
        <v>3944</v>
      </c>
      <c r="G91" t="s" s="23">
        <v>3945</v>
      </c>
      <c r="H91" t="s" s="878">
        <v>2011</v>
      </c>
      <c r="I91" s="745">
        <v>1</v>
      </c>
      <c r="J91" t="s" s="32">
        <v>64</v>
      </c>
      <c r="K91" t="s" s="32">
        <v>55</v>
      </c>
      <c r="L91" s="140"/>
      <c r="M91" s="144">
        <v>2727.7</v>
      </c>
      <c r="N91" s="140"/>
      <c r="O91" t="s" s="884">
        <v>68</v>
      </c>
      <c r="P91" s="880"/>
      <c r="Q91" s="880"/>
      <c r="R91" s="880"/>
      <c r="S91" s="880"/>
      <c r="T91" s="881"/>
      <c r="U91" s="882"/>
      <c r="V91" s="117"/>
      <c r="W91" s="117"/>
      <c r="X91" s="117"/>
      <c r="Y91" s="117"/>
      <c r="Z91" s="118"/>
    </row>
    <row r="92" ht="15.75" customHeight="1">
      <c r="A92" s="144">
        <v>91</v>
      </c>
      <c r="B92" s="144">
        <v>92</v>
      </c>
      <c r="C92" s="144">
        <v>31</v>
      </c>
      <c r="D92" t="s" s="23">
        <v>1135</v>
      </c>
      <c r="E92" t="s" s="23">
        <v>3950</v>
      </c>
      <c r="F92" t="s" s="23">
        <v>3951</v>
      </c>
      <c r="G92" t="s" s="23">
        <v>3952</v>
      </c>
      <c r="H92" t="s" s="878">
        <v>3948</v>
      </c>
      <c r="I92" s="745">
        <v>1</v>
      </c>
      <c r="J92" t="s" s="32">
        <v>77</v>
      </c>
      <c r="K92" t="s" s="32">
        <v>55</v>
      </c>
      <c r="L92" s="140"/>
      <c r="M92" s="144">
        <v>2738</v>
      </c>
      <c r="N92" s="140"/>
      <c r="O92" s="879">
        <v>1</v>
      </c>
      <c r="P92" s="880"/>
      <c r="Q92" s="880"/>
      <c r="R92" s="880"/>
      <c r="S92" s="880"/>
      <c r="T92" s="881"/>
      <c r="U92" s="882"/>
      <c r="V92" s="117"/>
      <c r="W92" s="117"/>
      <c r="X92" s="117"/>
      <c r="Y92" s="117"/>
      <c r="Z92" s="118"/>
    </row>
    <row r="93" ht="42" customHeight="1">
      <c r="A93" s="144">
        <v>92</v>
      </c>
      <c r="B93" s="144">
        <v>93</v>
      </c>
      <c r="C93" s="144">
        <v>31</v>
      </c>
      <c r="D93" t="s" s="23">
        <v>1135</v>
      </c>
      <c r="E93" t="s" s="23">
        <v>3950</v>
      </c>
      <c r="F93" t="s" s="23">
        <v>3951</v>
      </c>
      <c r="G93" t="s" s="23">
        <v>3952</v>
      </c>
      <c r="H93" t="s" s="878">
        <v>3947</v>
      </c>
      <c r="I93" s="745">
        <v>1</v>
      </c>
      <c r="J93" t="s" s="32">
        <v>77</v>
      </c>
      <c r="K93" t="s" s="32">
        <v>55</v>
      </c>
      <c r="L93" s="140"/>
      <c r="M93" s="144">
        <v>2738</v>
      </c>
      <c r="N93" s="140"/>
      <c r="O93" t="s" s="884">
        <v>68</v>
      </c>
      <c r="P93" s="880"/>
      <c r="Q93" s="880"/>
      <c r="R93" s="880"/>
      <c r="S93" s="880"/>
      <c r="T93" s="881"/>
      <c r="U93" s="882"/>
      <c r="V93" s="117"/>
      <c r="W93" s="117"/>
      <c r="X93" s="117"/>
      <c r="Y93" s="117"/>
      <c r="Z93" s="118"/>
    </row>
    <row r="94" ht="15.75" customHeight="1">
      <c r="A94" s="144">
        <v>93</v>
      </c>
      <c r="B94" s="144">
        <v>94</v>
      </c>
      <c r="C94" s="144">
        <v>31</v>
      </c>
      <c r="D94" t="s" s="23">
        <v>1135</v>
      </c>
      <c r="E94" t="s" s="23">
        <v>3953</v>
      </c>
      <c r="F94" t="s" s="23">
        <v>3954</v>
      </c>
      <c r="G94" t="s" s="23">
        <v>3955</v>
      </c>
      <c r="H94" t="s" s="878">
        <v>3942</v>
      </c>
      <c r="I94" s="745">
        <v>1</v>
      </c>
      <c r="J94" t="s" s="32">
        <v>77</v>
      </c>
      <c r="K94" t="s" s="32">
        <v>55</v>
      </c>
      <c r="L94" s="140"/>
      <c r="M94" s="144">
        <v>10051</v>
      </c>
      <c r="N94" s="140"/>
      <c r="O94" s="879">
        <v>1</v>
      </c>
      <c r="P94" s="880"/>
      <c r="Q94" s="880"/>
      <c r="R94" s="880"/>
      <c r="S94" s="880"/>
      <c r="T94" s="881"/>
      <c r="U94" s="882"/>
      <c r="V94" s="117"/>
      <c r="W94" s="117"/>
      <c r="X94" s="117"/>
      <c r="Y94" s="117"/>
      <c r="Z94" s="118"/>
    </row>
    <row r="95" ht="15.75" customHeight="1">
      <c r="A95" s="144">
        <v>94</v>
      </c>
      <c r="B95" s="144">
        <v>95</v>
      </c>
      <c r="C95" s="144">
        <v>31</v>
      </c>
      <c r="D95" t="s" s="23">
        <v>1135</v>
      </c>
      <c r="E95" t="s" s="23">
        <v>3953</v>
      </c>
      <c r="F95" t="s" s="23">
        <v>3954</v>
      </c>
      <c r="G95" t="s" s="23">
        <v>3955</v>
      </c>
      <c r="H95" t="s" s="878">
        <v>3947</v>
      </c>
      <c r="I95" s="745">
        <v>1</v>
      </c>
      <c r="J95" t="s" s="32">
        <v>77</v>
      </c>
      <c r="K95" t="s" s="32">
        <v>55</v>
      </c>
      <c r="L95" s="140"/>
      <c r="M95" s="144">
        <v>10051</v>
      </c>
      <c r="N95" s="140"/>
      <c r="O95" t="s" s="884">
        <v>68</v>
      </c>
      <c r="P95" s="880"/>
      <c r="Q95" s="880"/>
      <c r="R95" s="880"/>
      <c r="S95" s="880"/>
      <c r="T95" s="881"/>
      <c r="U95" s="882"/>
      <c r="V95" s="117"/>
      <c r="W95" s="117"/>
      <c r="X95" s="117"/>
      <c r="Y95" s="117"/>
      <c r="Z95" s="118"/>
    </row>
    <row r="96" ht="15.75" customHeight="1">
      <c r="A96" s="144">
        <v>95</v>
      </c>
      <c r="B96" s="144">
        <v>96</v>
      </c>
      <c r="C96" s="144">
        <v>31</v>
      </c>
      <c r="D96" t="s" s="23">
        <v>1135</v>
      </c>
      <c r="E96" t="s" s="23">
        <v>2292</v>
      </c>
      <c r="F96" t="s" s="5">
        <v>2007</v>
      </c>
      <c r="G96" t="s" s="23">
        <v>2008</v>
      </c>
      <c r="H96" t="s" s="878">
        <v>3942</v>
      </c>
      <c r="I96" s="745">
        <v>1</v>
      </c>
      <c r="J96" t="s" s="32">
        <v>77</v>
      </c>
      <c r="K96" t="s" s="32">
        <v>55</v>
      </c>
      <c r="L96" s="140"/>
      <c r="M96" s="144">
        <v>1549</v>
      </c>
      <c r="N96" s="140"/>
      <c r="O96" s="879">
        <v>1</v>
      </c>
      <c r="P96" s="880"/>
      <c r="Q96" s="880"/>
      <c r="R96" s="880"/>
      <c r="S96" s="880"/>
      <c r="T96" s="881"/>
      <c r="U96" s="882"/>
      <c r="V96" s="117"/>
      <c r="W96" s="117"/>
      <c r="X96" s="117"/>
      <c r="Y96" s="117"/>
      <c r="Z96" s="118"/>
    </row>
    <row r="97" ht="15.75" customHeight="1">
      <c r="A97" s="144">
        <v>96</v>
      </c>
      <c r="B97" s="144">
        <v>97</v>
      </c>
      <c r="C97" s="144">
        <v>31</v>
      </c>
      <c r="D97" t="s" s="23">
        <v>1135</v>
      </c>
      <c r="E97" t="s" s="23">
        <v>3956</v>
      </c>
      <c r="F97" t="s" s="5">
        <v>3957</v>
      </c>
      <c r="G97" t="s" s="23">
        <v>3958</v>
      </c>
      <c r="H97" t="s" s="878">
        <v>3942</v>
      </c>
      <c r="I97" s="745">
        <v>1</v>
      </c>
      <c r="J97" t="s" s="32">
        <v>77</v>
      </c>
      <c r="K97" t="s" s="32">
        <v>55</v>
      </c>
      <c r="L97" s="140"/>
      <c r="M97" s="144">
        <v>0</v>
      </c>
      <c r="N97" s="140"/>
      <c r="O97" s="879">
        <v>1</v>
      </c>
      <c r="P97" s="880"/>
      <c r="Q97" s="880"/>
      <c r="R97" s="880"/>
      <c r="S97" s="880"/>
      <c r="T97" s="881"/>
      <c r="U97" s="882"/>
      <c r="V97" s="117"/>
      <c r="W97" s="117"/>
      <c r="X97" s="117"/>
      <c r="Y97" s="117"/>
      <c r="Z97" s="118"/>
    </row>
    <row r="98" ht="15.75" customHeight="1">
      <c r="A98" s="144">
        <v>97</v>
      </c>
      <c r="B98" s="144">
        <v>98</v>
      </c>
      <c r="C98" s="144">
        <v>31</v>
      </c>
      <c r="D98" t="s" s="23">
        <v>1135</v>
      </c>
      <c r="E98" t="s" s="23">
        <v>3960</v>
      </c>
      <c r="F98" t="s" s="5">
        <v>3961</v>
      </c>
      <c r="G98" t="s" s="23">
        <v>3962</v>
      </c>
      <c r="H98" t="s" s="878">
        <v>3942</v>
      </c>
      <c r="I98" s="745">
        <v>1</v>
      </c>
      <c r="J98" t="s" s="32">
        <v>77</v>
      </c>
      <c r="K98" t="s" s="32">
        <v>55</v>
      </c>
      <c r="L98" s="140"/>
      <c r="M98" s="144">
        <v>0</v>
      </c>
      <c r="N98" s="140"/>
      <c r="O98" s="879">
        <v>1</v>
      </c>
      <c r="P98" s="880"/>
      <c r="Q98" s="880"/>
      <c r="R98" s="880"/>
      <c r="S98" s="880"/>
      <c r="T98" s="881"/>
      <c r="U98" s="882"/>
      <c r="V98" s="117"/>
      <c r="W98" s="117"/>
      <c r="X98" s="117"/>
      <c r="Y98" s="117"/>
      <c r="Z98" s="118"/>
    </row>
    <row r="99" ht="15.75" customHeight="1">
      <c r="A99" s="144">
        <v>98</v>
      </c>
      <c r="B99" s="144">
        <v>99</v>
      </c>
      <c r="C99" s="144">
        <v>31</v>
      </c>
      <c r="D99" t="s" s="23">
        <v>1135</v>
      </c>
      <c r="E99" t="s" s="23">
        <v>3960</v>
      </c>
      <c r="F99" t="s" s="5">
        <v>3961</v>
      </c>
      <c r="G99" t="s" s="23">
        <v>3962</v>
      </c>
      <c r="H99" t="s" s="878">
        <v>3963</v>
      </c>
      <c r="I99" s="745">
        <v>1</v>
      </c>
      <c r="J99" t="s" s="32">
        <v>77</v>
      </c>
      <c r="K99" t="s" s="32">
        <v>55</v>
      </c>
      <c r="L99" s="140"/>
      <c r="M99" s="144">
        <v>0</v>
      </c>
      <c r="N99" s="140"/>
      <c r="O99" t="s" s="884">
        <v>68</v>
      </c>
      <c r="P99" s="880"/>
      <c r="Q99" s="880"/>
      <c r="R99" s="880"/>
      <c r="S99" s="880"/>
      <c r="T99" s="881"/>
      <c r="U99" s="882"/>
      <c r="V99" s="117"/>
      <c r="W99" s="117"/>
      <c r="X99" s="117"/>
      <c r="Y99" s="117"/>
      <c r="Z99" s="118"/>
    </row>
    <row r="100" ht="15.75" customHeight="1">
      <c r="A100" s="144">
        <v>99</v>
      </c>
      <c r="B100" s="144">
        <v>100</v>
      </c>
      <c r="C100" s="144">
        <v>31</v>
      </c>
      <c r="D100" t="s" s="23">
        <v>1135</v>
      </c>
      <c r="E100" t="s" s="23">
        <v>3960</v>
      </c>
      <c r="F100" t="s" s="5">
        <v>3961</v>
      </c>
      <c r="G100" t="s" s="23">
        <v>3962</v>
      </c>
      <c r="H100" t="s" s="878">
        <v>3964</v>
      </c>
      <c r="I100" s="745">
        <v>1</v>
      </c>
      <c r="J100" t="s" s="32">
        <v>77</v>
      </c>
      <c r="K100" t="s" s="32">
        <v>55</v>
      </c>
      <c r="L100" s="140"/>
      <c r="M100" s="144">
        <v>0</v>
      </c>
      <c r="N100" s="140"/>
      <c r="O100" t="s" s="884">
        <v>68</v>
      </c>
      <c r="P100" s="880"/>
      <c r="Q100" s="880"/>
      <c r="R100" s="880"/>
      <c r="S100" s="880"/>
      <c r="T100" s="881"/>
      <c r="U100" s="882"/>
      <c r="V100" s="117"/>
      <c r="W100" s="117"/>
      <c r="X100" s="117"/>
      <c r="Y100" s="117"/>
      <c r="Z100" s="118"/>
    </row>
    <row r="101" ht="15.75" customHeight="1">
      <c r="A101" s="144">
        <v>100</v>
      </c>
      <c r="B101" s="144">
        <v>101</v>
      </c>
      <c r="C101" s="144">
        <v>31</v>
      </c>
      <c r="D101" t="s" s="23">
        <v>1135</v>
      </c>
      <c r="E101" t="s" s="23">
        <v>3960</v>
      </c>
      <c r="F101" t="s" s="5">
        <v>3961</v>
      </c>
      <c r="G101" t="s" s="23">
        <v>3962</v>
      </c>
      <c r="H101" t="s" s="878">
        <v>3947</v>
      </c>
      <c r="I101" s="745">
        <v>1</v>
      </c>
      <c r="J101" t="s" s="32">
        <v>77</v>
      </c>
      <c r="K101" t="s" s="32">
        <v>55</v>
      </c>
      <c r="L101" s="140"/>
      <c r="M101" s="144">
        <v>0</v>
      </c>
      <c r="N101" s="140"/>
      <c r="O101" t="s" s="884">
        <v>68</v>
      </c>
      <c r="P101" s="880"/>
      <c r="Q101" s="880"/>
      <c r="R101" s="880"/>
      <c r="S101" s="880"/>
      <c r="T101" s="881"/>
      <c r="U101" s="882"/>
      <c r="V101" s="117"/>
      <c r="W101" s="117"/>
      <c r="X101" s="117"/>
      <c r="Y101" s="117"/>
      <c r="Z101" s="118"/>
    </row>
    <row r="102" ht="15.75" customHeight="1" hidden="1">
      <c r="A102" s="144">
        <v>101</v>
      </c>
      <c r="B102" s="144">
        <v>102</v>
      </c>
      <c r="C102" s="144">
        <v>31</v>
      </c>
      <c r="D102" t="s" s="23">
        <v>1135</v>
      </c>
      <c r="E102" t="s" s="23">
        <v>3965</v>
      </c>
      <c r="F102" t="s" s="731">
        <v>3155</v>
      </c>
      <c r="G102" t="s" s="150">
        <v>1236</v>
      </c>
      <c r="H102" t="s" s="878">
        <v>3947</v>
      </c>
      <c r="I102" s="745">
        <v>2</v>
      </c>
      <c r="J102" t="s" s="32">
        <v>77</v>
      </c>
      <c r="K102" t="s" s="32">
        <v>55</v>
      </c>
      <c r="L102" s="140"/>
      <c r="M102" s="144">
        <v>24692</v>
      </c>
      <c r="N102" t="s" s="5">
        <v>196</v>
      </c>
      <c r="O102" s="879">
        <v>1</v>
      </c>
      <c r="P102" s="880"/>
      <c r="Q102" s="880"/>
      <c r="R102" s="880"/>
      <c r="S102" s="880"/>
      <c r="T102" s="881"/>
      <c r="U102" s="882"/>
      <c r="V102" s="117"/>
      <c r="W102" s="117"/>
      <c r="X102" s="117"/>
      <c r="Y102" s="117"/>
      <c r="Z102" s="118"/>
    </row>
    <row r="103" ht="15.75" customHeight="1" hidden="1">
      <c r="A103" s="144">
        <v>102</v>
      </c>
      <c r="B103" s="144">
        <v>103</v>
      </c>
      <c r="C103" s="144">
        <v>31</v>
      </c>
      <c r="D103" t="s" s="23">
        <v>1135</v>
      </c>
      <c r="E103" t="s" s="23">
        <v>3966</v>
      </c>
      <c r="F103" t="s" s="23">
        <v>3967</v>
      </c>
      <c r="G103" t="s" s="23">
        <v>3968</v>
      </c>
      <c r="H103" t="s" s="878">
        <v>3969</v>
      </c>
      <c r="I103" s="745">
        <v>1</v>
      </c>
      <c r="J103" t="s" s="32">
        <v>64</v>
      </c>
      <c r="K103" t="s" s="32">
        <v>55</v>
      </c>
      <c r="L103" t="s" s="32">
        <v>52</v>
      </c>
      <c r="M103" s="144">
        <v>14546.3</v>
      </c>
      <c r="N103" s="140"/>
      <c r="O103" s="879">
        <v>1</v>
      </c>
      <c r="P103" s="880"/>
      <c r="Q103" s="880"/>
      <c r="R103" s="880"/>
      <c r="S103" s="880"/>
      <c r="T103" s="881"/>
      <c r="U103" s="882"/>
      <c r="V103" s="117"/>
      <c r="W103" s="117"/>
      <c r="X103" s="117"/>
      <c r="Y103" s="117"/>
      <c r="Z103" s="118"/>
    </row>
    <row r="104" ht="15.75" customHeight="1">
      <c r="A104" s="144">
        <v>103</v>
      </c>
      <c r="B104" s="144">
        <v>104</v>
      </c>
      <c r="C104" s="144">
        <v>31</v>
      </c>
      <c r="D104" t="s" s="23">
        <v>1135</v>
      </c>
      <c r="E104" t="s" s="23">
        <v>3970</v>
      </c>
      <c r="F104" t="s" s="23">
        <v>3971</v>
      </c>
      <c r="G104" t="s" s="23">
        <v>3972</v>
      </c>
      <c r="H104" t="s" s="878">
        <v>3948</v>
      </c>
      <c r="I104" s="745">
        <v>1</v>
      </c>
      <c r="J104" t="s" s="32">
        <v>77</v>
      </c>
      <c r="K104" t="s" s="32">
        <v>55</v>
      </c>
      <c r="L104" s="140"/>
      <c r="M104" s="144">
        <v>2103</v>
      </c>
      <c r="N104" s="140"/>
      <c r="O104" s="879">
        <v>1</v>
      </c>
      <c r="P104" s="880"/>
      <c r="Q104" s="880"/>
      <c r="R104" s="880"/>
      <c r="S104" s="880"/>
      <c r="T104" s="881"/>
      <c r="U104" s="882"/>
      <c r="V104" s="117"/>
      <c r="W104" s="117"/>
      <c r="X104" s="117"/>
      <c r="Y104" s="117"/>
      <c r="Z104" s="118"/>
    </row>
    <row r="105" ht="15.75" customHeight="1">
      <c r="A105" s="144">
        <v>104</v>
      </c>
      <c r="B105" s="144">
        <v>105</v>
      </c>
      <c r="C105" s="144">
        <v>31</v>
      </c>
      <c r="D105" t="s" s="23">
        <v>1135</v>
      </c>
      <c r="E105" t="s" s="23">
        <v>3973</v>
      </c>
      <c r="F105" t="s" s="23">
        <v>3974</v>
      </c>
      <c r="G105" t="s" s="23">
        <v>3975</v>
      </c>
      <c r="H105" t="s" s="878">
        <v>3976</v>
      </c>
      <c r="I105" s="745">
        <v>1</v>
      </c>
      <c r="J105" t="s" s="32">
        <v>77</v>
      </c>
      <c r="K105" t="s" s="32">
        <v>55</v>
      </c>
      <c r="L105" s="140"/>
      <c r="M105" s="144">
        <v>1324</v>
      </c>
      <c r="N105" s="140"/>
      <c r="O105" s="879">
        <v>1</v>
      </c>
      <c r="P105" s="880"/>
      <c r="Q105" s="880"/>
      <c r="R105" s="880"/>
      <c r="S105" s="880"/>
      <c r="T105" s="881"/>
      <c r="U105" s="882"/>
      <c r="V105" s="117"/>
      <c r="W105" s="117"/>
      <c r="X105" s="117"/>
      <c r="Y105" s="117"/>
      <c r="Z105" s="118"/>
    </row>
    <row r="106" ht="15.75" customHeight="1">
      <c r="A106" s="144">
        <v>105</v>
      </c>
      <c r="B106" s="144">
        <v>106</v>
      </c>
      <c r="C106" s="144">
        <v>31</v>
      </c>
      <c r="D106" t="s" s="23">
        <v>1135</v>
      </c>
      <c r="E106" t="s" s="23">
        <v>3973</v>
      </c>
      <c r="F106" t="s" s="23">
        <v>3974</v>
      </c>
      <c r="G106" t="s" s="23">
        <v>3975</v>
      </c>
      <c r="H106" t="s" s="878">
        <v>3977</v>
      </c>
      <c r="I106" s="745">
        <v>1</v>
      </c>
      <c r="J106" t="s" s="32">
        <v>77</v>
      </c>
      <c r="K106" t="s" s="32">
        <v>55</v>
      </c>
      <c r="L106" s="140"/>
      <c r="M106" s="144">
        <v>1324</v>
      </c>
      <c r="N106" s="140"/>
      <c r="O106" t="s" s="884">
        <v>68</v>
      </c>
      <c r="P106" s="880"/>
      <c r="Q106" s="880"/>
      <c r="R106" s="880"/>
      <c r="S106" s="880"/>
      <c r="T106" s="881"/>
      <c r="U106" s="882"/>
      <c r="V106" s="117"/>
      <c r="W106" s="117"/>
      <c r="X106" s="117"/>
      <c r="Y106" s="117"/>
      <c r="Z106" s="118"/>
    </row>
    <row r="107" ht="15.75" customHeight="1">
      <c r="A107" s="144">
        <v>106</v>
      </c>
      <c r="B107" s="144">
        <v>107</v>
      </c>
      <c r="C107" s="144">
        <v>31</v>
      </c>
      <c r="D107" t="s" s="23">
        <v>1135</v>
      </c>
      <c r="E107" t="s" s="23">
        <v>3978</v>
      </c>
      <c r="F107" t="s" s="23">
        <v>3979</v>
      </c>
      <c r="G107" t="s" s="23">
        <v>3980</v>
      </c>
      <c r="H107" t="s" s="878">
        <v>3963</v>
      </c>
      <c r="I107" s="745">
        <v>1</v>
      </c>
      <c r="J107" t="s" s="32">
        <v>77</v>
      </c>
      <c r="K107" t="s" s="32">
        <v>55</v>
      </c>
      <c r="L107" s="140"/>
      <c r="M107" s="144">
        <v>14550</v>
      </c>
      <c r="N107" s="140"/>
      <c r="O107" s="879">
        <v>1</v>
      </c>
      <c r="P107" s="880"/>
      <c r="Q107" s="880"/>
      <c r="R107" s="880"/>
      <c r="S107" s="880"/>
      <c r="T107" s="881"/>
      <c r="U107" s="882"/>
      <c r="V107" s="117"/>
      <c r="W107" s="117"/>
      <c r="X107" s="117"/>
      <c r="Y107" s="117"/>
      <c r="Z107" s="118"/>
    </row>
    <row r="108" ht="15.75" customHeight="1">
      <c r="A108" s="144">
        <v>107</v>
      </c>
      <c r="B108" s="144">
        <v>108</v>
      </c>
      <c r="C108" s="144">
        <v>31</v>
      </c>
      <c r="D108" t="s" s="23">
        <v>1135</v>
      </c>
      <c r="E108" t="s" s="23">
        <v>3978</v>
      </c>
      <c r="F108" t="s" s="23">
        <v>3979</v>
      </c>
      <c r="G108" t="s" s="23">
        <v>3980</v>
      </c>
      <c r="H108" t="s" s="878">
        <v>3964</v>
      </c>
      <c r="I108" s="745">
        <v>1</v>
      </c>
      <c r="J108" t="s" s="32">
        <v>77</v>
      </c>
      <c r="K108" t="s" s="32">
        <v>55</v>
      </c>
      <c r="L108" s="140"/>
      <c r="M108" s="144">
        <v>14550</v>
      </c>
      <c r="N108" s="140"/>
      <c r="O108" t="s" s="884">
        <v>68</v>
      </c>
      <c r="P108" s="880"/>
      <c r="Q108" s="880"/>
      <c r="R108" s="880"/>
      <c r="S108" s="880"/>
      <c r="T108" s="881"/>
      <c r="U108" s="882"/>
      <c r="V108" s="117"/>
      <c r="W108" s="117"/>
      <c r="X108" s="117"/>
      <c r="Y108" s="117"/>
      <c r="Z108" s="118"/>
    </row>
    <row r="109" ht="15.75" customHeight="1">
      <c r="A109" s="144">
        <v>108</v>
      </c>
      <c r="B109" s="144">
        <v>109</v>
      </c>
      <c r="C109" s="144">
        <v>31</v>
      </c>
      <c r="D109" t="s" s="23">
        <v>1135</v>
      </c>
      <c r="E109" t="s" s="23">
        <v>3978</v>
      </c>
      <c r="F109" t="s" s="23">
        <v>3979</v>
      </c>
      <c r="G109" t="s" s="23">
        <v>3980</v>
      </c>
      <c r="H109" t="s" s="878">
        <v>3947</v>
      </c>
      <c r="I109" s="745">
        <v>1</v>
      </c>
      <c r="J109" t="s" s="32">
        <v>77</v>
      </c>
      <c r="K109" t="s" s="32">
        <v>55</v>
      </c>
      <c r="L109" s="140"/>
      <c r="M109" s="144">
        <v>14550</v>
      </c>
      <c r="N109" s="140"/>
      <c r="O109" t="s" s="884">
        <v>68</v>
      </c>
      <c r="P109" s="880"/>
      <c r="Q109" s="880"/>
      <c r="R109" s="880"/>
      <c r="S109" s="880"/>
      <c r="T109" s="881"/>
      <c r="U109" s="882"/>
      <c r="V109" s="117"/>
      <c r="W109" s="117"/>
      <c r="X109" s="117"/>
      <c r="Y109" s="117"/>
      <c r="Z109" s="118"/>
    </row>
    <row r="110" ht="15.75" customHeight="1">
      <c r="A110" s="144">
        <v>109</v>
      </c>
      <c r="B110" s="144">
        <v>110</v>
      </c>
      <c r="C110" s="144">
        <v>31</v>
      </c>
      <c r="D110" t="s" s="23">
        <v>1135</v>
      </c>
      <c r="E110" t="s" s="23">
        <v>3981</v>
      </c>
      <c r="F110" t="s" s="23">
        <v>3982</v>
      </c>
      <c r="G110" t="s" s="23">
        <v>3983</v>
      </c>
      <c r="H110" t="s" s="878">
        <v>3942</v>
      </c>
      <c r="I110" s="745">
        <v>1</v>
      </c>
      <c r="J110" t="s" s="32">
        <v>77</v>
      </c>
      <c r="K110" t="s" s="32">
        <v>55</v>
      </c>
      <c r="L110" t="s" s="32">
        <v>52</v>
      </c>
      <c r="M110" s="144">
        <v>106789</v>
      </c>
      <c r="N110" s="140"/>
      <c r="O110" s="879">
        <v>1</v>
      </c>
      <c r="P110" s="880"/>
      <c r="Q110" s="880"/>
      <c r="R110" s="880"/>
      <c r="S110" s="880"/>
      <c r="T110" s="881"/>
      <c r="U110" s="882"/>
      <c r="V110" s="117"/>
      <c r="W110" s="117"/>
      <c r="X110" s="117"/>
      <c r="Y110" s="117"/>
      <c r="Z110" s="118"/>
    </row>
    <row r="111" ht="15.75" customHeight="1">
      <c r="A111" s="144">
        <v>110</v>
      </c>
      <c r="B111" s="144">
        <v>111</v>
      </c>
      <c r="C111" s="144">
        <v>32</v>
      </c>
      <c r="D111" t="s" s="23">
        <v>2032</v>
      </c>
      <c r="E111" t="s" s="23">
        <v>3984</v>
      </c>
      <c r="F111" t="s" s="5">
        <v>3985</v>
      </c>
      <c r="G111" t="s" s="23">
        <v>3986</v>
      </c>
      <c r="H111" t="s" s="878">
        <v>3987</v>
      </c>
      <c r="I111" s="745">
        <v>1</v>
      </c>
      <c r="J111" t="s" s="32">
        <v>77</v>
      </c>
      <c r="K111" t="s" s="32">
        <v>55</v>
      </c>
      <c r="L111" t="s" s="32">
        <v>52</v>
      </c>
      <c r="M111" s="144">
        <v>1473826</v>
      </c>
      <c r="N111" s="140"/>
      <c r="O111" s="879">
        <v>1</v>
      </c>
      <c r="P111" s="880"/>
      <c r="Q111" s="880"/>
      <c r="R111" s="880"/>
      <c r="S111" s="880"/>
      <c r="T111" s="881"/>
      <c r="U111" s="882"/>
      <c r="V111" s="117"/>
      <c r="W111" s="117"/>
      <c r="X111" s="117"/>
      <c r="Y111" s="117"/>
      <c r="Z111" s="118"/>
    </row>
    <row r="112" ht="15.75" customHeight="1">
      <c r="A112" s="144">
        <v>111</v>
      </c>
      <c r="B112" s="144">
        <v>112</v>
      </c>
      <c r="C112" s="144">
        <v>32</v>
      </c>
      <c r="D112" t="s" s="23">
        <v>2032</v>
      </c>
      <c r="E112" t="s" s="23">
        <v>3984</v>
      </c>
      <c r="F112" t="s" s="5">
        <v>3985</v>
      </c>
      <c r="G112" t="s" s="23">
        <v>3986</v>
      </c>
      <c r="H112" t="s" s="878">
        <v>3988</v>
      </c>
      <c r="I112" s="745">
        <v>2</v>
      </c>
      <c r="J112" t="s" s="32">
        <v>1984</v>
      </c>
      <c r="K112" t="s" s="32">
        <v>55</v>
      </c>
      <c r="L112" t="s" s="32">
        <v>52</v>
      </c>
      <c r="M112" s="144">
        <v>1473826</v>
      </c>
      <c r="N112" s="140"/>
      <c r="O112" t="s" s="883">
        <v>68</v>
      </c>
      <c r="P112" s="880"/>
      <c r="Q112" s="880"/>
      <c r="R112" s="880"/>
      <c r="S112" s="880"/>
      <c r="T112" s="881"/>
      <c r="U112" s="882"/>
      <c r="V112" s="117"/>
      <c r="W112" s="117"/>
      <c r="X112" s="117"/>
      <c r="Y112" s="117"/>
      <c r="Z112" s="118"/>
    </row>
    <row r="113" ht="15.75" customHeight="1">
      <c r="A113" s="144">
        <v>112</v>
      </c>
      <c r="B113" s="144">
        <v>113</v>
      </c>
      <c r="C113" s="144">
        <v>32</v>
      </c>
      <c r="D113" t="s" s="23">
        <v>2032</v>
      </c>
      <c r="E113" t="s" s="23">
        <v>3984</v>
      </c>
      <c r="F113" t="s" s="5">
        <v>3985</v>
      </c>
      <c r="G113" t="s" s="23">
        <v>3986</v>
      </c>
      <c r="H113" t="s" s="878">
        <v>3989</v>
      </c>
      <c r="I113" s="745">
        <v>1</v>
      </c>
      <c r="J113" t="s" s="32">
        <v>77</v>
      </c>
      <c r="K113" t="s" s="32">
        <v>55</v>
      </c>
      <c r="L113" t="s" s="32">
        <v>52</v>
      </c>
      <c r="M113" s="144">
        <v>1473826</v>
      </c>
      <c r="N113" s="140"/>
      <c r="O113" t="s" s="883">
        <v>68</v>
      </c>
      <c r="P113" s="880"/>
      <c r="Q113" s="880"/>
      <c r="R113" s="880"/>
      <c r="S113" s="880"/>
      <c r="T113" s="881"/>
      <c r="U113" s="882"/>
      <c r="V113" s="117"/>
      <c r="W113" s="117"/>
      <c r="X113" s="117"/>
      <c r="Y113" s="117"/>
      <c r="Z113" s="118"/>
    </row>
    <row r="114" ht="15.75" customHeight="1">
      <c r="A114" s="144">
        <v>113</v>
      </c>
      <c r="B114" s="144">
        <v>114</v>
      </c>
      <c r="C114" s="144">
        <v>32</v>
      </c>
      <c r="D114" t="s" s="23">
        <v>2032</v>
      </c>
      <c r="E114" t="s" s="23">
        <v>3984</v>
      </c>
      <c r="F114" t="s" s="5">
        <v>3985</v>
      </c>
      <c r="G114" t="s" s="23">
        <v>3986</v>
      </c>
      <c r="H114" t="s" s="878">
        <v>3990</v>
      </c>
      <c r="I114" s="745">
        <v>2</v>
      </c>
      <c r="J114" t="s" s="32">
        <v>1984</v>
      </c>
      <c r="K114" t="s" s="32">
        <v>55</v>
      </c>
      <c r="L114" t="s" s="32">
        <v>52</v>
      </c>
      <c r="M114" s="144">
        <v>1473826</v>
      </c>
      <c r="N114" s="140"/>
      <c r="O114" t="s" s="883">
        <v>68</v>
      </c>
      <c r="P114" s="880"/>
      <c r="Q114" s="880"/>
      <c r="R114" s="880"/>
      <c r="S114" s="880"/>
      <c r="T114" s="881"/>
      <c r="U114" s="882"/>
      <c r="V114" s="117"/>
      <c r="W114" s="117"/>
      <c r="X114" s="117"/>
      <c r="Y114" s="117"/>
      <c r="Z114" s="118"/>
    </row>
    <row r="115" ht="15.75" customHeight="1">
      <c r="A115" s="144">
        <v>114</v>
      </c>
      <c r="B115" s="144">
        <v>115</v>
      </c>
      <c r="C115" s="144">
        <v>32</v>
      </c>
      <c r="D115" t="s" s="23">
        <v>2032</v>
      </c>
      <c r="E115" t="s" s="23">
        <v>3984</v>
      </c>
      <c r="F115" t="s" s="5">
        <v>3985</v>
      </c>
      <c r="G115" t="s" s="23">
        <v>3986</v>
      </c>
      <c r="H115" t="s" s="878">
        <v>3991</v>
      </c>
      <c r="I115" s="745">
        <v>1</v>
      </c>
      <c r="J115" t="s" s="32">
        <v>64</v>
      </c>
      <c r="K115" t="s" s="32">
        <v>55</v>
      </c>
      <c r="L115" t="s" s="32">
        <v>52</v>
      </c>
      <c r="M115" s="144">
        <v>1473826</v>
      </c>
      <c r="N115" s="140"/>
      <c r="O115" t="s" s="883">
        <v>68</v>
      </c>
      <c r="P115" s="880"/>
      <c r="Q115" s="880"/>
      <c r="R115" s="880"/>
      <c r="S115" s="880"/>
      <c r="T115" s="881"/>
      <c r="U115" t="s" s="885">
        <v>3992</v>
      </c>
      <c r="V115" s="117"/>
      <c r="W115" s="117"/>
      <c r="X115" s="117"/>
      <c r="Y115" s="117"/>
      <c r="Z115" s="118"/>
    </row>
    <row r="116" ht="15.75" customHeight="1">
      <c r="A116" s="144">
        <v>115</v>
      </c>
      <c r="B116" s="144">
        <v>116</v>
      </c>
      <c r="C116" s="144">
        <v>32</v>
      </c>
      <c r="D116" t="s" s="23">
        <v>2032</v>
      </c>
      <c r="E116" t="s" s="23">
        <v>3984</v>
      </c>
      <c r="F116" t="s" s="5">
        <v>3985</v>
      </c>
      <c r="G116" t="s" s="23">
        <v>3986</v>
      </c>
      <c r="H116" t="s" s="878">
        <v>3993</v>
      </c>
      <c r="I116" s="745">
        <v>1</v>
      </c>
      <c r="J116" t="s" s="32">
        <v>64</v>
      </c>
      <c r="K116" t="s" s="32">
        <v>55</v>
      </c>
      <c r="L116" t="s" s="32">
        <v>52</v>
      </c>
      <c r="M116" s="144">
        <v>1473826</v>
      </c>
      <c r="N116" s="140"/>
      <c r="O116" t="s" s="883">
        <v>68</v>
      </c>
      <c r="P116" s="880"/>
      <c r="Q116" s="880"/>
      <c r="R116" s="880"/>
      <c r="S116" s="880"/>
      <c r="T116" s="881"/>
      <c r="U116" s="882"/>
      <c r="V116" s="117"/>
      <c r="W116" s="117"/>
      <c r="X116" s="117"/>
      <c r="Y116" s="117"/>
      <c r="Z116" s="118"/>
    </row>
    <row r="117" ht="15.75" customHeight="1">
      <c r="A117" s="144">
        <v>116</v>
      </c>
      <c r="B117" s="144">
        <v>117</v>
      </c>
      <c r="C117" s="144">
        <v>32</v>
      </c>
      <c r="D117" t="s" s="23">
        <v>2032</v>
      </c>
      <c r="E117" t="s" s="23">
        <v>3994</v>
      </c>
      <c r="F117" t="s" s="5">
        <v>3995</v>
      </c>
      <c r="G117" t="s" s="23">
        <v>3996</v>
      </c>
      <c r="H117" t="s" s="878">
        <v>3948</v>
      </c>
      <c r="I117" s="745">
        <v>1</v>
      </c>
      <c r="J117" t="s" s="32">
        <v>77</v>
      </c>
      <c r="K117" t="s" s="32">
        <v>55</v>
      </c>
      <c r="L117" t="s" s="32">
        <v>52</v>
      </c>
      <c r="M117" s="144">
        <v>289769.8</v>
      </c>
      <c r="N117" s="140"/>
      <c r="O117" s="879">
        <v>1</v>
      </c>
      <c r="P117" s="880"/>
      <c r="Q117" s="880"/>
      <c r="R117" s="880"/>
      <c r="S117" s="880"/>
      <c r="T117" s="881"/>
      <c r="U117" s="882"/>
      <c r="V117" s="117"/>
      <c r="W117" s="117"/>
      <c r="X117" s="117"/>
      <c r="Y117" s="117"/>
      <c r="Z117" s="118"/>
    </row>
    <row r="118" ht="84" customHeight="1">
      <c r="A118" s="144">
        <v>117</v>
      </c>
      <c r="B118" s="144">
        <v>118</v>
      </c>
      <c r="C118" s="144">
        <v>32</v>
      </c>
      <c r="D118" t="s" s="23">
        <v>2032</v>
      </c>
      <c r="E118" t="s" s="23">
        <v>3994</v>
      </c>
      <c r="F118" t="s" s="5">
        <v>3995</v>
      </c>
      <c r="G118" t="s" s="23">
        <v>3996</v>
      </c>
      <c r="H118" t="s" s="878">
        <v>3997</v>
      </c>
      <c r="I118" s="745">
        <v>1</v>
      </c>
      <c r="J118" t="s" s="32">
        <v>64</v>
      </c>
      <c r="K118" t="s" s="32">
        <v>55</v>
      </c>
      <c r="L118" t="s" s="32">
        <v>52</v>
      </c>
      <c r="M118" s="144">
        <v>289769.8</v>
      </c>
      <c r="N118" s="140"/>
      <c r="O118" t="s" s="883">
        <v>68</v>
      </c>
      <c r="P118" s="880"/>
      <c r="Q118" s="880"/>
      <c r="R118" s="880"/>
      <c r="S118" s="880"/>
      <c r="T118" s="881"/>
      <c r="U118" s="882"/>
      <c r="V118" s="117"/>
      <c r="W118" s="117"/>
      <c r="X118" s="117"/>
      <c r="Y118" s="117"/>
      <c r="Z118" s="118"/>
    </row>
    <row r="119" ht="15.75" customHeight="1">
      <c r="A119" s="144">
        <v>118</v>
      </c>
      <c r="B119" s="144">
        <v>119</v>
      </c>
      <c r="C119" s="144">
        <v>32</v>
      </c>
      <c r="D119" t="s" s="23">
        <v>2032</v>
      </c>
      <c r="E119" t="s" s="23">
        <v>3998</v>
      </c>
      <c r="F119" t="s" s="23">
        <v>3999</v>
      </c>
      <c r="G119" t="s" s="23">
        <v>4000</v>
      </c>
      <c r="H119" t="s" s="878">
        <v>3947</v>
      </c>
      <c r="I119" s="745">
        <v>1</v>
      </c>
      <c r="J119" t="s" s="32">
        <v>64</v>
      </c>
      <c r="K119" t="s" s="32">
        <v>55</v>
      </c>
      <c r="L119" t="s" s="32">
        <v>52</v>
      </c>
      <c r="M119" s="144">
        <v>155206</v>
      </c>
      <c r="N119" s="140"/>
      <c r="O119" s="879">
        <v>1</v>
      </c>
      <c r="P119" s="880"/>
      <c r="Q119" s="880"/>
      <c r="R119" s="880"/>
      <c r="S119" s="880"/>
      <c r="T119" s="881"/>
      <c r="U119" s="882"/>
      <c r="V119" s="117"/>
      <c r="W119" s="117"/>
      <c r="X119" s="117"/>
      <c r="Y119" s="117"/>
      <c r="Z119" s="118"/>
    </row>
    <row r="120" ht="15.75" customHeight="1">
      <c r="A120" s="144">
        <v>119</v>
      </c>
      <c r="B120" s="144">
        <v>120</v>
      </c>
      <c r="C120" s="144">
        <v>32</v>
      </c>
      <c r="D120" t="s" s="23">
        <v>2032</v>
      </c>
      <c r="E120" t="s" s="23">
        <v>3998</v>
      </c>
      <c r="F120" t="s" s="23">
        <v>3999</v>
      </c>
      <c r="G120" t="s" s="23">
        <v>4000</v>
      </c>
      <c r="H120" t="s" s="878">
        <v>3987</v>
      </c>
      <c r="I120" s="745">
        <v>2</v>
      </c>
      <c r="J120" t="s" s="32">
        <v>64</v>
      </c>
      <c r="K120" t="s" s="32">
        <v>55</v>
      </c>
      <c r="L120" t="s" s="32">
        <v>52</v>
      </c>
      <c r="M120" s="144">
        <v>155206</v>
      </c>
      <c r="N120" s="140"/>
      <c r="O120" t="s" s="883">
        <v>68</v>
      </c>
      <c r="P120" s="880"/>
      <c r="Q120" s="880"/>
      <c r="R120" s="880"/>
      <c r="S120" s="880"/>
      <c r="T120" s="881"/>
      <c r="U120" s="882"/>
      <c r="V120" s="117"/>
      <c r="W120" s="117"/>
      <c r="X120" s="117"/>
      <c r="Y120" s="117"/>
      <c r="Z120" s="118"/>
    </row>
    <row r="121" ht="15.75" customHeight="1">
      <c r="A121" s="144">
        <v>120</v>
      </c>
      <c r="B121" s="144">
        <v>121</v>
      </c>
      <c r="C121" s="144">
        <v>32</v>
      </c>
      <c r="D121" t="s" s="23">
        <v>2032</v>
      </c>
      <c r="E121" t="s" s="23">
        <v>3998</v>
      </c>
      <c r="F121" t="s" s="23">
        <v>3999</v>
      </c>
      <c r="G121" t="s" s="23">
        <v>4000</v>
      </c>
      <c r="H121" t="s" s="878">
        <v>4001</v>
      </c>
      <c r="I121" s="745">
        <v>1</v>
      </c>
      <c r="J121" t="s" s="32">
        <v>64</v>
      </c>
      <c r="K121" t="s" s="32">
        <v>55</v>
      </c>
      <c r="L121" t="s" s="32">
        <v>52</v>
      </c>
      <c r="M121" s="144">
        <v>155206</v>
      </c>
      <c r="N121" s="140"/>
      <c r="O121" t="s" s="883">
        <v>68</v>
      </c>
      <c r="P121" s="880"/>
      <c r="Q121" s="880"/>
      <c r="R121" s="880"/>
      <c r="S121" s="880"/>
      <c r="T121" s="881"/>
      <c r="U121" s="882"/>
      <c r="V121" s="117"/>
      <c r="W121" s="117"/>
      <c r="X121" s="117"/>
      <c r="Y121" s="117"/>
      <c r="Z121" s="118"/>
    </row>
    <row r="122" ht="15.75" customHeight="1">
      <c r="A122" s="144">
        <v>121</v>
      </c>
      <c r="B122" s="144">
        <v>122</v>
      </c>
      <c r="C122" s="144">
        <v>32</v>
      </c>
      <c r="D122" t="s" s="23">
        <v>2032</v>
      </c>
      <c r="E122" t="s" s="23">
        <v>3998</v>
      </c>
      <c r="F122" t="s" s="23">
        <v>3999</v>
      </c>
      <c r="G122" t="s" s="23">
        <v>4000</v>
      </c>
      <c r="H122" t="s" s="878">
        <v>4002</v>
      </c>
      <c r="I122" s="745">
        <v>1</v>
      </c>
      <c r="J122" t="s" s="32">
        <v>64</v>
      </c>
      <c r="K122" t="s" s="32">
        <v>55</v>
      </c>
      <c r="L122" t="s" s="32">
        <v>52</v>
      </c>
      <c r="M122" s="144">
        <v>155206</v>
      </c>
      <c r="N122" s="140"/>
      <c r="O122" t="s" s="883">
        <v>68</v>
      </c>
      <c r="P122" s="880"/>
      <c r="Q122" s="880"/>
      <c r="R122" s="880"/>
      <c r="S122" s="880"/>
      <c r="T122" s="881"/>
      <c r="U122" s="882"/>
      <c r="V122" s="117"/>
      <c r="W122" s="117"/>
      <c r="X122" s="117"/>
      <c r="Y122" s="117"/>
      <c r="Z122" s="118"/>
    </row>
    <row r="123" ht="15.75" customHeight="1">
      <c r="A123" s="144">
        <v>122</v>
      </c>
      <c r="B123" s="144">
        <v>123</v>
      </c>
      <c r="C123" s="144">
        <v>33</v>
      </c>
      <c r="D123" t="s" s="23">
        <v>212</v>
      </c>
      <c r="E123" t="s" s="23">
        <v>4003</v>
      </c>
      <c r="F123" t="s" s="23">
        <v>4004</v>
      </c>
      <c r="G123" t="s" s="23">
        <v>4005</v>
      </c>
      <c r="H123" t="s" s="878">
        <v>3942</v>
      </c>
      <c r="I123" s="745">
        <v>1</v>
      </c>
      <c r="J123" t="s" s="32">
        <v>64</v>
      </c>
      <c r="K123" t="s" s="32">
        <v>55</v>
      </c>
      <c r="L123" s="140"/>
      <c r="M123" s="144">
        <v>61480</v>
      </c>
      <c r="N123" s="140"/>
      <c r="O123" s="879">
        <v>1</v>
      </c>
      <c r="P123" s="880"/>
      <c r="Q123" s="880"/>
      <c r="R123" s="880"/>
      <c r="S123" s="880"/>
      <c r="T123" s="881"/>
      <c r="U123" s="882"/>
      <c r="V123" s="117"/>
      <c r="W123" s="117"/>
      <c r="X123" s="117"/>
      <c r="Y123" s="117"/>
      <c r="Z123" s="118"/>
    </row>
    <row r="124" ht="15.75" customHeight="1">
      <c r="A124" s="144">
        <v>123</v>
      </c>
      <c r="B124" s="144">
        <v>124</v>
      </c>
      <c r="C124" s="144">
        <v>33</v>
      </c>
      <c r="D124" t="s" s="23">
        <v>212</v>
      </c>
      <c r="E124" t="s" s="23">
        <v>4006</v>
      </c>
      <c r="F124" t="s" s="23">
        <v>4007</v>
      </c>
      <c r="G124" t="s" s="23">
        <v>4008</v>
      </c>
      <c r="H124" t="s" s="878">
        <v>4009</v>
      </c>
      <c r="I124" s="745">
        <v>1</v>
      </c>
      <c r="J124" t="s" s="32">
        <v>77</v>
      </c>
      <c r="K124" t="s" s="32">
        <v>55</v>
      </c>
      <c r="L124" t="s" s="32">
        <v>52</v>
      </c>
      <c r="M124" s="144">
        <v>1843</v>
      </c>
      <c r="N124" s="140"/>
      <c r="O124" s="879">
        <v>1</v>
      </c>
      <c r="P124" s="880"/>
      <c r="Q124" s="880"/>
      <c r="R124" s="880"/>
      <c r="S124" s="880"/>
      <c r="T124" s="881"/>
      <c r="U124" s="882"/>
      <c r="V124" s="117"/>
      <c r="W124" s="117"/>
      <c r="X124" s="117"/>
      <c r="Y124" s="117"/>
      <c r="Z124" s="118"/>
    </row>
    <row r="125" ht="55.5" customHeight="1">
      <c r="A125" s="144">
        <v>124</v>
      </c>
      <c r="B125" s="144">
        <v>125</v>
      </c>
      <c r="C125" s="144">
        <v>33</v>
      </c>
      <c r="D125" t="s" s="23">
        <v>212</v>
      </c>
      <c r="E125" t="s" s="23">
        <v>4006</v>
      </c>
      <c r="F125" t="s" s="23">
        <v>4007</v>
      </c>
      <c r="G125" t="s" s="23">
        <v>4008</v>
      </c>
      <c r="H125" t="s" s="878">
        <v>4010</v>
      </c>
      <c r="I125" s="745">
        <v>2</v>
      </c>
      <c r="J125" t="s" s="32">
        <v>64</v>
      </c>
      <c r="K125" t="s" s="32">
        <v>55</v>
      </c>
      <c r="L125" t="s" s="32">
        <v>52</v>
      </c>
      <c r="M125" s="144">
        <v>1843</v>
      </c>
      <c r="N125" s="140"/>
      <c r="O125" t="s" s="883">
        <v>68</v>
      </c>
      <c r="P125" s="880"/>
      <c r="Q125" s="880"/>
      <c r="R125" s="880"/>
      <c r="S125" s="880"/>
      <c r="T125" s="881"/>
      <c r="U125" s="882"/>
      <c r="V125" s="117"/>
      <c r="W125" s="117"/>
      <c r="X125" s="117"/>
      <c r="Y125" s="117"/>
      <c r="Z125" s="118"/>
    </row>
    <row r="126" ht="15.75" customHeight="1">
      <c r="A126" s="144">
        <v>125</v>
      </c>
      <c r="B126" s="144">
        <v>91</v>
      </c>
      <c r="C126" s="144">
        <v>34</v>
      </c>
      <c r="D126" t="s" s="23">
        <v>1135</v>
      </c>
      <c r="E126" t="s" s="23">
        <v>4011</v>
      </c>
      <c r="F126" t="s" s="5">
        <v>4012</v>
      </c>
      <c r="G126" t="s" s="79">
        <v>4011</v>
      </c>
      <c r="H126" s="230"/>
      <c r="I126" s="745">
        <v>2</v>
      </c>
      <c r="J126" t="s" s="32">
        <v>77</v>
      </c>
      <c r="K126" t="s" s="32">
        <v>55</v>
      </c>
      <c r="L126" s="140"/>
      <c r="M126" s="144">
        <v>0</v>
      </c>
      <c r="N126" t="s" s="5">
        <v>196</v>
      </c>
      <c r="O126" s="879">
        <v>1</v>
      </c>
      <c r="P126" s="880"/>
      <c r="Q126" s="880"/>
      <c r="R126" s="880"/>
      <c r="S126" s="880"/>
      <c r="T126" s="881"/>
      <c r="U126" s="882"/>
      <c r="V126" s="117"/>
      <c r="W126" s="117"/>
      <c r="X126" s="117"/>
      <c r="Y126" s="117"/>
      <c r="Z126" s="118"/>
    </row>
    <row r="127" ht="15.75" customHeight="1">
      <c r="A127" s="144">
        <v>126</v>
      </c>
      <c r="B127" s="144">
        <v>126</v>
      </c>
      <c r="C127" s="144">
        <v>34</v>
      </c>
      <c r="D127" t="s" s="23">
        <v>603</v>
      </c>
      <c r="E127" t="s" s="23">
        <v>4015</v>
      </c>
      <c r="F127" t="s" s="23">
        <v>4016</v>
      </c>
      <c r="G127" t="s" s="23">
        <v>4017</v>
      </c>
      <c r="H127" t="s" s="878">
        <v>4018</v>
      </c>
      <c r="I127" s="745">
        <v>1</v>
      </c>
      <c r="J127" t="s" s="32">
        <v>77</v>
      </c>
      <c r="K127" t="s" s="32">
        <v>55</v>
      </c>
      <c r="L127" s="140"/>
      <c r="M127" s="144">
        <v>101</v>
      </c>
      <c r="N127" s="140"/>
      <c r="O127" s="879">
        <v>1</v>
      </c>
      <c r="P127" s="880"/>
      <c r="Q127" s="880"/>
      <c r="R127" s="880"/>
      <c r="S127" s="880"/>
      <c r="T127" s="881"/>
      <c r="U127" s="882"/>
      <c r="V127" s="117"/>
      <c r="W127" s="117"/>
      <c r="X127" s="117"/>
      <c r="Y127" s="117"/>
      <c r="Z127" s="118"/>
    </row>
    <row r="128" ht="56.25" customHeight="1">
      <c r="A128" s="144">
        <v>127</v>
      </c>
      <c r="B128" s="144">
        <v>127</v>
      </c>
      <c r="C128" s="144">
        <v>34</v>
      </c>
      <c r="D128" t="s" s="23">
        <v>603</v>
      </c>
      <c r="E128" t="s" s="23">
        <v>4011</v>
      </c>
      <c r="F128" t="s" s="601">
        <v>4013</v>
      </c>
      <c r="G128" t="s" s="150">
        <v>4014</v>
      </c>
      <c r="H128" t="s" s="878">
        <v>3947</v>
      </c>
      <c r="I128" s="745">
        <v>1</v>
      </c>
      <c r="J128" t="s" s="32">
        <v>77</v>
      </c>
      <c r="K128" t="s" s="32">
        <v>55</v>
      </c>
      <c r="L128" s="140"/>
      <c r="M128" s="144">
        <v>0</v>
      </c>
      <c r="N128" t="s" s="5">
        <v>196</v>
      </c>
      <c r="O128" s="879">
        <v>1</v>
      </c>
      <c r="P128" s="880"/>
      <c r="Q128" s="880"/>
      <c r="R128" s="880"/>
      <c r="S128" s="880"/>
      <c r="T128" s="881"/>
      <c r="U128" s="882"/>
      <c r="V128" s="117"/>
      <c r="W128" s="117"/>
      <c r="X128" s="117"/>
      <c r="Y128" s="117"/>
      <c r="Z128" s="118"/>
    </row>
    <row r="129" ht="15.75" customHeight="1">
      <c r="A129" s="144">
        <v>128</v>
      </c>
      <c r="B129" s="144">
        <v>128</v>
      </c>
      <c r="C129" s="144">
        <v>34</v>
      </c>
      <c r="D129" t="s" s="23">
        <v>603</v>
      </c>
      <c r="E129" t="s" s="23">
        <v>4011</v>
      </c>
      <c r="F129" t="s" s="601">
        <v>4013</v>
      </c>
      <c r="G129" t="s" s="150">
        <v>4014</v>
      </c>
      <c r="H129" t="s" s="878">
        <v>3942</v>
      </c>
      <c r="I129" s="745">
        <v>1</v>
      </c>
      <c r="J129" t="s" s="32">
        <v>64</v>
      </c>
      <c r="K129" t="s" s="32">
        <v>55</v>
      </c>
      <c r="L129" s="140"/>
      <c r="M129" s="144">
        <v>0</v>
      </c>
      <c r="N129" t="s" s="5">
        <v>196</v>
      </c>
      <c r="O129" t="s" s="884">
        <v>68</v>
      </c>
      <c r="P129" s="880"/>
      <c r="Q129" s="880"/>
      <c r="R129" s="880"/>
      <c r="S129" s="880"/>
      <c r="T129" s="881"/>
      <c r="U129" s="882"/>
      <c r="V129" s="117"/>
      <c r="W129" s="117"/>
      <c r="X129" s="117"/>
      <c r="Y129" s="117"/>
      <c r="Z129" s="118"/>
    </row>
    <row r="130" ht="15.75" customHeight="1">
      <c r="A130" s="144">
        <v>129</v>
      </c>
      <c r="B130" s="144">
        <v>129</v>
      </c>
      <c r="C130" s="144">
        <v>34</v>
      </c>
      <c r="D130" t="s" s="23">
        <v>603</v>
      </c>
      <c r="E130" t="s" s="23">
        <v>4019</v>
      </c>
      <c r="F130" t="s" s="5">
        <v>4020</v>
      </c>
      <c r="G130" t="s" s="23">
        <v>4021</v>
      </c>
      <c r="H130" t="s" s="878">
        <v>2011</v>
      </c>
      <c r="I130" s="745">
        <v>1</v>
      </c>
      <c r="J130" t="s" s="32">
        <v>64</v>
      </c>
      <c r="K130" t="s" s="32">
        <v>55</v>
      </c>
      <c r="L130" s="140"/>
      <c r="M130" s="144">
        <v>47</v>
      </c>
      <c r="N130" s="140"/>
      <c r="O130" s="879">
        <v>1</v>
      </c>
      <c r="P130" s="880"/>
      <c r="Q130" s="880"/>
      <c r="R130" s="880"/>
      <c r="S130" s="880"/>
      <c r="T130" s="881"/>
      <c r="U130" s="882"/>
      <c r="V130" s="117"/>
      <c r="W130" s="117"/>
      <c r="X130" s="117"/>
      <c r="Y130" s="117"/>
      <c r="Z130" s="118"/>
    </row>
    <row r="131" ht="15.75" customHeight="1">
      <c r="A131" s="144">
        <v>130</v>
      </c>
      <c r="B131" s="144">
        <v>130</v>
      </c>
      <c r="C131" s="144">
        <v>34</v>
      </c>
      <c r="D131" t="s" s="23">
        <v>603</v>
      </c>
      <c r="E131" t="s" s="23">
        <v>4022</v>
      </c>
      <c r="F131" t="s" s="5">
        <v>4023</v>
      </c>
      <c r="G131" t="s" s="23">
        <v>4024</v>
      </c>
      <c r="H131" t="s" s="878">
        <v>3948</v>
      </c>
      <c r="I131" s="745">
        <v>1</v>
      </c>
      <c r="J131" t="s" s="32">
        <v>77</v>
      </c>
      <c r="K131" t="s" s="32">
        <v>55</v>
      </c>
      <c r="L131" s="140"/>
      <c r="M131" s="144">
        <v>306</v>
      </c>
      <c r="N131" s="140"/>
      <c r="O131" s="879">
        <v>1</v>
      </c>
      <c r="P131" s="880"/>
      <c r="Q131" s="880"/>
      <c r="R131" s="880"/>
      <c r="S131" s="880"/>
      <c r="T131" s="881"/>
      <c r="U131" s="882"/>
      <c r="V131" s="117"/>
      <c r="W131" s="117"/>
      <c r="X131" s="117"/>
      <c r="Y131" s="117"/>
      <c r="Z131" s="118"/>
    </row>
    <row r="132" ht="15.75" customHeight="1">
      <c r="A132" s="144">
        <v>131</v>
      </c>
      <c r="B132" s="144">
        <v>131</v>
      </c>
      <c r="C132" s="144">
        <v>34</v>
      </c>
      <c r="D132" t="s" s="23">
        <v>603</v>
      </c>
      <c r="E132" t="s" s="23">
        <v>4022</v>
      </c>
      <c r="F132" t="s" s="5">
        <v>4023</v>
      </c>
      <c r="G132" t="s" s="23">
        <v>4024</v>
      </c>
      <c r="H132" t="s" s="878">
        <v>2011</v>
      </c>
      <c r="I132" s="745">
        <v>1</v>
      </c>
      <c r="J132" t="s" s="32">
        <v>64</v>
      </c>
      <c r="K132" t="s" s="32">
        <v>55</v>
      </c>
      <c r="L132" s="140"/>
      <c r="M132" s="144">
        <v>306</v>
      </c>
      <c r="N132" s="140"/>
      <c r="O132" t="s" s="884">
        <v>68</v>
      </c>
      <c r="P132" s="880"/>
      <c r="Q132" s="880"/>
      <c r="R132" s="880"/>
      <c r="S132" s="880"/>
      <c r="T132" s="881"/>
      <c r="U132" s="882"/>
      <c r="V132" s="117"/>
      <c r="W132" s="117"/>
      <c r="X132" s="117"/>
      <c r="Y132" s="117"/>
      <c r="Z132" s="118"/>
    </row>
    <row r="133" ht="15.75" customHeight="1">
      <c r="A133" s="144">
        <v>132</v>
      </c>
      <c r="B133" s="144">
        <v>132</v>
      </c>
      <c r="C133" s="144">
        <v>34</v>
      </c>
      <c r="D133" t="s" s="23">
        <v>603</v>
      </c>
      <c r="E133" t="s" s="23">
        <v>4025</v>
      </c>
      <c r="F133" t="s" s="5">
        <v>4026</v>
      </c>
      <c r="G133" t="s" s="23">
        <v>4027</v>
      </c>
      <c r="H133" t="s" s="878">
        <v>4028</v>
      </c>
      <c r="I133" s="745">
        <v>1</v>
      </c>
      <c r="J133" t="s" s="32">
        <v>64</v>
      </c>
      <c r="K133" t="s" s="32">
        <v>55</v>
      </c>
      <c r="L133" s="140"/>
      <c r="M133" s="144">
        <v>2</v>
      </c>
      <c r="N133" s="140"/>
      <c r="O133" s="879">
        <v>1</v>
      </c>
      <c r="P133" s="880"/>
      <c r="Q133" s="880"/>
      <c r="R133" s="880"/>
      <c r="S133" s="880"/>
      <c r="T133" s="881"/>
      <c r="U133" s="882"/>
      <c r="V133" s="117"/>
      <c r="W133" s="117"/>
      <c r="X133" s="117"/>
      <c r="Y133" s="117"/>
      <c r="Z133" s="118"/>
    </row>
    <row r="134" ht="15.75" customHeight="1">
      <c r="A134" s="144">
        <v>133</v>
      </c>
      <c r="B134" s="144">
        <v>133</v>
      </c>
      <c r="C134" s="144">
        <v>34</v>
      </c>
      <c r="D134" t="s" s="23">
        <v>603</v>
      </c>
      <c r="E134" t="s" s="23">
        <v>4025</v>
      </c>
      <c r="F134" t="s" s="5">
        <v>4026</v>
      </c>
      <c r="G134" t="s" s="23">
        <v>4027</v>
      </c>
      <c r="H134" t="s" s="878">
        <v>4029</v>
      </c>
      <c r="I134" s="745">
        <v>1</v>
      </c>
      <c r="J134" t="s" s="32">
        <v>64</v>
      </c>
      <c r="K134" t="s" s="32">
        <v>55</v>
      </c>
      <c r="L134" s="140"/>
      <c r="M134" s="144">
        <v>2</v>
      </c>
      <c r="N134" s="140"/>
      <c r="O134" t="s" s="884">
        <v>68</v>
      </c>
      <c r="P134" s="880"/>
      <c r="Q134" s="880"/>
      <c r="R134" s="880"/>
      <c r="S134" s="880"/>
      <c r="T134" s="881"/>
      <c r="U134" s="882"/>
      <c r="V134" s="117"/>
      <c r="W134" s="117"/>
      <c r="X134" s="117"/>
      <c r="Y134" s="117"/>
      <c r="Z134" s="118"/>
    </row>
    <row r="135" ht="15.75" customHeight="1">
      <c r="A135" s="144">
        <v>134</v>
      </c>
      <c r="B135" s="144">
        <v>134</v>
      </c>
      <c r="C135" s="144">
        <v>34</v>
      </c>
      <c r="D135" t="s" s="23">
        <v>603</v>
      </c>
      <c r="E135" t="s" s="23">
        <v>4025</v>
      </c>
      <c r="F135" t="s" s="5">
        <v>4026</v>
      </c>
      <c r="G135" t="s" s="23">
        <v>4027</v>
      </c>
      <c r="H135" t="s" s="878">
        <v>4018</v>
      </c>
      <c r="I135" s="745">
        <v>1</v>
      </c>
      <c r="J135" t="s" s="32">
        <v>77</v>
      </c>
      <c r="K135" t="s" s="32">
        <v>55</v>
      </c>
      <c r="L135" s="140"/>
      <c r="M135" s="144">
        <v>2</v>
      </c>
      <c r="N135" s="140"/>
      <c r="O135" t="s" s="884">
        <v>68</v>
      </c>
      <c r="P135" s="880"/>
      <c r="Q135" s="880"/>
      <c r="R135" s="880"/>
      <c r="S135" s="880"/>
      <c r="T135" s="881"/>
      <c r="U135" s="882"/>
      <c r="V135" s="117"/>
      <c r="W135" s="117"/>
      <c r="X135" s="117"/>
      <c r="Y135" s="117"/>
      <c r="Z135" s="118"/>
    </row>
    <row r="136" ht="15.75" customHeight="1">
      <c r="A136" s="144">
        <v>135</v>
      </c>
      <c r="B136" s="144">
        <v>135</v>
      </c>
      <c r="C136" s="144">
        <v>34</v>
      </c>
      <c r="D136" t="s" s="23">
        <v>603</v>
      </c>
      <c r="E136" t="s" s="23">
        <v>4030</v>
      </c>
      <c r="F136" t="s" s="5">
        <v>4031</v>
      </c>
      <c r="G136" t="s" s="23">
        <v>4032</v>
      </c>
      <c r="H136" t="s" s="878">
        <v>3948</v>
      </c>
      <c r="I136" s="745">
        <v>1</v>
      </c>
      <c r="J136" t="s" s="32">
        <v>77</v>
      </c>
      <c r="K136" t="s" s="32">
        <v>55</v>
      </c>
      <c r="L136" s="140"/>
      <c r="M136" s="144">
        <v>235</v>
      </c>
      <c r="N136" s="140"/>
      <c r="O136" s="879">
        <v>1</v>
      </c>
      <c r="P136" s="880"/>
      <c r="Q136" s="880"/>
      <c r="R136" s="880"/>
      <c r="S136" s="880"/>
      <c r="T136" s="881"/>
      <c r="U136" s="882"/>
      <c r="V136" s="117"/>
      <c r="W136" s="117"/>
      <c r="X136" s="117"/>
      <c r="Y136" s="117"/>
      <c r="Z136" s="118"/>
    </row>
    <row r="137" ht="15.75" customHeight="1">
      <c r="A137" s="144">
        <v>136</v>
      </c>
      <c r="B137" s="144">
        <v>136</v>
      </c>
      <c r="C137" s="144">
        <v>34</v>
      </c>
      <c r="D137" t="s" s="23">
        <v>603</v>
      </c>
      <c r="E137" t="s" s="23">
        <v>4033</v>
      </c>
      <c r="F137" t="s" s="23">
        <v>4034</v>
      </c>
      <c r="G137" t="s" s="23">
        <v>4035</v>
      </c>
      <c r="H137" t="s" s="878">
        <v>3947</v>
      </c>
      <c r="I137" s="745">
        <v>1</v>
      </c>
      <c r="J137" t="s" s="32">
        <v>77</v>
      </c>
      <c r="K137" t="s" s="32">
        <v>55</v>
      </c>
      <c r="L137" s="140"/>
      <c r="M137" s="144">
        <v>0</v>
      </c>
      <c r="N137" s="140"/>
      <c r="O137" s="879">
        <v>1</v>
      </c>
      <c r="P137" s="880"/>
      <c r="Q137" s="880"/>
      <c r="R137" s="880"/>
      <c r="S137" s="880"/>
      <c r="T137" s="881"/>
      <c r="U137" s="882"/>
      <c r="V137" s="117"/>
      <c r="W137" s="117"/>
      <c r="X137" s="117"/>
      <c r="Y137" s="117"/>
      <c r="Z137" s="118"/>
    </row>
    <row r="138" ht="15.75" customHeight="1">
      <c r="A138" s="144">
        <v>137</v>
      </c>
      <c r="B138" s="144">
        <v>137</v>
      </c>
      <c r="C138" s="144">
        <v>34</v>
      </c>
      <c r="D138" t="s" s="23">
        <v>603</v>
      </c>
      <c r="E138" t="s" s="23">
        <v>4037</v>
      </c>
      <c r="F138" t="s" s="5">
        <v>4038</v>
      </c>
      <c r="G138" t="s" s="23">
        <v>4039</v>
      </c>
      <c r="H138" t="s" s="878">
        <v>3942</v>
      </c>
      <c r="I138" s="745">
        <v>1</v>
      </c>
      <c r="J138" t="s" s="32">
        <v>77</v>
      </c>
      <c r="K138" t="s" s="32">
        <v>55</v>
      </c>
      <c r="L138" s="140"/>
      <c r="M138" s="144">
        <v>0</v>
      </c>
      <c r="N138" s="140"/>
      <c r="O138" s="879">
        <v>1</v>
      </c>
      <c r="P138" s="880"/>
      <c r="Q138" s="880"/>
      <c r="R138" s="880"/>
      <c r="S138" s="880"/>
      <c r="T138" s="881"/>
      <c r="U138" s="882"/>
      <c r="V138" s="117"/>
      <c r="W138" s="117"/>
      <c r="X138" s="117"/>
      <c r="Y138" s="117"/>
      <c r="Z138" s="118"/>
    </row>
    <row r="139" ht="15.75" customHeight="1">
      <c r="A139" s="144">
        <v>138</v>
      </c>
      <c r="B139" s="144">
        <v>138</v>
      </c>
      <c r="C139" s="144">
        <v>34</v>
      </c>
      <c r="D139" t="s" s="23">
        <v>603</v>
      </c>
      <c r="E139" t="s" s="23">
        <v>4037</v>
      </c>
      <c r="F139" t="s" s="5">
        <v>4038</v>
      </c>
      <c r="G139" t="s" s="23">
        <v>4039</v>
      </c>
      <c r="H139" t="s" s="878">
        <v>3977</v>
      </c>
      <c r="I139" s="745">
        <v>1</v>
      </c>
      <c r="J139" t="s" s="32">
        <v>77</v>
      </c>
      <c r="K139" t="s" s="32">
        <v>55</v>
      </c>
      <c r="L139" s="140"/>
      <c r="M139" s="144">
        <v>0</v>
      </c>
      <c r="N139" s="140"/>
      <c r="O139" t="s" s="884">
        <v>68</v>
      </c>
      <c r="P139" s="880"/>
      <c r="Q139" s="880"/>
      <c r="R139" s="880"/>
      <c r="S139" s="880"/>
      <c r="T139" s="881"/>
      <c r="U139" s="882"/>
      <c r="V139" s="117"/>
      <c r="W139" s="117"/>
      <c r="X139" s="117"/>
      <c r="Y139" s="117"/>
      <c r="Z139" s="118"/>
    </row>
    <row r="140" ht="15.75" customHeight="1">
      <c r="A140" s="144">
        <v>139</v>
      </c>
      <c r="B140" s="144">
        <v>139</v>
      </c>
      <c r="C140" s="144">
        <v>34</v>
      </c>
      <c r="D140" t="s" s="23">
        <v>603</v>
      </c>
      <c r="E140" t="s" s="23">
        <v>4040</v>
      </c>
      <c r="F140" t="s" s="5">
        <v>4040</v>
      </c>
      <c r="G140" t="s" s="23">
        <v>4040</v>
      </c>
      <c r="H140" t="s" s="878">
        <v>3942</v>
      </c>
      <c r="I140" s="745">
        <v>2</v>
      </c>
      <c r="J140" t="s" s="32">
        <v>77</v>
      </c>
      <c r="K140" t="s" s="32">
        <v>55</v>
      </c>
      <c r="L140" s="140"/>
      <c r="M140" s="144">
        <v>63200</v>
      </c>
      <c r="N140" t="s" s="5">
        <v>196</v>
      </c>
      <c r="O140" s="879">
        <v>1</v>
      </c>
      <c r="P140" s="880"/>
      <c r="Q140" s="880"/>
      <c r="R140" s="880"/>
      <c r="S140" s="880"/>
      <c r="T140" s="881"/>
      <c r="U140" s="882"/>
      <c r="V140" s="117"/>
      <c r="W140" s="117"/>
      <c r="X140" s="117"/>
      <c r="Y140" s="117"/>
      <c r="Z140" s="118"/>
    </row>
    <row r="141" ht="15.75" customHeight="1">
      <c r="A141" s="144">
        <v>140</v>
      </c>
      <c r="B141" s="144">
        <v>140</v>
      </c>
      <c r="C141" s="144">
        <v>34</v>
      </c>
      <c r="D141" t="s" s="23">
        <v>603</v>
      </c>
      <c r="E141" t="s" s="23">
        <v>4041</v>
      </c>
      <c r="F141" t="s" s="5">
        <v>4042</v>
      </c>
      <c r="G141" t="s" s="23">
        <v>4043</v>
      </c>
      <c r="H141" t="s" s="878">
        <v>2011</v>
      </c>
      <c r="I141" s="745">
        <v>2</v>
      </c>
      <c r="J141" t="s" s="32">
        <v>1984</v>
      </c>
      <c r="K141" t="s" s="32">
        <v>65</v>
      </c>
      <c r="L141" s="140"/>
      <c r="M141" s="144">
        <v>331</v>
      </c>
      <c r="N141" s="140"/>
      <c r="O141" s="886"/>
      <c r="P141" s="880"/>
      <c r="Q141" s="880"/>
      <c r="R141" s="880"/>
      <c r="S141" s="880"/>
      <c r="T141" s="881"/>
      <c r="U141" s="882"/>
      <c r="V141" s="117"/>
      <c r="W141" s="117"/>
      <c r="X141" s="117"/>
      <c r="Y141" s="117"/>
      <c r="Z141" s="118"/>
    </row>
    <row r="142" ht="15.75" customHeight="1">
      <c r="A142" s="144">
        <v>141</v>
      </c>
      <c r="B142" s="144">
        <v>141</v>
      </c>
      <c r="C142" s="144">
        <v>34</v>
      </c>
      <c r="D142" t="s" s="23">
        <v>603</v>
      </c>
      <c r="E142" t="s" s="23">
        <v>3965</v>
      </c>
      <c r="F142" t="s" s="149">
        <v>3965</v>
      </c>
      <c r="G142" t="s" s="23">
        <v>3965</v>
      </c>
      <c r="H142" t="s" s="878">
        <v>3947</v>
      </c>
      <c r="I142" s="745">
        <v>2</v>
      </c>
      <c r="J142" t="s" s="32">
        <v>77</v>
      </c>
      <c r="K142" t="s" s="32">
        <v>55</v>
      </c>
      <c r="L142" s="140"/>
      <c r="M142" s="140"/>
      <c r="N142" t="s" s="5">
        <v>196</v>
      </c>
      <c r="O142" s="886"/>
      <c r="P142" s="880"/>
      <c r="Q142" s="880"/>
      <c r="R142" s="880"/>
      <c r="S142" s="880"/>
      <c r="T142" s="881"/>
      <c r="U142" s="882"/>
      <c r="V142" s="117"/>
      <c r="W142" s="117"/>
      <c r="X142" s="117"/>
      <c r="Y142" s="117"/>
      <c r="Z142" s="118"/>
    </row>
    <row r="143" ht="15.75" customHeight="1">
      <c r="A143" s="144">
        <v>142</v>
      </c>
      <c r="B143" s="144">
        <v>142</v>
      </c>
      <c r="C143" s="144">
        <v>34</v>
      </c>
      <c r="D143" t="s" s="23">
        <v>603</v>
      </c>
      <c r="E143" t="s" s="23">
        <v>4044</v>
      </c>
      <c r="F143" t="s" s="5">
        <v>4045</v>
      </c>
      <c r="G143" t="s" s="23">
        <v>4046</v>
      </c>
      <c r="H143" t="s" s="878">
        <v>3942</v>
      </c>
      <c r="I143" s="745">
        <v>1</v>
      </c>
      <c r="J143" t="s" s="32">
        <v>77</v>
      </c>
      <c r="K143" t="s" s="32">
        <v>55</v>
      </c>
      <c r="L143" s="140"/>
      <c r="M143" s="144">
        <v>62530</v>
      </c>
      <c r="N143" s="140"/>
      <c r="O143" s="879">
        <v>1</v>
      </c>
      <c r="P143" s="880"/>
      <c r="Q143" s="880"/>
      <c r="R143" s="880"/>
      <c r="S143" s="880"/>
      <c r="T143" s="881"/>
      <c r="U143" s="882"/>
      <c r="V143" s="117"/>
      <c r="W143" s="117"/>
      <c r="X143" s="117"/>
      <c r="Y143" s="117"/>
      <c r="Z143" s="118"/>
    </row>
    <row r="144" ht="15.75" customHeight="1">
      <c r="A144" s="144">
        <v>143</v>
      </c>
      <c r="B144" s="144">
        <v>143</v>
      </c>
      <c r="C144" s="144">
        <v>34</v>
      </c>
      <c r="D144" t="s" s="23">
        <v>603</v>
      </c>
      <c r="E144" t="s" s="23">
        <v>4044</v>
      </c>
      <c r="F144" t="s" s="5">
        <v>4045</v>
      </c>
      <c r="G144" t="s" s="23">
        <v>4046</v>
      </c>
      <c r="H144" t="s" s="878">
        <v>3947</v>
      </c>
      <c r="I144" s="745">
        <v>1</v>
      </c>
      <c r="J144" t="s" s="32">
        <v>77</v>
      </c>
      <c r="K144" t="s" s="32">
        <v>55</v>
      </c>
      <c r="L144" s="140"/>
      <c r="M144" s="144">
        <v>62530</v>
      </c>
      <c r="N144" s="140"/>
      <c r="O144" t="s" s="884">
        <v>68</v>
      </c>
      <c r="P144" s="880"/>
      <c r="Q144" s="880"/>
      <c r="R144" s="880"/>
      <c r="S144" s="880"/>
      <c r="T144" s="881"/>
      <c r="U144" s="882"/>
      <c r="V144" s="117"/>
      <c r="W144" s="117"/>
      <c r="X144" s="117"/>
      <c r="Y144" s="117"/>
      <c r="Z144" s="118"/>
    </row>
    <row r="145" ht="15.75" customHeight="1">
      <c r="A145" s="144">
        <v>144</v>
      </c>
      <c r="B145" s="144">
        <v>144</v>
      </c>
      <c r="C145" s="144">
        <v>34</v>
      </c>
      <c r="D145" t="s" s="23">
        <v>603</v>
      </c>
      <c r="E145" t="s" s="23">
        <v>4044</v>
      </c>
      <c r="F145" t="s" s="5">
        <v>4045</v>
      </c>
      <c r="G145" t="s" s="23">
        <v>4046</v>
      </c>
      <c r="H145" t="s" s="878">
        <v>4047</v>
      </c>
      <c r="I145" s="745">
        <v>1</v>
      </c>
      <c r="J145" t="s" s="32">
        <v>64</v>
      </c>
      <c r="K145" t="s" s="32">
        <v>55</v>
      </c>
      <c r="L145" s="140"/>
      <c r="M145" s="144">
        <v>62530</v>
      </c>
      <c r="N145" s="140"/>
      <c r="O145" t="s" s="884">
        <v>68</v>
      </c>
      <c r="P145" s="880"/>
      <c r="Q145" s="880"/>
      <c r="R145" s="880"/>
      <c r="S145" s="880"/>
      <c r="T145" s="881"/>
      <c r="U145" s="882"/>
      <c r="V145" s="117"/>
      <c r="W145" s="117"/>
      <c r="X145" s="117"/>
      <c r="Y145" s="117"/>
      <c r="Z145" s="118"/>
    </row>
    <row r="146" ht="15.75" customHeight="1">
      <c r="A146" s="144">
        <v>145</v>
      </c>
      <c r="B146" s="144">
        <v>145</v>
      </c>
      <c r="C146" s="144">
        <v>34</v>
      </c>
      <c r="D146" t="s" s="23">
        <v>603</v>
      </c>
      <c r="E146" t="s" s="23">
        <v>4044</v>
      </c>
      <c r="F146" t="s" s="5">
        <v>4045</v>
      </c>
      <c r="G146" t="s" s="23">
        <v>4046</v>
      </c>
      <c r="H146" t="s" s="878">
        <v>4048</v>
      </c>
      <c r="I146" s="745">
        <v>1</v>
      </c>
      <c r="J146" t="s" s="32">
        <v>64</v>
      </c>
      <c r="K146" t="s" s="32">
        <v>55</v>
      </c>
      <c r="L146" s="140"/>
      <c r="M146" s="144">
        <v>62530</v>
      </c>
      <c r="N146" s="140"/>
      <c r="O146" t="s" s="884">
        <v>68</v>
      </c>
      <c r="P146" s="880"/>
      <c r="Q146" s="880"/>
      <c r="R146" s="880"/>
      <c r="S146" s="880"/>
      <c r="T146" s="881"/>
      <c r="U146" s="882"/>
      <c r="V146" s="117"/>
      <c r="W146" s="117"/>
      <c r="X146" s="117"/>
      <c r="Y146" s="117"/>
      <c r="Z146" s="118"/>
    </row>
    <row r="147" ht="15.75" customHeight="1">
      <c r="A147" s="144">
        <v>146</v>
      </c>
      <c r="B147" s="144">
        <v>146</v>
      </c>
      <c r="C147" s="144">
        <v>34</v>
      </c>
      <c r="D147" t="s" s="23">
        <v>603</v>
      </c>
      <c r="E147" t="s" s="23">
        <v>4044</v>
      </c>
      <c r="F147" t="s" s="5">
        <v>4045</v>
      </c>
      <c r="G147" t="s" s="23">
        <v>4046</v>
      </c>
      <c r="H147" t="s" s="878">
        <v>4049</v>
      </c>
      <c r="I147" s="745">
        <v>1</v>
      </c>
      <c r="J147" t="s" s="32">
        <v>64</v>
      </c>
      <c r="K147" t="s" s="32">
        <v>55</v>
      </c>
      <c r="L147" s="140"/>
      <c r="M147" s="144">
        <v>62530</v>
      </c>
      <c r="N147" s="140"/>
      <c r="O147" t="s" s="884">
        <v>68</v>
      </c>
      <c r="P147" s="880"/>
      <c r="Q147" s="880"/>
      <c r="R147" s="880"/>
      <c r="S147" s="880"/>
      <c r="T147" s="881"/>
      <c r="U147" s="882"/>
      <c r="V147" s="117"/>
      <c r="W147" s="117"/>
      <c r="X147" s="117"/>
      <c r="Y147" s="117"/>
      <c r="Z147" s="118"/>
    </row>
    <row r="148" ht="24.75" customHeight="1">
      <c r="A148" s="144">
        <v>147</v>
      </c>
      <c r="B148" s="144">
        <v>147</v>
      </c>
      <c r="C148" s="144">
        <v>34</v>
      </c>
      <c r="D148" t="s" s="23">
        <v>603</v>
      </c>
      <c r="E148" t="s" s="23">
        <v>4050</v>
      </c>
      <c r="F148" t="s" s="5">
        <v>4051</v>
      </c>
      <c r="G148" t="s" s="23">
        <v>4052</v>
      </c>
      <c r="H148" t="s" s="878">
        <v>4018</v>
      </c>
      <c r="I148" s="745">
        <v>1</v>
      </c>
      <c r="J148" t="s" s="32">
        <v>64</v>
      </c>
      <c r="K148" t="s" s="32">
        <v>55</v>
      </c>
      <c r="L148" s="140"/>
      <c r="M148" s="144">
        <v>2</v>
      </c>
      <c r="N148" s="140"/>
      <c r="O148" s="879">
        <v>1</v>
      </c>
      <c r="P148" s="880"/>
      <c r="Q148" s="880"/>
      <c r="R148" s="880"/>
      <c r="S148" s="880"/>
      <c r="T148" s="881"/>
      <c r="U148" s="882"/>
      <c r="V148" s="117"/>
      <c r="W148" s="117"/>
      <c r="X148" s="117"/>
      <c r="Y148" s="117"/>
      <c r="Z148" s="118"/>
    </row>
    <row r="149" ht="15.75" customHeight="1">
      <c r="A149" s="144">
        <v>148</v>
      </c>
      <c r="B149" s="144">
        <v>148</v>
      </c>
      <c r="C149" s="144">
        <v>34</v>
      </c>
      <c r="D149" t="s" s="23">
        <v>603</v>
      </c>
      <c r="E149" t="s" s="23">
        <v>4050</v>
      </c>
      <c r="F149" t="s" s="5">
        <v>4051</v>
      </c>
      <c r="G149" t="s" s="23">
        <v>4052</v>
      </c>
      <c r="H149" t="s" s="878">
        <v>4029</v>
      </c>
      <c r="I149" s="745">
        <v>1</v>
      </c>
      <c r="J149" t="s" s="32">
        <v>64</v>
      </c>
      <c r="K149" t="s" s="32">
        <v>55</v>
      </c>
      <c r="L149" s="140"/>
      <c r="M149" s="144">
        <v>2</v>
      </c>
      <c r="N149" s="140"/>
      <c r="O149" t="s" s="884">
        <v>68</v>
      </c>
      <c r="P149" s="880"/>
      <c r="Q149" s="880"/>
      <c r="R149" s="880"/>
      <c r="S149" s="880"/>
      <c r="T149" s="881"/>
      <c r="U149" s="882"/>
      <c r="V149" s="117"/>
      <c r="W149" s="117"/>
      <c r="X149" s="117"/>
      <c r="Y149" s="117"/>
      <c r="Z149" s="118"/>
    </row>
    <row r="150" ht="15.75" customHeight="1">
      <c r="A150" s="144">
        <v>149</v>
      </c>
      <c r="B150" s="144">
        <v>149</v>
      </c>
      <c r="C150" s="144">
        <v>34</v>
      </c>
      <c r="D150" t="s" s="23">
        <v>603</v>
      </c>
      <c r="E150" t="s" s="23">
        <v>4050</v>
      </c>
      <c r="F150" t="s" s="5">
        <v>4051</v>
      </c>
      <c r="G150" t="s" s="23">
        <v>4052</v>
      </c>
      <c r="H150" t="s" s="878">
        <v>4053</v>
      </c>
      <c r="I150" s="745">
        <v>2</v>
      </c>
      <c r="J150" t="s" s="32">
        <v>64</v>
      </c>
      <c r="K150" t="s" s="32">
        <v>55</v>
      </c>
      <c r="L150" s="140"/>
      <c r="M150" s="144">
        <v>2</v>
      </c>
      <c r="N150" s="140"/>
      <c r="O150" t="s" s="884">
        <v>68</v>
      </c>
      <c r="P150" s="880"/>
      <c r="Q150" s="880"/>
      <c r="R150" s="880"/>
      <c r="S150" s="880"/>
      <c r="T150" s="881"/>
      <c r="U150" s="882"/>
      <c r="V150" s="117"/>
      <c r="W150" s="117"/>
      <c r="X150" s="117"/>
      <c r="Y150" s="117"/>
      <c r="Z150" s="118"/>
    </row>
    <row r="151" ht="15.75" customHeight="1">
      <c r="A151" s="144">
        <v>150</v>
      </c>
      <c r="B151" s="144">
        <v>150</v>
      </c>
      <c r="C151" s="144">
        <v>34</v>
      </c>
      <c r="D151" t="s" s="23">
        <v>603</v>
      </c>
      <c r="E151" t="s" s="23">
        <v>4050</v>
      </c>
      <c r="F151" t="s" s="5">
        <v>4051</v>
      </c>
      <c r="G151" t="s" s="23">
        <v>4052</v>
      </c>
      <c r="H151" t="s" s="878">
        <v>4010</v>
      </c>
      <c r="I151" s="745">
        <v>2</v>
      </c>
      <c r="J151" t="s" s="32">
        <v>64</v>
      </c>
      <c r="K151" t="s" s="32">
        <v>55</v>
      </c>
      <c r="L151" s="140"/>
      <c r="M151" s="144">
        <v>2</v>
      </c>
      <c r="N151" s="140"/>
      <c r="O151" t="s" s="884">
        <v>68</v>
      </c>
      <c r="P151" s="880"/>
      <c r="Q151" s="880"/>
      <c r="R151" s="880"/>
      <c r="S151" s="880"/>
      <c r="T151" s="881"/>
      <c r="U151" s="882"/>
      <c r="V151" s="117"/>
      <c r="W151" s="117"/>
      <c r="X151" s="117"/>
      <c r="Y151" s="117"/>
      <c r="Z151" s="118"/>
    </row>
    <row r="152" ht="15.75" customHeight="1">
      <c r="A152" s="144">
        <v>151</v>
      </c>
      <c r="B152" s="144">
        <v>151</v>
      </c>
      <c r="C152" s="144">
        <v>34</v>
      </c>
      <c r="D152" t="s" s="23">
        <v>603</v>
      </c>
      <c r="E152" t="s" s="23">
        <v>4054</v>
      </c>
      <c r="F152" t="s" s="5">
        <v>4013</v>
      </c>
      <c r="G152" t="s" s="23">
        <v>4055</v>
      </c>
      <c r="H152" t="s" s="878">
        <v>2011</v>
      </c>
      <c r="I152" s="745">
        <v>1</v>
      </c>
      <c r="J152" t="s" s="32">
        <v>64</v>
      </c>
      <c r="K152" t="s" s="32">
        <v>55</v>
      </c>
      <c r="L152" s="140"/>
      <c r="M152" s="144">
        <v>66</v>
      </c>
      <c r="N152" s="140"/>
      <c r="O152" s="879">
        <v>1</v>
      </c>
      <c r="P152" s="880"/>
      <c r="Q152" s="880"/>
      <c r="R152" s="880"/>
      <c r="S152" s="880"/>
      <c r="T152" s="881"/>
      <c r="U152" s="882"/>
      <c r="V152" s="117"/>
      <c r="W152" s="117"/>
      <c r="X152" s="117"/>
      <c r="Y152" s="117"/>
      <c r="Z152" s="118"/>
    </row>
    <row r="153" ht="15.75" customHeight="1">
      <c r="A153" s="144">
        <v>152</v>
      </c>
      <c r="B153" s="144">
        <v>152</v>
      </c>
      <c r="C153" s="144">
        <v>34</v>
      </c>
      <c r="D153" t="s" s="23">
        <v>603</v>
      </c>
      <c r="E153" t="s" s="23">
        <v>4056</v>
      </c>
      <c r="F153" t="s" s="23">
        <v>4057</v>
      </c>
      <c r="G153" t="s" s="23">
        <v>4058</v>
      </c>
      <c r="H153" t="s" s="878">
        <v>3948</v>
      </c>
      <c r="I153" s="745">
        <v>1</v>
      </c>
      <c r="J153" t="s" s="32">
        <v>77</v>
      </c>
      <c r="K153" t="s" s="32">
        <v>55</v>
      </c>
      <c r="L153" t="s" s="32">
        <v>52</v>
      </c>
      <c r="M153" s="144">
        <v>25286.2</v>
      </c>
      <c r="N153" s="140"/>
      <c r="O153" s="879">
        <v>1</v>
      </c>
      <c r="P153" s="880"/>
      <c r="Q153" s="880"/>
      <c r="R153" s="880"/>
      <c r="S153" s="880"/>
      <c r="T153" s="881"/>
      <c r="U153" s="882"/>
      <c r="V153" s="117"/>
      <c r="W153" s="117"/>
      <c r="X153" s="117"/>
      <c r="Y153" s="117"/>
      <c r="Z153" s="118"/>
    </row>
    <row r="154" ht="15.75" customHeight="1">
      <c r="A154" s="144">
        <v>153</v>
      </c>
      <c r="B154" s="144">
        <v>153</v>
      </c>
      <c r="C154" s="144">
        <v>34</v>
      </c>
      <c r="D154" t="s" s="23">
        <v>603</v>
      </c>
      <c r="E154" t="s" s="23">
        <v>4056</v>
      </c>
      <c r="F154" t="s" s="23">
        <v>4057</v>
      </c>
      <c r="G154" t="s" s="23">
        <v>4058</v>
      </c>
      <c r="H154" t="s" s="878">
        <v>4059</v>
      </c>
      <c r="I154" s="745">
        <v>1</v>
      </c>
      <c r="J154" t="s" s="32">
        <v>77</v>
      </c>
      <c r="K154" t="s" s="32">
        <v>55</v>
      </c>
      <c r="L154" t="s" s="32">
        <v>52</v>
      </c>
      <c r="M154" s="144">
        <v>25286.2</v>
      </c>
      <c r="N154" s="140"/>
      <c r="O154" t="s" s="883">
        <v>68</v>
      </c>
      <c r="P154" s="880"/>
      <c r="Q154" s="880"/>
      <c r="R154" s="880"/>
      <c r="S154" s="880"/>
      <c r="T154" s="881"/>
      <c r="U154" s="882"/>
      <c r="V154" s="117"/>
      <c r="W154" s="117"/>
      <c r="X154" s="117"/>
      <c r="Y154" s="117"/>
      <c r="Z154" s="118"/>
    </row>
    <row r="155" ht="15.75" customHeight="1">
      <c r="A155" s="144">
        <v>154</v>
      </c>
      <c r="B155" s="144">
        <v>154</v>
      </c>
      <c r="C155" s="144">
        <v>34</v>
      </c>
      <c r="D155" t="s" s="23">
        <v>603</v>
      </c>
      <c r="E155" t="s" s="23">
        <v>4056</v>
      </c>
      <c r="F155" t="s" s="23">
        <v>4057</v>
      </c>
      <c r="G155" t="s" s="23">
        <v>4058</v>
      </c>
      <c r="H155" t="s" s="878">
        <v>2011</v>
      </c>
      <c r="I155" s="745">
        <v>1</v>
      </c>
      <c r="J155" t="s" s="32">
        <v>64</v>
      </c>
      <c r="K155" t="s" s="32">
        <v>55</v>
      </c>
      <c r="L155" t="s" s="32">
        <v>52</v>
      </c>
      <c r="M155" s="144">
        <v>25286.2</v>
      </c>
      <c r="N155" s="140"/>
      <c r="O155" t="s" s="883">
        <v>68</v>
      </c>
      <c r="P155" s="880"/>
      <c r="Q155" s="880"/>
      <c r="R155" s="880"/>
      <c r="S155" s="880"/>
      <c r="T155" s="881"/>
      <c r="U155" s="882"/>
      <c r="V155" s="117"/>
      <c r="W155" s="117"/>
      <c r="X155" s="117"/>
      <c r="Y155" s="117"/>
      <c r="Z155" s="118"/>
    </row>
    <row r="156" ht="15.75" customHeight="1">
      <c r="A156" s="144">
        <v>155</v>
      </c>
      <c r="B156" s="144">
        <v>155</v>
      </c>
      <c r="C156" s="144">
        <v>34</v>
      </c>
      <c r="D156" t="s" s="23">
        <v>603</v>
      </c>
      <c r="E156" t="s" s="23">
        <v>4060</v>
      </c>
      <c r="F156" t="s" s="5">
        <v>4061</v>
      </c>
      <c r="G156" t="s" s="23">
        <v>4062</v>
      </c>
      <c r="H156" t="s" s="878">
        <v>3942</v>
      </c>
      <c r="I156" s="745">
        <v>2</v>
      </c>
      <c r="J156" t="s" s="32">
        <v>64</v>
      </c>
      <c r="K156" t="s" s="32">
        <v>55</v>
      </c>
      <c r="L156" s="140"/>
      <c r="M156" s="144">
        <v>6</v>
      </c>
      <c r="N156" s="140"/>
      <c r="O156" s="879">
        <v>1</v>
      </c>
      <c r="P156" s="880"/>
      <c r="Q156" s="880"/>
      <c r="R156" s="880"/>
      <c r="S156" s="880"/>
      <c r="T156" s="881"/>
      <c r="U156" s="882"/>
      <c r="V156" s="117"/>
      <c r="W156" s="117"/>
      <c r="X156" s="117"/>
      <c r="Y156" s="117"/>
      <c r="Z156" s="118"/>
    </row>
    <row r="157" ht="15.75" customHeight="1">
      <c r="A157" s="144">
        <v>156</v>
      </c>
      <c r="B157" s="144">
        <v>156</v>
      </c>
      <c r="C157" s="144">
        <v>34</v>
      </c>
      <c r="D157" t="s" s="23">
        <v>603</v>
      </c>
      <c r="E157" t="s" s="23">
        <v>4060</v>
      </c>
      <c r="F157" t="s" s="5">
        <v>4061</v>
      </c>
      <c r="G157" t="s" s="23">
        <v>4062</v>
      </c>
      <c r="H157" t="s" s="878">
        <v>3947</v>
      </c>
      <c r="I157" s="745">
        <v>2</v>
      </c>
      <c r="J157" t="s" s="32">
        <v>64</v>
      </c>
      <c r="K157" t="s" s="32">
        <v>55</v>
      </c>
      <c r="L157" s="140"/>
      <c r="M157" s="144">
        <v>6</v>
      </c>
      <c r="N157" s="140"/>
      <c r="O157" t="s" s="884">
        <v>68</v>
      </c>
      <c r="P157" s="880"/>
      <c r="Q157" s="880"/>
      <c r="R157" s="880"/>
      <c r="S157" s="880"/>
      <c r="T157" s="881"/>
      <c r="U157" s="882"/>
      <c r="V157" s="117"/>
      <c r="W157" s="117"/>
      <c r="X157" s="117"/>
      <c r="Y157" s="117"/>
      <c r="Z157" s="118"/>
    </row>
    <row r="158" ht="15.75" customHeight="1">
      <c r="A158" s="144">
        <v>157</v>
      </c>
      <c r="B158" s="144">
        <v>157</v>
      </c>
      <c r="C158" s="144">
        <v>34</v>
      </c>
      <c r="D158" t="s" s="23">
        <v>603</v>
      </c>
      <c r="E158" t="s" s="23">
        <v>4063</v>
      </c>
      <c r="F158" t="s" s="5">
        <v>4064</v>
      </c>
      <c r="G158" t="s" s="23">
        <v>4065</v>
      </c>
      <c r="H158" t="s" s="878">
        <v>3947</v>
      </c>
      <c r="I158" s="745">
        <v>2</v>
      </c>
      <c r="J158" t="s" s="32">
        <v>77</v>
      </c>
      <c r="K158" t="s" s="32">
        <v>55</v>
      </c>
      <c r="L158" s="140"/>
      <c r="M158" s="144">
        <v>331</v>
      </c>
      <c r="N158" s="140"/>
      <c r="O158" s="879">
        <v>1</v>
      </c>
      <c r="P158" s="880"/>
      <c r="Q158" s="880"/>
      <c r="R158" s="880"/>
      <c r="S158" s="880"/>
      <c r="T158" s="881"/>
      <c r="U158" s="882"/>
      <c r="V158" s="117"/>
      <c r="W158" s="117"/>
      <c r="X158" s="117"/>
      <c r="Y158" s="117"/>
      <c r="Z158" s="118"/>
    </row>
    <row r="159" ht="15.75" customHeight="1">
      <c r="A159" s="144">
        <v>158</v>
      </c>
      <c r="B159" s="144">
        <v>158</v>
      </c>
      <c r="C159" s="144">
        <v>34</v>
      </c>
      <c r="D159" t="s" s="23">
        <v>603</v>
      </c>
      <c r="E159" t="s" s="23">
        <v>4066</v>
      </c>
      <c r="F159" t="s" s="5">
        <v>4066</v>
      </c>
      <c r="G159" t="s" s="23">
        <v>4066</v>
      </c>
      <c r="H159" t="s" s="878">
        <v>4028</v>
      </c>
      <c r="I159" s="745">
        <v>1</v>
      </c>
      <c r="J159" t="s" s="32">
        <v>64</v>
      </c>
      <c r="K159" t="s" s="32">
        <v>55</v>
      </c>
      <c r="L159" s="140"/>
      <c r="M159" s="144">
        <v>0</v>
      </c>
      <c r="N159" t="s" s="5">
        <v>196</v>
      </c>
      <c r="O159" s="879">
        <v>1</v>
      </c>
      <c r="P159" s="880"/>
      <c r="Q159" s="880"/>
      <c r="R159" s="880"/>
      <c r="S159" s="880"/>
      <c r="T159" s="881"/>
      <c r="U159" s="882"/>
      <c r="V159" s="117"/>
      <c r="W159" s="117"/>
      <c r="X159" s="117"/>
      <c r="Y159" s="117"/>
      <c r="Z159" s="118"/>
    </row>
    <row r="160" ht="56.25" customHeight="1">
      <c r="A160" s="144">
        <v>159</v>
      </c>
      <c r="B160" s="144">
        <v>159</v>
      </c>
      <c r="C160" s="144">
        <v>34</v>
      </c>
      <c r="D160" t="s" s="23">
        <v>603</v>
      </c>
      <c r="E160" t="s" s="23">
        <v>4067</v>
      </c>
      <c r="F160" t="s" s="5">
        <v>4068</v>
      </c>
      <c r="G160" t="s" s="23">
        <v>4069</v>
      </c>
      <c r="H160" t="s" s="878">
        <v>4018</v>
      </c>
      <c r="I160" s="745">
        <v>1</v>
      </c>
      <c r="J160" t="s" s="32">
        <v>77</v>
      </c>
      <c r="K160" t="s" s="32">
        <v>55</v>
      </c>
      <c r="L160" s="140"/>
      <c r="M160" s="144">
        <v>3</v>
      </c>
      <c r="N160" s="140"/>
      <c r="O160" s="879">
        <v>1</v>
      </c>
      <c r="P160" s="880"/>
      <c r="Q160" s="880"/>
      <c r="R160" s="880"/>
      <c r="S160" s="880"/>
      <c r="T160" s="881"/>
      <c r="U160" s="882"/>
      <c r="V160" s="117"/>
      <c r="W160" s="117"/>
      <c r="X160" s="117"/>
      <c r="Y160" s="117"/>
      <c r="Z160" s="118"/>
    </row>
    <row r="161" ht="15.75" customHeight="1">
      <c r="A161" s="144">
        <v>160</v>
      </c>
      <c r="B161" s="144">
        <v>160</v>
      </c>
      <c r="C161" s="144">
        <v>34</v>
      </c>
      <c r="D161" t="s" s="23">
        <v>603</v>
      </c>
      <c r="E161" t="s" s="23">
        <v>4067</v>
      </c>
      <c r="F161" t="s" s="5">
        <v>4068</v>
      </c>
      <c r="G161" t="s" s="23">
        <v>4069</v>
      </c>
      <c r="H161" t="s" s="878">
        <v>4029</v>
      </c>
      <c r="I161" s="745">
        <v>1</v>
      </c>
      <c r="J161" t="s" s="32">
        <v>77</v>
      </c>
      <c r="K161" t="s" s="32">
        <v>55</v>
      </c>
      <c r="L161" s="140"/>
      <c r="M161" s="144">
        <v>3</v>
      </c>
      <c r="N161" s="140"/>
      <c r="O161" t="s" s="884">
        <v>68</v>
      </c>
      <c r="P161" s="880"/>
      <c r="Q161" s="880"/>
      <c r="R161" s="880"/>
      <c r="S161" s="880"/>
      <c r="T161" s="881"/>
      <c r="U161" s="882"/>
      <c r="V161" s="117"/>
      <c r="W161" s="117"/>
      <c r="X161" s="117"/>
      <c r="Y161" s="117"/>
      <c r="Z161" s="118"/>
    </row>
    <row r="162" ht="15.75" customHeight="1">
      <c r="A162" s="144">
        <v>161</v>
      </c>
      <c r="B162" s="144">
        <v>161</v>
      </c>
      <c r="C162" s="144">
        <v>34</v>
      </c>
      <c r="D162" t="s" s="23">
        <v>603</v>
      </c>
      <c r="E162" t="s" s="23">
        <v>4070</v>
      </c>
      <c r="F162" t="s" s="5">
        <v>4071</v>
      </c>
      <c r="G162" t="s" s="23">
        <v>4072</v>
      </c>
      <c r="H162" t="s" s="878">
        <v>2011</v>
      </c>
      <c r="I162" s="745">
        <v>1</v>
      </c>
      <c r="J162" t="s" s="32">
        <v>64</v>
      </c>
      <c r="K162" t="s" s="32">
        <v>55</v>
      </c>
      <c r="L162" s="140"/>
      <c r="M162" s="144">
        <v>10695</v>
      </c>
      <c r="N162" s="140"/>
      <c r="O162" s="879">
        <v>1</v>
      </c>
      <c r="P162" s="880"/>
      <c r="Q162" s="880"/>
      <c r="R162" s="880"/>
      <c r="S162" s="880"/>
      <c r="T162" s="881"/>
      <c r="U162" s="882"/>
      <c r="V162" s="117"/>
      <c r="W162" s="117"/>
      <c r="X162" s="117"/>
      <c r="Y162" s="117"/>
      <c r="Z162" s="118"/>
    </row>
    <row r="163" ht="68.25" customHeight="1">
      <c r="A163" s="144">
        <v>162</v>
      </c>
      <c r="B163" s="144">
        <v>162</v>
      </c>
      <c r="C163" s="144">
        <v>34</v>
      </c>
      <c r="D163" t="s" s="23">
        <v>603</v>
      </c>
      <c r="E163" t="s" s="23">
        <v>4073</v>
      </c>
      <c r="F163" t="s" s="5">
        <v>4074</v>
      </c>
      <c r="G163" t="s" s="23">
        <v>4075</v>
      </c>
      <c r="H163" t="s" s="878">
        <v>3947</v>
      </c>
      <c r="I163" s="745">
        <v>2</v>
      </c>
      <c r="J163" t="s" s="32">
        <v>64</v>
      </c>
      <c r="K163" t="s" s="32">
        <v>55</v>
      </c>
      <c r="L163" s="140"/>
      <c r="M163" s="144">
        <v>2</v>
      </c>
      <c r="N163" s="140"/>
      <c r="O163" s="879">
        <v>1</v>
      </c>
      <c r="P163" s="880"/>
      <c r="Q163" s="880"/>
      <c r="R163" s="880"/>
      <c r="S163" s="880"/>
      <c r="T163" s="881"/>
      <c r="U163" s="882"/>
      <c r="V163" s="117"/>
      <c r="W163" s="117"/>
      <c r="X163" s="117"/>
      <c r="Y163" s="117"/>
      <c r="Z163" s="118"/>
    </row>
    <row r="164" ht="15.75" customHeight="1">
      <c r="A164" s="144">
        <v>163</v>
      </c>
      <c r="B164" s="144">
        <v>163</v>
      </c>
      <c r="C164" s="144">
        <v>34</v>
      </c>
      <c r="D164" t="s" s="23">
        <v>603</v>
      </c>
      <c r="E164" t="s" s="23">
        <v>4073</v>
      </c>
      <c r="F164" t="s" s="5">
        <v>4074</v>
      </c>
      <c r="G164" t="s" s="23">
        <v>4075</v>
      </c>
      <c r="H164" t="s" s="878">
        <v>4053</v>
      </c>
      <c r="I164" s="745">
        <v>1</v>
      </c>
      <c r="J164" t="s" s="32">
        <v>54</v>
      </c>
      <c r="K164" t="s" s="32">
        <v>55</v>
      </c>
      <c r="L164" s="140"/>
      <c r="M164" s="144">
        <v>2</v>
      </c>
      <c r="N164" s="140"/>
      <c r="O164" t="s" s="884">
        <v>68</v>
      </c>
      <c r="P164" s="880"/>
      <c r="Q164" s="880"/>
      <c r="R164" s="880"/>
      <c r="S164" s="880"/>
      <c r="T164" s="881"/>
      <c r="U164" s="882"/>
      <c r="V164" s="117"/>
      <c r="W164" s="117"/>
      <c r="X164" s="117"/>
      <c r="Y164" s="117"/>
      <c r="Z164" s="118"/>
    </row>
    <row r="165" ht="15.75" customHeight="1">
      <c r="A165" s="144">
        <v>164</v>
      </c>
      <c r="B165" s="144">
        <v>164</v>
      </c>
      <c r="C165" s="144">
        <v>34</v>
      </c>
      <c r="D165" t="s" s="23">
        <v>603</v>
      </c>
      <c r="E165" t="s" s="23">
        <v>4073</v>
      </c>
      <c r="F165" t="s" s="5">
        <v>4074</v>
      </c>
      <c r="G165" t="s" s="23">
        <v>4075</v>
      </c>
      <c r="H165" t="s" s="878">
        <v>4010</v>
      </c>
      <c r="I165" s="745">
        <v>1</v>
      </c>
      <c r="J165" t="s" s="32">
        <v>54</v>
      </c>
      <c r="K165" t="s" s="32">
        <v>93</v>
      </c>
      <c r="L165" s="140"/>
      <c r="M165" s="144">
        <v>2</v>
      </c>
      <c r="N165" s="140"/>
      <c r="O165" t="s" s="884">
        <v>68</v>
      </c>
      <c r="P165" s="880"/>
      <c r="Q165" s="880"/>
      <c r="R165" s="880"/>
      <c r="S165" s="880"/>
      <c r="T165" s="881"/>
      <c r="U165" s="882"/>
      <c r="V165" s="117"/>
      <c r="W165" s="117"/>
      <c r="X165" s="117"/>
      <c r="Y165" s="117"/>
      <c r="Z165" s="118"/>
    </row>
    <row r="166" ht="15.75" customHeight="1">
      <c r="A166" s="144">
        <v>165</v>
      </c>
      <c r="B166" s="144">
        <v>165</v>
      </c>
      <c r="C166" s="144">
        <v>34</v>
      </c>
      <c r="D166" t="s" s="23">
        <v>603</v>
      </c>
      <c r="E166" t="s" s="23">
        <v>4076</v>
      </c>
      <c r="F166" t="s" s="5">
        <v>4077</v>
      </c>
      <c r="G166" t="s" s="23">
        <v>4078</v>
      </c>
      <c r="H166" t="s" s="878">
        <v>2011</v>
      </c>
      <c r="I166" s="745">
        <v>1</v>
      </c>
      <c r="J166" t="s" s="32">
        <v>77</v>
      </c>
      <c r="K166" t="s" s="32">
        <v>55</v>
      </c>
      <c r="L166" s="140"/>
      <c r="M166" s="144">
        <v>40</v>
      </c>
      <c r="N166" s="140"/>
      <c r="O166" s="879">
        <v>1</v>
      </c>
      <c r="P166" s="880"/>
      <c r="Q166" s="880"/>
      <c r="R166" s="880"/>
      <c r="S166" s="880"/>
      <c r="T166" s="881"/>
      <c r="U166" s="882"/>
      <c r="V166" s="117"/>
      <c r="W166" s="117"/>
      <c r="X166" s="117"/>
      <c r="Y166" s="117"/>
      <c r="Z166" s="118"/>
    </row>
    <row r="167" ht="15.75" customHeight="1">
      <c r="A167" s="144">
        <v>166</v>
      </c>
      <c r="B167" s="144">
        <v>166</v>
      </c>
      <c r="C167" s="144">
        <v>34</v>
      </c>
      <c r="D167" t="s" s="23">
        <v>603</v>
      </c>
      <c r="E167" t="s" s="23">
        <v>4079</v>
      </c>
      <c r="F167" t="s" s="5">
        <v>4080</v>
      </c>
      <c r="G167" t="s" s="23">
        <v>4081</v>
      </c>
      <c r="H167" t="s" s="878">
        <v>2011</v>
      </c>
      <c r="I167" s="745">
        <v>1</v>
      </c>
      <c r="J167" t="s" s="32">
        <v>64</v>
      </c>
      <c r="K167" t="s" s="32">
        <v>55</v>
      </c>
      <c r="L167" s="140"/>
      <c r="M167" s="144">
        <v>2748</v>
      </c>
      <c r="N167" s="140"/>
      <c r="O167" s="879">
        <v>1</v>
      </c>
      <c r="P167" s="880"/>
      <c r="Q167" s="880"/>
      <c r="R167" s="880"/>
      <c r="S167" s="880"/>
      <c r="T167" s="881"/>
      <c r="U167" s="882"/>
      <c r="V167" s="117"/>
      <c r="W167" s="117"/>
      <c r="X167" s="117"/>
      <c r="Y167" s="117"/>
      <c r="Z167" s="118"/>
    </row>
    <row r="168" ht="15.75" customHeight="1">
      <c r="A168" s="144">
        <v>167</v>
      </c>
      <c r="B168" s="144">
        <v>167</v>
      </c>
      <c r="C168" s="144">
        <v>35</v>
      </c>
      <c r="D168" t="s" s="23">
        <v>157</v>
      </c>
      <c r="E168" t="s" s="23">
        <v>4082</v>
      </c>
      <c r="F168" t="s" s="23">
        <v>4083</v>
      </c>
      <c r="G168" t="s" s="23">
        <v>4084</v>
      </c>
      <c r="H168" t="s" s="878">
        <v>4085</v>
      </c>
      <c r="I168" s="745">
        <v>1</v>
      </c>
      <c r="J168" t="s" s="32">
        <v>64</v>
      </c>
      <c r="K168" t="s" s="32">
        <v>55</v>
      </c>
      <c r="L168" t="s" s="32">
        <v>52</v>
      </c>
      <c r="M168" s="144">
        <v>47702.7</v>
      </c>
      <c r="N168" s="140"/>
      <c r="O168" s="879">
        <v>1</v>
      </c>
      <c r="P168" s="880"/>
      <c r="Q168" s="880"/>
      <c r="R168" s="880"/>
      <c r="S168" s="880"/>
      <c r="T168" s="881"/>
      <c r="U168" s="882"/>
      <c r="V168" s="117"/>
      <c r="W168" s="117"/>
      <c r="X168" s="117"/>
      <c r="Y168" s="117"/>
      <c r="Z168" s="118"/>
    </row>
    <row r="169" ht="15.75" customHeight="1">
      <c r="A169" s="144">
        <v>168</v>
      </c>
      <c r="B169" s="144">
        <v>168</v>
      </c>
      <c r="C169" s="144">
        <v>35</v>
      </c>
      <c r="D169" t="s" s="23">
        <v>157</v>
      </c>
      <c r="E169" t="s" s="23">
        <v>4082</v>
      </c>
      <c r="F169" t="s" s="23">
        <v>4083</v>
      </c>
      <c r="G169" t="s" s="23">
        <v>4084</v>
      </c>
      <c r="H169" t="s" s="878">
        <v>4086</v>
      </c>
      <c r="I169" s="745">
        <v>1</v>
      </c>
      <c r="J169" t="s" s="32">
        <v>64</v>
      </c>
      <c r="K169" t="s" s="32">
        <v>55</v>
      </c>
      <c r="L169" t="s" s="32">
        <v>52</v>
      </c>
      <c r="M169" s="144">
        <v>47702.7</v>
      </c>
      <c r="N169" s="140"/>
      <c r="O169" t="s" s="883">
        <v>68</v>
      </c>
      <c r="P169" s="880"/>
      <c r="Q169" s="880"/>
      <c r="R169" s="880"/>
      <c r="S169" s="880"/>
      <c r="T169" s="881"/>
      <c r="U169" s="882"/>
      <c r="V169" s="117"/>
      <c r="W169" s="117"/>
      <c r="X169" s="117"/>
      <c r="Y169" s="117"/>
      <c r="Z169" s="118"/>
    </row>
    <row r="170" ht="15.75" customHeight="1">
      <c r="A170" s="144">
        <v>169</v>
      </c>
      <c r="B170" s="144">
        <v>169</v>
      </c>
      <c r="C170" s="144">
        <v>35</v>
      </c>
      <c r="D170" t="s" s="23">
        <v>157</v>
      </c>
      <c r="E170" t="s" s="23">
        <v>4082</v>
      </c>
      <c r="F170" t="s" s="23">
        <v>4083</v>
      </c>
      <c r="G170" t="s" s="23">
        <v>4084</v>
      </c>
      <c r="H170" t="s" s="878">
        <v>4087</v>
      </c>
      <c r="I170" s="745">
        <v>1</v>
      </c>
      <c r="J170" t="s" s="32">
        <v>64</v>
      </c>
      <c r="K170" t="s" s="32">
        <v>55</v>
      </c>
      <c r="L170" t="s" s="32">
        <v>52</v>
      </c>
      <c r="M170" s="144">
        <v>47702.7</v>
      </c>
      <c r="N170" s="140"/>
      <c r="O170" t="s" s="883">
        <v>68</v>
      </c>
      <c r="P170" s="880"/>
      <c r="Q170" s="880"/>
      <c r="R170" s="880"/>
      <c r="S170" s="880"/>
      <c r="T170" s="881"/>
      <c r="U170" s="882"/>
      <c r="V170" s="117"/>
      <c r="W170" s="117"/>
      <c r="X170" s="117"/>
      <c r="Y170" s="117"/>
      <c r="Z170" s="118"/>
    </row>
    <row r="171" ht="15.75" customHeight="1">
      <c r="A171" s="144">
        <v>170</v>
      </c>
      <c r="B171" s="144">
        <v>170</v>
      </c>
      <c r="C171" s="144">
        <v>35</v>
      </c>
      <c r="D171" t="s" s="23">
        <v>157</v>
      </c>
      <c r="E171" t="s" s="23">
        <v>4082</v>
      </c>
      <c r="F171" t="s" s="23">
        <v>4083</v>
      </c>
      <c r="G171" t="s" s="23">
        <v>4084</v>
      </c>
      <c r="H171" t="s" s="878">
        <v>4088</v>
      </c>
      <c r="I171" s="745">
        <v>1</v>
      </c>
      <c r="J171" t="s" s="32">
        <v>64</v>
      </c>
      <c r="K171" t="s" s="32">
        <v>55</v>
      </c>
      <c r="L171" t="s" s="32">
        <v>52</v>
      </c>
      <c r="M171" s="144">
        <v>47702.7</v>
      </c>
      <c r="N171" s="140"/>
      <c r="O171" t="s" s="883">
        <v>68</v>
      </c>
      <c r="P171" s="880"/>
      <c r="Q171" s="880"/>
      <c r="R171" s="880"/>
      <c r="S171" s="880"/>
      <c r="T171" s="881"/>
      <c r="U171" s="882"/>
      <c r="V171" s="117"/>
      <c r="W171" s="117"/>
      <c r="X171" s="117"/>
      <c r="Y171" s="117"/>
      <c r="Z171" s="118"/>
    </row>
    <row r="172" ht="15.75" customHeight="1">
      <c r="A172" s="144">
        <v>171</v>
      </c>
      <c r="B172" s="144">
        <v>171</v>
      </c>
      <c r="C172" s="144">
        <v>35</v>
      </c>
      <c r="D172" t="s" s="23">
        <v>157</v>
      </c>
      <c r="E172" t="s" s="23">
        <v>4082</v>
      </c>
      <c r="F172" t="s" s="23">
        <v>4083</v>
      </c>
      <c r="G172" t="s" s="23">
        <v>4084</v>
      </c>
      <c r="H172" t="s" s="878">
        <v>4089</v>
      </c>
      <c r="I172" s="745">
        <v>1</v>
      </c>
      <c r="J172" t="s" s="32">
        <v>64</v>
      </c>
      <c r="K172" t="s" s="32">
        <v>55</v>
      </c>
      <c r="L172" t="s" s="32">
        <v>52</v>
      </c>
      <c r="M172" s="144">
        <v>47702.7</v>
      </c>
      <c r="N172" s="140"/>
      <c r="O172" t="s" s="883">
        <v>68</v>
      </c>
      <c r="P172" s="880"/>
      <c r="Q172" s="880"/>
      <c r="R172" s="880"/>
      <c r="S172" s="880"/>
      <c r="T172" s="881"/>
      <c r="U172" s="882"/>
      <c r="V172" s="117"/>
      <c r="W172" s="117"/>
      <c r="X172" s="117"/>
      <c r="Y172" s="117"/>
      <c r="Z172" s="118"/>
    </row>
    <row r="173" ht="15.75" customHeight="1">
      <c r="A173" s="144">
        <v>172</v>
      </c>
      <c r="B173" s="144">
        <v>172</v>
      </c>
      <c r="C173" s="144">
        <v>35</v>
      </c>
      <c r="D173" t="s" s="23">
        <v>157</v>
      </c>
      <c r="E173" t="s" s="23">
        <v>4090</v>
      </c>
      <c r="F173" t="s" s="23">
        <v>3794</v>
      </c>
      <c r="G173" t="s" s="23">
        <v>3795</v>
      </c>
      <c r="H173" t="s" s="878">
        <v>2011</v>
      </c>
      <c r="I173" s="745">
        <v>2</v>
      </c>
      <c r="J173" t="s" s="32">
        <v>54</v>
      </c>
      <c r="K173" t="s" s="32">
        <v>93</v>
      </c>
      <c r="L173" s="140"/>
      <c r="M173" s="144">
        <v>16</v>
      </c>
      <c r="N173" s="140"/>
      <c r="O173" s="879">
        <v>1</v>
      </c>
      <c r="P173" s="880"/>
      <c r="Q173" s="880"/>
      <c r="R173" s="880"/>
      <c r="S173" s="880"/>
      <c r="T173" s="881"/>
      <c r="U173" s="882"/>
      <c r="V173" s="117"/>
      <c r="W173" s="117"/>
      <c r="X173" s="117"/>
      <c r="Y173" s="117"/>
      <c r="Z173" s="118"/>
    </row>
    <row r="174" ht="15.75" customHeight="1">
      <c r="A174" s="144">
        <v>173</v>
      </c>
      <c r="B174" s="144">
        <v>173</v>
      </c>
      <c r="C174" s="144">
        <v>38</v>
      </c>
      <c r="D174" t="s" s="23">
        <v>48</v>
      </c>
      <c r="E174" t="s" s="23">
        <v>4091</v>
      </c>
      <c r="F174" t="s" s="23">
        <v>4092</v>
      </c>
      <c r="G174" t="s" s="23">
        <v>4093</v>
      </c>
      <c r="H174" t="s" s="878">
        <v>3942</v>
      </c>
      <c r="I174" s="745">
        <v>1</v>
      </c>
      <c r="J174" t="s" s="32">
        <v>77</v>
      </c>
      <c r="K174" t="s" s="32">
        <v>55</v>
      </c>
      <c r="L174" s="140"/>
      <c r="M174" s="144">
        <v>0</v>
      </c>
      <c r="N174" s="140"/>
      <c r="O174" s="879">
        <v>1</v>
      </c>
      <c r="P174" s="880"/>
      <c r="Q174" s="880"/>
      <c r="R174" s="880"/>
      <c r="S174" s="880"/>
      <c r="T174" s="881"/>
      <c r="U174" s="882"/>
      <c r="V174" s="117"/>
      <c r="W174" s="117"/>
      <c r="X174" s="117"/>
      <c r="Y174" s="117"/>
      <c r="Z174" s="118"/>
    </row>
    <row r="175" ht="15.75" customHeight="1">
      <c r="A175" s="144">
        <v>174</v>
      </c>
      <c r="B175" s="144">
        <v>174</v>
      </c>
      <c r="C175" s="144">
        <v>38</v>
      </c>
      <c r="D175" t="s" s="23">
        <v>48</v>
      </c>
      <c r="E175" t="s" s="23">
        <v>4095</v>
      </c>
      <c r="F175" t="s" s="23">
        <v>4096</v>
      </c>
      <c r="G175" t="s" s="23">
        <v>4097</v>
      </c>
      <c r="H175" t="s" s="878">
        <v>3947</v>
      </c>
      <c r="I175" s="745">
        <v>2</v>
      </c>
      <c r="J175" t="s" s="32">
        <v>77</v>
      </c>
      <c r="K175" t="s" s="32">
        <v>55</v>
      </c>
      <c r="L175" s="140"/>
      <c r="M175" s="144">
        <v>0</v>
      </c>
      <c r="N175" s="140"/>
      <c r="O175" s="879">
        <v>1</v>
      </c>
      <c r="P175" s="880"/>
      <c r="Q175" s="880"/>
      <c r="R175" s="880"/>
      <c r="S175" s="880"/>
      <c r="T175" s="881"/>
      <c r="U175" s="882"/>
      <c r="V175" s="117"/>
      <c r="W175" s="117"/>
      <c r="X175" s="117"/>
      <c r="Y175" s="117"/>
      <c r="Z175" s="118"/>
    </row>
    <row r="176" ht="15.75" customHeight="1">
      <c r="A176" s="144">
        <v>175</v>
      </c>
      <c r="B176" s="144">
        <v>175</v>
      </c>
      <c r="C176" s="144">
        <v>38</v>
      </c>
      <c r="D176" t="s" s="23">
        <v>48</v>
      </c>
      <c r="E176" t="s" s="23">
        <v>4099</v>
      </c>
      <c r="F176" t="s" s="5">
        <v>4100</v>
      </c>
      <c r="G176" t="s" s="23">
        <v>4101</v>
      </c>
      <c r="H176" t="s" s="878">
        <v>2011</v>
      </c>
      <c r="I176" s="745">
        <v>1</v>
      </c>
      <c r="J176" t="s" s="32">
        <v>1984</v>
      </c>
      <c r="K176" t="s" s="32">
        <v>55</v>
      </c>
      <c r="L176" s="140"/>
      <c r="M176" s="144">
        <v>0</v>
      </c>
      <c r="N176" t="s" s="5">
        <v>196</v>
      </c>
      <c r="O176" s="879">
        <v>1</v>
      </c>
      <c r="P176" s="880"/>
      <c r="Q176" s="880"/>
      <c r="R176" s="880"/>
      <c r="S176" s="880"/>
      <c r="T176" s="881"/>
      <c r="U176" s="882"/>
      <c r="V176" s="117"/>
      <c r="W176" s="117"/>
      <c r="X176" s="117"/>
      <c r="Y176" s="117"/>
      <c r="Z176" s="118"/>
    </row>
    <row r="177" ht="15.75" customHeight="1">
      <c r="A177" s="144">
        <v>176</v>
      </c>
      <c r="B177" s="144">
        <v>176</v>
      </c>
      <c r="C177" s="144">
        <v>38</v>
      </c>
      <c r="D177" t="s" s="23">
        <v>48</v>
      </c>
      <c r="E177" t="s" s="23">
        <v>4103</v>
      </c>
      <c r="F177" t="s" s="5">
        <v>3502</v>
      </c>
      <c r="G177" t="s" s="23">
        <v>4104</v>
      </c>
      <c r="H177" t="s" s="878">
        <v>3947</v>
      </c>
      <c r="I177" s="745">
        <v>2</v>
      </c>
      <c r="J177" t="s" s="32">
        <v>77</v>
      </c>
      <c r="K177" t="s" s="32">
        <v>55</v>
      </c>
      <c r="L177" s="140"/>
      <c r="M177" s="144">
        <v>0</v>
      </c>
      <c r="N177" s="140"/>
      <c r="O177" s="879">
        <v>1</v>
      </c>
      <c r="P177" s="880"/>
      <c r="Q177" s="880"/>
      <c r="R177" s="880"/>
      <c r="S177" s="880"/>
      <c r="T177" s="881"/>
      <c r="U177" s="882"/>
      <c r="V177" s="117"/>
      <c r="W177" s="117"/>
      <c r="X177" s="117"/>
      <c r="Y177" s="117"/>
      <c r="Z177" s="118"/>
    </row>
    <row r="178" ht="15.75" customHeight="1">
      <c r="A178" s="144">
        <v>177</v>
      </c>
      <c r="B178" s="144">
        <v>177</v>
      </c>
      <c r="C178" s="144">
        <v>38</v>
      </c>
      <c r="D178" t="s" s="23">
        <v>48</v>
      </c>
      <c r="E178" t="s" s="23">
        <v>4105</v>
      </c>
      <c r="F178" t="s" s="5">
        <v>4105</v>
      </c>
      <c r="G178" t="s" s="23">
        <v>4105</v>
      </c>
      <c r="H178" t="s" s="878">
        <v>3942</v>
      </c>
      <c r="I178" s="745">
        <v>2</v>
      </c>
      <c r="J178" t="s" s="32">
        <v>77</v>
      </c>
      <c r="K178" t="s" s="32">
        <v>55</v>
      </c>
      <c r="L178" s="140"/>
      <c r="M178" s="140"/>
      <c r="N178" t="s" s="5">
        <v>196</v>
      </c>
      <c r="O178" s="879">
        <v>1</v>
      </c>
      <c r="P178" s="880"/>
      <c r="Q178" s="880"/>
      <c r="R178" s="880"/>
      <c r="S178" s="880"/>
      <c r="T178" s="881"/>
      <c r="U178" s="882"/>
      <c r="V178" s="117"/>
      <c r="W178" s="117"/>
      <c r="X178" s="117"/>
      <c r="Y178" s="117"/>
      <c r="Z178" s="118"/>
    </row>
    <row r="179" ht="39.75" customHeight="1">
      <c r="A179" s="144">
        <v>178</v>
      </c>
      <c r="B179" s="144">
        <v>178</v>
      </c>
      <c r="C179" s="144">
        <v>38</v>
      </c>
      <c r="D179" t="s" s="23">
        <v>48</v>
      </c>
      <c r="E179" t="s" s="23">
        <v>4106</v>
      </c>
      <c r="F179" t="s" s="23">
        <v>3289</v>
      </c>
      <c r="G179" t="s" s="23">
        <v>3290</v>
      </c>
      <c r="H179" t="s" s="878">
        <v>3948</v>
      </c>
      <c r="I179" s="745">
        <v>1</v>
      </c>
      <c r="J179" t="s" s="32">
        <v>64</v>
      </c>
      <c r="K179" t="s" s="32">
        <v>55</v>
      </c>
      <c r="L179" s="140"/>
      <c r="M179" s="144">
        <v>165.6</v>
      </c>
      <c r="N179" s="140"/>
      <c r="O179" s="879">
        <v>1</v>
      </c>
      <c r="P179" s="880"/>
      <c r="Q179" s="880"/>
      <c r="R179" s="880"/>
      <c r="S179" s="880"/>
      <c r="T179" s="881"/>
      <c r="U179" s="882"/>
      <c r="V179" s="117"/>
      <c r="W179" s="117"/>
      <c r="X179" s="117"/>
      <c r="Y179" s="117"/>
      <c r="Z179" s="118"/>
    </row>
    <row r="180" ht="15.75" customHeight="1">
      <c r="A180" s="144">
        <v>179</v>
      </c>
      <c r="B180" s="144">
        <v>179</v>
      </c>
      <c r="C180" s="144">
        <v>38</v>
      </c>
      <c r="D180" t="s" s="23">
        <v>48</v>
      </c>
      <c r="E180" t="s" s="23">
        <v>4106</v>
      </c>
      <c r="F180" t="s" s="23">
        <v>3289</v>
      </c>
      <c r="G180" t="s" s="23">
        <v>3290</v>
      </c>
      <c r="H180" t="s" s="878">
        <v>4053</v>
      </c>
      <c r="I180" s="745">
        <v>3</v>
      </c>
      <c r="J180" t="s" s="32">
        <v>1984</v>
      </c>
      <c r="K180" t="s" s="32">
        <v>65</v>
      </c>
      <c r="L180" s="140"/>
      <c r="M180" s="144">
        <v>165.6</v>
      </c>
      <c r="N180" s="140"/>
      <c r="O180" t="s" s="884">
        <v>68</v>
      </c>
      <c r="P180" s="880"/>
      <c r="Q180" s="880"/>
      <c r="R180" s="880"/>
      <c r="S180" s="880"/>
      <c r="T180" s="881"/>
      <c r="U180" s="882"/>
      <c r="V180" s="117"/>
      <c r="W180" s="117"/>
      <c r="X180" s="117"/>
      <c r="Y180" s="117"/>
      <c r="Z180" s="118"/>
    </row>
    <row r="181" ht="15.75" customHeight="1">
      <c r="A181" s="144">
        <v>180</v>
      </c>
      <c r="B181" s="144">
        <v>180</v>
      </c>
      <c r="C181" s="144">
        <v>38</v>
      </c>
      <c r="D181" t="s" s="23">
        <v>48</v>
      </c>
      <c r="E181" t="s" s="23">
        <v>4106</v>
      </c>
      <c r="F181" t="s" s="23">
        <v>3289</v>
      </c>
      <c r="G181" t="s" s="23">
        <v>3290</v>
      </c>
      <c r="H181" t="s" s="878">
        <v>4010</v>
      </c>
      <c r="I181" s="745">
        <v>3</v>
      </c>
      <c r="J181" t="s" s="32">
        <v>1984</v>
      </c>
      <c r="K181" t="s" s="32">
        <v>65</v>
      </c>
      <c r="L181" s="140"/>
      <c r="M181" s="144">
        <v>165.6</v>
      </c>
      <c r="N181" s="140"/>
      <c r="O181" t="s" s="884">
        <v>68</v>
      </c>
      <c r="P181" s="880"/>
      <c r="Q181" s="880"/>
      <c r="R181" s="880"/>
      <c r="S181" s="880"/>
      <c r="T181" s="881"/>
      <c r="U181" s="882"/>
      <c r="V181" s="117"/>
      <c r="W181" s="117"/>
      <c r="X181" s="117"/>
      <c r="Y181" s="117"/>
      <c r="Z181" s="118"/>
    </row>
    <row r="182" ht="15.75" customHeight="1">
      <c r="A182" s="144">
        <v>181</v>
      </c>
      <c r="B182" s="144">
        <v>181</v>
      </c>
      <c r="C182" s="144">
        <v>38</v>
      </c>
      <c r="D182" t="s" s="23">
        <v>48</v>
      </c>
      <c r="E182" t="s" s="23">
        <v>4107</v>
      </c>
      <c r="F182" t="s" s="5">
        <v>4107</v>
      </c>
      <c r="G182" t="s" s="23">
        <v>4107</v>
      </c>
      <c r="H182" t="s" s="878">
        <v>3947</v>
      </c>
      <c r="I182" s="745">
        <v>2</v>
      </c>
      <c r="J182" t="s" s="32">
        <v>77</v>
      </c>
      <c r="K182" t="s" s="32">
        <v>55</v>
      </c>
      <c r="L182" s="140"/>
      <c r="M182" s="144">
        <v>57.4</v>
      </c>
      <c r="N182" t="s" s="5">
        <v>196</v>
      </c>
      <c r="O182" s="879">
        <v>1</v>
      </c>
      <c r="P182" s="880"/>
      <c r="Q182" s="880"/>
      <c r="R182" s="880"/>
      <c r="S182" s="880"/>
      <c r="T182" s="881"/>
      <c r="U182" s="882"/>
      <c r="V182" s="117"/>
      <c r="W182" s="117"/>
      <c r="X182" s="117"/>
      <c r="Y182" s="117"/>
      <c r="Z182" s="118"/>
    </row>
    <row r="183" ht="15.75" customHeight="1">
      <c r="A183" s="144">
        <v>182</v>
      </c>
      <c r="B183" s="144">
        <v>182</v>
      </c>
      <c r="C183" s="144">
        <v>38</v>
      </c>
      <c r="D183" t="s" s="23">
        <v>48</v>
      </c>
      <c r="E183" t="s" s="23">
        <v>4108</v>
      </c>
      <c r="F183" t="s" s="5">
        <v>4108</v>
      </c>
      <c r="G183" t="s" s="23">
        <v>4108</v>
      </c>
      <c r="H183" t="s" s="878">
        <v>3947</v>
      </c>
      <c r="I183" s="745">
        <v>2</v>
      </c>
      <c r="J183" t="s" s="32">
        <v>77</v>
      </c>
      <c r="K183" t="s" s="32">
        <v>55</v>
      </c>
      <c r="L183" s="140"/>
      <c r="M183" s="144">
        <v>9934.4</v>
      </c>
      <c r="N183" t="s" s="5">
        <v>196</v>
      </c>
      <c r="O183" t="s" s="884">
        <v>68</v>
      </c>
      <c r="P183" s="880"/>
      <c r="Q183" s="880"/>
      <c r="R183" s="880"/>
      <c r="S183" s="880"/>
      <c r="T183" s="881"/>
      <c r="U183" s="882"/>
      <c r="V183" s="117"/>
      <c r="W183" s="117"/>
      <c r="X183" s="117"/>
      <c r="Y183" s="117"/>
      <c r="Z183" s="118"/>
    </row>
    <row r="184" ht="15.75" customHeight="1">
      <c r="A184" s="144">
        <v>183</v>
      </c>
      <c r="B184" s="144">
        <v>183</v>
      </c>
      <c r="C184" s="144">
        <v>38</v>
      </c>
      <c r="D184" t="s" s="23">
        <v>48</v>
      </c>
      <c r="E184" t="s" s="23">
        <v>4109</v>
      </c>
      <c r="F184" t="s" s="5">
        <v>3524</v>
      </c>
      <c r="G184" t="s" s="23">
        <v>3525</v>
      </c>
      <c r="H184" t="s" s="878">
        <v>3947</v>
      </c>
      <c r="I184" s="745">
        <v>2</v>
      </c>
      <c r="J184" t="s" s="32">
        <v>77</v>
      </c>
      <c r="K184" t="s" s="32">
        <v>55</v>
      </c>
      <c r="L184" s="140"/>
      <c r="M184" s="144">
        <v>0</v>
      </c>
      <c r="N184" s="140"/>
      <c r="O184" s="879">
        <v>1</v>
      </c>
      <c r="P184" s="880"/>
      <c r="Q184" s="880"/>
      <c r="R184" s="880"/>
      <c r="S184" s="880"/>
      <c r="T184" s="881"/>
      <c r="U184" s="882"/>
      <c r="V184" s="117"/>
      <c r="W184" s="117"/>
      <c r="X184" s="117"/>
      <c r="Y184" s="117"/>
      <c r="Z184" s="118"/>
    </row>
    <row r="185" ht="15.75" customHeight="1">
      <c r="A185" s="144">
        <v>184</v>
      </c>
      <c r="B185" s="144">
        <v>184</v>
      </c>
      <c r="C185" s="144">
        <v>42</v>
      </c>
      <c r="D185" t="s" s="23">
        <v>801</v>
      </c>
      <c r="E185" t="s" s="23">
        <v>4110</v>
      </c>
      <c r="F185" t="s" s="5">
        <v>4111</v>
      </c>
      <c r="G185" t="s" s="23">
        <v>4112</v>
      </c>
      <c r="H185" t="s" s="878">
        <v>2011</v>
      </c>
      <c r="I185" s="745">
        <v>2</v>
      </c>
      <c r="J185" t="s" s="32">
        <v>64</v>
      </c>
      <c r="K185" t="s" s="32">
        <v>55</v>
      </c>
      <c r="L185" s="140"/>
      <c r="M185" s="144">
        <v>0</v>
      </c>
      <c r="N185" s="140"/>
      <c r="O185" s="879">
        <v>1</v>
      </c>
      <c r="P185" s="880"/>
      <c r="Q185" s="880"/>
      <c r="R185" s="880"/>
      <c r="S185" s="880"/>
      <c r="T185" s="881"/>
      <c r="U185" s="882"/>
      <c r="V185" s="117"/>
      <c r="W185" s="117"/>
      <c r="X185" s="117"/>
      <c r="Y185" s="117"/>
      <c r="Z185" s="118"/>
    </row>
    <row r="186" ht="15.75" customHeight="1">
      <c r="A186" s="144">
        <v>185</v>
      </c>
      <c r="B186" s="144">
        <v>185</v>
      </c>
      <c r="C186" s="144">
        <v>42</v>
      </c>
      <c r="D186" t="s" s="23">
        <v>801</v>
      </c>
      <c r="E186" t="s" s="23">
        <v>4113</v>
      </c>
      <c r="F186" t="s" s="23">
        <v>2141</v>
      </c>
      <c r="G186" t="s" s="23">
        <v>2142</v>
      </c>
      <c r="H186" t="s" s="878">
        <v>4001</v>
      </c>
      <c r="I186" s="745">
        <v>1</v>
      </c>
      <c r="J186" t="s" s="32">
        <v>54</v>
      </c>
      <c r="K186" t="s" s="32">
        <v>55</v>
      </c>
      <c r="L186" s="140"/>
      <c r="M186" s="144">
        <v>20020</v>
      </c>
      <c r="N186" s="140"/>
      <c r="O186" s="879">
        <v>1</v>
      </c>
      <c r="P186" s="880"/>
      <c r="Q186" s="880"/>
      <c r="R186" s="880"/>
      <c r="S186" s="880"/>
      <c r="T186" s="881"/>
      <c r="U186" s="882"/>
      <c r="V186" s="117"/>
      <c r="W186" s="117"/>
      <c r="X186" s="117"/>
      <c r="Y186" s="117"/>
      <c r="Z186" s="118"/>
    </row>
    <row r="187" ht="15.75" customHeight="1">
      <c r="A187" s="144">
        <v>186</v>
      </c>
      <c r="B187" s="144">
        <v>186</v>
      </c>
      <c r="C187" s="144">
        <v>42</v>
      </c>
      <c r="D187" t="s" s="23">
        <v>801</v>
      </c>
      <c r="E187" t="s" s="23">
        <v>4114</v>
      </c>
      <c r="F187" t="s" s="23">
        <v>4115</v>
      </c>
      <c r="G187" t="s" s="23">
        <v>4116</v>
      </c>
      <c r="H187" t="s" s="878">
        <v>4001</v>
      </c>
      <c r="I187" s="745">
        <v>1</v>
      </c>
      <c r="J187" t="s" s="32">
        <v>64</v>
      </c>
      <c r="K187" t="s" s="32">
        <v>55</v>
      </c>
      <c r="L187" s="140"/>
      <c r="M187" s="144">
        <v>1022</v>
      </c>
      <c r="N187" s="140"/>
      <c r="O187" s="879">
        <v>1</v>
      </c>
      <c r="P187" s="880"/>
      <c r="Q187" s="880"/>
      <c r="R187" s="880"/>
      <c r="S187" s="880"/>
      <c r="T187" s="881"/>
      <c r="U187" s="882"/>
      <c r="V187" s="117"/>
      <c r="W187" s="117"/>
      <c r="X187" s="117"/>
      <c r="Y187" s="117"/>
      <c r="Z187" s="118"/>
    </row>
    <row r="188" ht="56.25" customHeight="1">
      <c r="A188" s="144">
        <v>187</v>
      </c>
      <c r="B188" s="144">
        <v>187</v>
      </c>
      <c r="C188" s="144">
        <v>44</v>
      </c>
      <c r="D188" t="s" s="23">
        <v>826</v>
      </c>
      <c r="E188" t="s" s="23">
        <v>4117</v>
      </c>
      <c r="F188" t="s" s="23">
        <v>4118</v>
      </c>
      <c r="G188" t="s" s="23">
        <v>4119</v>
      </c>
      <c r="H188" t="s" s="878">
        <v>4120</v>
      </c>
      <c r="I188" s="745">
        <v>1</v>
      </c>
      <c r="J188" t="s" s="32">
        <v>54</v>
      </c>
      <c r="K188" t="s" s="32">
        <v>55</v>
      </c>
      <c r="L188" s="140"/>
      <c r="M188" s="144">
        <v>0</v>
      </c>
      <c r="N188" s="140"/>
      <c r="O188" s="879">
        <v>1</v>
      </c>
      <c r="P188" s="880"/>
      <c r="Q188" s="880"/>
      <c r="R188" s="880"/>
      <c r="S188" s="880"/>
      <c r="T188" s="881"/>
      <c r="U188" s="882"/>
      <c r="V188" s="117"/>
      <c r="W188" s="117"/>
      <c r="X188" s="117"/>
      <c r="Y188" s="117"/>
      <c r="Z188" s="118"/>
    </row>
    <row r="189" ht="15.75" customHeight="1">
      <c r="A189" s="144">
        <v>188</v>
      </c>
      <c r="B189" s="144">
        <v>188</v>
      </c>
      <c r="C189" s="144">
        <v>44</v>
      </c>
      <c r="D189" t="s" s="23">
        <v>826</v>
      </c>
      <c r="E189" t="s" s="23">
        <v>4117</v>
      </c>
      <c r="F189" t="s" s="23">
        <v>4118</v>
      </c>
      <c r="G189" t="s" s="23">
        <v>4119</v>
      </c>
      <c r="H189" t="s" s="878">
        <v>4123</v>
      </c>
      <c r="I189" s="745">
        <v>2</v>
      </c>
      <c r="J189" t="s" s="32">
        <v>54</v>
      </c>
      <c r="K189" t="s" s="32">
        <v>55</v>
      </c>
      <c r="L189" s="140"/>
      <c r="M189" s="144">
        <v>0</v>
      </c>
      <c r="N189" s="140"/>
      <c r="O189" t="s" s="884">
        <v>68</v>
      </c>
      <c r="P189" s="880"/>
      <c r="Q189" s="880"/>
      <c r="R189" s="880"/>
      <c r="S189" s="880"/>
      <c r="T189" s="881"/>
      <c r="U189" s="882"/>
      <c r="V189" s="117"/>
      <c r="W189" s="117"/>
      <c r="X189" s="117"/>
      <c r="Y189" s="117"/>
      <c r="Z189" s="118"/>
    </row>
    <row r="190" ht="15.75" customHeight="1">
      <c r="A190" s="144">
        <v>189</v>
      </c>
      <c r="B190" s="144">
        <v>189</v>
      </c>
      <c r="C190" s="144">
        <v>44</v>
      </c>
      <c r="D190" t="s" s="23">
        <v>826</v>
      </c>
      <c r="E190" t="s" s="23">
        <v>4124</v>
      </c>
      <c r="F190" t="s" s="5">
        <v>4125</v>
      </c>
      <c r="G190" t="s" s="23">
        <v>4126</v>
      </c>
      <c r="H190" t="s" s="878">
        <v>4127</v>
      </c>
      <c r="I190" s="745">
        <v>1</v>
      </c>
      <c r="J190" t="s" s="32">
        <v>64</v>
      </c>
      <c r="K190" t="s" s="32">
        <v>55</v>
      </c>
      <c r="L190" s="140"/>
      <c r="M190" s="144">
        <v>0</v>
      </c>
      <c r="N190" s="140"/>
      <c r="O190" s="879">
        <v>1</v>
      </c>
      <c r="P190" s="880"/>
      <c r="Q190" s="880"/>
      <c r="R190" s="880"/>
      <c r="S190" s="880"/>
      <c r="T190" s="881"/>
      <c r="U190" s="882"/>
      <c r="V190" s="117"/>
      <c r="W190" s="117"/>
      <c r="X190" s="117"/>
      <c r="Y190" s="117"/>
      <c r="Z190" s="118"/>
    </row>
    <row r="191" ht="15.75" customHeight="1">
      <c r="A191" s="144">
        <v>190</v>
      </c>
      <c r="B191" s="144">
        <v>190</v>
      </c>
      <c r="C191" s="144">
        <v>44</v>
      </c>
      <c r="D191" t="s" s="23">
        <v>826</v>
      </c>
      <c r="E191" t="s" s="23">
        <v>4124</v>
      </c>
      <c r="F191" t="s" s="5">
        <v>4125</v>
      </c>
      <c r="G191" t="s" s="23">
        <v>4126</v>
      </c>
      <c r="H191" t="s" s="878">
        <v>4128</v>
      </c>
      <c r="I191" s="745">
        <v>1</v>
      </c>
      <c r="J191" t="s" s="32">
        <v>64</v>
      </c>
      <c r="K191" t="s" s="32">
        <v>55</v>
      </c>
      <c r="L191" s="140"/>
      <c r="M191" s="144">
        <v>0</v>
      </c>
      <c r="N191" s="140"/>
      <c r="O191" t="s" s="884">
        <v>68</v>
      </c>
      <c r="P191" s="880"/>
      <c r="Q191" s="880"/>
      <c r="R191" s="880"/>
      <c r="S191" s="880"/>
      <c r="T191" s="881"/>
      <c r="U191" s="882"/>
      <c r="V191" s="117"/>
      <c r="W191" s="117"/>
      <c r="X191" s="117"/>
      <c r="Y191" s="117"/>
      <c r="Z191" s="118"/>
    </row>
    <row r="192" ht="70.5" customHeight="1">
      <c r="A192" s="144">
        <v>191</v>
      </c>
      <c r="B192" s="144">
        <v>191</v>
      </c>
      <c r="C192" s="144">
        <v>44</v>
      </c>
      <c r="D192" t="s" s="23">
        <v>826</v>
      </c>
      <c r="E192" t="s" s="23">
        <v>4129</v>
      </c>
      <c r="F192" t="s" s="23">
        <v>4130</v>
      </c>
      <c r="G192" t="s" s="23">
        <v>4131</v>
      </c>
      <c r="H192" t="s" s="878">
        <v>4132</v>
      </c>
      <c r="I192" s="745">
        <v>1</v>
      </c>
      <c r="J192" t="s" s="32">
        <v>54</v>
      </c>
      <c r="K192" t="s" s="32">
        <v>55</v>
      </c>
      <c r="L192" s="140"/>
      <c r="M192" s="144">
        <v>0</v>
      </c>
      <c r="N192" s="140"/>
      <c r="O192" s="879">
        <v>1</v>
      </c>
      <c r="P192" s="880"/>
      <c r="Q192" s="880"/>
      <c r="R192" s="880"/>
      <c r="S192" s="880"/>
      <c r="T192" s="881"/>
      <c r="U192" s="882"/>
      <c r="V192" s="117"/>
      <c r="W192" s="117"/>
      <c r="X192" s="117"/>
      <c r="Y192" s="117"/>
      <c r="Z192" s="118"/>
    </row>
    <row r="193" ht="15.75" customHeight="1">
      <c r="A193" s="144">
        <v>192</v>
      </c>
      <c r="B193" s="144">
        <v>192</v>
      </c>
      <c r="C193" s="144">
        <v>44</v>
      </c>
      <c r="D193" t="s" s="23">
        <v>826</v>
      </c>
      <c r="E193" t="s" s="23">
        <v>4129</v>
      </c>
      <c r="F193" t="s" s="23">
        <v>4130</v>
      </c>
      <c r="G193" t="s" s="23">
        <v>4131</v>
      </c>
      <c r="H193" t="s" s="878">
        <v>4133</v>
      </c>
      <c r="I193" s="745">
        <v>1</v>
      </c>
      <c r="J193" t="s" s="32">
        <v>77</v>
      </c>
      <c r="K193" t="s" s="32">
        <v>55</v>
      </c>
      <c r="L193" s="140"/>
      <c r="M193" s="144">
        <v>0</v>
      </c>
      <c r="N193" s="140"/>
      <c r="O193" t="s" s="884">
        <v>68</v>
      </c>
      <c r="P193" s="880"/>
      <c r="Q193" s="880"/>
      <c r="R193" s="880"/>
      <c r="S193" s="880"/>
      <c r="T193" s="881"/>
      <c r="U193" s="882"/>
      <c r="V193" s="117"/>
      <c r="W193" s="117"/>
      <c r="X193" s="117"/>
      <c r="Y193" s="117"/>
      <c r="Z193" s="118"/>
    </row>
    <row r="194" ht="15.75" customHeight="1">
      <c r="A194" s="144">
        <v>193</v>
      </c>
      <c r="B194" s="144">
        <v>193</v>
      </c>
      <c r="C194" s="144">
        <v>45</v>
      </c>
      <c r="D194" t="s" s="23">
        <v>857</v>
      </c>
      <c r="E194" t="s" s="23">
        <v>4134</v>
      </c>
      <c r="F194" t="s" s="23">
        <v>4134</v>
      </c>
      <c r="G194" t="s" s="23">
        <v>4134</v>
      </c>
      <c r="H194" t="s" s="878">
        <v>2011</v>
      </c>
      <c r="I194" s="745">
        <v>2</v>
      </c>
      <c r="J194" t="s" s="32">
        <v>64</v>
      </c>
      <c r="K194" t="s" s="32">
        <v>55</v>
      </c>
      <c r="L194" s="140"/>
      <c r="M194" s="144">
        <v>30997</v>
      </c>
      <c r="N194" t="s" s="5">
        <v>196</v>
      </c>
      <c r="O194" s="879">
        <v>1</v>
      </c>
      <c r="P194" s="880"/>
      <c r="Q194" s="880"/>
      <c r="R194" s="880"/>
      <c r="S194" s="880"/>
      <c r="T194" s="881"/>
      <c r="U194" s="882"/>
      <c r="V194" s="117"/>
      <c r="W194" s="117"/>
      <c r="X194" s="117"/>
      <c r="Y194" s="117"/>
      <c r="Z194" s="118"/>
    </row>
    <row r="195" ht="15.75" customHeight="1">
      <c r="A195" s="144">
        <v>194</v>
      </c>
      <c r="B195" s="144">
        <v>194</v>
      </c>
      <c r="C195" s="144">
        <v>45</v>
      </c>
      <c r="D195" t="s" s="23">
        <v>857</v>
      </c>
      <c r="E195" t="s" s="23">
        <v>4136</v>
      </c>
      <c r="F195" t="s" s="23">
        <v>4137</v>
      </c>
      <c r="G195" t="s" s="23">
        <v>4138</v>
      </c>
      <c r="H195" t="s" s="878">
        <v>2011</v>
      </c>
      <c r="I195" s="745">
        <v>2</v>
      </c>
      <c r="J195" t="s" s="32">
        <v>64</v>
      </c>
      <c r="K195" t="s" s="32">
        <v>55</v>
      </c>
      <c r="L195" s="140"/>
      <c r="M195" s="144">
        <v>204</v>
      </c>
      <c r="N195" s="140"/>
      <c r="O195" s="879">
        <v>1</v>
      </c>
      <c r="P195" s="880"/>
      <c r="Q195" s="880"/>
      <c r="R195" s="880"/>
      <c r="S195" s="880"/>
      <c r="T195" s="881"/>
      <c r="U195" s="882"/>
      <c r="V195" s="117"/>
      <c r="W195" s="117"/>
      <c r="X195" s="117"/>
      <c r="Y195" s="117"/>
      <c r="Z195" s="118"/>
    </row>
    <row r="196" ht="15.75" customHeight="1">
      <c r="A196" s="144">
        <v>195</v>
      </c>
      <c r="B196" s="144">
        <v>195</v>
      </c>
      <c r="C196" s="144">
        <v>46</v>
      </c>
      <c r="D196" t="s" s="23">
        <v>4139</v>
      </c>
      <c r="E196" t="s" s="23">
        <v>4140</v>
      </c>
      <c r="F196" t="s" s="23">
        <v>4140</v>
      </c>
      <c r="G196" t="s" s="23">
        <v>4140</v>
      </c>
      <c r="H196" t="s" s="878">
        <v>2011</v>
      </c>
      <c r="I196" s="745">
        <v>3</v>
      </c>
      <c r="J196" t="s" s="32">
        <v>1984</v>
      </c>
      <c r="K196" t="s" s="32">
        <v>65</v>
      </c>
      <c r="L196" s="140"/>
      <c r="M196" s="144">
        <v>0</v>
      </c>
      <c r="N196" s="140"/>
      <c r="O196" s="879">
        <v>1</v>
      </c>
      <c r="P196" s="880"/>
      <c r="Q196" s="880"/>
      <c r="R196" s="880"/>
      <c r="S196" s="880"/>
      <c r="T196" s="881"/>
      <c r="U196" s="882"/>
      <c r="V196" s="117"/>
      <c r="W196" s="117"/>
      <c r="X196" s="117"/>
      <c r="Y196" s="117"/>
      <c r="Z196" s="118"/>
    </row>
    <row r="197" ht="15.75" customHeight="1">
      <c r="A197" s="144">
        <v>196</v>
      </c>
      <c r="B197" s="144">
        <v>196</v>
      </c>
      <c r="C197" s="144">
        <v>55</v>
      </c>
      <c r="D197" t="s" s="23">
        <v>2180</v>
      </c>
      <c r="E197" t="s" s="23">
        <v>4142</v>
      </c>
      <c r="F197" t="s" s="66">
        <v>4143</v>
      </c>
      <c r="G197" t="s" s="23">
        <v>4142</v>
      </c>
      <c r="H197" t="s" s="878">
        <v>2011</v>
      </c>
      <c r="I197" s="745">
        <v>3</v>
      </c>
      <c r="J197" t="s" s="32">
        <v>1984</v>
      </c>
      <c r="K197" t="s" s="32">
        <v>65</v>
      </c>
      <c r="L197" s="140"/>
      <c r="M197" s="144">
        <v>0</v>
      </c>
      <c r="N197" s="140"/>
      <c r="O197" s="879">
        <v>1</v>
      </c>
      <c r="P197" s="880"/>
      <c r="Q197" s="880"/>
      <c r="R197" s="880"/>
      <c r="S197" s="880"/>
      <c r="T197" s="881"/>
      <c r="U197" s="882"/>
      <c r="V197" s="117"/>
      <c r="W197" s="117"/>
      <c r="X197" s="117"/>
      <c r="Y197" s="117"/>
      <c r="Z197" s="118"/>
    </row>
    <row r="198" ht="15.75" customHeight="1">
      <c r="A198" s="144">
        <v>197</v>
      </c>
      <c r="B198" s="144">
        <v>197</v>
      </c>
      <c r="C198" s="144">
        <v>55</v>
      </c>
      <c r="D198" t="s" s="23">
        <v>2180</v>
      </c>
      <c r="E198" t="s" s="23">
        <v>4144</v>
      </c>
      <c r="F198" t="s" s="5">
        <v>4145</v>
      </c>
      <c r="G198" t="s" s="23">
        <v>4146</v>
      </c>
      <c r="H198" t="s" s="878">
        <v>4147</v>
      </c>
      <c r="I198" s="745">
        <v>2</v>
      </c>
      <c r="J198" t="s" s="32">
        <v>77</v>
      </c>
      <c r="K198" t="s" s="32">
        <v>55</v>
      </c>
      <c r="L198" s="140"/>
      <c r="M198" s="144">
        <v>615</v>
      </c>
      <c r="N198" s="140"/>
      <c r="O198" s="879">
        <v>1</v>
      </c>
      <c r="P198" s="880"/>
      <c r="Q198" s="880"/>
      <c r="R198" s="880"/>
      <c r="S198" s="880"/>
      <c r="T198" s="881"/>
      <c r="U198" s="882"/>
      <c r="V198" s="117"/>
      <c r="W198" s="117"/>
      <c r="X198" s="117"/>
      <c r="Y198" s="117"/>
      <c r="Z198" s="118"/>
    </row>
    <row r="199" ht="15.75" customHeight="1">
      <c r="A199" s="144">
        <v>198</v>
      </c>
      <c r="B199" s="144">
        <v>198</v>
      </c>
      <c r="C199" s="144">
        <v>56</v>
      </c>
      <c r="D199" t="s" s="23">
        <v>846</v>
      </c>
      <c r="E199" t="s" s="23">
        <v>4148</v>
      </c>
      <c r="F199" t="s" s="5">
        <v>4148</v>
      </c>
      <c r="G199" t="s" s="23">
        <v>4148</v>
      </c>
      <c r="H199" t="s" s="878">
        <v>4149</v>
      </c>
      <c r="I199" s="745">
        <v>3</v>
      </c>
      <c r="J199" t="s" s="32">
        <v>1984</v>
      </c>
      <c r="K199" t="s" s="32">
        <v>65</v>
      </c>
      <c r="L199" s="140"/>
      <c r="M199" s="144">
        <v>3004</v>
      </c>
      <c r="N199" t="s" s="5">
        <v>196</v>
      </c>
      <c r="O199" s="879">
        <v>1</v>
      </c>
      <c r="P199" s="880"/>
      <c r="Q199" s="880"/>
      <c r="R199" s="880"/>
      <c r="S199" s="880"/>
      <c r="T199" s="881"/>
      <c r="U199" s="882"/>
      <c r="V199" s="117"/>
      <c r="W199" s="117"/>
      <c r="X199" s="117"/>
      <c r="Y199" s="117"/>
      <c r="Z199" s="118"/>
    </row>
    <row r="200" ht="15.75" customHeight="1">
      <c r="A200" s="144">
        <v>199</v>
      </c>
      <c r="B200" s="144">
        <v>199</v>
      </c>
      <c r="C200" s="144">
        <v>56</v>
      </c>
      <c r="D200" t="s" s="23">
        <v>846</v>
      </c>
      <c r="E200" t="s" s="23">
        <v>4148</v>
      </c>
      <c r="F200" t="s" s="5">
        <v>4148</v>
      </c>
      <c r="G200" t="s" s="23">
        <v>4148</v>
      </c>
      <c r="H200" t="s" s="878">
        <v>4152</v>
      </c>
      <c r="I200" s="745">
        <v>2</v>
      </c>
      <c r="J200" t="s" s="32">
        <v>54</v>
      </c>
      <c r="K200" t="s" s="32">
        <v>55</v>
      </c>
      <c r="L200" s="140"/>
      <c r="M200" s="144">
        <v>3004</v>
      </c>
      <c r="N200" t="s" s="5">
        <v>196</v>
      </c>
      <c r="O200" t="s" s="884">
        <v>68</v>
      </c>
      <c r="P200" s="880"/>
      <c r="Q200" s="880"/>
      <c r="R200" s="880"/>
      <c r="S200" s="880"/>
      <c r="T200" s="881"/>
      <c r="U200" s="882"/>
      <c r="V200" s="117"/>
      <c r="W200" s="117"/>
      <c r="X200" s="117"/>
      <c r="Y200" s="117"/>
      <c r="Z200" s="118"/>
    </row>
    <row r="201" ht="15.75" customHeight="1">
      <c r="A201" s="144">
        <v>200</v>
      </c>
      <c r="B201" s="144">
        <v>200</v>
      </c>
      <c r="C201" s="144">
        <v>56</v>
      </c>
      <c r="D201" t="s" s="23">
        <v>846</v>
      </c>
      <c r="E201" t="s" s="23">
        <v>4148</v>
      </c>
      <c r="F201" t="s" s="5">
        <v>4148</v>
      </c>
      <c r="G201" t="s" s="23">
        <v>4148</v>
      </c>
      <c r="H201" t="s" s="878">
        <v>4153</v>
      </c>
      <c r="I201" s="745">
        <v>3</v>
      </c>
      <c r="J201" t="s" s="32">
        <v>1984</v>
      </c>
      <c r="K201" t="s" s="32">
        <v>65</v>
      </c>
      <c r="L201" s="140"/>
      <c r="M201" s="144">
        <v>3004</v>
      </c>
      <c r="N201" t="s" s="5">
        <v>196</v>
      </c>
      <c r="O201" t="s" s="884">
        <v>68</v>
      </c>
      <c r="P201" s="880"/>
      <c r="Q201" s="880"/>
      <c r="R201" s="880"/>
      <c r="S201" s="880"/>
      <c r="T201" s="881"/>
      <c r="U201" s="882"/>
      <c r="V201" s="117"/>
      <c r="W201" s="117"/>
      <c r="X201" s="117"/>
      <c r="Y201" s="117"/>
      <c r="Z201" s="118"/>
    </row>
    <row r="202" ht="15.75" customHeight="1">
      <c r="A202" s="144">
        <v>201</v>
      </c>
      <c r="B202" s="144">
        <v>201</v>
      </c>
      <c r="C202" s="144">
        <v>56</v>
      </c>
      <c r="D202" t="s" s="23">
        <v>846</v>
      </c>
      <c r="E202" t="s" s="32">
        <v>4154</v>
      </c>
      <c r="F202" t="s" s="137">
        <v>4155</v>
      </c>
      <c r="G202" t="s" s="32">
        <v>4156</v>
      </c>
      <c r="H202" t="s" s="878">
        <v>2011</v>
      </c>
      <c r="I202" s="745">
        <v>1</v>
      </c>
      <c r="J202" t="s" s="32">
        <v>77</v>
      </c>
      <c r="K202" t="s" s="32">
        <v>55</v>
      </c>
      <c r="L202" s="140"/>
      <c r="M202" s="144">
        <v>1945</v>
      </c>
      <c r="N202" s="140"/>
      <c r="O202" s="879">
        <v>1</v>
      </c>
      <c r="P202" s="880"/>
      <c r="Q202" s="880"/>
      <c r="R202" s="880"/>
      <c r="S202" s="880"/>
      <c r="T202" s="881"/>
      <c r="U202" s="882"/>
      <c r="V202" s="117"/>
      <c r="W202" s="117"/>
      <c r="X202" s="117"/>
      <c r="Y202" s="117"/>
      <c r="Z202" s="118"/>
    </row>
    <row r="203" ht="15.75" customHeight="1">
      <c r="A203" s="144">
        <v>202</v>
      </c>
      <c r="B203" s="144">
        <v>202</v>
      </c>
      <c r="C203" s="745">
        <v>57</v>
      </c>
      <c r="D203" t="s" s="32">
        <v>909</v>
      </c>
      <c r="E203" t="s" s="32">
        <v>4157</v>
      </c>
      <c r="F203" t="s" s="135">
        <v>4158</v>
      </c>
      <c r="G203" t="s" s="32">
        <v>4159</v>
      </c>
      <c r="H203" t="s" s="878">
        <v>3942</v>
      </c>
      <c r="I203" s="745">
        <v>3</v>
      </c>
      <c r="J203" t="s" s="32">
        <v>77</v>
      </c>
      <c r="K203" t="s" s="32">
        <v>55</v>
      </c>
      <c r="L203" s="140"/>
      <c r="M203" s="144">
        <v>0</v>
      </c>
      <c r="N203" s="140"/>
      <c r="O203" s="879">
        <v>1</v>
      </c>
      <c r="P203" s="880"/>
      <c r="Q203" s="880"/>
      <c r="R203" s="880"/>
      <c r="S203" s="880"/>
      <c r="T203" s="881"/>
      <c r="U203" s="882"/>
      <c r="V203" s="117"/>
      <c r="W203" s="117"/>
      <c r="X203" s="117"/>
      <c r="Y203" s="117"/>
      <c r="Z203" s="118"/>
    </row>
    <row r="204" ht="15.75" customHeight="1">
      <c r="A204" s="144">
        <v>203</v>
      </c>
      <c r="B204" s="144">
        <v>203</v>
      </c>
      <c r="C204" s="745">
        <v>76</v>
      </c>
      <c r="D204" t="s" s="32">
        <v>1369</v>
      </c>
      <c r="E204" t="s" s="32">
        <v>4160</v>
      </c>
      <c r="F204" t="s" s="137">
        <v>4161</v>
      </c>
      <c r="G204" t="s" s="32">
        <v>4162</v>
      </c>
      <c r="H204" t="s" s="878">
        <v>2011</v>
      </c>
      <c r="I204" s="745">
        <v>2</v>
      </c>
      <c r="J204" t="s" s="32">
        <v>64</v>
      </c>
      <c r="K204" t="s" s="32">
        <v>55</v>
      </c>
      <c r="L204" s="140"/>
      <c r="M204" s="144">
        <v>0</v>
      </c>
      <c r="N204" s="140"/>
      <c r="O204" s="879">
        <v>1</v>
      </c>
      <c r="P204" s="880"/>
      <c r="Q204" s="880"/>
      <c r="R204" s="880"/>
      <c r="S204" s="880"/>
      <c r="T204" s="881"/>
      <c r="U204" s="882"/>
      <c r="V204" s="117"/>
      <c r="W204" s="117"/>
      <c r="X204" s="117"/>
      <c r="Y204" s="117"/>
      <c r="Z204" s="118"/>
    </row>
    <row r="205" ht="15.75" customHeight="1">
      <c r="A205" s="144">
        <v>204</v>
      </c>
      <c r="B205" s="144">
        <v>204</v>
      </c>
      <c r="C205" s="745">
        <v>76</v>
      </c>
      <c r="D205" t="s" s="32">
        <v>1369</v>
      </c>
      <c r="E205" t="s" s="163">
        <v>4164</v>
      </c>
      <c r="F205" s="694"/>
      <c r="G205" t="s" s="137">
        <v>4165</v>
      </c>
      <c r="H205" t="s" s="878">
        <v>2011</v>
      </c>
      <c r="I205" s="745">
        <v>2</v>
      </c>
      <c r="J205" t="s" s="32">
        <v>77</v>
      </c>
      <c r="K205" t="s" s="32">
        <v>55</v>
      </c>
      <c r="L205" s="140"/>
      <c r="M205" s="144">
        <v>0</v>
      </c>
      <c r="N205" s="140"/>
      <c r="O205" s="879">
        <v>1</v>
      </c>
      <c r="P205" s="880"/>
      <c r="Q205" s="880"/>
      <c r="R205" s="880"/>
      <c r="S205" s="880"/>
      <c r="T205" s="881"/>
      <c r="U205" s="882"/>
      <c r="V205" s="117"/>
      <c r="W205" s="117"/>
      <c r="X205" s="117"/>
      <c r="Y205" s="117"/>
      <c r="Z205" s="118"/>
    </row>
    <row r="206" ht="15.75" customHeight="1">
      <c r="A206" s="144">
        <v>205</v>
      </c>
      <c r="B206" s="144">
        <v>205</v>
      </c>
      <c r="C206" s="745">
        <v>76</v>
      </c>
      <c r="D206" t="s" s="32">
        <v>1369</v>
      </c>
      <c r="E206" t="s" s="32">
        <v>4166</v>
      </c>
      <c r="F206" t="s" s="137">
        <v>4167</v>
      </c>
      <c r="G206" t="s" s="32">
        <v>4168</v>
      </c>
      <c r="H206" t="s" s="878">
        <v>2011</v>
      </c>
      <c r="I206" s="745">
        <v>2</v>
      </c>
      <c r="J206" t="s" s="32">
        <v>64</v>
      </c>
      <c r="K206" t="s" s="32">
        <v>55</v>
      </c>
      <c r="L206" s="140"/>
      <c r="M206" s="144">
        <v>0</v>
      </c>
      <c r="N206" s="140"/>
      <c r="O206" s="879">
        <v>1</v>
      </c>
      <c r="P206" s="880"/>
      <c r="Q206" s="880"/>
      <c r="R206" s="880"/>
      <c r="S206" s="880"/>
      <c r="T206" s="881"/>
      <c r="U206" s="882"/>
      <c r="V206" s="117"/>
      <c r="W206" s="117"/>
      <c r="X206" s="117"/>
      <c r="Y206" s="117"/>
      <c r="Z206" s="118"/>
    </row>
    <row r="207" ht="15.75" customHeight="1">
      <c r="A207" s="144">
        <v>206</v>
      </c>
      <c r="B207" s="144">
        <v>206</v>
      </c>
      <c r="C207" s="745">
        <v>53</v>
      </c>
      <c r="D207" t="s" s="32">
        <v>2874</v>
      </c>
      <c r="E207" t="s" s="32">
        <v>4169</v>
      </c>
      <c r="F207" t="s" s="137">
        <v>4170</v>
      </c>
      <c r="G207" t="s" s="32">
        <v>4171</v>
      </c>
      <c r="H207" t="s" s="878">
        <v>2011</v>
      </c>
      <c r="I207" s="745">
        <v>3</v>
      </c>
      <c r="J207" t="s" s="32">
        <v>1984</v>
      </c>
      <c r="K207" t="s" s="32">
        <v>65</v>
      </c>
      <c r="L207" s="140"/>
      <c r="M207" s="144">
        <v>0</v>
      </c>
      <c r="N207" s="140"/>
      <c r="O207" s="879">
        <v>1</v>
      </c>
      <c r="P207" s="880"/>
      <c r="Q207" s="880"/>
      <c r="R207" s="880"/>
      <c r="S207" s="880"/>
      <c r="T207" s="881"/>
      <c r="U207" s="882"/>
      <c r="V207" s="117"/>
      <c r="W207" s="117"/>
      <c r="X207" s="117"/>
      <c r="Y207" s="117"/>
      <c r="Z207" s="118"/>
    </row>
    <row r="208" ht="15.75" customHeight="1">
      <c r="A208" s="140"/>
      <c r="B208" s="301">
        <v>42</v>
      </c>
      <c r="C208" s="140"/>
      <c r="D208" s="140"/>
      <c r="E208" t="s" s="101">
        <v>5044</v>
      </c>
      <c r="F208" s="140"/>
      <c r="G208" s="140"/>
      <c r="H208" s="140"/>
      <c r="I208" s="140"/>
      <c r="J208" s="140"/>
      <c r="K208" s="140"/>
      <c r="L208" t="s" s="5">
        <v>52</v>
      </c>
      <c r="M208" s="144">
        <v>36471.2</v>
      </c>
      <c r="N208" s="140"/>
      <c r="O208" s="879">
        <v>1</v>
      </c>
      <c r="P208" s="880"/>
      <c r="Q208" s="880"/>
      <c r="R208" s="880"/>
      <c r="S208" s="880"/>
      <c r="T208" s="881"/>
      <c r="U208" s="882"/>
      <c r="V208" s="117"/>
      <c r="W208" s="117"/>
      <c r="X208" s="117"/>
      <c r="Y208" s="117"/>
      <c r="Z208" s="118"/>
    </row>
    <row r="209" ht="15.75" customHeight="1">
      <c r="A209" s="140"/>
      <c r="B209" s="301">
        <v>45</v>
      </c>
      <c r="C209" s="140"/>
      <c r="D209" s="140"/>
      <c r="E209" t="s" s="101">
        <v>5045</v>
      </c>
      <c r="F209" s="140"/>
      <c r="G209" s="140"/>
      <c r="H209" s="140"/>
      <c r="I209" s="140"/>
      <c r="J209" s="140"/>
      <c r="K209" s="140"/>
      <c r="L209" t="s" s="5">
        <v>52</v>
      </c>
      <c r="M209" s="144">
        <v>31201</v>
      </c>
      <c r="N209" t="s" s="5">
        <v>196</v>
      </c>
      <c r="O209" s="879">
        <v>1</v>
      </c>
      <c r="P209" s="880"/>
      <c r="Q209" s="880"/>
      <c r="R209" s="880"/>
      <c r="S209" s="880"/>
      <c r="T209" s="881"/>
      <c r="U209" s="882"/>
      <c r="V209" s="117"/>
      <c r="W209" s="117"/>
      <c r="X209" s="117"/>
      <c r="Y209" s="117"/>
      <c r="Z209" s="118"/>
    </row>
    <row r="210" ht="15.75" customHeight="1">
      <c r="A210" s="140"/>
      <c r="B210" s="144">
        <v>34</v>
      </c>
      <c r="C210" s="140"/>
      <c r="D210" s="140"/>
      <c r="E210" t="s" s="430">
        <v>5046</v>
      </c>
      <c r="F210" s="140"/>
      <c r="G210" s="140"/>
      <c r="H210" s="140"/>
      <c r="I210" s="140"/>
      <c r="J210" s="140"/>
      <c r="K210" s="140"/>
      <c r="L210" t="s" s="5">
        <v>52</v>
      </c>
      <c r="M210" s="144">
        <v>77453</v>
      </c>
      <c r="N210" t="s" s="5">
        <v>196</v>
      </c>
      <c r="O210" s="879">
        <v>1</v>
      </c>
      <c r="P210" s="880"/>
      <c r="Q210" s="880"/>
      <c r="R210" s="880"/>
      <c r="S210" s="880"/>
      <c r="T210" s="881"/>
      <c r="U210" s="882"/>
      <c r="V210" s="117"/>
      <c r="W210" s="117"/>
      <c r="X210" s="117"/>
      <c r="Y210" s="117"/>
      <c r="Z210" s="118"/>
    </row>
    <row r="211" ht="15.75" customHeight="1">
      <c r="A211" s="140"/>
      <c r="B211" s="301">
        <v>37</v>
      </c>
      <c r="C211" s="140"/>
      <c r="D211" s="140"/>
      <c r="E211" t="s" s="248">
        <v>3904</v>
      </c>
      <c r="F211" s="140"/>
      <c r="G211" s="140"/>
      <c r="H211" s="140"/>
      <c r="I211" s="140"/>
      <c r="J211" s="140"/>
      <c r="K211" s="140"/>
      <c r="L211" t="s" s="5">
        <v>52</v>
      </c>
      <c r="M211" s="144">
        <v>153</v>
      </c>
      <c r="N211" s="140"/>
      <c r="O211" s="879">
        <v>1</v>
      </c>
      <c r="P211" s="880"/>
      <c r="Q211" s="880"/>
      <c r="R211" s="880"/>
      <c r="S211" s="880"/>
      <c r="T211" s="881"/>
      <c r="U211" s="882"/>
      <c r="V211" s="117"/>
      <c r="W211" s="117"/>
      <c r="X211" s="117"/>
      <c r="Y211" s="117"/>
      <c r="Z211" s="118"/>
    </row>
    <row r="212" ht="15.75" customHeight="1">
      <c r="A212" s="140"/>
      <c r="B212" s="140"/>
      <c r="C212" s="140"/>
      <c r="D212" s="140"/>
      <c r="E212" s="140"/>
      <c r="F212" s="140"/>
      <c r="G212" s="140"/>
      <c r="H212" s="140"/>
      <c r="I212" s="140"/>
      <c r="J212" s="140"/>
      <c r="K212" s="140"/>
      <c r="L212" s="140"/>
      <c r="M212" s="140"/>
      <c r="N212" s="140"/>
      <c r="O212" s="886"/>
      <c r="P212" s="880"/>
      <c r="Q212" s="880"/>
      <c r="R212" s="880"/>
      <c r="S212" s="880"/>
      <c r="T212" s="881"/>
      <c r="U212" s="882"/>
      <c r="V212" s="117"/>
      <c r="W212" s="117"/>
      <c r="X212" s="117"/>
      <c r="Y212" s="117"/>
      <c r="Z212" s="118"/>
    </row>
    <row r="213" ht="15.75" customHeight="1">
      <c r="A213" s="140"/>
      <c r="B213" s="140"/>
      <c r="C213" s="140"/>
      <c r="D213" s="140"/>
      <c r="E213" s="140"/>
      <c r="F213" s="140"/>
      <c r="G213" s="140"/>
      <c r="H213" s="140"/>
      <c r="I213" s="140"/>
      <c r="J213" s="140"/>
      <c r="K213" s="140"/>
      <c r="L213" s="140"/>
      <c r="M213" s="140"/>
      <c r="N213" s="140"/>
      <c r="O213" s="886"/>
      <c r="P213" s="880"/>
      <c r="Q213" s="880"/>
      <c r="R213" s="880"/>
      <c r="S213" s="880"/>
      <c r="T213" s="881"/>
      <c r="U213" s="882"/>
      <c r="V213" s="117"/>
      <c r="W213" s="117"/>
      <c r="X213" s="117"/>
      <c r="Y213" s="117"/>
      <c r="Z213" s="118"/>
    </row>
    <row r="214" ht="15.75" customHeight="1">
      <c r="A214" s="140"/>
      <c r="B214" s="140"/>
      <c r="C214" s="140"/>
      <c r="D214" s="140"/>
      <c r="E214" s="140"/>
      <c r="F214" s="140"/>
      <c r="G214" s="140"/>
      <c r="H214" s="140"/>
      <c r="I214" s="140"/>
      <c r="J214" s="140"/>
      <c r="K214" s="140"/>
      <c r="L214" s="140"/>
      <c r="M214" s="140"/>
      <c r="N214" s="140"/>
      <c r="O214" s="886"/>
      <c r="P214" s="880"/>
      <c r="Q214" s="880"/>
      <c r="R214" s="880"/>
      <c r="S214" s="880"/>
      <c r="T214" s="881"/>
      <c r="U214" s="882"/>
      <c r="V214" s="117"/>
      <c r="W214" s="117"/>
      <c r="X214" s="117"/>
      <c r="Y214" s="117"/>
      <c r="Z214" s="118"/>
    </row>
    <row r="215" ht="15.75" customHeight="1">
      <c r="A215" s="140"/>
      <c r="B215" s="140"/>
      <c r="C215" t="s" s="601">
        <v>949</v>
      </c>
      <c r="D215" t="s" s="887">
        <v>73</v>
      </c>
      <c r="E215" s="140"/>
      <c r="F215" s="140"/>
      <c r="G215" s="140"/>
      <c r="H215" s="144">
        <v>57.4</v>
      </c>
      <c r="I215" s="140"/>
      <c r="J215" s="140"/>
      <c r="K215" s="140"/>
      <c r="L215" s="140"/>
      <c r="M215" s="140"/>
      <c r="N215" s="140"/>
      <c r="O215" s="886"/>
      <c r="P215" s="880"/>
      <c r="Q215" s="880"/>
      <c r="R215" s="880"/>
      <c r="S215" s="880"/>
      <c r="T215" s="881"/>
      <c r="U215" s="882"/>
      <c r="V215" s="117"/>
      <c r="W215" s="117"/>
      <c r="X215" s="117"/>
      <c r="Y215" s="117"/>
      <c r="Z215" s="118"/>
    </row>
    <row r="216" ht="15.75" customHeight="1">
      <c r="A216" s="140"/>
      <c r="B216" s="140"/>
      <c r="C216" t="s" s="601">
        <v>974</v>
      </c>
      <c r="D216" t="s" s="601">
        <v>975</v>
      </c>
      <c r="E216" s="140"/>
      <c r="F216" s="140"/>
      <c r="G216" s="140"/>
      <c r="H216" s="144">
        <v>9934.4</v>
      </c>
      <c r="I216" s="140"/>
      <c r="J216" s="140"/>
      <c r="K216" s="140"/>
      <c r="L216" s="140"/>
      <c r="M216" s="140"/>
      <c r="N216" s="140"/>
      <c r="O216" s="886"/>
      <c r="P216" s="880"/>
      <c r="Q216" s="880"/>
      <c r="R216" s="880"/>
      <c r="S216" s="880"/>
      <c r="T216" s="881"/>
      <c r="U216" s="882"/>
      <c r="V216" s="117"/>
      <c r="W216" s="117"/>
      <c r="X216" s="117"/>
      <c r="Y216" s="117"/>
      <c r="Z216" s="118"/>
    </row>
    <row r="217" ht="15.75" customHeight="1">
      <c r="A217" s="140"/>
      <c r="B217" s="140"/>
      <c r="C217" t="s" s="5">
        <v>5047</v>
      </c>
      <c r="D217" t="s" s="79">
        <v>4135</v>
      </c>
      <c r="E217" s="140"/>
      <c r="F217" s="140"/>
      <c r="G217" s="140"/>
      <c r="H217" s="144">
        <v>30997</v>
      </c>
      <c r="I217" s="140"/>
      <c r="J217" s="140"/>
      <c r="K217" s="140"/>
      <c r="L217" s="140"/>
      <c r="M217" s="140"/>
      <c r="N217" s="140"/>
      <c r="O217" s="886"/>
      <c r="P217" s="880"/>
      <c r="Q217" s="880"/>
      <c r="R217" s="880"/>
      <c r="S217" s="880"/>
      <c r="T217" s="881"/>
      <c r="U217" s="882"/>
      <c r="V217" s="117"/>
      <c r="W217" s="117"/>
      <c r="X217" s="117"/>
      <c r="Y217" s="117"/>
      <c r="Z217" s="118"/>
    </row>
    <row r="218" ht="15.75" customHeight="1">
      <c r="A218" s="140"/>
      <c r="B218" s="140"/>
      <c r="C218" t="s" s="601">
        <v>4150</v>
      </c>
      <c r="D218" t="s" s="601">
        <v>4151</v>
      </c>
      <c r="E218" s="140"/>
      <c r="F218" s="140"/>
      <c r="G218" s="140"/>
      <c r="H218" s="144">
        <v>3004</v>
      </c>
      <c r="I218" s="140"/>
      <c r="J218" s="140"/>
      <c r="K218" s="140"/>
      <c r="L218" s="140"/>
      <c r="M218" s="140"/>
      <c r="N218" s="140"/>
      <c r="O218" s="886"/>
      <c r="P218" s="880"/>
      <c r="Q218" s="880"/>
      <c r="R218" s="880"/>
      <c r="S218" s="880"/>
      <c r="T218" s="881"/>
      <c r="U218" s="882"/>
      <c r="V218" s="117"/>
      <c r="W218" s="117"/>
      <c r="X218" s="117"/>
      <c r="Y218" s="117"/>
      <c r="Z218" s="118"/>
    </row>
    <row r="219" ht="15.75" customHeight="1">
      <c r="A219" s="140"/>
      <c r="B219" s="140"/>
      <c r="C219" t="s" s="5">
        <v>5048</v>
      </c>
      <c r="D219" s="144">
        <v>77453</v>
      </c>
      <c r="E219" s="140"/>
      <c r="F219" s="140"/>
      <c r="G219" s="140"/>
      <c r="H219" s="144">
        <v>14253</v>
      </c>
      <c r="I219" s="140"/>
      <c r="J219" s="140"/>
      <c r="K219" s="140"/>
      <c r="L219" s="140"/>
      <c r="M219" s="140"/>
      <c r="N219" s="140"/>
      <c r="O219" s="886"/>
      <c r="P219" s="888"/>
      <c r="Q219" s="888"/>
      <c r="R219" s="888"/>
      <c r="S219" s="888"/>
      <c r="T219" s="889"/>
      <c r="U219" s="882"/>
      <c r="V219" s="117"/>
      <c r="W219" s="117"/>
      <c r="X219" s="117"/>
      <c r="Y219" s="117"/>
      <c r="Z219" s="118"/>
    </row>
    <row r="220" ht="15.75" customHeight="1">
      <c r="A220" s="643"/>
      <c r="B220" s="263"/>
      <c r="C220" s="263"/>
      <c r="D220" s="263"/>
      <c r="E220" s="263"/>
      <c r="F220" s="263"/>
      <c r="G220" s="263"/>
      <c r="H220" s="263"/>
      <c r="I220" s="263"/>
      <c r="J220" s="263"/>
      <c r="K220" s="263"/>
      <c r="L220" s="263"/>
      <c r="M220" s="263"/>
      <c r="N220" s="263"/>
      <c r="O220" s="263"/>
      <c r="P220" s="890"/>
      <c r="Q220" s="890"/>
      <c r="R220" s="890"/>
      <c r="S220" s="890"/>
      <c r="T220" s="890"/>
      <c r="U220" s="117"/>
      <c r="V220" s="117"/>
      <c r="W220" s="117"/>
      <c r="X220" s="117"/>
      <c r="Y220" s="117"/>
      <c r="Z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8"/>
    </row>
    <row r="235" ht="15.75" customHeight="1">
      <c r="A235" s="116"/>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8"/>
    </row>
    <row r="236" ht="15.75" customHeight="1">
      <c r="A236" s="116"/>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8"/>
    </row>
    <row r="237" ht="15.75" customHeight="1">
      <c r="A237" s="116"/>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8"/>
    </row>
    <row r="238" ht="15.75" customHeight="1">
      <c r="A238" s="116"/>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8"/>
    </row>
    <row r="239" ht="15.75" customHeight="1">
      <c r="A239" s="116"/>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8"/>
    </row>
    <row r="240" ht="15.75" customHeight="1">
      <c r="A240" s="116"/>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8"/>
    </row>
    <row r="241" ht="15.75" customHeight="1">
      <c r="A241" s="116"/>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8"/>
    </row>
    <row r="242" ht="15.75" customHeight="1">
      <c r="A242" s="116"/>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8"/>
    </row>
    <row r="243" ht="15.75" customHeight="1">
      <c r="A243" s="116"/>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8"/>
    </row>
    <row r="244" ht="15.75" customHeight="1">
      <c r="A244" s="116"/>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8"/>
    </row>
    <row r="245" ht="15.75" customHeight="1">
      <c r="A245" s="116"/>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8"/>
    </row>
    <row r="246" ht="15.75" customHeight="1">
      <c r="A246" s="116"/>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8"/>
    </row>
    <row r="247" ht="15.75" customHeight="1">
      <c r="A247" s="116"/>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8"/>
    </row>
    <row r="248" ht="15.75" customHeight="1">
      <c r="A248" s="116"/>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8"/>
    </row>
    <row r="249" ht="15.75" customHeight="1">
      <c r="A249" s="116"/>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8"/>
    </row>
    <row r="250" ht="15.75" customHeight="1">
      <c r="A250" s="116"/>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8"/>
    </row>
    <row r="251" ht="15.75" customHeight="1">
      <c r="A251" s="116"/>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8"/>
    </row>
    <row r="252" ht="15.75" customHeight="1">
      <c r="A252" s="116"/>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8"/>
    </row>
    <row r="253" ht="15.75" customHeight="1">
      <c r="A253" s="116"/>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8"/>
    </row>
    <row r="254" ht="15.75" customHeight="1">
      <c r="A254" s="116"/>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8"/>
    </row>
    <row r="255" ht="15.75" customHeight="1">
      <c r="A255" s="116"/>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8"/>
    </row>
    <row r="256" ht="15.75" customHeight="1">
      <c r="A256" s="116"/>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8"/>
    </row>
    <row r="257" ht="15.75" customHeight="1">
      <c r="A257" s="116"/>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8"/>
    </row>
    <row r="258" ht="15.75" customHeight="1">
      <c r="A258" s="116"/>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8"/>
    </row>
    <row r="259" ht="15.75" customHeight="1">
      <c r="A259" s="116"/>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8"/>
    </row>
    <row r="260" ht="15.75" customHeight="1">
      <c r="A260" s="116"/>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8"/>
    </row>
    <row r="261" ht="15.75" customHeight="1">
      <c r="A261" s="116"/>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8"/>
    </row>
    <row r="262" ht="15.75" customHeight="1">
      <c r="A262" s="116"/>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8"/>
    </row>
    <row r="263" ht="15.75" customHeight="1">
      <c r="A263" s="116"/>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8"/>
    </row>
    <row r="264" ht="15.75" customHeight="1">
      <c r="A264" s="116"/>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8"/>
    </row>
    <row r="265" ht="15.75" customHeight="1">
      <c r="A265" s="116"/>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8"/>
    </row>
    <row r="266" ht="15.75" customHeight="1">
      <c r="A266" s="116"/>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8"/>
    </row>
    <row r="267" ht="15.75" customHeight="1">
      <c r="A267" s="116"/>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8"/>
    </row>
    <row r="268" ht="15.75" customHeight="1">
      <c r="A268" s="116"/>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8"/>
    </row>
    <row r="269" ht="15.75" customHeight="1">
      <c r="A269" s="116"/>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8"/>
    </row>
    <row r="270" ht="15.75" customHeight="1">
      <c r="A270" s="116"/>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8"/>
    </row>
    <row r="271" ht="15.75" customHeight="1">
      <c r="A271" s="116"/>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8"/>
    </row>
    <row r="272" ht="15.75" customHeight="1">
      <c r="A272" s="116"/>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8"/>
    </row>
    <row r="273" ht="15.75" customHeight="1">
      <c r="A273" s="116"/>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8"/>
    </row>
    <row r="274" ht="15.75" customHeight="1">
      <c r="A274" s="116"/>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8"/>
    </row>
    <row r="275" ht="15.75" customHeight="1">
      <c r="A275" s="116"/>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8"/>
    </row>
    <row r="276" ht="15.75" customHeight="1">
      <c r="A276" s="116"/>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8"/>
    </row>
    <row r="277" ht="15.75" customHeight="1">
      <c r="A277" s="116"/>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8"/>
    </row>
    <row r="278" ht="15.75" customHeight="1">
      <c r="A278" s="116"/>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8"/>
    </row>
    <row r="279" ht="15.75" customHeight="1">
      <c r="A279" s="116"/>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8"/>
    </row>
    <row r="280" ht="15.75" customHeight="1">
      <c r="A280" s="116"/>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8"/>
    </row>
    <row r="281" ht="15.75" customHeight="1">
      <c r="A281" s="116"/>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8"/>
    </row>
    <row r="282" ht="15.75" customHeight="1">
      <c r="A282" s="116"/>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8"/>
    </row>
    <row r="283" ht="15.75" customHeight="1">
      <c r="A283" s="116"/>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8"/>
    </row>
    <row r="284" ht="15.75" customHeight="1">
      <c r="A284" s="116"/>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8"/>
    </row>
    <row r="285" ht="15.75" customHeight="1">
      <c r="A285" s="116"/>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8"/>
    </row>
    <row r="286" ht="15.75" customHeight="1">
      <c r="A286" s="116"/>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8"/>
    </row>
    <row r="287" ht="15.75" customHeight="1">
      <c r="A287" s="116"/>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8"/>
    </row>
    <row r="288" ht="15.75" customHeight="1">
      <c r="A288" s="116"/>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8"/>
    </row>
    <row r="289" ht="15.75" customHeight="1">
      <c r="A289" s="116"/>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8"/>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8"/>
    </row>
    <row r="291" ht="15.75" customHeight="1">
      <c r="A291" s="116"/>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8"/>
    </row>
    <row r="292" ht="15.75" customHeight="1">
      <c r="A292" s="116"/>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8"/>
    </row>
    <row r="293" ht="15.75" customHeight="1">
      <c r="A293" s="116"/>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8"/>
    </row>
    <row r="294" ht="15.75" customHeight="1">
      <c r="A294" s="116"/>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8"/>
    </row>
    <row r="295" ht="15.75" customHeight="1">
      <c r="A295" s="116"/>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8"/>
    </row>
    <row r="296" ht="15.75" customHeight="1">
      <c r="A296" s="116"/>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8"/>
    </row>
    <row r="297" ht="15.75" customHeight="1">
      <c r="A297" s="116"/>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8"/>
    </row>
    <row r="298" ht="15.75" customHeight="1">
      <c r="A298" s="116"/>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8"/>
    </row>
    <row r="299" ht="15.75" customHeight="1">
      <c r="A299" s="116"/>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8"/>
    </row>
    <row r="300" ht="15.75" customHeight="1">
      <c r="A300" s="116"/>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8"/>
    </row>
    <row r="301" ht="15.75" customHeight="1">
      <c r="A301" s="116"/>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8"/>
    </row>
    <row r="302" ht="15.75" customHeight="1">
      <c r="A302" s="116"/>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8"/>
    </row>
    <row r="303" ht="15.75" customHeight="1">
      <c r="A303" s="116"/>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8"/>
    </row>
    <row r="304" ht="15.75" customHeight="1">
      <c r="A304" s="116"/>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8"/>
    </row>
    <row r="305" ht="15.75" customHeight="1">
      <c r="A305" s="116"/>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8"/>
    </row>
    <row r="306" ht="15.75" customHeight="1">
      <c r="A306" s="116"/>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8"/>
    </row>
    <row r="307" ht="15.75" customHeight="1">
      <c r="A307" s="116"/>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8"/>
    </row>
    <row r="308" ht="15.75" customHeight="1">
      <c r="A308" s="116"/>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8"/>
    </row>
    <row r="309" ht="15.75" customHeight="1">
      <c r="A309" s="116"/>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8"/>
    </row>
    <row r="310" ht="15.75" customHeight="1">
      <c r="A310" s="116"/>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8"/>
    </row>
    <row r="311" ht="15.75" customHeight="1">
      <c r="A311" s="116"/>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8"/>
    </row>
    <row r="312" ht="15.75" customHeight="1">
      <c r="A312" s="116"/>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8"/>
    </row>
    <row r="313" ht="15.75" customHeight="1">
      <c r="A313" s="116"/>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8"/>
    </row>
    <row r="314" ht="15.75" customHeight="1">
      <c r="A314" s="116"/>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8"/>
    </row>
    <row r="315" ht="15.75" customHeight="1">
      <c r="A315" s="116"/>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8"/>
    </row>
    <row r="316" ht="15.75" customHeight="1">
      <c r="A316" s="116"/>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8"/>
    </row>
    <row r="317" ht="15.75" customHeight="1">
      <c r="A317" s="116"/>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8"/>
    </row>
    <row r="318" ht="15.75" customHeight="1">
      <c r="A318" s="116"/>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8"/>
    </row>
    <row r="319" ht="15.75" customHeight="1">
      <c r="A319" s="116"/>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8"/>
    </row>
    <row r="320" ht="15.75" customHeight="1">
      <c r="A320" s="116"/>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8"/>
    </row>
    <row r="321" ht="15.75" customHeight="1">
      <c r="A321" s="116"/>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8"/>
    </row>
    <row r="322" ht="15.75" customHeight="1">
      <c r="A322" s="116"/>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8"/>
    </row>
    <row r="323" ht="15.75" customHeight="1">
      <c r="A323" s="116"/>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8"/>
    </row>
    <row r="324" ht="15.75" customHeight="1">
      <c r="A324" s="116"/>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8"/>
    </row>
    <row r="325" ht="15.75" customHeight="1">
      <c r="A325" s="116"/>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8"/>
    </row>
    <row r="326" ht="15.75" customHeight="1">
      <c r="A326" s="116"/>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8"/>
    </row>
    <row r="327" ht="15.75" customHeight="1">
      <c r="A327" s="116"/>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8"/>
    </row>
    <row r="328" ht="15.75" customHeight="1">
      <c r="A328" s="116"/>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8"/>
    </row>
    <row r="329" ht="15.75" customHeight="1">
      <c r="A329" s="116"/>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8"/>
    </row>
    <row r="330" ht="15.75" customHeight="1">
      <c r="A330" s="116"/>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8"/>
    </row>
    <row r="331" ht="15.75" customHeight="1">
      <c r="A331" s="116"/>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8"/>
    </row>
    <row r="332" ht="15.75" customHeight="1">
      <c r="A332" s="116"/>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8"/>
    </row>
    <row r="333" ht="15.75" customHeight="1">
      <c r="A333" s="116"/>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8"/>
    </row>
    <row r="334" ht="15.75" customHeight="1">
      <c r="A334" s="116"/>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8"/>
    </row>
    <row r="335" ht="15.75" customHeight="1">
      <c r="A335" s="116"/>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8"/>
    </row>
    <row r="336" ht="15.75" customHeight="1">
      <c r="A336" s="116"/>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8"/>
    </row>
    <row r="337" ht="15.75" customHeight="1">
      <c r="A337" s="116"/>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8"/>
    </row>
    <row r="338" ht="15.75" customHeight="1">
      <c r="A338" s="116"/>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8"/>
    </row>
    <row r="339" ht="15.75" customHeight="1">
      <c r="A339" s="116"/>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8"/>
    </row>
    <row r="340" ht="15.75" customHeight="1">
      <c r="A340" s="116"/>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8"/>
    </row>
    <row r="341" ht="15.75" customHeight="1">
      <c r="A341" s="116"/>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8"/>
    </row>
    <row r="342" ht="15.75" customHeight="1">
      <c r="A342" s="116"/>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8"/>
    </row>
    <row r="343" ht="15.75" customHeight="1">
      <c r="A343" s="116"/>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8"/>
    </row>
    <row r="344" ht="15.75" customHeight="1">
      <c r="A344" s="116"/>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8"/>
    </row>
    <row r="345" ht="15.75" customHeight="1">
      <c r="A345" s="116"/>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8"/>
    </row>
    <row r="346" ht="15.75" customHeight="1">
      <c r="A346" s="116"/>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8"/>
    </row>
    <row r="347" ht="15.75" customHeight="1">
      <c r="A347" s="116"/>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8"/>
    </row>
    <row r="348" ht="15.75" customHeight="1">
      <c r="A348" s="116"/>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8"/>
    </row>
    <row r="349" ht="15.75" customHeight="1">
      <c r="A349" s="116"/>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8"/>
    </row>
    <row r="350" ht="15.75" customHeight="1">
      <c r="A350" s="116"/>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8"/>
    </row>
    <row r="351" ht="15.75" customHeight="1">
      <c r="A351" s="116"/>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8"/>
    </row>
    <row r="352" ht="15.75" customHeight="1">
      <c r="A352" s="116"/>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8"/>
    </row>
    <row r="353" ht="15.75" customHeight="1">
      <c r="A353" s="116"/>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8"/>
    </row>
    <row r="354" ht="15.75" customHeight="1">
      <c r="A354" s="116"/>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8"/>
    </row>
    <row r="355" ht="15.75" customHeight="1">
      <c r="A355" s="116"/>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8"/>
    </row>
    <row r="356" ht="15.75" customHeight="1">
      <c r="A356" s="116"/>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8"/>
    </row>
    <row r="357" ht="15.75" customHeight="1">
      <c r="A357" s="116"/>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8"/>
    </row>
    <row r="358" ht="15.75" customHeight="1">
      <c r="A358" s="116"/>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8"/>
    </row>
    <row r="359" ht="15.75" customHeight="1">
      <c r="A359" s="116"/>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8"/>
    </row>
    <row r="360" ht="15.75" customHeight="1">
      <c r="A360" s="116"/>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8"/>
    </row>
    <row r="361" ht="15.75" customHeight="1">
      <c r="A361" s="116"/>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8"/>
    </row>
    <row r="362" ht="15.75" customHeight="1">
      <c r="A362" s="116"/>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8"/>
    </row>
    <row r="363" ht="15.75" customHeight="1">
      <c r="A363" s="116"/>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8"/>
    </row>
    <row r="364" ht="15.75" customHeight="1">
      <c r="A364" s="116"/>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8"/>
    </row>
    <row r="365" ht="15.75" customHeight="1">
      <c r="A365" s="116"/>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8"/>
    </row>
    <row r="366" ht="15.75" customHeight="1">
      <c r="A366" s="116"/>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8"/>
    </row>
    <row r="367" ht="15.75" customHeight="1">
      <c r="A367" s="116"/>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8"/>
    </row>
    <row r="368" ht="15.75" customHeight="1">
      <c r="A368" s="116"/>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8"/>
    </row>
    <row r="369" ht="15.75" customHeight="1">
      <c r="A369" s="116"/>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8"/>
    </row>
    <row r="370" ht="15.75" customHeight="1">
      <c r="A370" s="116"/>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8"/>
    </row>
    <row r="371" ht="15.75" customHeight="1">
      <c r="A371" s="116"/>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8"/>
    </row>
    <row r="372" ht="15.75" customHeight="1">
      <c r="A372" s="116"/>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8"/>
    </row>
    <row r="373" ht="15.75" customHeight="1">
      <c r="A373" s="116"/>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8"/>
    </row>
    <row r="374" ht="15.75" customHeight="1">
      <c r="A374" s="116"/>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8"/>
    </row>
    <row r="375" ht="15.75" customHeight="1">
      <c r="A375" s="116"/>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8"/>
    </row>
    <row r="376" ht="15.75" customHeight="1">
      <c r="A376" s="116"/>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8"/>
    </row>
    <row r="377" ht="15.75" customHeight="1">
      <c r="A377" s="116"/>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8"/>
    </row>
    <row r="378" ht="15.75" customHeight="1">
      <c r="A378" s="116"/>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8"/>
    </row>
    <row r="379" ht="15.75" customHeight="1">
      <c r="A379" s="116"/>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8"/>
    </row>
    <row r="380" ht="15.75" customHeight="1">
      <c r="A380" s="116"/>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8"/>
    </row>
    <row r="381" ht="15.75" customHeight="1">
      <c r="A381" s="116"/>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8"/>
    </row>
    <row r="382" ht="15.75" customHeight="1">
      <c r="A382" s="116"/>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8"/>
    </row>
    <row r="383" ht="15.75" customHeight="1">
      <c r="A383" s="116"/>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8"/>
    </row>
    <row r="384" ht="15.75" customHeight="1">
      <c r="A384" s="116"/>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8"/>
    </row>
    <row r="385" ht="15.75" customHeight="1">
      <c r="A385" s="116"/>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8"/>
    </row>
    <row r="386" ht="15.75" customHeight="1">
      <c r="A386" s="116"/>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8"/>
    </row>
    <row r="387" ht="15.75" customHeight="1">
      <c r="A387" s="116"/>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8"/>
    </row>
    <row r="388" ht="15.75" customHeight="1">
      <c r="A388" s="116"/>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8"/>
    </row>
    <row r="389" ht="15.75" customHeight="1">
      <c r="A389" s="116"/>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8"/>
    </row>
    <row r="390" ht="15.75" customHeight="1">
      <c r="A390" s="116"/>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8"/>
    </row>
    <row r="391" ht="15.75" customHeight="1">
      <c r="A391" s="116"/>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8"/>
    </row>
    <row r="392" ht="15.75" customHeight="1">
      <c r="A392" s="116"/>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8"/>
    </row>
    <row r="393" ht="15.75" customHeight="1">
      <c r="A393" s="116"/>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8"/>
    </row>
    <row r="394" ht="15.75" customHeight="1">
      <c r="A394" s="116"/>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8"/>
    </row>
    <row r="395" ht="15.75" customHeight="1">
      <c r="A395" s="116"/>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8"/>
    </row>
    <row r="396" ht="15.75" customHeight="1">
      <c r="A396" s="116"/>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8"/>
    </row>
    <row r="397" ht="15.75" customHeight="1">
      <c r="A397" s="116"/>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8"/>
    </row>
    <row r="398" ht="15.75" customHeight="1">
      <c r="A398" s="116"/>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8"/>
    </row>
    <row r="399" ht="15.75" customHeight="1">
      <c r="A399" s="116"/>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8"/>
    </row>
    <row r="400" ht="15.75" customHeight="1">
      <c r="A400" s="116"/>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8"/>
    </row>
    <row r="401" ht="15.75" customHeight="1">
      <c r="A401" s="116"/>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8"/>
    </row>
    <row r="402" ht="15.75" customHeight="1">
      <c r="A402" s="116"/>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8"/>
    </row>
    <row r="403" ht="15.75" customHeight="1">
      <c r="A403" s="116"/>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8"/>
    </row>
    <row r="404" ht="15.75" customHeight="1">
      <c r="A404" s="116"/>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8"/>
    </row>
    <row r="405" ht="15.75" customHeight="1">
      <c r="A405" s="116"/>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8"/>
    </row>
    <row r="406" ht="15.75" customHeight="1">
      <c r="A406" s="116"/>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8"/>
    </row>
    <row r="407" ht="15.75" customHeight="1">
      <c r="A407" s="116"/>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8"/>
    </row>
    <row r="408" ht="15.75" customHeight="1">
      <c r="A408" s="116"/>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8"/>
    </row>
    <row r="409" ht="15.75" customHeight="1">
      <c r="A409" s="116"/>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8"/>
    </row>
    <row r="410" ht="15.75" customHeight="1">
      <c r="A410" s="116"/>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8"/>
    </row>
    <row r="411" ht="15.75" customHeight="1">
      <c r="A411" s="116"/>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8"/>
    </row>
    <row r="412" ht="15.75" customHeight="1">
      <c r="A412" s="116"/>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8"/>
    </row>
    <row r="413" ht="15.75" customHeight="1">
      <c r="A413" s="116"/>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8"/>
    </row>
    <row r="414" ht="15.75" customHeight="1">
      <c r="A414" s="116"/>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8"/>
    </row>
    <row r="415" ht="15.75" customHeight="1">
      <c r="A415" s="116"/>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8"/>
    </row>
    <row r="416" ht="15.75" customHeight="1">
      <c r="A416" s="116"/>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8"/>
    </row>
    <row r="417" ht="15.75" customHeight="1">
      <c r="A417" s="116"/>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8"/>
    </row>
    <row r="418" ht="15.75" customHeight="1">
      <c r="A418" s="116"/>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8"/>
    </row>
    <row r="419" ht="15.75" customHeight="1">
      <c r="A419" s="119"/>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Z419"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18.xml><?xml version="1.0" encoding="utf-8"?>
<worksheet xmlns:r="http://schemas.openxmlformats.org/officeDocument/2006/relationships" xmlns="http://schemas.openxmlformats.org/spreadsheetml/2006/main">
  <dimension ref="A1:Z290"/>
  <sheetViews>
    <sheetView workbookViewId="0" showGridLines="0" defaultGridColor="1"/>
  </sheetViews>
  <sheetFormatPr defaultColWidth="12.6667" defaultRowHeight="15" customHeight="1" outlineLevelRow="0" outlineLevelCol="0"/>
  <cols>
    <col min="1" max="6" width="8.85156" style="891" customWidth="1"/>
    <col min="7" max="7" width="17.3516" style="891" customWidth="1"/>
    <col min="8" max="8" width="35.8516" style="891" customWidth="1"/>
    <col min="9" max="26" width="8.85156" style="891" customWidth="1"/>
    <col min="27" max="16384" width="12.6719" style="891" customWidth="1"/>
  </cols>
  <sheetData>
    <row r="1" ht="15.75" customHeight="1">
      <c r="A1" t="s" s="5">
        <v>4944</v>
      </c>
      <c r="B1" t="s" s="5">
        <v>4945</v>
      </c>
      <c r="C1" t="s" s="5">
        <v>4</v>
      </c>
      <c r="D1" t="s" s="23">
        <v>4946</v>
      </c>
      <c r="E1" t="s" s="872">
        <v>4947</v>
      </c>
      <c r="F1" t="s" s="23">
        <v>1002</v>
      </c>
      <c r="G1" t="s" s="872">
        <v>1961</v>
      </c>
      <c r="H1" t="s" s="872">
        <v>11</v>
      </c>
      <c r="I1" t="s" s="872">
        <v>14</v>
      </c>
      <c r="J1" t="s" s="872">
        <v>15</v>
      </c>
      <c r="K1" t="s" s="872">
        <v>16</v>
      </c>
      <c r="L1" t="s" s="873">
        <v>33</v>
      </c>
      <c r="M1" t="s" s="8">
        <v>1962</v>
      </c>
      <c r="N1" t="s" s="8">
        <v>2227</v>
      </c>
      <c r="O1" t="s" s="8">
        <v>1965</v>
      </c>
      <c r="P1" s="268"/>
      <c r="Q1" s="114"/>
      <c r="R1" s="114"/>
      <c r="S1" s="114"/>
      <c r="T1" s="114"/>
      <c r="U1" s="114"/>
      <c r="V1" s="114"/>
      <c r="W1" s="114"/>
      <c r="X1" s="114"/>
      <c r="Y1" s="114"/>
      <c r="Z1" s="115"/>
    </row>
    <row r="2" ht="15.75" customHeight="1">
      <c r="A2" s="144">
        <v>1</v>
      </c>
      <c r="B2" s="144">
        <v>1</v>
      </c>
      <c r="C2" s="144">
        <v>23</v>
      </c>
      <c r="D2" t="s" s="23">
        <v>1977</v>
      </c>
      <c r="E2" t="s" s="23">
        <v>4948</v>
      </c>
      <c r="F2" t="s" s="5">
        <v>4949</v>
      </c>
      <c r="G2" t="s" s="23">
        <v>4950</v>
      </c>
      <c r="H2" t="s" s="878">
        <v>4951</v>
      </c>
      <c r="I2" s="745">
        <v>2</v>
      </c>
      <c r="J2" t="s" s="32">
        <v>77</v>
      </c>
      <c r="K2" t="s" s="32">
        <v>93</v>
      </c>
      <c r="L2" t="s" s="32">
        <v>52</v>
      </c>
      <c r="M2" s="144">
        <v>4424</v>
      </c>
      <c r="N2" t="s" s="32">
        <v>4952</v>
      </c>
      <c r="O2" s="144">
        <v>1</v>
      </c>
      <c r="P2" s="273"/>
      <c r="Q2" s="117"/>
      <c r="R2" s="117"/>
      <c r="S2" s="117"/>
      <c r="T2" s="117"/>
      <c r="U2" s="117"/>
      <c r="V2" s="117"/>
      <c r="W2" s="117"/>
      <c r="X2" s="117"/>
      <c r="Y2" s="117"/>
      <c r="Z2" s="118"/>
    </row>
    <row r="3" ht="15.75" customHeight="1">
      <c r="A3" s="144">
        <v>2</v>
      </c>
      <c r="B3" s="144">
        <v>2</v>
      </c>
      <c r="C3" s="144">
        <v>23</v>
      </c>
      <c r="D3" t="s" s="23">
        <v>1977</v>
      </c>
      <c r="E3" t="s" s="23">
        <v>4948</v>
      </c>
      <c r="F3" t="s" s="5">
        <v>4949</v>
      </c>
      <c r="G3" t="s" s="23">
        <v>4950</v>
      </c>
      <c r="H3" t="s" s="878">
        <v>4953</v>
      </c>
      <c r="I3" s="745">
        <v>1</v>
      </c>
      <c r="J3" t="s" s="32">
        <v>77</v>
      </c>
      <c r="K3" t="s" s="32">
        <v>55</v>
      </c>
      <c r="L3" t="s" s="32">
        <v>52</v>
      </c>
      <c r="M3" s="144">
        <v>4424</v>
      </c>
      <c r="N3" t="s" s="32">
        <v>4952</v>
      </c>
      <c r="O3" t="s" s="32">
        <v>68</v>
      </c>
      <c r="P3" s="273"/>
      <c r="Q3" s="117"/>
      <c r="R3" s="117"/>
      <c r="S3" s="117"/>
      <c r="T3" s="117"/>
      <c r="U3" s="117"/>
      <c r="V3" s="117"/>
      <c r="W3" s="117"/>
      <c r="X3" s="117"/>
      <c r="Y3" s="117"/>
      <c r="Z3" s="118"/>
    </row>
    <row r="4" ht="15.75" customHeight="1">
      <c r="A4" s="144">
        <v>3</v>
      </c>
      <c r="B4" s="144">
        <v>3</v>
      </c>
      <c r="C4" s="144">
        <v>23</v>
      </c>
      <c r="D4" t="s" s="23">
        <v>1977</v>
      </c>
      <c r="E4" t="s" s="23">
        <v>4948</v>
      </c>
      <c r="F4" t="s" s="5">
        <v>4949</v>
      </c>
      <c r="G4" t="s" s="23">
        <v>4950</v>
      </c>
      <c r="H4" t="s" s="878">
        <v>4954</v>
      </c>
      <c r="I4" s="745">
        <v>1</v>
      </c>
      <c r="J4" t="s" s="32">
        <v>54</v>
      </c>
      <c r="K4" t="s" s="32">
        <v>65</v>
      </c>
      <c r="L4" t="s" s="32">
        <v>52</v>
      </c>
      <c r="M4" s="144">
        <v>4424</v>
      </c>
      <c r="N4" t="s" s="32">
        <v>4952</v>
      </c>
      <c r="O4" t="s" s="32">
        <v>68</v>
      </c>
      <c r="P4" s="273"/>
      <c r="Q4" s="117"/>
      <c r="R4" s="117"/>
      <c r="S4" s="117"/>
      <c r="T4" s="117"/>
      <c r="U4" s="117"/>
      <c r="V4" s="117"/>
      <c r="W4" s="117"/>
      <c r="X4" s="117"/>
      <c r="Y4" s="117"/>
      <c r="Z4" s="118"/>
    </row>
    <row r="5" ht="15.75" customHeight="1">
      <c r="A5" s="144">
        <v>4</v>
      </c>
      <c r="B5" s="144">
        <v>4</v>
      </c>
      <c r="C5" s="144">
        <v>23</v>
      </c>
      <c r="D5" t="s" s="23">
        <v>1977</v>
      </c>
      <c r="E5" t="s" s="23">
        <v>4948</v>
      </c>
      <c r="F5" t="s" s="5">
        <v>4949</v>
      </c>
      <c r="G5" t="s" s="23">
        <v>4950</v>
      </c>
      <c r="H5" t="s" s="878">
        <v>4955</v>
      </c>
      <c r="I5" s="745">
        <v>1</v>
      </c>
      <c r="J5" t="s" s="32">
        <v>54</v>
      </c>
      <c r="K5" t="s" s="32">
        <v>65</v>
      </c>
      <c r="L5" t="s" s="32">
        <v>52</v>
      </c>
      <c r="M5" s="144">
        <v>4424</v>
      </c>
      <c r="N5" t="s" s="32">
        <v>4952</v>
      </c>
      <c r="O5" t="s" s="32">
        <v>68</v>
      </c>
      <c r="P5" s="273"/>
      <c r="Q5" s="117"/>
      <c r="R5" s="117"/>
      <c r="S5" s="117"/>
      <c r="T5" s="117"/>
      <c r="U5" s="117"/>
      <c r="V5" s="117"/>
      <c r="W5" s="117"/>
      <c r="X5" s="117"/>
      <c r="Y5" s="117"/>
      <c r="Z5" s="118"/>
    </row>
    <row r="6" ht="15.75" customHeight="1">
      <c r="A6" s="144">
        <v>5</v>
      </c>
      <c r="B6" s="144">
        <v>5</v>
      </c>
      <c r="C6" s="144">
        <v>23</v>
      </c>
      <c r="D6" t="s" s="23">
        <v>1977</v>
      </c>
      <c r="E6" t="s" s="23">
        <v>4948</v>
      </c>
      <c r="F6" t="s" s="5">
        <v>4949</v>
      </c>
      <c r="G6" t="s" s="23">
        <v>4950</v>
      </c>
      <c r="H6" t="s" s="878">
        <v>4956</v>
      </c>
      <c r="I6" s="745">
        <v>1</v>
      </c>
      <c r="J6" t="s" s="32">
        <v>54</v>
      </c>
      <c r="K6" t="s" s="32">
        <v>65</v>
      </c>
      <c r="L6" t="s" s="32">
        <v>52</v>
      </c>
      <c r="M6" s="144">
        <v>4424</v>
      </c>
      <c r="N6" t="s" s="32">
        <v>4952</v>
      </c>
      <c r="O6" t="s" s="32">
        <v>68</v>
      </c>
      <c r="P6" s="273"/>
      <c r="Q6" s="117"/>
      <c r="R6" s="117"/>
      <c r="S6" s="117"/>
      <c r="T6" s="117"/>
      <c r="U6" s="117"/>
      <c r="V6" s="117"/>
      <c r="W6" s="117"/>
      <c r="X6" s="117"/>
      <c r="Y6" s="117"/>
      <c r="Z6" s="118"/>
    </row>
    <row r="7" ht="15.75" customHeight="1">
      <c r="A7" s="144">
        <v>6</v>
      </c>
      <c r="B7" s="144">
        <v>6</v>
      </c>
      <c r="C7" s="144">
        <v>23</v>
      </c>
      <c r="D7" t="s" s="23">
        <v>1977</v>
      </c>
      <c r="E7" t="s" s="23">
        <v>4948</v>
      </c>
      <c r="F7" t="s" s="5">
        <v>4949</v>
      </c>
      <c r="G7" t="s" s="23">
        <v>4950</v>
      </c>
      <c r="H7" t="s" s="878">
        <v>4957</v>
      </c>
      <c r="I7" s="745">
        <v>1</v>
      </c>
      <c r="J7" t="s" s="32">
        <v>54</v>
      </c>
      <c r="K7" t="s" s="32">
        <v>65</v>
      </c>
      <c r="L7" t="s" s="32">
        <v>52</v>
      </c>
      <c r="M7" s="144">
        <v>4424</v>
      </c>
      <c r="N7" t="s" s="32">
        <v>4952</v>
      </c>
      <c r="O7" t="s" s="32">
        <v>68</v>
      </c>
      <c r="P7" s="273"/>
      <c r="Q7" s="117"/>
      <c r="R7" s="117"/>
      <c r="S7" s="117"/>
      <c r="T7" s="117"/>
      <c r="U7" s="117"/>
      <c r="V7" s="117"/>
      <c r="W7" s="117"/>
      <c r="X7" s="117"/>
      <c r="Y7" s="117"/>
      <c r="Z7" s="118"/>
    </row>
    <row r="8" ht="15.75" customHeight="1">
      <c r="A8" s="144">
        <v>7</v>
      </c>
      <c r="B8" s="144">
        <v>7</v>
      </c>
      <c r="C8" s="144">
        <v>23</v>
      </c>
      <c r="D8" t="s" s="23">
        <v>1977</v>
      </c>
      <c r="E8" t="s" s="23">
        <v>4948</v>
      </c>
      <c r="F8" t="s" s="5">
        <v>4949</v>
      </c>
      <c r="G8" t="s" s="23">
        <v>4950</v>
      </c>
      <c r="H8" t="s" s="878">
        <v>4958</v>
      </c>
      <c r="I8" s="745">
        <v>1</v>
      </c>
      <c r="J8" t="s" s="32">
        <v>54</v>
      </c>
      <c r="K8" t="s" s="32">
        <v>65</v>
      </c>
      <c r="L8" t="s" s="32">
        <v>52</v>
      </c>
      <c r="M8" s="144">
        <v>4424</v>
      </c>
      <c r="N8" t="s" s="32">
        <v>4952</v>
      </c>
      <c r="O8" t="s" s="32">
        <v>68</v>
      </c>
      <c r="P8" s="273"/>
      <c r="Q8" s="117"/>
      <c r="R8" s="117"/>
      <c r="S8" s="117"/>
      <c r="T8" s="117"/>
      <c r="U8" s="117"/>
      <c r="V8" s="117"/>
      <c r="W8" s="117"/>
      <c r="X8" s="117"/>
      <c r="Y8" s="117"/>
      <c r="Z8" s="118"/>
    </row>
    <row r="9" ht="15.75" customHeight="1">
      <c r="A9" s="144">
        <v>8</v>
      </c>
      <c r="B9" s="144">
        <v>8</v>
      </c>
      <c r="C9" s="144">
        <v>23</v>
      </c>
      <c r="D9" t="s" s="23">
        <v>1977</v>
      </c>
      <c r="E9" t="s" s="23">
        <v>4948</v>
      </c>
      <c r="F9" t="s" s="5">
        <v>4949</v>
      </c>
      <c r="G9" t="s" s="23">
        <v>4950</v>
      </c>
      <c r="H9" t="s" s="878">
        <v>4959</v>
      </c>
      <c r="I9" s="745">
        <v>1</v>
      </c>
      <c r="J9" t="s" s="32">
        <v>54</v>
      </c>
      <c r="K9" t="s" s="32">
        <v>65</v>
      </c>
      <c r="L9" t="s" s="32">
        <v>52</v>
      </c>
      <c r="M9" s="144">
        <v>4424</v>
      </c>
      <c r="N9" t="s" s="32">
        <v>4952</v>
      </c>
      <c r="O9" t="s" s="32">
        <v>68</v>
      </c>
      <c r="P9" s="273"/>
      <c r="Q9" s="117"/>
      <c r="R9" s="117"/>
      <c r="S9" s="117"/>
      <c r="T9" s="117"/>
      <c r="U9" s="117"/>
      <c r="V9" s="117"/>
      <c r="W9" s="117"/>
      <c r="X9" s="117"/>
      <c r="Y9" s="117"/>
      <c r="Z9" s="118"/>
    </row>
    <row r="10" ht="15.75" customHeight="1">
      <c r="A10" s="144">
        <v>9</v>
      </c>
      <c r="B10" s="144">
        <v>9</v>
      </c>
      <c r="C10" s="144">
        <v>23</v>
      </c>
      <c r="D10" t="s" s="23">
        <v>1977</v>
      </c>
      <c r="E10" t="s" s="23">
        <v>4948</v>
      </c>
      <c r="F10" t="s" s="5">
        <v>4949</v>
      </c>
      <c r="G10" t="s" s="23">
        <v>4950</v>
      </c>
      <c r="H10" t="s" s="878">
        <v>4960</v>
      </c>
      <c r="I10" s="745">
        <v>1</v>
      </c>
      <c r="J10" t="s" s="32">
        <v>54</v>
      </c>
      <c r="K10" t="s" s="32">
        <v>65</v>
      </c>
      <c r="L10" t="s" s="32">
        <v>52</v>
      </c>
      <c r="M10" s="144">
        <v>4424</v>
      </c>
      <c r="N10" t="s" s="32">
        <v>4952</v>
      </c>
      <c r="O10" t="s" s="32">
        <v>68</v>
      </c>
      <c r="P10" s="273"/>
      <c r="Q10" s="117"/>
      <c r="R10" s="117"/>
      <c r="S10" s="117"/>
      <c r="T10" s="117"/>
      <c r="U10" s="117"/>
      <c r="V10" s="117"/>
      <c r="W10" s="117"/>
      <c r="X10" s="117"/>
      <c r="Y10" s="117"/>
      <c r="Z10" s="118"/>
    </row>
    <row r="11" ht="15.75" customHeight="1">
      <c r="A11" s="144">
        <v>10</v>
      </c>
      <c r="B11" s="144">
        <v>10</v>
      </c>
      <c r="C11" s="144">
        <v>23</v>
      </c>
      <c r="D11" t="s" s="23">
        <v>1977</v>
      </c>
      <c r="E11" t="s" s="23">
        <v>4948</v>
      </c>
      <c r="F11" t="s" s="5">
        <v>4949</v>
      </c>
      <c r="G11" t="s" s="23">
        <v>4950</v>
      </c>
      <c r="H11" t="s" s="878">
        <v>4961</v>
      </c>
      <c r="I11" s="745">
        <v>1</v>
      </c>
      <c r="J11" t="s" s="32">
        <v>64</v>
      </c>
      <c r="K11" t="s" s="32">
        <v>65</v>
      </c>
      <c r="L11" t="s" s="32">
        <v>52</v>
      </c>
      <c r="M11" s="144">
        <v>4424</v>
      </c>
      <c r="N11" t="s" s="32">
        <v>4952</v>
      </c>
      <c r="O11" t="s" s="32">
        <v>68</v>
      </c>
      <c r="P11" s="273"/>
      <c r="Q11" s="117"/>
      <c r="R11" s="117"/>
      <c r="S11" s="117"/>
      <c r="T11" s="117"/>
      <c r="U11" s="117"/>
      <c r="V11" s="117"/>
      <c r="W11" s="117"/>
      <c r="X11" s="117"/>
      <c r="Y11" s="117"/>
      <c r="Z11" s="118"/>
    </row>
    <row r="12" ht="15.75" customHeight="1">
      <c r="A12" s="144">
        <v>11</v>
      </c>
      <c r="B12" s="144">
        <v>11</v>
      </c>
      <c r="C12" s="144">
        <v>23</v>
      </c>
      <c r="D12" t="s" s="23">
        <v>1977</v>
      </c>
      <c r="E12" t="s" s="23">
        <v>4948</v>
      </c>
      <c r="F12" t="s" s="5">
        <v>4949</v>
      </c>
      <c r="G12" t="s" s="23">
        <v>4950</v>
      </c>
      <c r="H12" t="s" s="878">
        <v>4962</v>
      </c>
      <c r="I12" s="745">
        <v>1</v>
      </c>
      <c r="J12" t="s" s="32">
        <v>54</v>
      </c>
      <c r="K12" t="s" s="32">
        <v>65</v>
      </c>
      <c r="L12" t="s" s="32">
        <v>52</v>
      </c>
      <c r="M12" s="144">
        <v>4424</v>
      </c>
      <c r="N12" t="s" s="32">
        <v>4952</v>
      </c>
      <c r="O12" t="s" s="32">
        <v>68</v>
      </c>
      <c r="P12" s="273"/>
      <c r="Q12" s="117"/>
      <c r="R12" s="117"/>
      <c r="S12" s="117"/>
      <c r="T12" s="117"/>
      <c r="U12" s="117"/>
      <c r="V12" s="117"/>
      <c r="W12" s="117"/>
      <c r="X12" s="117"/>
      <c r="Y12" s="117"/>
      <c r="Z12" s="118"/>
    </row>
    <row r="13" ht="15.75" customHeight="1">
      <c r="A13" s="144">
        <v>12</v>
      </c>
      <c r="B13" s="144">
        <v>12</v>
      </c>
      <c r="C13" s="144">
        <v>23</v>
      </c>
      <c r="D13" t="s" s="23">
        <v>1977</v>
      </c>
      <c r="E13" t="s" s="23">
        <v>4948</v>
      </c>
      <c r="F13" t="s" s="5">
        <v>4949</v>
      </c>
      <c r="G13" t="s" s="23">
        <v>4950</v>
      </c>
      <c r="H13" t="s" s="878">
        <v>4963</v>
      </c>
      <c r="I13" s="745">
        <v>1</v>
      </c>
      <c r="J13" t="s" s="32">
        <v>54</v>
      </c>
      <c r="K13" t="s" s="32">
        <v>55</v>
      </c>
      <c r="L13" t="s" s="32">
        <v>52</v>
      </c>
      <c r="M13" s="144">
        <v>4424</v>
      </c>
      <c r="N13" t="s" s="32">
        <v>4952</v>
      </c>
      <c r="O13" t="s" s="32">
        <v>68</v>
      </c>
      <c r="P13" s="273"/>
      <c r="Q13" s="117"/>
      <c r="R13" s="117"/>
      <c r="S13" s="117"/>
      <c r="T13" s="117"/>
      <c r="U13" s="117"/>
      <c r="V13" s="117"/>
      <c r="W13" s="117"/>
      <c r="X13" s="117"/>
      <c r="Y13" s="117"/>
      <c r="Z13" s="118"/>
    </row>
    <row r="14" ht="15.75" customHeight="1">
      <c r="A14" s="144">
        <v>13</v>
      </c>
      <c r="B14" s="144">
        <v>13</v>
      </c>
      <c r="C14" s="144">
        <v>23</v>
      </c>
      <c r="D14" t="s" s="23">
        <v>1977</v>
      </c>
      <c r="E14" t="s" s="23">
        <v>4948</v>
      </c>
      <c r="F14" t="s" s="5">
        <v>4949</v>
      </c>
      <c r="G14" t="s" s="23">
        <v>4950</v>
      </c>
      <c r="H14" t="s" s="878">
        <v>4964</v>
      </c>
      <c r="I14" s="745">
        <v>1</v>
      </c>
      <c r="J14" t="s" s="32">
        <v>64</v>
      </c>
      <c r="K14" t="s" s="32">
        <v>55</v>
      </c>
      <c r="L14" t="s" s="32">
        <v>52</v>
      </c>
      <c r="M14" s="144">
        <v>4424</v>
      </c>
      <c r="N14" t="s" s="32">
        <v>4952</v>
      </c>
      <c r="O14" t="s" s="32">
        <v>68</v>
      </c>
      <c r="P14" s="273"/>
      <c r="Q14" s="117"/>
      <c r="R14" s="117"/>
      <c r="S14" s="117"/>
      <c r="T14" s="117"/>
      <c r="U14" s="117"/>
      <c r="V14" s="117"/>
      <c r="W14" s="117"/>
      <c r="X14" s="117"/>
      <c r="Y14" s="117"/>
      <c r="Z14" s="118"/>
    </row>
    <row r="15" ht="15.75" customHeight="1">
      <c r="A15" s="144">
        <v>14</v>
      </c>
      <c r="B15" s="144">
        <v>14</v>
      </c>
      <c r="C15" s="144">
        <v>23</v>
      </c>
      <c r="D15" t="s" s="23">
        <v>1977</v>
      </c>
      <c r="E15" t="s" s="23">
        <v>4948</v>
      </c>
      <c r="F15" t="s" s="5">
        <v>4949</v>
      </c>
      <c r="G15" t="s" s="23">
        <v>4950</v>
      </c>
      <c r="H15" t="s" s="878">
        <v>4965</v>
      </c>
      <c r="I15" s="745">
        <v>1</v>
      </c>
      <c r="J15" t="s" s="32">
        <v>77</v>
      </c>
      <c r="K15" t="s" s="32">
        <v>55</v>
      </c>
      <c r="L15" t="s" s="32">
        <v>52</v>
      </c>
      <c r="M15" s="144">
        <v>4424</v>
      </c>
      <c r="N15" t="s" s="32">
        <v>4952</v>
      </c>
      <c r="O15" t="s" s="32">
        <v>68</v>
      </c>
      <c r="P15" s="273"/>
      <c r="Q15" s="117"/>
      <c r="R15" s="117"/>
      <c r="S15" s="117"/>
      <c r="T15" s="117"/>
      <c r="U15" s="117"/>
      <c r="V15" s="117"/>
      <c r="W15" s="117"/>
      <c r="X15" s="117"/>
      <c r="Y15" s="117"/>
      <c r="Z15" s="118"/>
    </row>
    <row r="16" ht="15.75" customHeight="1">
      <c r="A16" s="144">
        <v>15</v>
      </c>
      <c r="B16" s="144">
        <v>15</v>
      </c>
      <c r="C16" s="144">
        <v>23</v>
      </c>
      <c r="D16" t="s" s="23">
        <v>1977</v>
      </c>
      <c r="E16" t="s" s="23">
        <v>4948</v>
      </c>
      <c r="F16" t="s" s="5">
        <v>4949</v>
      </c>
      <c r="G16" t="s" s="23">
        <v>4950</v>
      </c>
      <c r="H16" t="s" s="878">
        <v>4966</v>
      </c>
      <c r="I16" s="745">
        <v>1</v>
      </c>
      <c r="J16" t="s" s="32">
        <v>77</v>
      </c>
      <c r="K16" t="s" s="32">
        <v>55</v>
      </c>
      <c r="L16" t="s" s="32">
        <v>52</v>
      </c>
      <c r="M16" s="144">
        <v>4424</v>
      </c>
      <c r="N16" t="s" s="32">
        <v>4952</v>
      </c>
      <c r="O16" t="s" s="32">
        <v>68</v>
      </c>
      <c r="P16" s="273"/>
      <c r="Q16" s="117"/>
      <c r="R16" s="117"/>
      <c r="S16" s="117"/>
      <c r="T16" s="117"/>
      <c r="U16" s="117"/>
      <c r="V16" s="117"/>
      <c r="W16" s="117"/>
      <c r="X16" s="117"/>
      <c r="Y16" s="117"/>
      <c r="Z16" s="118"/>
    </row>
    <row r="17" ht="15.75" customHeight="1">
      <c r="A17" s="144">
        <v>16</v>
      </c>
      <c r="B17" s="144">
        <v>16</v>
      </c>
      <c r="C17" s="144">
        <v>23</v>
      </c>
      <c r="D17" t="s" s="23">
        <v>1977</v>
      </c>
      <c r="E17" t="s" s="23">
        <v>4948</v>
      </c>
      <c r="F17" t="s" s="5">
        <v>4949</v>
      </c>
      <c r="G17" t="s" s="23">
        <v>4950</v>
      </c>
      <c r="H17" t="s" s="878">
        <v>4967</v>
      </c>
      <c r="I17" s="745">
        <v>1</v>
      </c>
      <c r="J17" t="s" s="32">
        <v>77</v>
      </c>
      <c r="K17" t="s" s="32">
        <v>55</v>
      </c>
      <c r="L17" t="s" s="32">
        <v>52</v>
      </c>
      <c r="M17" s="144">
        <v>4424</v>
      </c>
      <c r="N17" t="s" s="32">
        <v>4952</v>
      </c>
      <c r="O17" t="s" s="32">
        <v>68</v>
      </c>
      <c r="P17" s="273"/>
      <c r="Q17" s="117"/>
      <c r="R17" s="117"/>
      <c r="S17" s="117"/>
      <c r="T17" s="117"/>
      <c r="U17" s="117"/>
      <c r="V17" s="117"/>
      <c r="W17" s="117"/>
      <c r="X17" s="117"/>
      <c r="Y17" s="117"/>
      <c r="Z17" s="118"/>
    </row>
    <row r="18" ht="15.75" customHeight="1">
      <c r="A18" s="144">
        <v>17</v>
      </c>
      <c r="B18" s="144">
        <v>17</v>
      </c>
      <c r="C18" s="144">
        <v>23</v>
      </c>
      <c r="D18" t="s" s="23">
        <v>1977</v>
      </c>
      <c r="E18" t="s" s="23">
        <v>4948</v>
      </c>
      <c r="F18" t="s" s="5">
        <v>4949</v>
      </c>
      <c r="G18" t="s" s="23">
        <v>4950</v>
      </c>
      <c r="H18" t="s" s="878">
        <v>4968</v>
      </c>
      <c r="I18" s="745">
        <v>2</v>
      </c>
      <c r="J18" t="s" s="32">
        <v>77</v>
      </c>
      <c r="K18" t="s" s="32">
        <v>55</v>
      </c>
      <c r="L18" t="s" s="32">
        <v>52</v>
      </c>
      <c r="M18" s="144">
        <v>4424</v>
      </c>
      <c r="N18" t="s" s="32">
        <v>4952</v>
      </c>
      <c r="O18" t="s" s="32">
        <v>68</v>
      </c>
      <c r="P18" s="273"/>
      <c r="Q18" s="117"/>
      <c r="R18" s="117"/>
      <c r="S18" s="117"/>
      <c r="T18" s="117"/>
      <c r="U18" s="117"/>
      <c r="V18" s="117"/>
      <c r="W18" s="117"/>
      <c r="X18" s="117"/>
      <c r="Y18" s="117"/>
      <c r="Z18" s="118"/>
    </row>
    <row r="19" ht="15.75" customHeight="1">
      <c r="A19" s="144">
        <v>18</v>
      </c>
      <c r="B19" s="144">
        <v>18</v>
      </c>
      <c r="C19" s="144">
        <v>23</v>
      </c>
      <c r="D19" t="s" s="23">
        <v>1977</v>
      </c>
      <c r="E19" t="s" s="23">
        <v>4948</v>
      </c>
      <c r="F19" t="s" s="5">
        <v>4949</v>
      </c>
      <c r="G19" t="s" s="23">
        <v>4950</v>
      </c>
      <c r="H19" t="s" s="878">
        <v>4969</v>
      </c>
      <c r="I19" s="745">
        <v>1</v>
      </c>
      <c r="J19" t="s" s="32">
        <v>77</v>
      </c>
      <c r="K19" t="s" s="32">
        <v>55</v>
      </c>
      <c r="L19" t="s" s="32">
        <v>52</v>
      </c>
      <c r="M19" s="144">
        <v>4424</v>
      </c>
      <c r="N19" t="s" s="32">
        <v>4952</v>
      </c>
      <c r="O19" t="s" s="32">
        <v>68</v>
      </c>
      <c r="P19" s="273"/>
      <c r="Q19" s="117"/>
      <c r="R19" s="117"/>
      <c r="S19" s="117"/>
      <c r="T19" s="117"/>
      <c r="U19" s="117"/>
      <c r="V19" s="117"/>
      <c r="W19" s="117"/>
      <c r="X19" s="117"/>
      <c r="Y19" s="117"/>
      <c r="Z19" s="118"/>
    </row>
    <row r="20" ht="15.75" customHeight="1">
      <c r="A20" s="144">
        <v>19</v>
      </c>
      <c r="B20" s="144">
        <v>19</v>
      </c>
      <c r="C20" s="144">
        <v>23</v>
      </c>
      <c r="D20" t="s" s="23">
        <v>1977</v>
      </c>
      <c r="E20" t="s" s="23">
        <v>4948</v>
      </c>
      <c r="F20" t="s" s="5">
        <v>4949</v>
      </c>
      <c r="G20" t="s" s="23">
        <v>4950</v>
      </c>
      <c r="H20" t="s" s="878">
        <v>4970</v>
      </c>
      <c r="I20" s="745">
        <v>1</v>
      </c>
      <c r="J20" t="s" s="32">
        <v>77</v>
      </c>
      <c r="K20" t="s" s="32">
        <v>55</v>
      </c>
      <c r="L20" t="s" s="32">
        <v>52</v>
      </c>
      <c r="M20" s="144">
        <v>4424</v>
      </c>
      <c r="N20" t="s" s="32">
        <v>4952</v>
      </c>
      <c r="O20" t="s" s="32">
        <v>68</v>
      </c>
      <c r="P20" s="273"/>
      <c r="Q20" s="117"/>
      <c r="R20" s="117"/>
      <c r="S20" s="117"/>
      <c r="T20" s="117"/>
      <c r="U20" s="117"/>
      <c r="V20" s="117"/>
      <c r="W20" s="117"/>
      <c r="X20" s="117"/>
      <c r="Y20" s="117"/>
      <c r="Z20" s="118"/>
    </row>
    <row r="21" ht="15.75" customHeight="1">
      <c r="A21" s="144">
        <v>20</v>
      </c>
      <c r="B21" s="144">
        <v>20</v>
      </c>
      <c r="C21" s="144">
        <v>23</v>
      </c>
      <c r="D21" t="s" s="23">
        <v>1977</v>
      </c>
      <c r="E21" t="s" s="23">
        <v>4948</v>
      </c>
      <c r="F21" t="s" s="5">
        <v>4949</v>
      </c>
      <c r="G21" t="s" s="23">
        <v>4950</v>
      </c>
      <c r="H21" t="s" s="878">
        <v>4971</v>
      </c>
      <c r="I21" s="745">
        <v>1</v>
      </c>
      <c r="J21" t="s" s="32">
        <v>77</v>
      </c>
      <c r="K21" t="s" s="32">
        <v>55</v>
      </c>
      <c r="L21" t="s" s="32">
        <v>52</v>
      </c>
      <c r="M21" s="144">
        <v>4424</v>
      </c>
      <c r="N21" t="s" s="32">
        <v>4952</v>
      </c>
      <c r="O21" t="s" s="32">
        <v>68</v>
      </c>
      <c r="P21" s="273"/>
      <c r="Q21" s="117"/>
      <c r="R21" s="117"/>
      <c r="S21" s="117"/>
      <c r="T21" s="117"/>
      <c r="U21" s="117"/>
      <c r="V21" s="117"/>
      <c r="W21" s="117"/>
      <c r="X21" s="117"/>
      <c r="Y21" s="117"/>
      <c r="Z21" s="118"/>
    </row>
    <row r="22" ht="15.75" customHeight="1">
      <c r="A22" s="144">
        <v>21</v>
      </c>
      <c r="B22" s="144">
        <v>21</v>
      </c>
      <c r="C22" s="144">
        <v>23</v>
      </c>
      <c r="D22" t="s" s="23">
        <v>1977</v>
      </c>
      <c r="E22" t="s" s="23">
        <v>4948</v>
      </c>
      <c r="F22" t="s" s="5">
        <v>4949</v>
      </c>
      <c r="G22" t="s" s="23">
        <v>4950</v>
      </c>
      <c r="H22" t="s" s="878">
        <v>4972</v>
      </c>
      <c r="I22" s="745">
        <v>1</v>
      </c>
      <c r="J22" t="s" s="32">
        <v>54</v>
      </c>
      <c r="K22" t="s" s="32">
        <v>55</v>
      </c>
      <c r="L22" t="s" s="32">
        <v>52</v>
      </c>
      <c r="M22" s="144">
        <v>4424</v>
      </c>
      <c r="N22" t="s" s="32">
        <v>4952</v>
      </c>
      <c r="O22" t="s" s="32">
        <v>68</v>
      </c>
      <c r="P22" s="273"/>
      <c r="Q22" s="117"/>
      <c r="R22" s="117"/>
      <c r="S22" s="117"/>
      <c r="T22" s="117"/>
      <c r="U22" s="117"/>
      <c r="V22" s="117"/>
      <c r="W22" s="117"/>
      <c r="X22" s="117"/>
      <c r="Y22" s="117"/>
      <c r="Z22" s="118"/>
    </row>
    <row r="23" ht="15.75" customHeight="1">
      <c r="A23" s="144">
        <v>22</v>
      </c>
      <c r="B23" s="144">
        <v>22</v>
      </c>
      <c r="C23" s="144">
        <v>23</v>
      </c>
      <c r="D23" t="s" s="23">
        <v>1977</v>
      </c>
      <c r="E23" t="s" s="23">
        <v>4948</v>
      </c>
      <c r="F23" t="s" s="5">
        <v>4949</v>
      </c>
      <c r="G23" t="s" s="23">
        <v>4950</v>
      </c>
      <c r="H23" t="s" s="878">
        <v>4973</v>
      </c>
      <c r="I23" s="745">
        <v>1</v>
      </c>
      <c r="J23" t="s" s="32">
        <v>54</v>
      </c>
      <c r="K23" t="s" s="32">
        <v>55</v>
      </c>
      <c r="L23" t="s" s="32">
        <v>52</v>
      </c>
      <c r="M23" s="144">
        <v>4424</v>
      </c>
      <c r="N23" t="s" s="32">
        <v>4952</v>
      </c>
      <c r="O23" t="s" s="32">
        <v>68</v>
      </c>
      <c r="P23" s="273"/>
      <c r="Q23" s="117"/>
      <c r="R23" s="117"/>
      <c r="S23" s="117"/>
      <c r="T23" s="117"/>
      <c r="U23" s="117"/>
      <c r="V23" s="117"/>
      <c r="W23" s="117"/>
      <c r="X23" s="117"/>
      <c r="Y23" s="117"/>
      <c r="Z23" s="118"/>
    </row>
    <row r="24" ht="15.75" customHeight="1">
      <c r="A24" s="144">
        <v>23</v>
      </c>
      <c r="B24" s="144">
        <v>23</v>
      </c>
      <c r="C24" s="144">
        <v>23</v>
      </c>
      <c r="D24" t="s" s="23">
        <v>1977</v>
      </c>
      <c r="E24" t="s" s="23">
        <v>4948</v>
      </c>
      <c r="F24" t="s" s="5">
        <v>4949</v>
      </c>
      <c r="G24" t="s" s="23">
        <v>4950</v>
      </c>
      <c r="H24" t="s" s="878">
        <v>4974</v>
      </c>
      <c r="I24" s="745">
        <v>1</v>
      </c>
      <c r="J24" t="s" s="32">
        <v>77</v>
      </c>
      <c r="K24" t="s" s="32">
        <v>55</v>
      </c>
      <c r="L24" t="s" s="32">
        <v>52</v>
      </c>
      <c r="M24" s="144">
        <v>4424</v>
      </c>
      <c r="N24" t="s" s="32">
        <v>4952</v>
      </c>
      <c r="O24" t="s" s="32">
        <v>68</v>
      </c>
      <c r="P24" s="273"/>
      <c r="Q24" s="117"/>
      <c r="R24" s="117"/>
      <c r="S24" s="117"/>
      <c r="T24" s="117"/>
      <c r="U24" s="117"/>
      <c r="V24" s="117"/>
      <c r="W24" s="117"/>
      <c r="X24" s="117"/>
      <c r="Y24" s="117"/>
      <c r="Z24" s="118"/>
    </row>
    <row r="25" ht="15.75" customHeight="1">
      <c r="A25" s="144">
        <v>24</v>
      </c>
      <c r="B25" s="144">
        <v>24</v>
      </c>
      <c r="C25" s="144">
        <v>23</v>
      </c>
      <c r="D25" t="s" s="23">
        <v>1977</v>
      </c>
      <c r="E25" t="s" s="23">
        <v>4948</v>
      </c>
      <c r="F25" t="s" s="5">
        <v>4949</v>
      </c>
      <c r="G25" t="s" s="23">
        <v>4950</v>
      </c>
      <c r="H25" t="s" s="878">
        <v>4975</v>
      </c>
      <c r="I25" s="745">
        <v>1</v>
      </c>
      <c r="J25" t="s" s="32">
        <v>77</v>
      </c>
      <c r="K25" t="s" s="32">
        <v>55</v>
      </c>
      <c r="L25" t="s" s="32">
        <v>52</v>
      </c>
      <c r="M25" s="144">
        <v>4424</v>
      </c>
      <c r="N25" t="s" s="32">
        <v>4952</v>
      </c>
      <c r="O25" t="s" s="32">
        <v>68</v>
      </c>
      <c r="P25" s="273"/>
      <c r="Q25" s="117"/>
      <c r="R25" s="117"/>
      <c r="S25" s="117"/>
      <c r="T25" s="117"/>
      <c r="U25" s="117"/>
      <c r="V25" s="117"/>
      <c r="W25" s="117"/>
      <c r="X25" s="117"/>
      <c r="Y25" s="117"/>
      <c r="Z25" s="118"/>
    </row>
    <row r="26" ht="15.75" customHeight="1">
      <c r="A26" s="144">
        <v>25</v>
      </c>
      <c r="B26" s="144">
        <v>25</v>
      </c>
      <c r="C26" s="144">
        <v>23</v>
      </c>
      <c r="D26" t="s" s="23">
        <v>1977</v>
      </c>
      <c r="E26" t="s" s="23">
        <v>4948</v>
      </c>
      <c r="F26" t="s" s="5">
        <v>4949</v>
      </c>
      <c r="G26" t="s" s="23">
        <v>4950</v>
      </c>
      <c r="H26" t="s" s="878">
        <v>4976</v>
      </c>
      <c r="I26" s="745">
        <v>1</v>
      </c>
      <c r="J26" t="s" s="32">
        <v>54</v>
      </c>
      <c r="K26" t="s" s="32">
        <v>55</v>
      </c>
      <c r="L26" t="s" s="32">
        <v>52</v>
      </c>
      <c r="M26" s="144">
        <v>4424</v>
      </c>
      <c r="N26" t="s" s="32">
        <v>4952</v>
      </c>
      <c r="O26" t="s" s="32">
        <v>68</v>
      </c>
      <c r="P26" s="273"/>
      <c r="Q26" s="117"/>
      <c r="R26" s="117"/>
      <c r="S26" s="117"/>
      <c r="T26" s="117"/>
      <c r="U26" s="117"/>
      <c r="V26" s="117"/>
      <c r="W26" s="117"/>
      <c r="X26" s="117"/>
      <c r="Y26" s="117"/>
      <c r="Z26" s="118"/>
    </row>
    <row r="27" ht="15.75" customHeight="1">
      <c r="A27" s="144">
        <v>26</v>
      </c>
      <c r="B27" s="144">
        <v>26</v>
      </c>
      <c r="C27" s="144">
        <v>23</v>
      </c>
      <c r="D27" t="s" s="23">
        <v>1977</v>
      </c>
      <c r="E27" t="s" s="23">
        <v>4948</v>
      </c>
      <c r="F27" t="s" s="5">
        <v>4949</v>
      </c>
      <c r="G27" t="s" s="23">
        <v>4950</v>
      </c>
      <c r="H27" t="s" s="878">
        <v>4977</v>
      </c>
      <c r="I27" s="745">
        <v>1</v>
      </c>
      <c r="J27" t="s" s="32">
        <v>77</v>
      </c>
      <c r="K27" t="s" s="32">
        <v>55</v>
      </c>
      <c r="L27" t="s" s="32">
        <v>52</v>
      </c>
      <c r="M27" s="144">
        <v>4424</v>
      </c>
      <c r="N27" t="s" s="32">
        <v>4952</v>
      </c>
      <c r="O27" t="s" s="32">
        <v>68</v>
      </c>
      <c r="P27" s="273"/>
      <c r="Q27" s="117"/>
      <c r="R27" s="117"/>
      <c r="S27" s="117"/>
      <c r="T27" s="117"/>
      <c r="U27" s="117"/>
      <c r="V27" s="117"/>
      <c r="W27" s="117"/>
      <c r="X27" s="117"/>
      <c r="Y27" s="117"/>
      <c r="Z27" s="118"/>
    </row>
    <row r="28" ht="15.75" customHeight="1">
      <c r="A28" s="144">
        <v>27</v>
      </c>
      <c r="B28" s="144">
        <v>27</v>
      </c>
      <c r="C28" s="144">
        <v>23</v>
      </c>
      <c r="D28" t="s" s="23">
        <v>1977</v>
      </c>
      <c r="E28" t="s" s="23">
        <v>4948</v>
      </c>
      <c r="F28" t="s" s="5">
        <v>4949</v>
      </c>
      <c r="G28" t="s" s="23">
        <v>4950</v>
      </c>
      <c r="H28" t="s" s="878">
        <v>4978</v>
      </c>
      <c r="I28" s="745">
        <v>1</v>
      </c>
      <c r="J28" t="s" s="32">
        <v>77</v>
      </c>
      <c r="K28" t="s" s="32">
        <v>55</v>
      </c>
      <c r="L28" t="s" s="32">
        <v>52</v>
      </c>
      <c r="M28" s="144">
        <v>4424</v>
      </c>
      <c r="N28" t="s" s="32">
        <v>4952</v>
      </c>
      <c r="O28" t="s" s="32">
        <v>68</v>
      </c>
      <c r="P28" s="273"/>
      <c r="Q28" s="117"/>
      <c r="R28" s="117"/>
      <c r="S28" s="117"/>
      <c r="T28" s="117"/>
      <c r="U28" s="117"/>
      <c r="V28" s="117"/>
      <c r="W28" s="117"/>
      <c r="X28" s="117"/>
      <c r="Y28" s="117"/>
      <c r="Z28" s="118"/>
    </row>
    <row r="29" ht="15.75" customHeight="1">
      <c r="A29" s="144">
        <v>28</v>
      </c>
      <c r="B29" s="144">
        <v>28</v>
      </c>
      <c r="C29" s="144">
        <v>23</v>
      </c>
      <c r="D29" t="s" s="23">
        <v>1977</v>
      </c>
      <c r="E29" t="s" s="23">
        <v>4948</v>
      </c>
      <c r="F29" t="s" s="5">
        <v>4949</v>
      </c>
      <c r="G29" t="s" s="23">
        <v>4950</v>
      </c>
      <c r="H29" t="s" s="878">
        <v>4979</v>
      </c>
      <c r="I29" s="745">
        <v>1</v>
      </c>
      <c r="J29" t="s" s="32">
        <v>64</v>
      </c>
      <c r="K29" t="s" s="32">
        <v>55</v>
      </c>
      <c r="L29" t="s" s="32">
        <v>52</v>
      </c>
      <c r="M29" s="144">
        <v>4424</v>
      </c>
      <c r="N29" t="s" s="32">
        <v>4952</v>
      </c>
      <c r="O29" t="s" s="32">
        <v>68</v>
      </c>
      <c r="P29" s="273"/>
      <c r="Q29" s="117"/>
      <c r="R29" s="117"/>
      <c r="S29" s="117"/>
      <c r="T29" s="117"/>
      <c r="U29" s="117"/>
      <c r="V29" s="117"/>
      <c r="W29" s="117"/>
      <c r="X29" s="117"/>
      <c r="Y29" s="117"/>
      <c r="Z29" s="118"/>
    </row>
    <row r="30" ht="15.75" customHeight="1">
      <c r="A30" s="144">
        <v>29</v>
      </c>
      <c r="B30" s="144">
        <v>29</v>
      </c>
      <c r="C30" s="144">
        <v>23</v>
      </c>
      <c r="D30" t="s" s="23">
        <v>1977</v>
      </c>
      <c r="E30" t="s" s="23">
        <v>4948</v>
      </c>
      <c r="F30" t="s" s="5">
        <v>4949</v>
      </c>
      <c r="G30" t="s" s="23">
        <v>4950</v>
      </c>
      <c r="H30" t="s" s="878">
        <v>4980</v>
      </c>
      <c r="I30" s="745">
        <v>1</v>
      </c>
      <c r="J30" t="s" s="32">
        <v>64</v>
      </c>
      <c r="K30" t="s" s="32">
        <v>55</v>
      </c>
      <c r="L30" t="s" s="32">
        <v>52</v>
      </c>
      <c r="M30" s="144">
        <v>4424</v>
      </c>
      <c r="N30" t="s" s="32">
        <v>4952</v>
      </c>
      <c r="O30" t="s" s="32">
        <v>68</v>
      </c>
      <c r="P30" s="273"/>
      <c r="Q30" s="117"/>
      <c r="R30" s="117"/>
      <c r="S30" s="117"/>
      <c r="T30" s="117"/>
      <c r="U30" s="117"/>
      <c r="V30" s="117"/>
      <c r="W30" s="117"/>
      <c r="X30" s="117"/>
      <c r="Y30" s="117"/>
      <c r="Z30" s="118"/>
    </row>
    <row r="31" ht="15.75" customHeight="1">
      <c r="A31" s="144">
        <v>30</v>
      </c>
      <c r="B31" s="144">
        <v>30</v>
      </c>
      <c r="C31" s="144">
        <v>23</v>
      </c>
      <c r="D31" t="s" s="23">
        <v>1977</v>
      </c>
      <c r="E31" t="s" s="23">
        <v>4948</v>
      </c>
      <c r="F31" t="s" s="5">
        <v>4949</v>
      </c>
      <c r="G31" t="s" s="23">
        <v>4950</v>
      </c>
      <c r="H31" t="s" s="878">
        <v>4981</v>
      </c>
      <c r="I31" s="745">
        <v>1</v>
      </c>
      <c r="J31" t="s" s="32">
        <v>54</v>
      </c>
      <c r="K31" t="s" s="32">
        <v>55</v>
      </c>
      <c r="L31" t="s" s="32">
        <v>52</v>
      </c>
      <c r="M31" s="144">
        <v>4424</v>
      </c>
      <c r="N31" t="s" s="32">
        <v>4952</v>
      </c>
      <c r="O31" t="s" s="32">
        <v>68</v>
      </c>
      <c r="P31" s="273"/>
      <c r="Q31" s="117"/>
      <c r="R31" s="117"/>
      <c r="S31" s="117"/>
      <c r="T31" s="117"/>
      <c r="U31" s="117"/>
      <c r="V31" s="117"/>
      <c r="W31" s="117"/>
      <c r="X31" s="117"/>
      <c r="Y31" s="117"/>
      <c r="Z31" s="118"/>
    </row>
    <row r="32" ht="15.75" customHeight="1">
      <c r="A32" s="144">
        <v>31</v>
      </c>
      <c r="B32" s="144">
        <v>31</v>
      </c>
      <c r="C32" s="144">
        <v>23</v>
      </c>
      <c r="D32" t="s" s="23">
        <v>1977</v>
      </c>
      <c r="E32" t="s" s="23">
        <v>4948</v>
      </c>
      <c r="F32" t="s" s="5">
        <v>4949</v>
      </c>
      <c r="G32" t="s" s="23">
        <v>4950</v>
      </c>
      <c r="H32" t="s" s="878">
        <v>4982</v>
      </c>
      <c r="I32" s="745">
        <v>1</v>
      </c>
      <c r="J32" t="s" s="32">
        <v>77</v>
      </c>
      <c r="K32" t="s" s="32">
        <v>55</v>
      </c>
      <c r="L32" t="s" s="32">
        <v>52</v>
      </c>
      <c r="M32" s="144">
        <v>4424</v>
      </c>
      <c r="N32" t="s" s="32">
        <v>4952</v>
      </c>
      <c r="O32" t="s" s="32">
        <v>68</v>
      </c>
      <c r="P32" s="273"/>
      <c r="Q32" s="117"/>
      <c r="R32" s="117"/>
      <c r="S32" s="117"/>
      <c r="T32" s="117"/>
      <c r="U32" s="117"/>
      <c r="V32" s="117"/>
      <c r="W32" s="117"/>
      <c r="X32" s="117"/>
      <c r="Y32" s="117"/>
      <c r="Z32" s="118"/>
    </row>
    <row r="33" ht="15.75" customHeight="1">
      <c r="A33" s="144">
        <v>32</v>
      </c>
      <c r="B33" s="144">
        <v>32</v>
      </c>
      <c r="C33" s="144">
        <v>23</v>
      </c>
      <c r="D33" t="s" s="23">
        <v>1977</v>
      </c>
      <c r="E33" t="s" s="23">
        <v>4948</v>
      </c>
      <c r="F33" t="s" s="5">
        <v>4949</v>
      </c>
      <c r="G33" t="s" s="23">
        <v>4950</v>
      </c>
      <c r="H33" t="s" s="878">
        <v>4983</v>
      </c>
      <c r="I33" s="745">
        <v>1</v>
      </c>
      <c r="J33" t="s" s="32">
        <v>64</v>
      </c>
      <c r="K33" t="s" s="32">
        <v>55</v>
      </c>
      <c r="L33" t="s" s="32">
        <v>52</v>
      </c>
      <c r="M33" s="144">
        <v>4424</v>
      </c>
      <c r="N33" t="s" s="32">
        <v>4952</v>
      </c>
      <c r="O33" t="s" s="32">
        <v>68</v>
      </c>
      <c r="P33" s="273"/>
      <c r="Q33" s="117"/>
      <c r="R33" s="117"/>
      <c r="S33" s="117"/>
      <c r="T33" s="117"/>
      <c r="U33" s="117"/>
      <c r="V33" s="117"/>
      <c r="W33" s="117"/>
      <c r="X33" s="117"/>
      <c r="Y33" s="117"/>
      <c r="Z33" s="118"/>
    </row>
    <row r="34" ht="15.75" customHeight="1">
      <c r="A34" s="144">
        <v>33</v>
      </c>
      <c r="B34" s="144">
        <v>33</v>
      </c>
      <c r="C34" s="144">
        <v>23</v>
      </c>
      <c r="D34" t="s" s="23">
        <v>1977</v>
      </c>
      <c r="E34" t="s" s="23">
        <v>4948</v>
      </c>
      <c r="F34" t="s" s="5">
        <v>4949</v>
      </c>
      <c r="G34" t="s" s="23">
        <v>4950</v>
      </c>
      <c r="H34" t="s" s="878">
        <v>4984</v>
      </c>
      <c r="I34" s="745">
        <v>1</v>
      </c>
      <c r="J34" t="s" s="32">
        <v>77</v>
      </c>
      <c r="K34" t="s" s="32">
        <v>55</v>
      </c>
      <c r="L34" t="s" s="32">
        <v>52</v>
      </c>
      <c r="M34" s="144">
        <v>4424</v>
      </c>
      <c r="N34" t="s" s="32">
        <v>4952</v>
      </c>
      <c r="O34" t="s" s="32">
        <v>68</v>
      </c>
      <c r="P34" s="273"/>
      <c r="Q34" s="117"/>
      <c r="R34" s="117"/>
      <c r="S34" s="117"/>
      <c r="T34" s="117"/>
      <c r="U34" s="117"/>
      <c r="V34" s="117"/>
      <c r="W34" s="117"/>
      <c r="X34" s="117"/>
      <c r="Y34" s="117"/>
      <c r="Z34" s="118"/>
    </row>
    <row r="35" ht="15.75" customHeight="1">
      <c r="A35" s="144">
        <v>34</v>
      </c>
      <c r="B35" s="144">
        <v>34</v>
      </c>
      <c r="C35" s="144">
        <v>23</v>
      </c>
      <c r="D35" t="s" s="23">
        <v>1977</v>
      </c>
      <c r="E35" t="s" s="23">
        <v>4948</v>
      </c>
      <c r="F35" t="s" s="5">
        <v>4949</v>
      </c>
      <c r="G35" t="s" s="23">
        <v>4950</v>
      </c>
      <c r="H35" t="s" s="878">
        <v>4985</v>
      </c>
      <c r="I35" s="745">
        <v>1</v>
      </c>
      <c r="J35" t="s" s="32">
        <v>64</v>
      </c>
      <c r="K35" t="s" s="32">
        <v>55</v>
      </c>
      <c r="L35" t="s" s="32">
        <v>52</v>
      </c>
      <c r="M35" s="144">
        <v>4424</v>
      </c>
      <c r="N35" t="s" s="32">
        <v>4952</v>
      </c>
      <c r="O35" t="s" s="32">
        <v>68</v>
      </c>
      <c r="P35" s="273"/>
      <c r="Q35" s="117"/>
      <c r="R35" s="117"/>
      <c r="S35" s="117"/>
      <c r="T35" s="117"/>
      <c r="U35" s="117"/>
      <c r="V35" s="117"/>
      <c r="W35" s="117"/>
      <c r="X35" s="117"/>
      <c r="Y35" s="117"/>
      <c r="Z35" s="118"/>
    </row>
    <row r="36" ht="15.75" customHeight="1">
      <c r="A36" s="144">
        <v>35</v>
      </c>
      <c r="B36" s="144">
        <v>35</v>
      </c>
      <c r="C36" s="144">
        <v>23</v>
      </c>
      <c r="D36" t="s" s="23">
        <v>1977</v>
      </c>
      <c r="E36" t="s" s="23">
        <v>4948</v>
      </c>
      <c r="F36" t="s" s="5">
        <v>4949</v>
      </c>
      <c r="G36" t="s" s="23">
        <v>4950</v>
      </c>
      <c r="H36" t="s" s="878">
        <v>4986</v>
      </c>
      <c r="I36" s="745">
        <v>1</v>
      </c>
      <c r="J36" t="s" s="32">
        <v>77</v>
      </c>
      <c r="K36" t="s" s="32">
        <v>55</v>
      </c>
      <c r="L36" t="s" s="32">
        <v>52</v>
      </c>
      <c r="M36" s="144">
        <v>4424</v>
      </c>
      <c r="N36" t="s" s="32">
        <v>4952</v>
      </c>
      <c r="O36" t="s" s="32">
        <v>68</v>
      </c>
      <c r="P36" s="273"/>
      <c r="Q36" s="117"/>
      <c r="R36" s="117"/>
      <c r="S36" s="117"/>
      <c r="T36" s="117"/>
      <c r="U36" s="117"/>
      <c r="V36" s="117"/>
      <c r="W36" s="117"/>
      <c r="X36" s="117"/>
      <c r="Y36" s="117"/>
      <c r="Z36" s="118"/>
    </row>
    <row r="37" ht="15.75" customHeight="1">
      <c r="A37" s="144">
        <v>36</v>
      </c>
      <c r="B37" s="144">
        <v>36</v>
      </c>
      <c r="C37" s="144">
        <v>23</v>
      </c>
      <c r="D37" t="s" s="23">
        <v>1977</v>
      </c>
      <c r="E37" t="s" s="23">
        <v>4948</v>
      </c>
      <c r="F37" t="s" s="5">
        <v>4949</v>
      </c>
      <c r="G37" t="s" s="23">
        <v>4950</v>
      </c>
      <c r="H37" t="s" s="878">
        <v>4987</v>
      </c>
      <c r="I37" s="745">
        <v>1</v>
      </c>
      <c r="J37" t="s" s="32">
        <v>64</v>
      </c>
      <c r="K37" t="s" s="32">
        <v>55</v>
      </c>
      <c r="L37" t="s" s="32">
        <v>52</v>
      </c>
      <c r="M37" s="144">
        <v>4424</v>
      </c>
      <c r="N37" t="s" s="32">
        <v>4952</v>
      </c>
      <c r="O37" t="s" s="32">
        <v>68</v>
      </c>
      <c r="P37" s="273"/>
      <c r="Q37" s="117"/>
      <c r="R37" s="117"/>
      <c r="S37" s="117"/>
      <c r="T37" s="117"/>
      <c r="U37" s="117"/>
      <c r="V37" s="117"/>
      <c r="W37" s="117"/>
      <c r="X37" s="117"/>
      <c r="Y37" s="117"/>
      <c r="Z37" s="118"/>
    </row>
    <row r="38" ht="15.75" customHeight="1">
      <c r="A38" s="144">
        <v>37</v>
      </c>
      <c r="B38" s="144">
        <v>37</v>
      </c>
      <c r="C38" s="144">
        <v>23</v>
      </c>
      <c r="D38" t="s" s="23">
        <v>1977</v>
      </c>
      <c r="E38" t="s" s="23">
        <v>4948</v>
      </c>
      <c r="F38" t="s" s="5">
        <v>4949</v>
      </c>
      <c r="G38" t="s" s="23">
        <v>4950</v>
      </c>
      <c r="H38" t="s" s="878">
        <v>4988</v>
      </c>
      <c r="I38" s="745">
        <v>1</v>
      </c>
      <c r="J38" t="s" s="32">
        <v>64</v>
      </c>
      <c r="K38" t="s" s="32">
        <v>55</v>
      </c>
      <c r="L38" t="s" s="32">
        <v>52</v>
      </c>
      <c r="M38" s="144">
        <v>4424</v>
      </c>
      <c r="N38" t="s" s="32">
        <v>4952</v>
      </c>
      <c r="O38" t="s" s="32">
        <v>68</v>
      </c>
      <c r="P38" s="273"/>
      <c r="Q38" s="117"/>
      <c r="R38" s="117"/>
      <c r="S38" s="117"/>
      <c r="T38" s="117"/>
      <c r="U38" s="117"/>
      <c r="V38" s="117"/>
      <c r="W38" s="117"/>
      <c r="X38" s="117"/>
      <c r="Y38" s="117"/>
      <c r="Z38" s="118"/>
    </row>
    <row r="39" ht="15.75" customHeight="1">
      <c r="A39" s="144">
        <v>38</v>
      </c>
      <c r="B39" s="144">
        <v>38</v>
      </c>
      <c r="C39" s="144">
        <v>23</v>
      </c>
      <c r="D39" t="s" s="23">
        <v>1977</v>
      </c>
      <c r="E39" t="s" s="23">
        <v>4948</v>
      </c>
      <c r="F39" t="s" s="5">
        <v>4949</v>
      </c>
      <c r="G39" t="s" s="23">
        <v>4950</v>
      </c>
      <c r="H39" t="s" s="878">
        <v>4989</v>
      </c>
      <c r="I39" s="745">
        <v>1</v>
      </c>
      <c r="J39" t="s" s="32">
        <v>64</v>
      </c>
      <c r="K39" t="s" s="32">
        <v>55</v>
      </c>
      <c r="L39" t="s" s="32">
        <v>52</v>
      </c>
      <c r="M39" s="144">
        <v>4424</v>
      </c>
      <c r="N39" t="s" s="32">
        <v>4952</v>
      </c>
      <c r="O39" t="s" s="32">
        <v>68</v>
      </c>
      <c r="P39" s="273"/>
      <c r="Q39" s="117"/>
      <c r="R39" s="117"/>
      <c r="S39" s="117"/>
      <c r="T39" s="117"/>
      <c r="U39" s="117"/>
      <c r="V39" s="117"/>
      <c r="W39" s="117"/>
      <c r="X39" s="117"/>
      <c r="Y39" s="117"/>
      <c r="Z39" s="118"/>
    </row>
    <row r="40" ht="15.75" customHeight="1">
      <c r="A40" s="144">
        <v>39</v>
      </c>
      <c r="B40" s="144">
        <v>39</v>
      </c>
      <c r="C40" s="144">
        <v>23</v>
      </c>
      <c r="D40" t="s" s="23">
        <v>1977</v>
      </c>
      <c r="E40" t="s" s="23">
        <v>4948</v>
      </c>
      <c r="F40" t="s" s="5">
        <v>4949</v>
      </c>
      <c r="G40" t="s" s="23">
        <v>4950</v>
      </c>
      <c r="H40" t="s" s="878">
        <v>4990</v>
      </c>
      <c r="I40" s="745">
        <v>2</v>
      </c>
      <c r="J40" t="s" s="32">
        <v>54</v>
      </c>
      <c r="K40" t="s" s="32">
        <v>55</v>
      </c>
      <c r="L40" t="s" s="32">
        <v>52</v>
      </c>
      <c r="M40" s="144">
        <v>4424</v>
      </c>
      <c r="N40" t="s" s="32">
        <v>4952</v>
      </c>
      <c r="O40" t="s" s="32">
        <v>68</v>
      </c>
      <c r="P40" s="273"/>
      <c r="Q40" s="117"/>
      <c r="R40" s="117"/>
      <c r="S40" s="117"/>
      <c r="T40" s="117"/>
      <c r="U40" s="117"/>
      <c r="V40" s="117"/>
      <c r="W40" s="117"/>
      <c r="X40" s="117"/>
      <c r="Y40" s="117"/>
      <c r="Z40" s="118"/>
    </row>
    <row r="41" ht="15.75" customHeight="1">
      <c r="A41" s="144">
        <v>40</v>
      </c>
      <c r="B41" s="144">
        <v>40</v>
      </c>
      <c r="C41" s="144">
        <v>23</v>
      </c>
      <c r="D41" t="s" s="23">
        <v>1977</v>
      </c>
      <c r="E41" t="s" s="23">
        <v>4948</v>
      </c>
      <c r="F41" t="s" s="5">
        <v>4949</v>
      </c>
      <c r="G41" t="s" s="23">
        <v>4950</v>
      </c>
      <c r="H41" t="s" s="878">
        <v>4991</v>
      </c>
      <c r="I41" s="745">
        <v>1</v>
      </c>
      <c r="J41" t="s" s="32">
        <v>54</v>
      </c>
      <c r="K41" t="s" s="32">
        <v>55</v>
      </c>
      <c r="L41" t="s" s="32">
        <v>52</v>
      </c>
      <c r="M41" s="144">
        <v>4424</v>
      </c>
      <c r="N41" t="s" s="32">
        <v>4952</v>
      </c>
      <c r="O41" t="s" s="32">
        <v>68</v>
      </c>
      <c r="P41" s="273"/>
      <c r="Q41" s="117"/>
      <c r="R41" s="117"/>
      <c r="S41" s="117"/>
      <c r="T41" s="117"/>
      <c r="U41" s="117"/>
      <c r="V41" s="117"/>
      <c r="W41" s="117"/>
      <c r="X41" s="117"/>
      <c r="Y41" s="117"/>
      <c r="Z41" s="118"/>
    </row>
    <row r="42" ht="15.75" customHeight="1">
      <c r="A42" s="144">
        <v>41</v>
      </c>
      <c r="B42" s="144">
        <v>41</v>
      </c>
      <c r="C42" s="144">
        <v>23</v>
      </c>
      <c r="D42" t="s" s="23">
        <v>1977</v>
      </c>
      <c r="E42" t="s" s="23">
        <v>4948</v>
      </c>
      <c r="F42" t="s" s="5">
        <v>4949</v>
      </c>
      <c r="G42" t="s" s="23">
        <v>4950</v>
      </c>
      <c r="H42" t="s" s="892">
        <v>4992</v>
      </c>
      <c r="I42" s="748">
        <v>3</v>
      </c>
      <c r="J42" t="s" s="893">
        <v>64</v>
      </c>
      <c r="K42" t="s" s="893">
        <v>65</v>
      </c>
      <c r="L42" t="s" s="32">
        <v>52</v>
      </c>
      <c r="M42" s="144">
        <v>4424</v>
      </c>
      <c r="N42" t="s" s="32">
        <v>4952</v>
      </c>
      <c r="O42" t="s" s="32">
        <v>68</v>
      </c>
      <c r="P42" s="273"/>
      <c r="Q42" s="117"/>
      <c r="R42" s="117"/>
      <c r="S42" s="117"/>
      <c r="T42" s="117"/>
      <c r="U42" s="117"/>
      <c r="V42" s="117"/>
      <c r="W42" s="117"/>
      <c r="X42" s="117"/>
      <c r="Y42" s="117"/>
      <c r="Z42" s="118"/>
    </row>
    <row r="43" ht="15.75" customHeight="1">
      <c r="A43" s="144">
        <v>42</v>
      </c>
      <c r="B43" s="144">
        <v>42</v>
      </c>
      <c r="C43" s="144">
        <v>23</v>
      </c>
      <c r="D43" t="s" s="23">
        <v>1977</v>
      </c>
      <c r="E43" t="s" s="23">
        <v>4948</v>
      </c>
      <c r="F43" t="s" s="5">
        <v>4949</v>
      </c>
      <c r="G43" t="s" s="23">
        <v>4950</v>
      </c>
      <c r="H43" t="s" s="894">
        <v>4993</v>
      </c>
      <c r="I43" s="895">
        <v>1</v>
      </c>
      <c r="J43" t="s" s="896">
        <v>54</v>
      </c>
      <c r="K43" t="s" s="896">
        <v>55</v>
      </c>
      <c r="L43" t="s" s="32">
        <v>52</v>
      </c>
      <c r="M43" s="144">
        <v>4424</v>
      </c>
      <c r="N43" t="s" s="32">
        <v>4952</v>
      </c>
      <c r="O43" t="s" s="32">
        <v>68</v>
      </c>
      <c r="P43" s="273"/>
      <c r="Q43" s="117"/>
      <c r="R43" s="117"/>
      <c r="S43" s="117"/>
      <c r="T43" s="117"/>
      <c r="U43" s="117"/>
      <c r="V43" s="117"/>
      <c r="W43" s="117"/>
      <c r="X43" s="117"/>
      <c r="Y43" s="117"/>
      <c r="Z43" s="118"/>
    </row>
    <row r="44" ht="15.75" customHeight="1">
      <c r="A44" s="144">
        <v>43</v>
      </c>
      <c r="B44" s="144">
        <v>43</v>
      </c>
      <c r="C44" s="144">
        <v>23</v>
      </c>
      <c r="D44" t="s" s="23">
        <v>1977</v>
      </c>
      <c r="E44" t="s" s="23">
        <v>4948</v>
      </c>
      <c r="F44" t="s" s="5">
        <v>4949</v>
      </c>
      <c r="G44" t="s" s="23">
        <v>4950</v>
      </c>
      <c r="H44" t="s" s="894">
        <v>4994</v>
      </c>
      <c r="I44" s="895">
        <v>1</v>
      </c>
      <c r="J44" t="s" s="896">
        <v>64</v>
      </c>
      <c r="K44" t="s" s="896">
        <v>55</v>
      </c>
      <c r="L44" t="s" s="32">
        <v>52</v>
      </c>
      <c r="M44" s="144">
        <v>4424</v>
      </c>
      <c r="N44" t="s" s="32">
        <v>4952</v>
      </c>
      <c r="O44" t="s" s="32">
        <v>68</v>
      </c>
      <c r="P44" s="273"/>
      <c r="Q44" s="117"/>
      <c r="R44" s="117"/>
      <c r="S44" s="117"/>
      <c r="T44" s="117"/>
      <c r="U44" s="117"/>
      <c r="V44" s="117"/>
      <c r="W44" s="117"/>
      <c r="X44" s="117"/>
      <c r="Y44" s="117"/>
      <c r="Z44" s="118"/>
    </row>
    <row r="45" ht="15.75" customHeight="1">
      <c r="A45" s="144">
        <v>44</v>
      </c>
      <c r="B45" s="144">
        <v>44</v>
      </c>
      <c r="C45" s="144">
        <v>23</v>
      </c>
      <c r="D45" t="s" s="23">
        <v>1977</v>
      </c>
      <c r="E45" t="s" s="23">
        <v>4948</v>
      </c>
      <c r="F45" t="s" s="5">
        <v>4949</v>
      </c>
      <c r="G45" t="s" s="23">
        <v>4950</v>
      </c>
      <c r="H45" t="s" s="894">
        <v>4995</v>
      </c>
      <c r="I45" s="895">
        <v>1</v>
      </c>
      <c r="J45" t="s" s="896">
        <v>54</v>
      </c>
      <c r="K45" t="s" s="896">
        <v>55</v>
      </c>
      <c r="L45" t="s" s="32">
        <v>52</v>
      </c>
      <c r="M45" s="144">
        <v>4424</v>
      </c>
      <c r="N45" t="s" s="32">
        <v>4952</v>
      </c>
      <c r="O45" t="s" s="32">
        <v>68</v>
      </c>
      <c r="P45" s="273"/>
      <c r="Q45" s="117"/>
      <c r="R45" s="117"/>
      <c r="S45" s="117"/>
      <c r="T45" s="117"/>
      <c r="U45" s="117"/>
      <c r="V45" s="117"/>
      <c r="W45" s="117"/>
      <c r="X45" s="117"/>
      <c r="Y45" s="117"/>
      <c r="Z45" s="118"/>
    </row>
    <row r="46" ht="15.75" customHeight="1">
      <c r="A46" s="144">
        <v>45</v>
      </c>
      <c r="B46" s="144">
        <v>45</v>
      </c>
      <c r="C46" s="144">
        <v>23</v>
      </c>
      <c r="D46" t="s" s="23">
        <v>1977</v>
      </c>
      <c r="E46" t="s" s="23">
        <v>4948</v>
      </c>
      <c r="F46" t="s" s="5">
        <v>4949</v>
      </c>
      <c r="G46" t="s" s="23">
        <v>4950</v>
      </c>
      <c r="H46" t="s" s="894">
        <v>2011</v>
      </c>
      <c r="I46" s="895">
        <v>2</v>
      </c>
      <c r="J46" t="s" s="896">
        <v>54</v>
      </c>
      <c r="K46" t="s" s="896">
        <v>55</v>
      </c>
      <c r="L46" t="s" s="32">
        <v>52</v>
      </c>
      <c r="M46" s="144">
        <v>4424</v>
      </c>
      <c r="N46" t="s" s="32">
        <v>4952</v>
      </c>
      <c r="O46" t="s" s="32">
        <v>68</v>
      </c>
      <c r="P46" s="273"/>
      <c r="Q46" s="117"/>
      <c r="R46" s="117"/>
      <c r="S46" s="117"/>
      <c r="T46" s="117"/>
      <c r="U46" s="117"/>
      <c r="V46" s="117"/>
      <c r="W46" s="117"/>
      <c r="X46" s="117"/>
      <c r="Y46" s="117"/>
      <c r="Z46" s="118"/>
    </row>
    <row r="47" ht="15.75" customHeight="1">
      <c r="A47" s="144">
        <v>46</v>
      </c>
      <c r="B47" s="144">
        <v>46</v>
      </c>
      <c r="C47" s="144">
        <v>23</v>
      </c>
      <c r="D47" t="s" s="23">
        <v>1977</v>
      </c>
      <c r="E47" t="s" s="23">
        <v>4996</v>
      </c>
      <c r="F47" t="s" s="23">
        <v>4916</v>
      </c>
      <c r="G47" t="s" s="23">
        <v>4917</v>
      </c>
      <c r="H47" t="s" s="894">
        <v>4997</v>
      </c>
      <c r="I47" s="895">
        <v>1</v>
      </c>
      <c r="J47" t="s" s="896">
        <v>64</v>
      </c>
      <c r="K47" t="s" s="896">
        <v>55</v>
      </c>
      <c r="L47" t="s" s="32">
        <v>52</v>
      </c>
      <c r="M47" s="144">
        <v>29978</v>
      </c>
      <c r="N47" t="s" s="32">
        <v>4952</v>
      </c>
      <c r="O47" s="144">
        <v>1</v>
      </c>
      <c r="P47" s="273"/>
      <c r="Q47" s="117"/>
      <c r="R47" s="117"/>
      <c r="S47" s="117"/>
      <c r="T47" s="117"/>
      <c r="U47" s="117"/>
      <c r="V47" s="117"/>
      <c r="W47" s="117"/>
      <c r="X47" s="117"/>
      <c r="Y47" s="117"/>
      <c r="Z47" s="118"/>
    </row>
    <row r="48" ht="15.75" customHeight="1">
      <c r="A48" s="144">
        <v>47</v>
      </c>
      <c r="B48" s="144">
        <v>47</v>
      </c>
      <c r="C48" s="144">
        <v>23</v>
      </c>
      <c r="D48" t="s" s="23">
        <v>1977</v>
      </c>
      <c r="E48" t="s" s="23">
        <v>4996</v>
      </c>
      <c r="F48" t="s" s="5">
        <v>4916</v>
      </c>
      <c r="G48" t="s" s="23">
        <v>4917</v>
      </c>
      <c r="H48" t="s" s="894">
        <v>4998</v>
      </c>
      <c r="I48" s="895">
        <v>1</v>
      </c>
      <c r="J48" t="s" s="896">
        <v>64</v>
      </c>
      <c r="K48" t="s" s="896">
        <v>55</v>
      </c>
      <c r="L48" t="s" s="32">
        <v>52</v>
      </c>
      <c r="M48" s="144">
        <v>29978</v>
      </c>
      <c r="N48" t="s" s="32">
        <v>4952</v>
      </c>
      <c r="O48" t="s" s="32">
        <v>68</v>
      </c>
      <c r="P48" s="273"/>
      <c r="Q48" s="117"/>
      <c r="R48" s="117"/>
      <c r="S48" s="117"/>
      <c r="T48" s="117"/>
      <c r="U48" s="117"/>
      <c r="V48" s="117"/>
      <c r="W48" s="117"/>
      <c r="X48" s="117"/>
      <c r="Y48" s="117"/>
      <c r="Z48" s="118"/>
    </row>
    <row r="49" ht="15.75" customHeight="1">
      <c r="A49" s="144">
        <v>48</v>
      </c>
      <c r="B49" s="144">
        <v>48</v>
      </c>
      <c r="C49" s="144">
        <v>23</v>
      </c>
      <c r="D49" t="s" s="23">
        <v>1977</v>
      </c>
      <c r="E49" t="s" s="23">
        <v>4999</v>
      </c>
      <c r="F49" t="s" s="5">
        <v>4999</v>
      </c>
      <c r="G49" t="s" s="23">
        <v>5000</v>
      </c>
      <c r="H49" t="s" s="894">
        <v>5001</v>
      </c>
      <c r="I49" s="895">
        <v>2</v>
      </c>
      <c r="J49" t="s" s="896">
        <v>54</v>
      </c>
      <c r="K49" t="s" s="896">
        <v>93</v>
      </c>
      <c r="L49" t="s" s="32">
        <v>52</v>
      </c>
      <c r="M49" s="144">
        <v>9319</v>
      </c>
      <c r="N49" t="s" s="32">
        <v>4952</v>
      </c>
      <c r="O49" s="144">
        <v>1</v>
      </c>
      <c r="P49" s="273"/>
      <c r="Q49" s="117"/>
      <c r="R49" s="117"/>
      <c r="S49" s="117"/>
      <c r="T49" s="117"/>
      <c r="U49" s="117"/>
      <c r="V49" s="117"/>
      <c r="W49" s="117"/>
      <c r="X49" s="117"/>
      <c r="Y49" s="117"/>
      <c r="Z49" s="118"/>
    </row>
    <row r="50" ht="15.75" customHeight="1">
      <c r="A50" s="144">
        <v>49</v>
      </c>
      <c r="B50" s="144">
        <v>49</v>
      </c>
      <c r="C50" s="144">
        <v>23</v>
      </c>
      <c r="D50" t="s" s="23">
        <v>1977</v>
      </c>
      <c r="E50" t="s" s="23">
        <v>4999</v>
      </c>
      <c r="F50" t="s" s="5">
        <v>4999</v>
      </c>
      <c r="G50" t="s" s="23">
        <v>5000</v>
      </c>
      <c r="H50" t="s" s="894">
        <v>5002</v>
      </c>
      <c r="I50" s="895">
        <v>2</v>
      </c>
      <c r="J50" t="s" s="896">
        <v>77</v>
      </c>
      <c r="K50" t="s" s="896">
        <v>93</v>
      </c>
      <c r="L50" t="s" s="32">
        <v>52</v>
      </c>
      <c r="M50" s="144">
        <v>9319</v>
      </c>
      <c r="N50" t="s" s="32">
        <v>4952</v>
      </c>
      <c r="O50" t="s" s="32">
        <v>68</v>
      </c>
      <c r="P50" s="273"/>
      <c r="Q50" s="117"/>
      <c r="R50" s="117"/>
      <c r="S50" s="117"/>
      <c r="T50" s="117"/>
      <c r="U50" s="117"/>
      <c r="V50" s="117"/>
      <c r="W50" s="117"/>
      <c r="X50" s="117"/>
      <c r="Y50" s="117"/>
      <c r="Z50" s="118"/>
    </row>
    <row r="51" ht="15.75" customHeight="1">
      <c r="A51" s="144">
        <v>50</v>
      </c>
      <c r="B51" s="144">
        <v>50</v>
      </c>
      <c r="C51" s="144">
        <v>23</v>
      </c>
      <c r="D51" t="s" s="23">
        <v>1977</v>
      </c>
      <c r="E51" t="s" s="23">
        <v>4999</v>
      </c>
      <c r="F51" t="s" s="5">
        <v>4999</v>
      </c>
      <c r="G51" t="s" s="23">
        <v>5000</v>
      </c>
      <c r="H51" t="s" s="894">
        <v>5003</v>
      </c>
      <c r="I51" s="895">
        <v>2</v>
      </c>
      <c r="J51" t="s" s="896">
        <v>64</v>
      </c>
      <c r="K51" t="s" s="896">
        <v>93</v>
      </c>
      <c r="L51" t="s" s="32">
        <v>52</v>
      </c>
      <c r="M51" s="144">
        <v>9319</v>
      </c>
      <c r="N51" t="s" s="32">
        <v>4952</v>
      </c>
      <c r="O51" t="s" s="32">
        <v>68</v>
      </c>
      <c r="P51" s="273"/>
      <c r="Q51" s="117"/>
      <c r="R51" s="117"/>
      <c r="S51" s="117"/>
      <c r="T51" s="117"/>
      <c r="U51" s="117"/>
      <c r="V51" s="117"/>
      <c r="W51" s="117"/>
      <c r="X51" s="117"/>
      <c r="Y51" s="117"/>
      <c r="Z51" s="118"/>
    </row>
    <row r="52" ht="15.75" customHeight="1">
      <c r="A52" s="144">
        <v>51</v>
      </c>
      <c r="B52" s="144">
        <v>51</v>
      </c>
      <c r="C52" s="144">
        <v>23</v>
      </c>
      <c r="D52" t="s" s="23">
        <v>1977</v>
      </c>
      <c r="E52" t="s" s="23">
        <v>4999</v>
      </c>
      <c r="F52" t="s" s="5">
        <v>4999</v>
      </c>
      <c r="G52" t="s" s="23">
        <v>5000</v>
      </c>
      <c r="H52" t="s" s="894">
        <v>5004</v>
      </c>
      <c r="I52" s="895">
        <v>2</v>
      </c>
      <c r="J52" t="s" s="896">
        <v>54</v>
      </c>
      <c r="K52" t="s" s="896">
        <v>65</v>
      </c>
      <c r="L52" t="s" s="32">
        <v>52</v>
      </c>
      <c r="M52" s="144">
        <v>9319</v>
      </c>
      <c r="N52" t="s" s="32">
        <v>4952</v>
      </c>
      <c r="O52" t="s" s="32">
        <v>68</v>
      </c>
      <c r="P52" s="273"/>
      <c r="Q52" s="117"/>
      <c r="R52" s="117"/>
      <c r="S52" s="117"/>
      <c r="T52" s="117"/>
      <c r="U52" s="117"/>
      <c r="V52" s="117"/>
      <c r="W52" s="117"/>
      <c r="X52" s="117"/>
      <c r="Y52" s="117"/>
      <c r="Z52" s="118"/>
    </row>
    <row r="53" ht="15.75" customHeight="1">
      <c r="A53" s="144">
        <v>52</v>
      </c>
      <c r="B53" s="144">
        <v>52</v>
      </c>
      <c r="C53" s="144">
        <v>23</v>
      </c>
      <c r="D53" t="s" s="23">
        <v>1977</v>
      </c>
      <c r="E53" t="s" s="23">
        <v>4999</v>
      </c>
      <c r="F53" t="s" s="5">
        <v>4999</v>
      </c>
      <c r="G53" t="s" s="23">
        <v>5000</v>
      </c>
      <c r="H53" t="s" s="894">
        <v>5005</v>
      </c>
      <c r="I53" s="895">
        <v>2</v>
      </c>
      <c r="J53" t="s" s="896">
        <v>54</v>
      </c>
      <c r="K53" t="s" s="896">
        <v>65</v>
      </c>
      <c r="L53" t="s" s="32">
        <v>52</v>
      </c>
      <c r="M53" s="144">
        <v>9319</v>
      </c>
      <c r="N53" t="s" s="32">
        <v>4952</v>
      </c>
      <c r="O53" t="s" s="32">
        <v>68</v>
      </c>
      <c r="P53" s="273"/>
      <c r="Q53" s="117"/>
      <c r="R53" s="117"/>
      <c r="S53" s="117"/>
      <c r="T53" s="117"/>
      <c r="U53" s="117"/>
      <c r="V53" s="117"/>
      <c r="W53" s="117"/>
      <c r="X53" s="117"/>
      <c r="Y53" s="117"/>
      <c r="Z53" s="118"/>
    </row>
    <row r="54" ht="15.75" customHeight="1">
      <c r="A54" s="144">
        <v>53</v>
      </c>
      <c r="B54" s="144">
        <v>53</v>
      </c>
      <c r="C54" s="144">
        <v>23</v>
      </c>
      <c r="D54" t="s" s="23">
        <v>1977</v>
      </c>
      <c r="E54" t="s" s="23">
        <v>4999</v>
      </c>
      <c r="F54" t="s" s="5">
        <v>4999</v>
      </c>
      <c r="G54" t="s" s="23">
        <v>5000</v>
      </c>
      <c r="H54" t="s" s="894">
        <v>5006</v>
      </c>
      <c r="I54" s="895">
        <v>1</v>
      </c>
      <c r="J54" t="s" s="896">
        <v>64</v>
      </c>
      <c r="K54" t="s" s="896">
        <v>55</v>
      </c>
      <c r="L54" t="s" s="32">
        <v>52</v>
      </c>
      <c r="M54" s="144">
        <v>9319</v>
      </c>
      <c r="N54" t="s" s="32">
        <v>4952</v>
      </c>
      <c r="O54" t="s" s="32">
        <v>68</v>
      </c>
      <c r="P54" s="273"/>
      <c r="Q54" s="117"/>
      <c r="R54" s="117"/>
      <c r="S54" s="117"/>
      <c r="T54" s="117"/>
      <c r="U54" s="117"/>
      <c r="V54" s="117"/>
      <c r="W54" s="117"/>
      <c r="X54" s="117"/>
      <c r="Y54" s="117"/>
      <c r="Z54" s="118"/>
    </row>
    <row r="55" ht="15.75" customHeight="1">
      <c r="A55" s="144">
        <v>54</v>
      </c>
      <c r="B55" s="144">
        <v>54</v>
      </c>
      <c r="C55" s="144">
        <v>23</v>
      </c>
      <c r="D55" t="s" s="23">
        <v>1977</v>
      </c>
      <c r="E55" t="s" s="23">
        <v>4999</v>
      </c>
      <c r="F55" t="s" s="5">
        <v>4999</v>
      </c>
      <c r="G55" t="s" s="23">
        <v>5000</v>
      </c>
      <c r="H55" t="s" s="894">
        <v>5007</v>
      </c>
      <c r="I55" s="895">
        <v>1</v>
      </c>
      <c r="J55" t="s" s="896">
        <v>77</v>
      </c>
      <c r="K55" t="s" s="896">
        <v>55</v>
      </c>
      <c r="L55" t="s" s="32">
        <v>52</v>
      </c>
      <c r="M55" s="144">
        <v>9319</v>
      </c>
      <c r="N55" t="s" s="32">
        <v>4952</v>
      </c>
      <c r="O55" t="s" s="32">
        <v>68</v>
      </c>
      <c r="P55" s="273"/>
      <c r="Q55" s="117"/>
      <c r="R55" s="117"/>
      <c r="S55" s="117"/>
      <c r="T55" s="117"/>
      <c r="U55" s="117"/>
      <c r="V55" s="117"/>
      <c r="W55" s="117"/>
      <c r="X55" s="117"/>
      <c r="Y55" s="117"/>
      <c r="Z55" s="118"/>
    </row>
    <row r="56" ht="15.75" customHeight="1">
      <c r="A56" s="144">
        <v>55</v>
      </c>
      <c r="B56" s="144">
        <v>55</v>
      </c>
      <c r="C56" s="144">
        <v>23</v>
      </c>
      <c r="D56" t="s" s="23">
        <v>1977</v>
      </c>
      <c r="E56" t="s" s="23">
        <v>4999</v>
      </c>
      <c r="F56" t="s" s="5">
        <v>4999</v>
      </c>
      <c r="G56" t="s" s="23">
        <v>5000</v>
      </c>
      <c r="H56" t="s" s="894">
        <v>5008</v>
      </c>
      <c r="I56" s="895">
        <v>1</v>
      </c>
      <c r="J56" t="s" s="896">
        <v>77</v>
      </c>
      <c r="K56" t="s" s="896">
        <v>55</v>
      </c>
      <c r="L56" t="s" s="32">
        <v>52</v>
      </c>
      <c r="M56" s="144">
        <v>9319</v>
      </c>
      <c r="N56" t="s" s="32">
        <v>4952</v>
      </c>
      <c r="O56" t="s" s="32">
        <v>68</v>
      </c>
      <c r="P56" s="273"/>
      <c r="Q56" s="117"/>
      <c r="R56" s="117"/>
      <c r="S56" s="117"/>
      <c r="T56" s="117"/>
      <c r="U56" s="117"/>
      <c r="V56" s="117"/>
      <c r="W56" s="117"/>
      <c r="X56" s="117"/>
      <c r="Y56" s="117"/>
      <c r="Z56" s="118"/>
    </row>
    <row r="57" ht="15.75" customHeight="1">
      <c r="A57" s="144">
        <v>56</v>
      </c>
      <c r="B57" s="144">
        <v>56</v>
      </c>
      <c r="C57" s="144">
        <v>23</v>
      </c>
      <c r="D57" t="s" s="23">
        <v>1977</v>
      </c>
      <c r="E57" t="s" s="23">
        <v>4999</v>
      </c>
      <c r="F57" t="s" s="5">
        <v>4999</v>
      </c>
      <c r="G57" t="s" s="23">
        <v>5000</v>
      </c>
      <c r="H57" t="s" s="894">
        <v>5009</v>
      </c>
      <c r="I57" s="895">
        <v>2</v>
      </c>
      <c r="J57" t="s" s="896">
        <v>64</v>
      </c>
      <c r="K57" t="s" s="896">
        <v>55</v>
      </c>
      <c r="L57" t="s" s="32">
        <v>52</v>
      </c>
      <c r="M57" s="144">
        <v>9319</v>
      </c>
      <c r="N57" t="s" s="32">
        <v>4952</v>
      </c>
      <c r="O57" t="s" s="32">
        <v>68</v>
      </c>
      <c r="P57" s="273"/>
      <c r="Q57" s="117"/>
      <c r="R57" s="117"/>
      <c r="S57" s="117"/>
      <c r="T57" s="117"/>
      <c r="U57" s="117"/>
      <c r="V57" s="117"/>
      <c r="W57" s="117"/>
      <c r="X57" s="117"/>
      <c r="Y57" s="117"/>
      <c r="Z57" s="118"/>
    </row>
    <row r="58" ht="15.75" customHeight="1">
      <c r="A58" s="144">
        <v>57</v>
      </c>
      <c r="B58" s="144">
        <v>57</v>
      </c>
      <c r="C58" s="144">
        <v>23</v>
      </c>
      <c r="D58" t="s" s="23">
        <v>1977</v>
      </c>
      <c r="E58" t="s" s="23">
        <v>4999</v>
      </c>
      <c r="F58" t="s" s="5">
        <v>4999</v>
      </c>
      <c r="G58" t="s" s="23">
        <v>5000</v>
      </c>
      <c r="H58" t="s" s="894">
        <v>5010</v>
      </c>
      <c r="I58" s="895">
        <v>1</v>
      </c>
      <c r="J58" t="s" s="896">
        <v>77</v>
      </c>
      <c r="K58" t="s" s="896">
        <v>55</v>
      </c>
      <c r="L58" t="s" s="32">
        <v>52</v>
      </c>
      <c r="M58" s="144">
        <v>9319</v>
      </c>
      <c r="N58" t="s" s="32">
        <v>4952</v>
      </c>
      <c r="O58" t="s" s="32">
        <v>68</v>
      </c>
      <c r="P58" s="273"/>
      <c r="Q58" s="117"/>
      <c r="R58" s="117"/>
      <c r="S58" s="117"/>
      <c r="T58" s="117"/>
      <c r="U58" s="117"/>
      <c r="V58" s="117"/>
      <c r="W58" s="117"/>
      <c r="X58" s="117"/>
      <c r="Y58" s="117"/>
      <c r="Z58" s="118"/>
    </row>
    <row r="59" ht="15.75" customHeight="1">
      <c r="A59" s="144">
        <v>58</v>
      </c>
      <c r="B59" s="144">
        <v>58</v>
      </c>
      <c r="C59" s="144">
        <v>23</v>
      </c>
      <c r="D59" t="s" s="23">
        <v>1977</v>
      </c>
      <c r="E59" t="s" s="23">
        <v>4999</v>
      </c>
      <c r="F59" t="s" s="5">
        <v>4999</v>
      </c>
      <c r="G59" t="s" s="23">
        <v>5000</v>
      </c>
      <c r="H59" t="s" s="894">
        <v>5011</v>
      </c>
      <c r="I59" s="895">
        <v>1</v>
      </c>
      <c r="J59" t="s" s="896">
        <v>77</v>
      </c>
      <c r="K59" t="s" s="896">
        <v>55</v>
      </c>
      <c r="L59" t="s" s="32">
        <v>52</v>
      </c>
      <c r="M59" s="144">
        <v>9319</v>
      </c>
      <c r="N59" t="s" s="32">
        <v>4952</v>
      </c>
      <c r="O59" t="s" s="32">
        <v>68</v>
      </c>
      <c r="P59" s="273"/>
      <c r="Q59" s="117"/>
      <c r="R59" s="117"/>
      <c r="S59" s="117"/>
      <c r="T59" s="117"/>
      <c r="U59" s="117"/>
      <c r="V59" s="117"/>
      <c r="W59" s="117"/>
      <c r="X59" s="117"/>
      <c r="Y59" s="117"/>
      <c r="Z59" s="118"/>
    </row>
    <row r="60" ht="15.75" customHeight="1">
      <c r="A60" s="144">
        <v>59</v>
      </c>
      <c r="B60" s="144">
        <v>59</v>
      </c>
      <c r="C60" s="144">
        <v>23</v>
      </c>
      <c r="D60" t="s" s="23">
        <v>1977</v>
      </c>
      <c r="E60" t="s" s="23">
        <v>4999</v>
      </c>
      <c r="F60" t="s" s="5">
        <v>4999</v>
      </c>
      <c r="G60" t="s" s="23">
        <v>5000</v>
      </c>
      <c r="H60" t="s" s="894">
        <v>5012</v>
      </c>
      <c r="I60" s="895">
        <v>2</v>
      </c>
      <c r="J60" t="s" s="896">
        <v>64</v>
      </c>
      <c r="K60" t="s" s="896">
        <v>65</v>
      </c>
      <c r="L60" t="s" s="32">
        <v>52</v>
      </c>
      <c r="M60" s="144">
        <v>9319</v>
      </c>
      <c r="N60" t="s" s="32">
        <v>4952</v>
      </c>
      <c r="O60" t="s" s="32">
        <v>68</v>
      </c>
      <c r="P60" s="273"/>
      <c r="Q60" s="117"/>
      <c r="R60" s="117"/>
      <c r="S60" s="117"/>
      <c r="T60" s="117"/>
      <c r="U60" s="117"/>
      <c r="V60" s="117"/>
      <c r="W60" s="117"/>
      <c r="X60" s="117"/>
      <c r="Y60" s="117"/>
      <c r="Z60" s="118"/>
    </row>
    <row r="61" ht="15.75" customHeight="1">
      <c r="A61" s="144">
        <v>60</v>
      </c>
      <c r="B61" s="144">
        <v>60</v>
      </c>
      <c r="C61" s="144">
        <v>23</v>
      </c>
      <c r="D61" t="s" s="23">
        <v>1977</v>
      </c>
      <c r="E61" t="s" s="23">
        <v>4999</v>
      </c>
      <c r="F61" t="s" s="5">
        <v>4999</v>
      </c>
      <c r="G61" t="s" s="23">
        <v>5000</v>
      </c>
      <c r="H61" t="s" s="894">
        <v>5013</v>
      </c>
      <c r="I61" s="895">
        <v>1</v>
      </c>
      <c r="J61" t="s" s="896">
        <v>54</v>
      </c>
      <c r="K61" t="s" s="896">
        <v>55</v>
      </c>
      <c r="L61" t="s" s="32">
        <v>52</v>
      </c>
      <c r="M61" s="144">
        <v>9319</v>
      </c>
      <c r="N61" t="s" s="32">
        <v>4952</v>
      </c>
      <c r="O61" t="s" s="32">
        <v>68</v>
      </c>
      <c r="P61" s="273"/>
      <c r="Q61" s="117"/>
      <c r="R61" s="117"/>
      <c r="S61" s="117"/>
      <c r="T61" s="117"/>
      <c r="U61" s="117"/>
      <c r="V61" s="117"/>
      <c r="W61" s="117"/>
      <c r="X61" s="117"/>
      <c r="Y61" s="117"/>
      <c r="Z61" s="118"/>
    </row>
    <row r="62" ht="15.75" customHeight="1">
      <c r="A62" s="144">
        <v>61</v>
      </c>
      <c r="B62" s="144">
        <v>61</v>
      </c>
      <c r="C62" s="144">
        <v>23</v>
      </c>
      <c r="D62" t="s" s="23">
        <v>1977</v>
      </c>
      <c r="E62" t="s" s="23">
        <v>4999</v>
      </c>
      <c r="F62" t="s" s="5">
        <v>4999</v>
      </c>
      <c r="G62" t="s" s="23">
        <v>5000</v>
      </c>
      <c r="H62" t="s" s="894">
        <v>5014</v>
      </c>
      <c r="I62" s="895">
        <v>2</v>
      </c>
      <c r="J62" t="s" s="896">
        <v>64</v>
      </c>
      <c r="K62" t="s" s="896">
        <v>55</v>
      </c>
      <c r="L62" t="s" s="32">
        <v>52</v>
      </c>
      <c r="M62" s="144">
        <v>9319</v>
      </c>
      <c r="N62" t="s" s="32">
        <v>4952</v>
      </c>
      <c r="O62" t="s" s="32">
        <v>68</v>
      </c>
      <c r="P62" s="273"/>
      <c r="Q62" s="117"/>
      <c r="R62" s="117"/>
      <c r="S62" s="117"/>
      <c r="T62" s="117"/>
      <c r="U62" s="117"/>
      <c r="V62" s="117"/>
      <c r="W62" s="117"/>
      <c r="X62" s="117"/>
      <c r="Y62" s="117"/>
      <c r="Z62" s="118"/>
    </row>
    <row r="63" ht="15.75" customHeight="1">
      <c r="A63" s="144">
        <v>62</v>
      </c>
      <c r="B63" s="144">
        <v>62</v>
      </c>
      <c r="C63" s="144">
        <v>23</v>
      </c>
      <c r="D63" t="s" s="23">
        <v>1977</v>
      </c>
      <c r="E63" t="s" s="23">
        <v>4999</v>
      </c>
      <c r="F63" t="s" s="5">
        <v>4999</v>
      </c>
      <c r="G63" t="s" s="23">
        <v>5000</v>
      </c>
      <c r="H63" t="s" s="894">
        <v>4984</v>
      </c>
      <c r="I63" s="895">
        <v>1</v>
      </c>
      <c r="J63" t="s" s="896">
        <v>77</v>
      </c>
      <c r="K63" t="s" s="896">
        <v>55</v>
      </c>
      <c r="L63" t="s" s="32">
        <v>52</v>
      </c>
      <c r="M63" s="144">
        <v>9319</v>
      </c>
      <c r="N63" t="s" s="32">
        <v>4952</v>
      </c>
      <c r="O63" t="s" s="32">
        <v>68</v>
      </c>
      <c r="P63" s="273"/>
      <c r="Q63" s="117"/>
      <c r="R63" s="117"/>
      <c r="S63" s="117"/>
      <c r="T63" s="117"/>
      <c r="U63" s="117"/>
      <c r="V63" s="117"/>
      <c r="W63" s="117"/>
      <c r="X63" s="117"/>
      <c r="Y63" s="117"/>
      <c r="Z63" s="118"/>
    </row>
    <row r="64" ht="15.75" customHeight="1">
      <c r="A64" s="144">
        <v>63</v>
      </c>
      <c r="B64" s="144">
        <v>63</v>
      </c>
      <c r="C64" s="144">
        <v>23</v>
      </c>
      <c r="D64" t="s" s="23">
        <v>1977</v>
      </c>
      <c r="E64" t="s" s="23">
        <v>4999</v>
      </c>
      <c r="F64" t="s" s="5">
        <v>4999</v>
      </c>
      <c r="G64" t="s" s="23">
        <v>5000</v>
      </c>
      <c r="H64" t="s" s="894">
        <v>5015</v>
      </c>
      <c r="I64" s="895">
        <v>1</v>
      </c>
      <c r="J64" t="s" s="896">
        <v>77</v>
      </c>
      <c r="K64" t="s" s="896">
        <v>55</v>
      </c>
      <c r="L64" t="s" s="32">
        <v>52</v>
      </c>
      <c r="M64" s="144">
        <v>9319</v>
      </c>
      <c r="N64" t="s" s="32">
        <v>4952</v>
      </c>
      <c r="O64" t="s" s="32">
        <v>68</v>
      </c>
      <c r="P64" s="273"/>
      <c r="Q64" s="117"/>
      <c r="R64" s="117"/>
      <c r="S64" s="117"/>
      <c r="T64" s="117"/>
      <c r="U64" s="117"/>
      <c r="V64" s="117"/>
      <c r="W64" s="117"/>
      <c r="X64" s="117"/>
      <c r="Y64" s="117"/>
      <c r="Z64" s="118"/>
    </row>
    <row r="65" ht="15.75" customHeight="1">
      <c r="A65" s="144">
        <v>64</v>
      </c>
      <c r="B65" s="144">
        <v>64</v>
      </c>
      <c r="C65" s="144">
        <v>23</v>
      </c>
      <c r="D65" t="s" s="23">
        <v>1977</v>
      </c>
      <c r="E65" t="s" s="23">
        <v>4999</v>
      </c>
      <c r="F65" t="s" s="5">
        <v>4999</v>
      </c>
      <c r="G65" t="s" s="23">
        <v>5000</v>
      </c>
      <c r="H65" t="s" s="894">
        <v>5016</v>
      </c>
      <c r="I65" s="895">
        <v>1</v>
      </c>
      <c r="J65" t="s" s="896">
        <v>54</v>
      </c>
      <c r="K65" t="s" s="896">
        <v>55</v>
      </c>
      <c r="L65" t="s" s="32">
        <v>52</v>
      </c>
      <c r="M65" s="144">
        <v>9319</v>
      </c>
      <c r="N65" t="s" s="32">
        <v>4952</v>
      </c>
      <c r="O65" t="s" s="32">
        <v>68</v>
      </c>
      <c r="P65" s="273"/>
      <c r="Q65" s="117"/>
      <c r="R65" s="117"/>
      <c r="S65" s="117"/>
      <c r="T65" s="117"/>
      <c r="U65" s="117"/>
      <c r="V65" s="117"/>
      <c r="W65" s="117"/>
      <c r="X65" s="117"/>
      <c r="Y65" s="117"/>
      <c r="Z65" s="118"/>
    </row>
    <row r="66" ht="15.75" customHeight="1">
      <c r="A66" s="144">
        <v>65</v>
      </c>
      <c r="B66" s="144">
        <v>65</v>
      </c>
      <c r="C66" s="144">
        <v>23</v>
      </c>
      <c r="D66" t="s" s="23">
        <v>1977</v>
      </c>
      <c r="E66" t="s" s="23">
        <v>4999</v>
      </c>
      <c r="F66" t="s" s="5">
        <v>4999</v>
      </c>
      <c r="G66" t="s" s="23">
        <v>5000</v>
      </c>
      <c r="H66" t="s" s="894">
        <v>5017</v>
      </c>
      <c r="I66" s="895">
        <v>1</v>
      </c>
      <c r="J66" t="s" s="896">
        <v>54</v>
      </c>
      <c r="K66" t="s" s="896">
        <v>55</v>
      </c>
      <c r="L66" t="s" s="32">
        <v>52</v>
      </c>
      <c r="M66" s="144">
        <v>9319</v>
      </c>
      <c r="N66" t="s" s="32">
        <v>4952</v>
      </c>
      <c r="O66" t="s" s="32">
        <v>68</v>
      </c>
      <c r="P66" s="273"/>
      <c r="Q66" s="117"/>
      <c r="R66" s="117"/>
      <c r="S66" s="117"/>
      <c r="T66" s="117"/>
      <c r="U66" s="117"/>
      <c r="V66" s="117"/>
      <c r="W66" s="117"/>
      <c r="X66" s="117"/>
      <c r="Y66" s="117"/>
      <c r="Z66" s="118"/>
    </row>
    <row r="67" ht="15.75" customHeight="1">
      <c r="A67" s="144">
        <v>66</v>
      </c>
      <c r="B67" s="144">
        <v>66</v>
      </c>
      <c r="C67" s="144">
        <v>23</v>
      </c>
      <c r="D67" t="s" s="23">
        <v>1977</v>
      </c>
      <c r="E67" t="s" s="23">
        <v>4999</v>
      </c>
      <c r="F67" t="s" s="5">
        <v>4999</v>
      </c>
      <c r="G67" t="s" s="23">
        <v>5000</v>
      </c>
      <c r="H67" t="s" s="894">
        <v>5018</v>
      </c>
      <c r="I67" s="895">
        <v>1</v>
      </c>
      <c r="J67" t="s" s="896">
        <v>77</v>
      </c>
      <c r="K67" t="s" s="896">
        <v>55</v>
      </c>
      <c r="L67" t="s" s="32">
        <v>52</v>
      </c>
      <c r="M67" s="144">
        <v>9319</v>
      </c>
      <c r="N67" t="s" s="32">
        <v>4952</v>
      </c>
      <c r="O67" t="s" s="32">
        <v>68</v>
      </c>
      <c r="P67" s="273"/>
      <c r="Q67" s="117"/>
      <c r="R67" s="117"/>
      <c r="S67" s="117"/>
      <c r="T67" s="117"/>
      <c r="U67" s="117"/>
      <c r="V67" s="117"/>
      <c r="W67" s="117"/>
      <c r="X67" s="117"/>
      <c r="Y67" s="117"/>
      <c r="Z67" s="118"/>
    </row>
    <row r="68" ht="15.75" customHeight="1">
      <c r="A68" s="144">
        <v>67</v>
      </c>
      <c r="B68" s="144">
        <v>67</v>
      </c>
      <c r="C68" s="144">
        <v>23</v>
      </c>
      <c r="D68" t="s" s="23">
        <v>1977</v>
      </c>
      <c r="E68" t="s" s="23">
        <v>4999</v>
      </c>
      <c r="F68" t="s" s="5">
        <v>4999</v>
      </c>
      <c r="G68" t="s" s="23">
        <v>5000</v>
      </c>
      <c r="H68" t="s" s="894">
        <v>5019</v>
      </c>
      <c r="I68" s="895">
        <v>1</v>
      </c>
      <c r="J68" t="s" s="896">
        <v>64</v>
      </c>
      <c r="K68" t="s" s="896">
        <v>55</v>
      </c>
      <c r="L68" t="s" s="32">
        <v>52</v>
      </c>
      <c r="M68" s="144">
        <v>9319</v>
      </c>
      <c r="N68" t="s" s="32">
        <v>4952</v>
      </c>
      <c r="O68" t="s" s="32">
        <v>68</v>
      </c>
      <c r="P68" s="273"/>
      <c r="Q68" s="117"/>
      <c r="R68" s="117"/>
      <c r="S68" s="117"/>
      <c r="T68" s="117"/>
      <c r="U68" s="117"/>
      <c r="V68" s="117"/>
      <c r="W68" s="117"/>
      <c r="X68" s="117"/>
      <c r="Y68" s="117"/>
      <c r="Z68" s="118"/>
    </row>
    <row r="69" ht="15.75" customHeight="1">
      <c r="A69" s="144">
        <v>68</v>
      </c>
      <c r="B69" s="144">
        <v>68</v>
      </c>
      <c r="C69" s="144">
        <v>23</v>
      </c>
      <c r="D69" t="s" s="23">
        <v>1977</v>
      </c>
      <c r="E69" t="s" s="23">
        <v>4999</v>
      </c>
      <c r="F69" t="s" s="5">
        <v>4999</v>
      </c>
      <c r="G69" t="s" s="23">
        <v>5000</v>
      </c>
      <c r="H69" t="s" s="894">
        <v>5020</v>
      </c>
      <c r="I69" s="895">
        <v>1</v>
      </c>
      <c r="J69" t="s" s="896">
        <v>77</v>
      </c>
      <c r="K69" t="s" s="896">
        <v>55</v>
      </c>
      <c r="L69" t="s" s="32">
        <v>52</v>
      </c>
      <c r="M69" s="144">
        <v>9319</v>
      </c>
      <c r="N69" t="s" s="32">
        <v>4952</v>
      </c>
      <c r="O69" t="s" s="32">
        <v>68</v>
      </c>
      <c r="P69" s="273"/>
      <c r="Q69" s="117"/>
      <c r="R69" s="117"/>
      <c r="S69" s="117"/>
      <c r="T69" s="117"/>
      <c r="U69" s="117"/>
      <c r="V69" s="117"/>
      <c r="W69" s="117"/>
      <c r="X69" s="117"/>
      <c r="Y69" s="117"/>
      <c r="Z69" s="118"/>
    </row>
    <row r="70" ht="15.75" customHeight="1">
      <c r="A70" s="144">
        <v>69</v>
      </c>
      <c r="B70" s="144">
        <v>69</v>
      </c>
      <c r="C70" s="144">
        <v>23</v>
      </c>
      <c r="D70" t="s" s="23">
        <v>1977</v>
      </c>
      <c r="E70" t="s" s="23">
        <v>4999</v>
      </c>
      <c r="F70" t="s" s="5">
        <v>4999</v>
      </c>
      <c r="G70" t="s" s="23">
        <v>5000</v>
      </c>
      <c r="H70" t="s" s="894">
        <v>5021</v>
      </c>
      <c r="I70" s="895">
        <v>1</v>
      </c>
      <c r="J70" t="s" s="896">
        <v>54</v>
      </c>
      <c r="K70" t="s" s="896">
        <v>55</v>
      </c>
      <c r="L70" t="s" s="32">
        <v>52</v>
      </c>
      <c r="M70" s="144">
        <v>9319</v>
      </c>
      <c r="N70" t="s" s="32">
        <v>4952</v>
      </c>
      <c r="O70" t="s" s="32">
        <v>68</v>
      </c>
      <c r="P70" s="273"/>
      <c r="Q70" s="117"/>
      <c r="R70" s="117"/>
      <c r="S70" s="117"/>
      <c r="T70" s="117"/>
      <c r="U70" s="117"/>
      <c r="V70" s="117"/>
      <c r="W70" s="117"/>
      <c r="X70" s="117"/>
      <c r="Y70" s="117"/>
      <c r="Z70" s="118"/>
    </row>
    <row r="71" ht="15.75" customHeight="1">
      <c r="A71" s="144">
        <v>70</v>
      </c>
      <c r="B71" s="144">
        <v>70</v>
      </c>
      <c r="C71" s="144">
        <v>23</v>
      </c>
      <c r="D71" t="s" s="23">
        <v>1977</v>
      </c>
      <c r="E71" t="s" s="23">
        <v>4999</v>
      </c>
      <c r="F71" t="s" s="5">
        <v>4999</v>
      </c>
      <c r="G71" t="s" s="23">
        <v>5000</v>
      </c>
      <c r="H71" t="s" s="894">
        <v>5022</v>
      </c>
      <c r="I71" s="895">
        <v>1</v>
      </c>
      <c r="J71" t="s" s="896">
        <v>64</v>
      </c>
      <c r="K71" t="s" s="896">
        <v>55</v>
      </c>
      <c r="L71" t="s" s="32">
        <v>52</v>
      </c>
      <c r="M71" s="144">
        <v>9319</v>
      </c>
      <c r="N71" t="s" s="32">
        <v>4952</v>
      </c>
      <c r="O71" t="s" s="32">
        <v>68</v>
      </c>
      <c r="P71" s="273"/>
      <c r="Q71" s="117"/>
      <c r="R71" s="117"/>
      <c r="S71" s="117"/>
      <c r="T71" s="117"/>
      <c r="U71" s="117"/>
      <c r="V71" s="117"/>
      <c r="W71" s="117"/>
      <c r="X71" s="117"/>
      <c r="Y71" s="117"/>
      <c r="Z71" s="118"/>
    </row>
    <row r="72" ht="15.75" customHeight="1">
      <c r="A72" s="144">
        <v>71</v>
      </c>
      <c r="B72" s="144">
        <v>71</v>
      </c>
      <c r="C72" s="144">
        <v>23</v>
      </c>
      <c r="D72" t="s" s="23">
        <v>1977</v>
      </c>
      <c r="E72" t="s" s="23">
        <v>4999</v>
      </c>
      <c r="F72" t="s" s="5">
        <v>4999</v>
      </c>
      <c r="G72" t="s" s="23">
        <v>5000</v>
      </c>
      <c r="H72" t="s" s="894">
        <v>5023</v>
      </c>
      <c r="I72" s="895">
        <v>1</v>
      </c>
      <c r="J72" t="s" s="896">
        <v>64</v>
      </c>
      <c r="K72" t="s" s="896">
        <v>55</v>
      </c>
      <c r="L72" t="s" s="32">
        <v>52</v>
      </c>
      <c r="M72" s="144">
        <v>9319</v>
      </c>
      <c r="N72" t="s" s="32">
        <v>4952</v>
      </c>
      <c r="O72" t="s" s="32">
        <v>68</v>
      </c>
      <c r="P72" s="273"/>
      <c r="Q72" s="117"/>
      <c r="R72" s="117"/>
      <c r="S72" s="117"/>
      <c r="T72" s="117"/>
      <c r="U72" s="117"/>
      <c r="V72" s="117"/>
      <c r="W72" s="117"/>
      <c r="X72" s="117"/>
      <c r="Y72" s="117"/>
      <c r="Z72" s="118"/>
    </row>
    <row r="73" ht="15.75" customHeight="1">
      <c r="A73" s="144">
        <v>72</v>
      </c>
      <c r="B73" s="144">
        <v>72</v>
      </c>
      <c r="C73" s="144">
        <v>23</v>
      </c>
      <c r="D73" t="s" s="23">
        <v>1977</v>
      </c>
      <c r="E73" t="s" s="23">
        <v>4999</v>
      </c>
      <c r="F73" t="s" s="5">
        <v>4999</v>
      </c>
      <c r="G73" t="s" s="23">
        <v>5000</v>
      </c>
      <c r="H73" t="s" s="894">
        <v>4992</v>
      </c>
      <c r="I73" s="895">
        <v>2</v>
      </c>
      <c r="J73" t="s" s="896">
        <v>64</v>
      </c>
      <c r="K73" t="s" s="896">
        <v>65</v>
      </c>
      <c r="L73" t="s" s="32">
        <v>52</v>
      </c>
      <c r="M73" s="144">
        <v>9319</v>
      </c>
      <c r="N73" t="s" s="32">
        <v>4952</v>
      </c>
      <c r="O73" t="s" s="32">
        <v>68</v>
      </c>
      <c r="P73" s="273"/>
      <c r="Q73" s="117"/>
      <c r="R73" s="117"/>
      <c r="S73" s="117"/>
      <c r="T73" s="117"/>
      <c r="U73" s="117"/>
      <c r="V73" s="117"/>
      <c r="W73" s="117"/>
      <c r="X73" s="117"/>
      <c r="Y73" s="117"/>
      <c r="Z73" s="118"/>
    </row>
    <row r="74" ht="15.75" customHeight="1">
      <c r="A74" s="144">
        <v>73</v>
      </c>
      <c r="B74" s="144">
        <v>73</v>
      </c>
      <c r="C74" s="144">
        <v>23</v>
      </c>
      <c r="D74" t="s" s="23">
        <v>1977</v>
      </c>
      <c r="E74" t="s" s="23">
        <v>4999</v>
      </c>
      <c r="F74" t="s" s="5">
        <v>4999</v>
      </c>
      <c r="G74" t="s" s="23">
        <v>5000</v>
      </c>
      <c r="H74" t="s" s="894">
        <v>5024</v>
      </c>
      <c r="I74" s="895">
        <v>1</v>
      </c>
      <c r="J74" t="s" s="896">
        <v>64</v>
      </c>
      <c r="K74" t="s" s="896">
        <v>55</v>
      </c>
      <c r="L74" t="s" s="32">
        <v>52</v>
      </c>
      <c r="M74" s="144">
        <v>9319</v>
      </c>
      <c r="N74" t="s" s="32">
        <v>4952</v>
      </c>
      <c r="O74" t="s" s="32">
        <v>68</v>
      </c>
      <c r="P74" s="273"/>
      <c r="Q74" s="117"/>
      <c r="R74" s="117"/>
      <c r="S74" s="117"/>
      <c r="T74" s="117"/>
      <c r="U74" s="117"/>
      <c r="V74" s="117"/>
      <c r="W74" s="117"/>
      <c r="X74" s="117"/>
      <c r="Y74" s="117"/>
      <c r="Z74" s="118"/>
    </row>
    <row r="75" ht="15.75" customHeight="1">
      <c r="A75" s="144">
        <v>74</v>
      </c>
      <c r="B75" s="144">
        <v>74</v>
      </c>
      <c r="C75" s="144">
        <v>23</v>
      </c>
      <c r="D75" t="s" s="23">
        <v>1977</v>
      </c>
      <c r="E75" t="s" s="23">
        <v>5025</v>
      </c>
      <c r="F75" t="s" s="23">
        <v>5026</v>
      </c>
      <c r="G75" t="s" s="23">
        <v>5027</v>
      </c>
      <c r="H75" t="s" s="894">
        <v>5028</v>
      </c>
      <c r="I75" s="895">
        <v>2</v>
      </c>
      <c r="J75" t="s" s="896">
        <v>54</v>
      </c>
      <c r="K75" t="s" s="896">
        <v>65</v>
      </c>
      <c r="L75" s="140"/>
      <c r="M75" s="144">
        <v>6</v>
      </c>
      <c r="N75" t="s" s="32">
        <v>4952</v>
      </c>
      <c r="O75" s="144">
        <v>1</v>
      </c>
      <c r="P75" s="273"/>
      <c r="Q75" s="117"/>
      <c r="R75" s="117"/>
      <c r="S75" s="117"/>
      <c r="T75" s="117"/>
      <c r="U75" s="117"/>
      <c r="V75" s="117"/>
      <c r="W75" s="117"/>
      <c r="X75" s="117"/>
      <c r="Y75" s="117"/>
      <c r="Z75" s="118"/>
    </row>
    <row r="76" ht="15.75" customHeight="1">
      <c r="A76" s="144">
        <v>75</v>
      </c>
      <c r="B76" s="144">
        <v>75</v>
      </c>
      <c r="C76" s="144">
        <v>23</v>
      </c>
      <c r="D76" t="s" s="23">
        <v>1977</v>
      </c>
      <c r="E76" t="s" s="23">
        <v>5029</v>
      </c>
      <c r="F76" t="s" s="5">
        <v>5030</v>
      </c>
      <c r="G76" t="s" s="23">
        <v>4863</v>
      </c>
      <c r="H76" t="s" s="894">
        <v>5031</v>
      </c>
      <c r="I76" s="895">
        <v>2</v>
      </c>
      <c r="J76" t="s" s="896">
        <v>77</v>
      </c>
      <c r="K76" t="s" s="896">
        <v>93</v>
      </c>
      <c r="L76" t="s" s="32">
        <v>52</v>
      </c>
      <c r="M76" s="144">
        <v>207632</v>
      </c>
      <c r="N76" t="s" s="32">
        <v>4952</v>
      </c>
      <c r="O76" s="144">
        <v>1</v>
      </c>
      <c r="P76" s="273"/>
      <c r="Q76" s="117"/>
      <c r="R76" s="117"/>
      <c r="S76" s="117"/>
      <c r="T76" s="117"/>
      <c r="U76" s="117"/>
      <c r="V76" s="117"/>
      <c r="W76" s="117"/>
      <c r="X76" s="117"/>
      <c r="Y76" s="117"/>
      <c r="Z76" s="118"/>
    </row>
    <row r="77" ht="15.75" customHeight="1">
      <c r="A77" s="144">
        <v>76</v>
      </c>
      <c r="B77" s="144">
        <v>76</v>
      </c>
      <c r="C77" s="144">
        <v>23</v>
      </c>
      <c r="D77" t="s" s="23">
        <v>1977</v>
      </c>
      <c r="E77" t="s" s="23">
        <v>5029</v>
      </c>
      <c r="F77" t="s" s="5">
        <v>5030</v>
      </c>
      <c r="G77" t="s" s="23">
        <v>4863</v>
      </c>
      <c r="H77" t="s" s="894">
        <v>5032</v>
      </c>
      <c r="I77" s="895">
        <v>1</v>
      </c>
      <c r="J77" t="s" s="896">
        <v>64</v>
      </c>
      <c r="K77" t="s" s="896">
        <v>55</v>
      </c>
      <c r="L77" t="s" s="32">
        <v>52</v>
      </c>
      <c r="M77" s="144">
        <v>207632</v>
      </c>
      <c r="N77" t="s" s="32">
        <v>4952</v>
      </c>
      <c r="O77" t="s" s="32">
        <v>68</v>
      </c>
      <c r="P77" s="273"/>
      <c r="Q77" s="117"/>
      <c r="R77" s="117"/>
      <c r="S77" s="117"/>
      <c r="T77" s="117"/>
      <c r="U77" s="117"/>
      <c r="V77" s="117"/>
      <c r="W77" s="117"/>
      <c r="X77" s="117"/>
      <c r="Y77" s="117"/>
      <c r="Z77" s="118"/>
    </row>
    <row r="78" ht="15.75" customHeight="1">
      <c r="A78" s="144">
        <v>77</v>
      </c>
      <c r="B78" s="144">
        <v>77</v>
      </c>
      <c r="C78" s="144">
        <v>23</v>
      </c>
      <c r="D78" t="s" s="23">
        <v>1977</v>
      </c>
      <c r="E78" t="s" s="23">
        <v>5029</v>
      </c>
      <c r="F78" t="s" s="5">
        <v>5030</v>
      </c>
      <c r="G78" t="s" s="23">
        <v>4863</v>
      </c>
      <c r="H78" t="s" s="894">
        <v>4997</v>
      </c>
      <c r="I78" s="895">
        <v>1</v>
      </c>
      <c r="J78" t="s" s="896">
        <v>64</v>
      </c>
      <c r="K78" t="s" s="896">
        <v>55</v>
      </c>
      <c r="L78" t="s" s="32">
        <v>52</v>
      </c>
      <c r="M78" s="144">
        <v>207632</v>
      </c>
      <c r="N78" t="s" s="32">
        <v>4952</v>
      </c>
      <c r="O78" t="s" s="32">
        <v>68</v>
      </c>
      <c r="P78" s="273"/>
      <c r="Q78" s="117"/>
      <c r="R78" s="117"/>
      <c r="S78" s="117"/>
      <c r="T78" s="117"/>
      <c r="U78" s="117"/>
      <c r="V78" s="117"/>
      <c r="W78" s="117"/>
      <c r="X78" s="117"/>
      <c r="Y78" s="117"/>
      <c r="Z78" s="118"/>
    </row>
    <row r="79" ht="15.75" customHeight="1">
      <c r="A79" s="144">
        <v>78</v>
      </c>
      <c r="B79" s="144">
        <v>78</v>
      </c>
      <c r="C79" s="144">
        <v>23</v>
      </c>
      <c r="D79" t="s" s="23">
        <v>1977</v>
      </c>
      <c r="E79" t="s" s="23">
        <v>5033</v>
      </c>
      <c r="F79" t="s" s="5">
        <v>5034</v>
      </c>
      <c r="G79" t="s" s="23">
        <v>5035</v>
      </c>
      <c r="H79" t="s" s="894">
        <v>5036</v>
      </c>
      <c r="I79" s="895">
        <v>1</v>
      </c>
      <c r="J79" t="s" s="896">
        <v>54</v>
      </c>
      <c r="K79" t="s" s="896">
        <v>55</v>
      </c>
      <c r="L79" t="s" s="32">
        <v>52</v>
      </c>
      <c r="M79" s="144">
        <v>123650</v>
      </c>
      <c r="N79" t="s" s="32">
        <v>4952</v>
      </c>
      <c r="O79" s="144">
        <v>1</v>
      </c>
      <c r="P79" s="273"/>
      <c r="Q79" s="117"/>
      <c r="R79" s="117"/>
      <c r="S79" s="117"/>
      <c r="T79" s="117"/>
      <c r="U79" s="117"/>
      <c r="V79" s="117"/>
      <c r="W79" s="117"/>
      <c r="X79" s="117"/>
      <c r="Y79" s="117"/>
      <c r="Z79" s="118"/>
    </row>
    <row r="80" ht="15.75" customHeight="1">
      <c r="A80" s="144">
        <v>79</v>
      </c>
      <c r="B80" s="144">
        <v>79</v>
      </c>
      <c r="C80" s="144">
        <v>23</v>
      </c>
      <c r="D80" t="s" s="23">
        <v>1977</v>
      </c>
      <c r="E80" t="s" s="23">
        <v>5033</v>
      </c>
      <c r="F80" t="s" s="5">
        <v>5034</v>
      </c>
      <c r="G80" t="s" s="23">
        <v>5035</v>
      </c>
      <c r="H80" t="s" s="894">
        <v>5037</v>
      </c>
      <c r="I80" s="895">
        <v>1</v>
      </c>
      <c r="J80" t="s" s="896">
        <v>64</v>
      </c>
      <c r="K80" t="s" s="896">
        <v>55</v>
      </c>
      <c r="L80" t="s" s="32">
        <v>52</v>
      </c>
      <c r="M80" s="144">
        <v>123650</v>
      </c>
      <c r="N80" t="s" s="32">
        <v>4952</v>
      </c>
      <c r="O80" t="s" s="32">
        <v>68</v>
      </c>
      <c r="P80" s="273"/>
      <c r="Q80" s="117"/>
      <c r="R80" s="117"/>
      <c r="S80" s="117"/>
      <c r="T80" s="117"/>
      <c r="U80" s="117"/>
      <c r="V80" s="117"/>
      <c r="W80" s="117"/>
      <c r="X80" s="117"/>
      <c r="Y80" s="117"/>
      <c r="Z80" s="118"/>
    </row>
    <row r="81" ht="15.75" customHeight="1">
      <c r="A81" s="144">
        <v>80</v>
      </c>
      <c r="B81" s="144">
        <v>80</v>
      </c>
      <c r="C81" s="144">
        <v>23</v>
      </c>
      <c r="D81" t="s" s="23">
        <v>1977</v>
      </c>
      <c r="E81" t="s" s="23">
        <v>5033</v>
      </c>
      <c r="F81" t="s" s="5">
        <v>5034</v>
      </c>
      <c r="G81" t="s" s="23">
        <v>5035</v>
      </c>
      <c r="H81" t="s" s="894">
        <v>5038</v>
      </c>
      <c r="I81" s="895">
        <v>1</v>
      </c>
      <c r="J81" t="s" s="896">
        <v>64</v>
      </c>
      <c r="K81" t="s" s="896">
        <v>55</v>
      </c>
      <c r="L81" t="s" s="32">
        <v>52</v>
      </c>
      <c r="M81" s="144">
        <v>123650</v>
      </c>
      <c r="N81" t="s" s="32">
        <v>4952</v>
      </c>
      <c r="O81" t="s" s="32">
        <v>68</v>
      </c>
      <c r="P81" s="273"/>
      <c r="Q81" s="117"/>
      <c r="R81" s="117"/>
      <c r="S81" s="117"/>
      <c r="T81" s="117"/>
      <c r="U81" s="117"/>
      <c r="V81" s="117"/>
      <c r="W81" s="117"/>
      <c r="X81" s="117"/>
      <c r="Y81" s="117"/>
      <c r="Z81" s="118"/>
    </row>
    <row r="82" ht="15.75" customHeight="1">
      <c r="A82" s="144">
        <v>81</v>
      </c>
      <c r="B82" s="144">
        <v>81</v>
      </c>
      <c r="C82" s="144">
        <v>23</v>
      </c>
      <c r="D82" t="s" s="23">
        <v>1977</v>
      </c>
      <c r="E82" t="s" s="23">
        <v>5033</v>
      </c>
      <c r="F82" t="s" s="5">
        <v>5034</v>
      </c>
      <c r="G82" t="s" s="23">
        <v>5035</v>
      </c>
      <c r="H82" t="s" s="894">
        <v>5039</v>
      </c>
      <c r="I82" s="895">
        <v>1</v>
      </c>
      <c r="J82" t="s" s="896">
        <v>64</v>
      </c>
      <c r="K82" t="s" s="896">
        <v>55</v>
      </c>
      <c r="L82" t="s" s="32">
        <v>52</v>
      </c>
      <c r="M82" s="144">
        <v>123650</v>
      </c>
      <c r="N82" t="s" s="32">
        <v>4952</v>
      </c>
      <c r="O82" t="s" s="32">
        <v>68</v>
      </c>
      <c r="P82" s="273"/>
      <c r="Q82" s="117"/>
      <c r="R82" s="117"/>
      <c r="S82" s="117"/>
      <c r="T82" s="117"/>
      <c r="U82" s="117"/>
      <c r="V82" s="117"/>
      <c r="W82" s="117"/>
      <c r="X82" s="117"/>
      <c r="Y82" s="117"/>
      <c r="Z82" s="118"/>
    </row>
    <row r="83" ht="15.75" customHeight="1">
      <c r="A83" s="144">
        <v>82</v>
      </c>
      <c r="B83" s="144">
        <v>82</v>
      </c>
      <c r="C83" s="144">
        <v>23</v>
      </c>
      <c r="D83" t="s" s="23">
        <v>1977</v>
      </c>
      <c r="E83" t="s" s="23">
        <v>5033</v>
      </c>
      <c r="F83" t="s" s="5">
        <v>5034</v>
      </c>
      <c r="G83" t="s" s="23">
        <v>5035</v>
      </c>
      <c r="H83" t="s" s="894">
        <v>5040</v>
      </c>
      <c r="I83" s="895">
        <v>1</v>
      </c>
      <c r="J83" t="s" s="896">
        <v>64</v>
      </c>
      <c r="K83" t="s" s="896">
        <v>55</v>
      </c>
      <c r="L83" t="s" s="32">
        <v>52</v>
      </c>
      <c r="M83" s="144">
        <v>123650</v>
      </c>
      <c r="N83" t="s" s="32">
        <v>4952</v>
      </c>
      <c r="O83" t="s" s="32">
        <v>68</v>
      </c>
      <c r="P83" s="273"/>
      <c r="Q83" s="117"/>
      <c r="R83" s="117"/>
      <c r="S83" s="117"/>
      <c r="T83" s="117"/>
      <c r="U83" s="117"/>
      <c r="V83" s="117"/>
      <c r="W83" s="117"/>
      <c r="X83" s="117"/>
      <c r="Y83" s="117"/>
      <c r="Z83" s="118"/>
    </row>
    <row r="84" ht="15.75" customHeight="1">
      <c r="A84" s="144">
        <v>83</v>
      </c>
      <c r="B84" s="144">
        <v>83</v>
      </c>
      <c r="C84" s="144">
        <v>23</v>
      </c>
      <c r="D84" t="s" s="23">
        <v>1977</v>
      </c>
      <c r="E84" t="s" s="23">
        <v>5033</v>
      </c>
      <c r="F84" t="s" s="5">
        <v>5034</v>
      </c>
      <c r="G84" t="s" s="23">
        <v>5035</v>
      </c>
      <c r="H84" t="s" s="894">
        <v>5041</v>
      </c>
      <c r="I84" s="895">
        <v>1</v>
      </c>
      <c r="J84" t="s" s="896">
        <v>64</v>
      </c>
      <c r="K84" t="s" s="896">
        <v>55</v>
      </c>
      <c r="L84" t="s" s="32">
        <v>52</v>
      </c>
      <c r="M84" s="144">
        <v>123650</v>
      </c>
      <c r="N84" t="s" s="32">
        <v>4952</v>
      </c>
      <c r="O84" t="s" s="32">
        <v>68</v>
      </c>
      <c r="P84" s="273"/>
      <c r="Q84" s="117"/>
      <c r="R84" s="117"/>
      <c r="S84" s="117"/>
      <c r="T84" s="117"/>
      <c r="U84" s="117"/>
      <c r="V84" s="117"/>
      <c r="W84" s="117"/>
      <c r="X84" s="117"/>
      <c r="Y84" s="117"/>
      <c r="Z84" s="118"/>
    </row>
    <row r="85" ht="15.75" customHeight="1">
      <c r="A85" s="144">
        <v>84</v>
      </c>
      <c r="B85" s="144">
        <v>84</v>
      </c>
      <c r="C85" s="144">
        <v>23</v>
      </c>
      <c r="D85" t="s" s="23">
        <v>1977</v>
      </c>
      <c r="E85" t="s" s="23">
        <v>5033</v>
      </c>
      <c r="F85" t="s" s="5">
        <v>5034</v>
      </c>
      <c r="G85" t="s" s="23">
        <v>5035</v>
      </c>
      <c r="H85" t="s" s="894">
        <v>5042</v>
      </c>
      <c r="I85" s="895">
        <v>1</v>
      </c>
      <c r="J85" t="s" s="896">
        <v>64</v>
      </c>
      <c r="K85" t="s" s="896">
        <v>55</v>
      </c>
      <c r="L85" t="s" s="32">
        <v>52</v>
      </c>
      <c r="M85" s="144">
        <v>123650</v>
      </c>
      <c r="N85" t="s" s="32">
        <v>4952</v>
      </c>
      <c r="O85" t="s" s="32">
        <v>68</v>
      </c>
      <c r="P85" s="273"/>
      <c r="Q85" s="117"/>
      <c r="R85" s="117"/>
      <c r="S85" s="117"/>
      <c r="T85" s="117"/>
      <c r="U85" s="117"/>
      <c r="V85" s="117"/>
      <c r="W85" s="117"/>
      <c r="X85" s="117"/>
      <c r="Y85" s="117"/>
      <c r="Z85" s="118"/>
    </row>
    <row r="86" ht="15.75" customHeight="1">
      <c r="A86" s="144">
        <v>85</v>
      </c>
      <c r="B86" s="144">
        <v>85</v>
      </c>
      <c r="C86" s="144">
        <v>23</v>
      </c>
      <c r="D86" t="s" s="23">
        <v>1977</v>
      </c>
      <c r="E86" t="s" s="23">
        <v>5033</v>
      </c>
      <c r="F86" t="s" s="5">
        <v>5034</v>
      </c>
      <c r="G86" t="s" s="23">
        <v>5035</v>
      </c>
      <c r="H86" t="s" s="894">
        <v>5043</v>
      </c>
      <c r="I86" s="895">
        <v>2</v>
      </c>
      <c r="J86" t="s" s="896">
        <v>54</v>
      </c>
      <c r="K86" t="s" s="896">
        <v>65</v>
      </c>
      <c r="L86" t="s" s="32">
        <v>52</v>
      </c>
      <c r="M86" s="144">
        <v>123650</v>
      </c>
      <c r="N86" t="s" s="32">
        <v>4952</v>
      </c>
      <c r="O86" t="s" s="32">
        <v>68</v>
      </c>
      <c r="P86" s="273"/>
      <c r="Q86" s="117"/>
      <c r="R86" s="117"/>
      <c r="S86" s="117"/>
      <c r="T86" s="117"/>
      <c r="U86" s="117"/>
      <c r="V86" s="117"/>
      <c r="W86" s="117"/>
      <c r="X86" s="117"/>
      <c r="Y86" s="117"/>
      <c r="Z86" s="118"/>
    </row>
    <row r="87" ht="16.5" customHeight="1">
      <c r="A87" s="106"/>
      <c r="B87" s="106"/>
      <c r="C87" s="106"/>
      <c r="D87" s="106"/>
      <c r="E87" s="106"/>
      <c r="F87" s="106"/>
      <c r="G87" s="106"/>
      <c r="H87" s="353"/>
      <c r="I87" s="353"/>
      <c r="J87" s="353"/>
      <c r="K87" s="353"/>
      <c r="L87" s="106"/>
      <c r="M87" s="106"/>
      <c r="N87" s="106"/>
      <c r="O87" s="106"/>
      <c r="P87" s="116"/>
      <c r="Q87" s="117"/>
      <c r="R87" s="117"/>
      <c r="S87" s="117"/>
      <c r="T87" s="117"/>
      <c r="U87" s="117"/>
      <c r="V87" s="117"/>
      <c r="W87" s="117"/>
      <c r="X87" s="117"/>
      <c r="Y87" s="117"/>
      <c r="Z87" s="118"/>
    </row>
    <row r="88" ht="15.75" customHeight="1">
      <c r="A88" s="107"/>
      <c r="B88" s="107"/>
      <c r="C88" s="107"/>
      <c r="D88" t="s" s="303">
        <v>1955</v>
      </c>
      <c r="E88" t="s" s="303">
        <v>988</v>
      </c>
      <c r="F88" t="s" s="108">
        <v>989</v>
      </c>
      <c r="G88" s="261"/>
      <c r="H88" s="107"/>
      <c r="I88" s="107"/>
      <c r="J88" s="107"/>
      <c r="K88" s="107"/>
      <c r="L88" s="107"/>
      <c r="M88" s="107"/>
      <c r="N88" s="107"/>
      <c r="O88" s="107"/>
      <c r="P88" s="116"/>
      <c r="Q88" s="117"/>
      <c r="R88" s="117"/>
      <c r="S88" s="117"/>
      <c r="T88" s="117"/>
      <c r="U88" s="117"/>
      <c r="V88" s="117"/>
      <c r="W88" s="117"/>
      <c r="X88" s="117"/>
      <c r="Y88" s="117"/>
      <c r="Z88" s="118"/>
    </row>
    <row r="89" ht="15.75" customHeight="1">
      <c r="A89" s="107"/>
      <c r="B89" s="107"/>
      <c r="C89" s="107"/>
      <c r="D89" s="111">
        <v>28</v>
      </c>
      <c r="E89" s="111">
        <v>31</v>
      </c>
      <c r="F89" s="111">
        <v>26</v>
      </c>
      <c r="G89" s="107"/>
      <c r="H89" s="107"/>
      <c r="I89" s="107"/>
      <c r="J89" s="107"/>
      <c r="K89" s="107"/>
      <c r="L89" s="107"/>
      <c r="M89" s="107"/>
      <c r="N89" s="107"/>
      <c r="O89" s="107"/>
      <c r="P89" s="116"/>
      <c r="Q89" s="117"/>
      <c r="R89" s="117"/>
      <c r="S89" s="117"/>
      <c r="T89" s="117"/>
      <c r="U89" s="117"/>
      <c r="V89" s="117"/>
      <c r="W89" s="117"/>
      <c r="X89" s="117"/>
      <c r="Y89" s="117"/>
      <c r="Z89" s="118"/>
    </row>
    <row r="90" ht="15.75" customHeight="1">
      <c r="A90" s="107"/>
      <c r="B90" s="107"/>
      <c r="C90" s="107"/>
      <c r="D90" s="112">
        <f>D89/SUM($D$89:$F$89)</f>
        <v>0.329411764705882</v>
      </c>
      <c r="E90" s="112">
        <f>E89/SUM($D$89:$F$89)</f>
        <v>0.364705882352941</v>
      </c>
      <c r="F90" s="112">
        <f>F89/SUM($D$89:$F$89)</f>
        <v>0.305882352941176</v>
      </c>
      <c r="G90" s="107"/>
      <c r="H90" s="107"/>
      <c r="I90" s="107"/>
      <c r="J90" s="107"/>
      <c r="K90" s="107"/>
      <c r="L90" s="107"/>
      <c r="M90" s="107"/>
      <c r="N90" s="107"/>
      <c r="O90" s="107"/>
      <c r="P90" s="116"/>
      <c r="Q90" s="117"/>
      <c r="R90" s="117"/>
      <c r="S90" s="117"/>
      <c r="T90" s="117"/>
      <c r="U90" s="117"/>
      <c r="V90" s="117"/>
      <c r="W90" s="117"/>
      <c r="X90" s="117"/>
      <c r="Y90" s="117"/>
      <c r="Z90" s="118"/>
    </row>
    <row r="91" ht="15.75" customHeight="1">
      <c r="A91" s="113"/>
      <c r="B91" s="114"/>
      <c r="C91" s="114"/>
      <c r="D91" s="114"/>
      <c r="E91" s="114"/>
      <c r="F91" s="114"/>
      <c r="G91" s="114"/>
      <c r="H91" s="114"/>
      <c r="I91" s="114"/>
      <c r="J91" s="114"/>
      <c r="K91" s="114"/>
      <c r="L91" s="114"/>
      <c r="M91" s="114"/>
      <c r="N91" s="114"/>
      <c r="O91" s="114"/>
      <c r="P91" s="117"/>
      <c r="Q91" s="117"/>
      <c r="R91" s="117"/>
      <c r="S91" s="117"/>
      <c r="T91" s="117"/>
      <c r="U91" s="117"/>
      <c r="V91" s="117"/>
      <c r="W91" s="117"/>
      <c r="X91" s="117"/>
      <c r="Y91" s="117"/>
      <c r="Z91" s="118"/>
    </row>
    <row r="92" ht="15.75" customHeight="1">
      <c r="A92" s="116"/>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8"/>
    </row>
    <row r="93" ht="15.75" customHeight="1">
      <c r="A93" s="116"/>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8"/>
    </row>
    <row r="94" ht="15.75" customHeight="1">
      <c r="A94" s="116"/>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8"/>
    </row>
    <row r="95" ht="15.75" customHeight="1">
      <c r="A95" s="116"/>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8"/>
    </row>
    <row r="96" ht="15.75" customHeight="1">
      <c r="A96" s="116"/>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8"/>
    </row>
    <row r="97" ht="15.75" customHeight="1">
      <c r="A97" s="116"/>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8"/>
    </row>
    <row r="98" ht="15.75" customHeight="1">
      <c r="A98" s="116"/>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8"/>
    </row>
    <row r="99" ht="15.75" customHeight="1">
      <c r="A99" s="116"/>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8"/>
    </row>
    <row r="100" ht="15.75" customHeight="1">
      <c r="A100" s="116"/>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8"/>
    </row>
    <row r="101" ht="15.75" customHeight="1">
      <c r="A101" s="116"/>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8"/>
    </row>
    <row r="102" ht="15.75" customHeight="1">
      <c r="A102" s="116"/>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8"/>
    </row>
    <row r="103" ht="15.75" customHeight="1">
      <c r="A103" s="116"/>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8"/>
    </row>
    <row r="104" ht="15.75" customHeight="1">
      <c r="A104" s="116"/>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8"/>
    </row>
    <row r="105" ht="15.75" customHeight="1">
      <c r="A105" s="116"/>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8"/>
    </row>
    <row r="106" ht="15.75" customHeight="1">
      <c r="A106" s="116"/>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8"/>
    </row>
    <row r="107" ht="15.75" customHeight="1">
      <c r="A107" s="116"/>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8"/>
    </row>
    <row r="108" ht="15.75" customHeight="1">
      <c r="A108" s="116"/>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8"/>
    </row>
    <row r="109" ht="15.75" customHeight="1">
      <c r="A109" s="116"/>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8"/>
    </row>
    <row r="110" ht="15.75" customHeight="1">
      <c r="A110" s="116"/>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8"/>
    </row>
    <row r="111" ht="15.75" customHeight="1">
      <c r="A111" s="116"/>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8"/>
    </row>
    <row r="112" ht="15.75" customHeight="1">
      <c r="A112" s="116"/>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8"/>
    </row>
    <row r="113" ht="15.75" customHeight="1">
      <c r="A113" s="116"/>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8"/>
    </row>
    <row r="114" ht="15.75" customHeight="1">
      <c r="A114" s="116"/>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8"/>
    </row>
    <row r="115" ht="15.75" customHeight="1">
      <c r="A115" s="116"/>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8"/>
    </row>
    <row r="116" ht="15.75" customHeight="1">
      <c r="A116" s="116"/>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8"/>
    </row>
    <row r="117" ht="15.75" customHeight="1">
      <c r="A117" s="116"/>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8"/>
    </row>
    <row r="118" ht="15.75" customHeight="1">
      <c r="A118" s="116"/>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8"/>
    </row>
    <row r="119" ht="15.75" customHeight="1">
      <c r="A119" s="116"/>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8"/>
    </row>
    <row r="120" ht="15.75" customHeight="1">
      <c r="A120" s="116"/>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8"/>
    </row>
    <row r="121" ht="15.75" customHeight="1">
      <c r="A121" s="116"/>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8"/>
    </row>
    <row r="122" ht="15.75" customHeight="1">
      <c r="A122" s="116"/>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8"/>
    </row>
    <row r="123" ht="15.75" customHeight="1">
      <c r="A123" s="116"/>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8"/>
    </row>
    <row r="124" ht="15.75" customHeight="1">
      <c r="A124" s="116"/>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8"/>
    </row>
    <row r="125" ht="15.75" customHeight="1">
      <c r="A125" s="116"/>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8"/>
    </row>
    <row r="126" ht="15.75" customHeight="1">
      <c r="A126" s="116"/>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8"/>
    </row>
    <row r="127" ht="15.75" customHeight="1">
      <c r="A127" s="116"/>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8"/>
    </row>
    <row r="128" ht="15.75" customHeight="1">
      <c r="A128" s="116"/>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8"/>
    </row>
    <row r="129" ht="15.75" customHeight="1">
      <c r="A129" s="116"/>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8"/>
    </row>
    <row r="130" ht="15.75" customHeight="1">
      <c r="A130" s="116"/>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8"/>
    </row>
    <row r="131" ht="15.75" customHeight="1">
      <c r="A131" s="116"/>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8"/>
    </row>
    <row r="132" ht="15.75" customHeight="1">
      <c r="A132" s="116"/>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8"/>
    </row>
    <row r="133" ht="15.75" customHeight="1">
      <c r="A133" s="116"/>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8"/>
    </row>
    <row r="134" ht="15.75" customHeight="1">
      <c r="A134" s="116"/>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8"/>
    </row>
    <row r="135" ht="15.75" customHeight="1">
      <c r="A135" s="116"/>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8"/>
    </row>
    <row r="136" ht="15.75" customHeight="1">
      <c r="A136" s="116"/>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8"/>
    </row>
    <row r="137" ht="15.75" customHeight="1">
      <c r="A137" s="116"/>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8"/>
    </row>
    <row r="138" ht="15.75" customHeight="1">
      <c r="A138" s="116"/>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8"/>
    </row>
    <row r="139" ht="15.75" customHeight="1">
      <c r="A139" s="116"/>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8"/>
    </row>
    <row r="140" ht="15.75" customHeight="1">
      <c r="A140" s="116"/>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8"/>
    </row>
    <row r="141" ht="15.75" customHeight="1">
      <c r="A141" s="116"/>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8"/>
    </row>
    <row r="142" ht="15.75" customHeight="1">
      <c r="A142" s="116"/>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8"/>
    </row>
    <row r="143" ht="15.75" customHeight="1">
      <c r="A143" s="116"/>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8"/>
    </row>
    <row r="144" ht="15.75" customHeight="1">
      <c r="A144" s="116"/>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8"/>
    </row>
    <row r="145" ht="15.75" customHeight="1">
      <c r="A145" s="116"/>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8"/>
    </row>
    <row r="146" ht="15.75" customHeight="1">
      <c r="A146" s="116"/>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8"/>
    </row>
    <row r="147" ht="15.75" customHeight="1">
      <c r="A147" s="116"/>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8"/>
    </row>
    <row r="148" ht="15.75" customHeight="1">
      <c r="A148" s="116"/>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8"/>
    </row>
    <row r="149" ht="15.75" customHeight="1">
      <c r="A149" s="116"/>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8"/>
    </row>
    <row r="150" ht="15.75" customHeight="1">
      <c r="A150" s="116"/>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8"/>
    </row>
    <row r="151" ht="15.75" customHeight="1">
      <c r="A151" s="116"/>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8"/>
    </row>
    <row r="152" ht="15.75" customHeight="1">
      <c r="A152" s="116"/>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8"/>
    </row>
    <row r="153" ht="15.75" customHeight="1">
      <c r="A153" s="116"/>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8"/>
    </row>
    <row r="154" ht="15.75" customHeight="1">
      <c r="A154" s="116"/>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8"/>
    </row>
    <row r="155" ht="15.75" customHeight="1">
      <c r="A155" s="116"/>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8"/>
    </row>
    <row r="156" ht="15.75" customHeight="1">
      <c r="A156" s="116"/>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8"/>
    </row>
    <row r="157" ht="15.75" customHeight="1">
      <c r="A157" s="116"/>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8"/>
    </row>
    <row r="158" ht="15.75" customHeight="1">
      <c r="A158" s="116"/>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8"/>
    </row>
    <row r="159" ht="15.75" customHeight="1">
      <c r="A159" s="116"/>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8"/>
    </row>
    <row r="160" ht="15.75" customHeight="1">
      <c r="A160" s="116"/>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8"/>
    </row>
    <row r="161" ht="15.75" customHeight="1">
      <c r="A161" s="116"/>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8"/>
    </row>
    <row r="162" ht="15.75" customHeight="1">
      <c r="A162" s="116"/>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8"/>
    </row>
    <row r="163" ht="15.75" customHeight="1">
      <c r="A163" s="116"/>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8"/>
    </row>
    <row r="164" ht="15.75" customHeight="1">
      <c r="A164" s="116"/>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8"/>
    </row>
    <row r="165" ht="15.75" customHeight="1">
      <c r="A165" s="116"/>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8"/>
    </row>
    <row r="166" ht="15.75" customHeight="1">
      <c r="A166" s="116"/>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8"/>
    </row>
    <row r="167" ht="15.75" customHeight="1">
      <c r="A167" s="116"/>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8"/>
    </row>
    <row r="168" ht="15.75" customHeight="1">
      <c r="A168" s="116"/>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8"/>
    </row>
    <row r="169" ht="15.75" customHeight="1">
      <c r="A169" s="116"/>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8"/>
    </row>
    <row r="170" ht="15.75" customHeight="1">
      <c r="A170" s="116"/>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8"/>
    </row>
    <row r="171" ht="15.75" customHeight="1">
      <c r="A171" s="116"/>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8"/>
    </row>
    <row r="172" ht="15.75" customHeight="1">
      <c r="A172" s="116"/>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8"/>
    </row>
    <row r="173" ht="15.75" customHeight="1">
      <c r="A173" s="116"/>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8"/>
    </row>
    <row r="174" ht="15.75" customHeight="1">
      <c r="A174" s="116"/>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8"/>
    </row>
    <row r="175" ht="15.75" customHeight="1">
      <c r="A175" s="116"/>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8"/>
    </row>
    <row r="176" ht="15.75" customHeight="1">
      <c r="A176" s="116"/>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8"/>
    </row>
    <row r="177" ht="15.75" customHeight="1">
      <c r="A177" s="116"/>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8"/>
    </row>
    <row r="178" ht="15.75" customHeight="1">
      <c r="A178" s="116"/>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8"/>
    </row>
    <row r="179" ht="15.75" customHeight="1">
      <c r="A179" s="116"/>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8"/>
    </row>
    <row r="180" ht="15.75" customHeight="1">
      <c r="A180" s="116"/>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8"/>
    </row>
    <row r="181" ht="15.75" customHeight="1">
      <c r="A181" s="116"/>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8"/>
    </row>
    <row r="182" ht="15.75" customHeight="1">
      <c r="A182" s="116"/>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8"/>
    </row>
    <row r="183" ht="15.75" customHeight="1">
      <c r="A183" s="116"/>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8"/>
    </row>
    <row r="184" ht="15.75" customHeight="1">
      <c r="A184" s="116"/>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8"/>
    </row>
    <row r="185" ht="15.75" customHeight="1">
      <c r="A185" s="116"/>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8"/>
    </row>
    <row r="186" ht="15.75" customHeight="1">
      <c r="A186" s="116"/>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8"/>
    </row>
    <row r="187" ht="15.75" customHeight="1">
      <c r="A187" s="116"/>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8"/>
    </row>
    <row r="188" ht="15.75" customHeight="1">
      <c r="A188" s="116"/>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8"/>
    </row>
    <row r="189" ht="15.75" customHeight="1">
      <c r="A189" s="116"/>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8"/>
    </row>
    <row r="190" ht="15.75" customHeight="1">
      <c r="A190" s="116"/>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8"/>
    </row>
    <row r="191" ht="15.75" customHeight="1">
      <c r="A191" s="116"/>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8"/>
    </row>
    <row r="192" ht="15.75" customHeight="1">
      <c r="A192" s="116"/>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8"/>
    </row>
    <row r="193" ht="15.75" customHeight="1">
      <c r="A193" s="116"/>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8"/>
    </row>
    <row r="194" ht="15.75" customHeight="1">
      <c r="A194" s="116"/>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8"/>
    </row>
    <row r="195" ht="15.75" customHeight="1">
      <c r="A195" s="116"/>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8"/>
    </row>
    <row r="196" ht="15.75" customHeight="1">
      <c r="A196" s="116"/>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8"/>
    </row>
    <row r="197" ht="15.75" customHeight="1">
      <c r="A197" s="116"/>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8"/>
    </row>
    <row r="198" ht="15.75" customHeight="1">
      <c r="A198" s="116"/>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8"/>
    </row>
    <row r="199" ht="15.75" customHeight="1">
      <c r="A199" s="116"/>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8"/>
    </row>
    <row r="200" ht="15.75" customHeight="1">
      <c r="A200" s="116"/>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8"/>
    </row>
    <row r="201" ht="15.75" customHeight="1">
      <c r="A201" s="116"/>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8"/>
    </row>
    <row r="202" ht="15.75" customHeight="1">
      <c r="A202" s="116"/>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8"/>
    </row>
    <row r="203" ht="15.75" customHeight="1">
      <c r="A203" s="116"/>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8"/>
    </row>
    <row r="204" ht="15.75" customHeight="1">
      <c r="A204" s="116"/>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8"/>
    </row>
    <row r="205" ht="15.75" customHeight="1">
      <c r="A205" s="116"/>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8"/>
    </row>
    <row r="206" ht="15.75" customHeight="1">
      <c r="A206" s="116"/>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8"/>
    </row>
    <row r="207" ht="15.75" customHeight="1">
      <c r="A207" s="116"/>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8"/>
    </row>
    <row r="208" ht="15.75" customHeight="1">
      <c r="A208" s="116"/>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8"/>
    </row>
    <row r="209" ht="15.75" customHeight="1">
      <c r="A209" s="116"/>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8"/>
    </row>
    <row r="210" ht="15.75" customHeight="1">
      <c r="A210" s="116"/>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8"/>
    </row>
    <row r="211" ht="15.75" customHeight="1">
      <c r="A211" s="116"/>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8"/>
    </row>
    <row r="212" ht="15.75" customHeight="1">
      <c r="A212" s="116"/>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8"/>
    </row>
    <row r="213" ht="15.75" customHeight="1">
      <c r="A213" s="116"/>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8"/>
    </row>
    <row r="214" ht="15.75" customHeight="1">
      <c r="A214" s="116"/>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8"/>
    </row>
    <row r="215" ht="15.75" customHeight="1">
      <c r="A215" s="116"/>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8"/>
    </row>
    <row r="216" ht="15.75" customHeight="1">
      <c r="A216" s="116"/>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8"/>
    </row>
    <row r="217" ht="15.75" customHeight="1">
      <c r="A217" s="116"/>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8"/>
    </row>
    <row r="218" ht="15.75" customHeight="1">
      <c r="A218" s="116"/>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8"/>
    </row>
    <row r="219" ht="15.75" customHeight="1">
      <c r="A219" s="116"/>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8"/>
    </row>
    <row r="220" ht="15.75" customHeight="1">
      <c r="A220" s="116"/>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8"/>
    </row>
    <row r="235" ht="15.75" customHeight="1">
      <c r="A235" s="116"/>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8"/>
    </row>
    <row r="236" ht="15.75" customHeight="1">
      <c r="A236" s="116"/>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8"/>
    </row>
    <row r="237" ht="15.75" customHeight="1">
      <c r="A237" s="116"/>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8"/>
    </row>
    <row r="238" ht="15.75" customHeight="1">
      <c r="A238" s="116"/>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8"/>
    </row>
    <row r="239" ht="15.75" customHeight="1">
      <c r="A239" s="116"/>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8"/>
    </row>
    <row r="240" ht="15.75" customHeight="1">
      <c r="A240" s="116"/>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8"/>
    </row>
    <row r="241" ht="15.75" customHeight="1">
      <c r="A241" s="116"/>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8"/>
    </row>
    <row r="242" ht="15.75" customHeight="1">
      <c r="A242" s="116"/>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8"/>
    </row>
    <row r="243" ht="15.75" customHeight="1">
      <c r="A243" s="116"/>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8"/>
    </row>
    <row r="244" ht="15.75" customHeight="1">
      <c r="A244" s="116"/>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8"/>
    </row>
    <row r="245" ht="15.75" customHeight="1">
      <c r="A245" s="116"/>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8"/>
    </row>
    <row r="246" ht="15.75" customHeight="1">
      <c r="A246" s="116"/>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8"/>
    </row>
    <row r="247" ht="15.75" customHeight="1">
      <c r="A247" s="116"/>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8"/>
    </row>
    <row r="248" ht="15.75" customHeight="1">
      <c r="A248" s="116"/>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8"/>
    </row>
    <row r="249" ht="15.75" customHeight="1">
      <c r="A249" s="116"/>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8"/>
    </row>
    <row r="250" ht="15.75" customHeight="1">
      <c r="A250" s="116"/>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8"/>
    </row>
    <row r="251" ht="15.75" customHeight="1">
      <c r="A251" s="116"/>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8"/>
    </row>
    <row r="252" ht="15.75" customHeight="1">
      <c r="A252" s="116"/>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8"/>
    </row>
    <row r="253" ht="15.75" customHeight="1">
      <c r="A253" s="116"/>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8"/>
    </row>
    <row r="254" ht="15.75" customHeight="1">
      <c r="A254" s="116"/>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8"/>
    </row>
    <row r="255" ht="15.75" customHeight="1">
      <c r="A255" s="116"/>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8"/>
    </row>
    <row r="256" ht="15.75" customHeight="1">
      <c r="A256" s="116"/>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8"/>
    </row>
    <row r="257" ht="15.75" customHeight="1">
      <c r="A257" s="116"/>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8"/>
    </row>
    <row r="258" ht="15.75" customHeight="1">
      <c r="A258" s="116"/>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8"/>
    </row>
    <row r="259" ht="15.75" customHeight="1">
      <c r="A259" s="116"/>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8"/>
    </row>
    <row r="260" ht="15.75" customHeight="1">
      <c r="A260" s="116"/>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8"/>
    </row>
    <row r="261" ht="15.75" customHeight="1">
      <c r="A261" s="116"/>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8"/>
    </row>
    <row r="262" ht="15.75" customHeight="1">
      <c r="A262" s="116"/>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8"/>
    </row>
    <row r="263" ht="15.75" customHeight="1">
      <c r="A263" s="116"/>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8"/>
    </row>
    <row r="264" ht="15.75" customHeight="1">
      <c r="A264" s="116"/>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8"/>
    </row>
    <row r="265" ht="15.75" customHeight="1">
      <c r="A265" s="116"/>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8"/>
    </row>
    <row r="266" ht="15.75" customHeight="1">
      <c r="A266" s="116"/>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8"/>
    </row>
    <row r="267" ht="15.75" customHeight="1">
      <c r="A267" s="116"/>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8"/>
    </row>
    <row r="268" ht="15.75" customHeight="1">
      <c r="A268" s="116"/>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8"/>
    </row>
    <row r="269" ht="15.75" customHeight="1">
      <c r="A269" s="116"/>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8"/>
    </row>
    <row r="270" ht="15.75" customHeight="1">
      <c r="A270" s="116"/>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8"/>
    </row>
    <row r="271" ht="15.75" customHeight="1">
      <c r="A271" s="116"/>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8"/>
    </row>
    <row r="272" ht="15.75" customHeight="1">
      <c r="A272" s="116"/>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8"/>
    </row>
    <row r="273" ht="15.75" customHeight="1">
      <c r="A273" s="116"/>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8"/>
    </row>
    <row r="274" ht="15.75" customHeight="1">
      <c r="A274" s="116"/>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8"/>
    </row>
    <row r="275" ht="15.75" customHeight="1">
      <c r="A275" s="116"/>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8"/>
    </row>
    <row r="276" ht="15.75" customHeight="1">
      <c r="A276" s="116"/>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8"/>
    </row>
    <row r="277" ht="15.75" customHeight="1">
      <c r="A277" s="116"/>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8"/>
    </row>
    <row r="278" ht="15.75" customHeight="1">
      <c r="A278" s="116"/>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8"/>
    </row>
    <row r="279" ht="15.75" customHeight="1">
      <c r="A279" s="116"/>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8"/>
    </row>
    <row r="280" ht="15.75" customHeight="1">
      <c r="A280" s="116"/>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8"/>
    </row>
    <row r="281" ht="15.75" customHeight="1">
      <c r="A281" s="116"/>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8"/>
    </row>
    <row r="282" ht="15.75" customHeight="1">
      <c r="A282" s="116"/>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8"/>
    </row>
    <row r="283" ht="15.75" customHeight="1">
      <c r="A283" s="116"/>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8"/>
    </row>
    <row r="284" ht="15.75" customHeight="1">
      <c r="A284" s="116"/>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8"/>
    </row>
    <row r="285" ht="15.75" customHeight="1">
      <c r="A285" s="116"/>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8"/>
    </row>
    <row r="286" ht="15.75" customHeight="1">
      <c r="A286" s="116"/>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8"/>
    </row>
    <row r="287" ht="15.75" customHeight="1">
      <c r="A287" s="116"/>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8"/>
    </row>
    <row r="288" ht="15.75" customHeight="1">
      <c r="A288" s="116"/>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8"/>
    </row>
    <row r="289" ht="15.75" customHeight="1">
      <c r="A289" s="116"/>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8"/>
    </row>
    <row r="290" ht="15.75" customHeight="1">
      <c r="A290" s="119"/>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Z290"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19.xml><?xml version="1.0" encoding="utf-8"?>
<worksheet xmlns:r="http://schemas.openxmlformats.org/officeDocument/2006/relationships" xmlns="http://schemas.openxmlformats.org/spreadsheetml/2006/main">
  <dimension ref="A1:AW510"/>
  <sheetViews>
    <sheetView workbookViewId="0" showGridLines="0" defaultGridColor="1"/>
  </sheetViews>
  <sheetFormatPr defaultColWidth="12.6667" defaultRowHeight="15" customHeight="1" outlineLevelRow="0" outlineLevelCol="0"/>
  <cols>
    <col min="1" max="5" width="8.85156" style="897" customWidth="1"/>
    <col min="6" max="6" width="19.8516" style="897" customWidth="1"/>
    <col min="7" max="8" width="28.6719" style="897" customWidth="1"/>
    <col min="9" max="9" width="12.5" style="897" customWidth="1"/>
    <col min="10" max="11" width="8.85156" style="897" customWidth="1"/>
    <col min="12" max="20" width="9.17188" style="897" customWidth="1"/>
    <col min="21" max="49" width="8.85156" style="897" customWidth="1"/>
    <col min="50" max="16384" width="12.6719" style="897" customWidth="1"/>
  </cols>
  <sheetData>
    <row r="1" ht="15.75" customHeight="1">
      <c r="A1" t="s" s="2">
        <v>0</v>
      </c>
      <c r="B1" t="s" s="3">
        <v>1</v>
      </c>
      <c r="C1" t="s" s="3">
        <v>2</v>
      </c>
      <c r="D1" t="s" s="4">
        <v>3</v>
      </c>
      <c r="E1" t="s" s="3">
        <v>4</v>
      </c>
      <c r="F1" t="s" s="4">
        <v>5</v>
      </c>
      <c r="G1" t="s" s="4">
        <v>6</v>
      </c>
      <c r="H1" t="s" s="5">
        <v>7</v>
      </c>
      <c r="I1" t="s" s="6">
        <v>8</v>
      </c>
      <c r="J1" t="s" s="6">
        <v>9</v>
      </c>
      <c r="K1" t="s" s="6">
        <v>10</v>
      </c>
      <c r="L1" t="s" s="3">
        <v>11</v>
      </c>
      <c r="M1" t="s" s="3">
        <v>12</v>
      </c>
      <c r="N1" t="s" s="3">
        <v>13</v>
      </c>
      <c r="O1" t="s" s="3">
        <v>14</v>
      </c>
      <c r="P1" t="s" s="7">
        <v>15</v>
      </c>
      <c r="Q1" t="s" s="3">
        <v>16</v>
      </c>
      <c r="R1" t="s" s="2">
        <v>17</v>
      </c>
      <c r="S1" t="s" s="8">
        <v>18</v>
      </c>
      <c r="T1" t="s" s="8">
        <v>19</v>
      </c>
      <c r="U1" t="s" s="9">
        <v>20</v>
      </c>
      <c r="V1" t="s" s="9">
        <v>21</v>
      </c>
      <c r="W1" t="s" s="9">
        <v>22</v>
      </c>
      <c r="X1" t="s" s="9">
        <v>23</v>
      </c>
      <c r="Y1" t="s" s="9">
        <v>24</v>
      </c>
      <c r="Z1" t="s" s="9">
        <v>25</v>
      </c>
      <c r="AA1" t="s" s="9">
        <v>26</v>
      </c>
      <c r="AB1" t="s" s="10">
        <v>27</v>
      </c>
      <c r="AC1" t="s" s="11">
        <v>28</v>
      </c>
      <c r="AD1" t="s" s="11">
        <v>29</v>
      </c>
      <c r="AE1" t="s" s="11">
        <v>30</v>
      </c>
      <c r="AF1" t="s" s="11">
        <v>31</v>
      </c>
      <c r="AG1" t="s" s="12">
        <v>32</v>
      </c>
      <c r="AH1" t="s" s="12">
        <v>33</v>
      </c>
      <c r="AI1" t="s" s="12">
        <v>34</v>
      </c>
      <c r="AJ1" t="s" s="13">
        <v>35</v>
      </c>
      <c r="AK1" t="s" s="14">
        <v>36</v>
      </c>
      <c r="AL1" t="s" s="14">
        <v>36</v>
      </c>
      <c r="AM1" t="s" s="12">
        <v>37</v>
      </c>
      <c r="AN1" t="s" s="12">
        <v>38</v>
      </c>
      <c r="AO1" t="s" s="12">
        <v>39</v>
      </c>
      <c r="AP1" t="s" s="12">
        <v>40</v>
      </c>
      <c r="AQ1" t="s" s="10">
        <v>41</v>
      </c>
      <c r="AR1" t="s" s="10">
        <v>42</v>
      </c>
      <c r="AS1" t="s" s="15">
        <v>43</v>
      </c>
      <c r="AT1" t="s" s="15">
        <v>44</v>
      </c>
      <c r="AU1" t="s" s="16">
        <v>45</v>
      </c>
      <c r="AV1" t="s" s="17">
        <v>46</v>
      </c>
      <c r="AW1" t="s" s="18">
        <v>47</v>
      </c>
    </row>
    <row r="2" ht="15.75" customHeight="1">
      <c r="A2" s="19">
        <v>1</v>
      </c>
      <c r="B2" s="20">
        <v>3</v>
      </c>
      <c r="C2" s="20">
        <v>1</v>
      </c>
      <c r="D2" t="s" s="3">
        <v>48</v>
      </c>
      <c r="E2" s="19">
        <v>38</v>
      </c>
      <c r="F2" t="s" s="21">
        <v>49</v>
      </c>
      <c r="G2" t="s" s="22">
        <v>50</v>
      </c>
      <c r="H2" t="s" s="22">
        <v>50</v>
      </c>
      <c r="I2" t="s" s="23">
        <v>51</v>
      </c>
      <c r="J2" t="s" s="21">
        <v>52</v>
      </c>
      <c r="K2" s="24"/>
      <c r="L2" t="s" s="21">
        <v>53</v>
      </c>
      <c r="M2" t="s" s="25">
        <v>53</v>
      </c>
      <c r="N2" s="20">
        <v>2019</v>
      </c>
      <c r="O2" s="20">
        <v>1</v>
      </c>
      <c r="P2" t="s" s="26">
        <v>54</v>
      </c>
      <c r="Q2" t="s" s="27">
        <v>55</v>
      </c>
      <c r="R2" t="s" s="26">
        <v>56</v>
      </c>
      <c r="S2" s="24"/>
      <c r="T2" s="24"/>
      <c r="U2" s="24"/>
      <c r="V2" s="24"/>
      <c r="W2" s="24"/>
      <c r="X2" s="24"/>
      <c r="Y2" s="24"/>
      <c r="Z2" s="24"/>
      <c r="AA2" s="24"/>
      <c r="AB2" s="28"/>
      <c r="AC2" s="24"/>
      <c r="AD2" s="24"/>
      <c r="AE2" s="29">
        <v>0</v>
      </c>
      <c r="AF2" s="29">
        <v>255.5</v>
      </c>
      <c r="AG2" s="24"/>
      <c r="AH2" s="24"/>
      <c r="AI2" s="24"/>
      <c r="AJ2" s="30">
        <v>1</v>
      </c>
      <c r="AK2" s="24"/>
      <c r="AL2" s="24"/>
      <c r="AM2" s="24"/>
      <c r="AN2" s="24"/>
      <c r="AO2" s="28"/>
      <c r="AP2" s="28"/>
      <c r="AQ2" s="28"/>
      <c r="AR2" s="28"/>
      <c r="AS2" t="s" s="23">
        <v>57</v>
      </c>
      <c r="AT2" s="24"/>
      <c r="AU2" s="24"/>
      <c r="AV2" s="24"/>
      <c r="AW2" s="24"/>
    </row>
    <row r="3" ht="15.75" customHeight="1">
      <c r="A3" s="19">
        <v>1</v>
      </c>
      <c r="B3" s="20">
        <v>1</v>
      </c>
      <c r="C3" s="20">
        <v>2</v>
      </c>
      <c r="D3" s="24"/>
      <c r="E3" s="19">
        <v>38</v>
      </c>
      <c r="F3" t="s" s="31">
        <v>58</v>
      </c>
      <c r="G3" t="s" s="22">
        <v>59</v>
      </c>
      <c r="H3" t="s" s="22">
        <v>59</v>
      </c>
      <c r="I3" t="s" s="23">
        <v>60</v>
      </c>
      <c r="J3" t="s" s="32">
        <v>52</v>
      </c>
      <c r="K3" t="s" s="23">
        <v>61</v>
      </c>
      <c r="L3" t="s" s="21">
        <v>62</v>
      </c>
      <c r="M3" t="s" s="33">
        <v>63</v>
      </c>
      <c r="N3" s="20">
        <v>2016</v>
      </c>
      <c r="O3" s="20">
        <v>3</v>
      </c>
      <c r="P3" t="s" s="34">
        <v>64</v>
      </c>
      <c r="Q3" t="s" s="35">
        <v>65</v>
      </c>
      <c r="R3" t="s" s="36">
        <v>66</v>
      </c>
      <c r="S3" t="s" s="37">
        <v>67</v>
      </c>
      <c r="T3" s="24"/>
      <c r="U3" s="24"/>
      <c r="V3" s="24"/>
      <c r="W3" s="24"/>
      <c r="X3" s="24"/>
      <c r="Y3" s="24"/>
      <c r="Z3" s="24"/>
      <c r="AA3" s="24"/>
      <c r="AB3" s="28"/>
      <c r="AC3" s="24"/>
      <c r="AD3" s="24"/>
      <c r="AE3" s="24"/>
      <c r="AF3" s="24"/>
      <c r="AG3" s="24"/>
      <c r="AH3" s="24"/>
      <c r="AI3" s="24"/>
      <c r="AJ3" t="s" s="38">
        <v>68</v>
      </c>
      <c r="AK3" s="24"/>
      <c r="AL3" s="24"/>
      <c r="AM3" t="s" s="39">
        <v>69</v>
      </c>
      <c r="AN3" t="s" s="39">
        <v>70</v>
      </c>
      <c r="AO3" s="28"/>
      <c r="AP3" s="28"/>
      <c r="AQ3" s="28"/>
      <c r="AR3" s="28"/>
      <c r="AS3" s="24"/>
      <c r="AT3" s="24"/>
      <c r="AU3" s="24"/>
      <c r="AV3" t="s" s="40">
        <v>71</v>
      </c>
      <c r="AW3" s="24"/>
    </row>
    <row r="4" ht="15.75" customHeight="1">
      <c r="A4" s="19">
        <v>1</v>
      </c>
      <c r="B4" s="20">
        <v>1</v>
      </c>
      <c r="C4" s="20">
        <v>3</v>
      </c>
      <c r="D4" s="24"/>
      <c r="E4" s="19">
        <v>38</v>
      </c>
      <c r="F4" t="s" s="31">
        <v>58</v>
      </c>
      <c r="G4" t="s" s="22">
        <v>59</v>
      </c>
      <c r="H4" t="s" s="22">
        <v>59</v>
      </c>
      <c r="I4" t="s" s="23">
        <v>72</v>
      </c>
      <c r="J4" t="s" s="32">
        <v>52</v>
      </c>
      <c r="K4" t="s" s="23">
        <v>73</v>
      </c>
      <c r="L4" t="s" s="21">
        <v>74</v>
      </c>
      <c r="M4" t="s" s="33">
        <v>63</v>
      </c>
      <c r="N4" s="20">
        <v>2016</v>
      </c>
      <c r="O4" s="20">
        <v>3</v>
      </c>
      <c r="P4" t="s" s="34">
        <v>64</v>
      </c>
      <c r="Q4" t="s" s="35">
        <v>65</v>
      </c>
      <c r="R4" t="s" s="36">
        <v>66</v>
      </c>
      <c r="S4" t="s" s="37">
        <v>67</v>
      </c>
      <c r="T4" s="24"/>
      <c r="U4" s="24"/>
      <c r="V4" s="24"/>
      <c r="W4" s="24"/>
      <c r="X4" s="24"/>
      <c r="Y4" s="24"/>
      <c r="Z4" s="24"/>
      <c r="AA4" s="24"/>
      <c r="AB4" s="28"/>
      <c r="AC4" s="24"/>
      <c r="AD4" s="24"/>
      <c r="AE4" s="24"/>
      <c r="AF4" s="24"/>
      <c r="AG4" s="24"/>
      <c r="AH4" s="24"/>
      <c r="AI4" s="24"/>
      <c r="AJ4" t="s" s="38">
        <v>68</v>
      </c>
      <c r="AK4" s="24"/>
      <c r="AL4" s="24"/>
      <c r="AM4" s="29">
        <v>0</v>
      </c>
      <c r="AN4" s="29">
        <v>237</v>
      </c>
      <c r="AO4" s="28"/>
      <c r="AP4" s="28"/>
      <c r="AQ4" s="28"/>
      <c r="AR4" s="28"/>
      <c r="AS4" s="24"/>
      <c r="AT4" s="24"/>
      <c r="AU4" s="24"/>
      <c r="AV4" t="s" s="40">
        <v>71</v>
      </c>
      <c r="AW4" s="24"/>
    </row>
    <row r="5" ht="15.75" customHeight="1">
      <c r="A5" s="19">
        <v>1</v>
      </c>
      <c r="B5" s="20">
        <v>2</v>
      </c>
      <c r="C5" s="20">
        <v>4</v>
      </c>
      <c r="D5" s="24"/>
      <c r="E5" s="19">
        <v>38</v>
      </c>
      <c r="F5" t="s" s="31">
        <v>58</v>
      </c>
      <c r="G5" t="s" s="22">
        <v>59</v>
      </c>
      <c r="H5" t="s" s="22">
        <v>59</v>
      </c>
      <c r="I5" t="s" s="23">
        <v>75</v>
      </c>
      <c r="J5" t="s" s="32">
        <v>52</v>
      </c>
      <c r="K5" t="s" s="23">
        <v>73</v>
      </c>
      <c r="L5" t="s" s="21">
        <v>76</v>
      </c>
      <c r="M5" t="s" s="33">
        <v>63</v>
      </c>
      <c r="N5" s="20">
        <v>2016</v>
      </c>
      <c r="O5" s="20">
        <v>3</v>
      </c>
      <c r="P5" t="s" s="27">
        <v>77</v>
      </c>
      <c r="Q5" t="s" s="35">
        <v>65</v>
      </c>
      <c r="R5" t="s" s="36">
        <v>66</v>
      </c>
      <c r="S5" t="s" s="37">
        <v>67</v>
      </c>
      <c r="T5" s="24"/>
      <c r="U5" s="24"/>
      <c r="V5" s="24"/>
      <c r="W5" s="24"/>
      <c r="X5" s="24"/>
      <c r="Y5" s="24"/>
      <c r="Z5" s="24"/>
      <c r="AA5" s="24"/>
      <c r="AB5" s="28"/>
      <c r="AC5" s="24"/>
      <c r="AD5" s="24"/>
      <c r="AE5" s="24"/>
      <c r="AF5" s="24"/>
      <c r="AG5" s="24"/>
      <c r="AH5" s="24"/>
      <c r="AI5" s="24"/>
      <c r="AJ5" t="s" s="38">
        <v>68</v>
      </c>
      <c r="AK5" s="24"/>
      <c r="AL5" s="24"/>
      <c r="AM5" t="s" s="39">
        <v>78</v>
      </c>
      <c r="AN5" t="s" s="39">
        <v>79</v>
      </c>
      <c r="AO5" s="28"/>
      <c r="AP5" s="28"/>
      <c r="AQ5" s="28"/>
      <c r="AR5" s="28"/>
      <c r="AS5" s="24"/>
      <c r="AT5" s="24"/>
      <c r="AU5" s="24"/>
      <c r="AV5" t="s" s="40">
        <v>71</v>
      </c>
      <c r="AW5" s="24"/>
    </row>
    <row r="6" ht="15.75" customHeight="1">
      <c r="A6" s="19">
        <v>1</v>
      </c>
      <c r="B6" s="20">
        <v>2</v>
      </c>
      <c r="C6" s="20">
        <v>5</v>
      </c>
      <c r="D6" s="24"/>
      <c r="E6" s="19">
        <v>38</v>
      </c>
      <c r="F6" t="s" s="21">
        <v>80</v>
      </c>
      <c r="G6" t="s" s="22">
        <v>81</v>
      </c>
      <c r="H6" t="s" s="22">
        <v>81</v>
      </c>
      <c r="I6" t="s" s="23">
        <v>82</v>
      </c>
      <c r="J6" t="s" s="32">
        <v>52</v>
      </c>
      <c r="K6" t="s" s="32">
        <v>61</v>
      </c>
      <c r="L6" t="s" s="21">
        <v>83</v>
      </c>
      <c r="M6" t="s" s="41">
        <v>84</v>
      </c>
      <c r="N6" s="20">
        <v>2023</v>
      </c>
      <c r="O6" s="20">
        <v>3</v>
      </c>
      <c r="P6" t="s" s="27">
        <v>77</v>
      </c>
      <c r="Q6" t="s" s="35">
        <v>65</v>
      </c>
      <c r="R6" t="s" s="36">
        <v>66</v>
      </c>
      <c r="S6" t="s" s="37">
        <v>85</v>
      </c>
      <c r="T6" s="24"/>
      <c r="U6" s="24"/>
      <c r="V6" s="24"/>
      <c r="W6" s="24"/>
      <c r="X6" s="24"/>
      <c r="Y6" s="24"/>
      <c r="Z6" s="24"/>
      <c r="AA6" s="24"/>
      <c r="AB6" s="28"/>
      <c r="AC6" s="24"/>
      <c r="AD6" s="24"/>
      <c r="AE6" s="24"/>
      <c r="AF6" s="24"/>
      <c r="AG6" s="24"/>
      <c r="AH6" s="24"/>
      <c r="AI6" s="24"/>
      <c r="AJ6" s="30">
        <v>1</v>
      </c>
      <c r="AK6" s="24"/>
      <c r="AL6" s="24"/>
      <c r="AM6" s="29">
        <v>0</v>
      </c>
      <c r="AN6" t="s" s="39">
        <v>86</v>
      </c>
      <c r="AO6" s="28"/>
      <c r="AP6" s="28"/>
      <c r="AQ6" s="28"/>
      <c r="AR6" s="28"/>
      <c r="AS6" s="42">
        <v>77</v>
      </c>
      <c r="AT6" s="24"/>
      <c r="AU6" s="24"/>
      <c r="AV6" s="24"/>
      <c r="AW6" s="24"/>
    </row>
    <row r="7" ht="15.75" customHeight="1">
      <c r="A7" s="19">
        <v>1</v>
      </c>
      <c r="B7" s="20">
        <v>2</v>
      </c>
      <c r="C7" s="20">
        <v>6</v>
      </c>
      <c r="D7" s="24"/>
      <c r="E7" s="19">
        <v>38</v>
      </c>
      <c r="F7" t="s" s="21">
        <v>87</v>
      </c>
      <c r="G7" t="s" s="22">
        <v>88</v>
      </c>
      <c r="H7" t="s" s="22">
        <v>88</v>
      </c>
      <c r="I7" t="s" s="23">
        <v>89</v>
      </c>
      <c r="J7" t="s" s="32">
        <v>52</v>
      </c>
      <c r="K7" t="s" s="23">
        <v>50</v>
      </c>
      <c r="L7" t="s" s="21">
        <v>83</v>
      </c>
      <c r="M7" t="s" s="41">
        <v>84</v>
      </c>
      <c r="N7" s="20">
        <v>2023</v>
      </c>
      <c r="O7" s="20">
        <v>3</v>
      </c>
      <c r="P7" t="s" s="27">
        <v>77</v>
      </c>
      <c r="Q7" t="s" s="35">
        <v>65</v>
      </c>
      <c r="R7" t="s" s="36">
        <v>66</v>
      </c>
      <c r="S7" t="s" s="37">
        <v>85</v>
      </c>
      <c r="T7" s="24"/>
      <c r="U7" s="24"/>
      <c r="V7" s="24"/>
      <c r="W7" s="24"/>
      <c r="X7" s="24"/>
      <c r="Y7" s="24"/>
      <c r="Z7" s="24"/>
      <c r="AA7" s="24"/>
      <c r="AB7" s="28"/>
      <c r="AC7" s="24"/>
      <c r="AD7" s="24"/>
      <c r="AE7" s="24"/>
      <c r="AF7" s="24"/>
      <c r="AG7" s="24"/>
      <c r="AH7" s="24"/>
      <c r="AI7" s="24"/>
      <c r="AJ7" s="30">
        <v>1</v>
      </c>
      <c r="AK7" s="24"/>
      <c r="AL7" s="24"/>
      <c r="AM7" s="29">
        <v>0</v>
      </c>
      <c r="AN7" s="29">
        <v>13.2</v>
      </c>
      <c r="AO7" s="28"/>
      <c r="AP7" s="28"/>
      <c r="AQ7" s="28"/>
      <c r="AR7" s="28"/>
      <c r="AS7" s="42">
        <v>31</v>
      </c>
      <c r="AT7" s="24"/>
      <c r="AU7" s="24"/>
      <c r="AV7" s="24"/>
      <c r="AW7" s="24"/>
    </row>
    <row r="8" ht="15.75" customHeight="1">
      <c r="A8" s="19">
        <v>1</v>
      </c>
      <c r="B8" s="20">
        <v>3</v>
      </c>
      <c r="C8" s="20">
        <v>7</v>
      </c>
      <c r="D8" s="24"/>
      <c r="E8" s="19">
        <v>38</v>
      </c>
      <c r="F8" t="s" s="21">
        <v>90</v>
      </c>
      <c r="G8" t="s" s="22">
        <v>91</v>
      </c>
      <c r="H8" t="s" s="22">
        <v>91</v>
      </c>
      <c r="I8" t="s" s="23">
        <v>92</v>
      </c>
      <c r="J8" t="s" s="21">
        <v>52</v>
      </c>
      <c r="K8" s="24"/>
      <c r="L8" t="s" s="21">
        <v>53</v>
      </c>
      <c r="M8" t="s" s="25">
        <v>53</v>
      </c>
      <c r="N8" s="20">
        <v>2020</v>
      </c>
      <c r="O8" s="20">
        <v>3</v>
      </c>
      <c r="P8" t="s" s="26">
        <v>54</v>
      </c>
      <c r="Q8" t="s" s="43">
        <v>93</v>
      </c>
      <c r="R8" t="s" s="26">
        <v>56</v>
      </c>
      <c r="S8" s="24"/>
      <c r="T8" s="24"/>
      <c r="U8" s="24"/>
      <c r="V8" s="24"/>
      <c r="W8" s="24"/>
      <c r="X8" s="24"/>
      <c r="Y8" s="24"/>
      <c r="Z8" s="24"/>
      <c r="AA8" s="24"/>
      <c r="AB8" s="28"/>
      <c r="AC8" s="24"/>
      <c r="AD8" s="24"/>
      <c r="AE8" s="29">
        <v>0</v>
      </c>
      <c r="AF8" s="29">
        <v>381.1</v>
      </c>
      <c r="AG8" s="24"/>
      <c r="AH8" s="24"/>
      <c r="AI8" s="24"/>
      <c r="AJ8" s="30">
        <v>1</v>
      </c>
      <c r="AK8" s="24"/>
      <c r="AL8" s="24"/>
      <c r="AM8" s="24"/>
      <c r="AN8" s="24"/>
      <c r="AO8" s="28"/>
      <c r="AP8" s="28"/>
      <c r="AQ8" s="28"/>
      <c r="AR8" s="28"/>
      <c r="AS8" t="s" s="23">
        <v>57</v>
      </c>
      <c r="AT8" s="24"/>
      <c r="AU8" s="24"/>
      <c r="AV8" s="24"/>
      <c r="AW8" s="24"/>
    </row>
    <row r="9" ht="15.75" customHeight="1">
      <c r="A9" s="20">
        <v>2</v>
      </c>
      <c r="B9" s="20">
        <v>2</v>
      </c>
      <c r="C9" s="20">
        <v>10</v>
      </c>
      <c r="D9" t="s" s="3">
        <v>94</v>
      </c>
      <c r="E9" s="19">
        <v>36</v>
      </c>
      <c r="F9" t="s" s="21">
        <v>95</v>
      </c>
      <c r="G9" t="s" s="22">
        <v>96</v>
      </c>
      <c r="H9" t="s" s="22">
        <v>97</v>
      </c>
      <c r="I9" t="s" s="23">
        <v>98</v>
      </c>
      <c r="J9" t="s" s="21">
        <v>52</v>
      </c>
      <c r="K9" s="24"/>
      <c r="L9" t="s" s="21">
        <v>99</v>
      </c>
      <c r="M9" t="s" s="25">
        <v>53</v>
      </c>
      <c r="N9" s="20">
        <v>2022</v>
      </c>
      <c r="O9" s="20">
        <v>1</v>
      </c>
      <c r="P9" t="s" s="44">
        <v>77</v>
      </c>
      <c r="Q9" t="s" s="27">
        <v>55</v>
      </c>
      <c r="R9" t="s" s="26">
        <v>56</v>
      </c>
      <c r="S9" s="24"/>
      <c r="T9" s="24"/>
      <c r="U9" s="24"/>
      <c r="V9" s="24"/>
      <c r="W9" s="24"/>
      <c r="X9" s="24"/>
      <c r="Y9" s="24"/>
      <c r="Z9" s="24"/>
      <c r="AA9" s="24"/>
      <c r="AB9" s="28"/>
      <c r="AC9" s="24"/>
      <c r="AD9" s="24"/>
      <c r="AE9" t="s" s="39">
        <v>100</v>
      </c>
      <c r="AF9" t="s" s="39">
        <v>101</v>
      </c>
      <c r="AG9" t="s" s="38">
        <v>102</v>
      </c>
      <c r="AH9" s="24"/>
      <c r="AI9" s="24"/>
      <c r="AJ9" s="30">
        <v>1</v>
      </c>
      <c r="AK9" s="24"/>
      <c r="AL9" s="24"/>
      <c r="AM9" s="24"/>
      <c r="AN9" s="24"/>
      <c r="AO9" s="28"/>
      <c r="AP9" s="28"/>
      <c r="AQ9" s="28"/>
      <c r="AR9" s="28"/>
      <c r="AS9" t="s" s="40">
        <v>57</v>
      </c>
      <c r="AT9" s="24"/>
      <c r="AU9" s="24"/>
      <c r="AV9" s="24"/>
      <c r="AW9" s="24"/>
    </row>
    <row r="10" ht="15.75" customHeight="1">
      <c r="A10" s="20">
        <v>2</v>
      </c>
      <c r="B10" s="20">
        <v>2</v>
      </c>
      <c r="C10" s="20">
        <v>11</v>
      </c>
      <c r="D10" s="24"/>
      <c r="E10" s="19">
        <v>36</v>
      </c>
      <c r="F10" t="s" s="21">
        <v>103</v>
      </c>
      <c r="G10" t="s" s="22">
        <v>104</v>
      </c>
      <c r="H10" t="s" s="22">
        <v>97</v>
      </c>
      <c r="I10" t="s" s="23">
        <v>105</v>
      </c>
      <c r="J10" t="s" s="21">
        <v>52</v>
      </c>
      <c r="K10" s="24"/>
      <c r="L10" t="s" s="21">
        <v>99</v>
      </c>
      <c r="M10" t="s" s="25">
        <v>53</v>
      </c>
      <c r="N10" s="20">
        <v>2020</v>
      </c>
      <c r="O10" s="20">
        <v>1</v>
      </c>
      <c r="P10" t="s" s="27">
        <v>77</v>
      </c>
      <c r="Q10" t="s" s="27">
        <v>55</v>
      </c>
      <c r="R10" t="s" s="26">
        <v>56</v>
      </c>
      <c r="S10" s="24"/>
      <c r="T10" s="24"/>
      <c r="U10" s="24"/>
      <c r="V10" s="24"/>
      <c r="W10" s="24"/>
      <c r="X10" s="24"/>
      <c r="Y10" s="24"/>
      <c r="Z10" s="24"/>
      <c r="AA10" s="24"/>
      <c r="AB10" s="28"/>
      <c r="AC10" s="24"/>
      <c r="AD10" s="24"/>
      <c r="AE10" t="s" s="39">
        <v>106</v>
      </c>
      <c r="AF10" t="s" s="39">
        <v>107</v>
      </c>
      <c r="AG10" t="s" s="38">
        <v>102</v>
      </c>
      <c r="AH10" s="24"/>
      <c r="AI10" s="24"/>
      <c r="AJ10" s="30">
        <v>1</v>
      </c>
      <c r="AK10" s="24"/>
      <c r="AL10" s="24"/>
      <c r="AM10" s="24"/>
      <c r="AN10" s="24"/>
      <c r="AO10" s="28"/>
      <c r="AP10" s="28"/>
      <c r="AQ10" s="28"/>
      <c r="AR10" s="28"/>
      <c r="AS10" t="s" s="40">
        <v>57</v>
      </c>
      <c r="AT10" s="24"/>
      <c r="AU10" s="24"/>
      <c r="AV10" s="24"/>
      <c r="AW10" s="24"/>
    </row>
    <row r="11" ht="15.75" customHeight="1">
      <c r="A11" s="20">
        <v>2</v>
      </c>
      <c r="B11" s="20">
        <v>1</v>
      </c>
      <c r="C11" s="20">
        <v>12</v>
      </c>
      <c r="D11" s="24"/>
      <c r="E11" s="19">
        <v>36</v>
      </c>
      <c r="F11" t="s" s="21">
        <v>108</v>
      </c>
      <c r="G11" t="s" s="22">
        <v>109</v>
      </c>
      <c r="H11" t="s" s="22">
        <v>97</v>
      </c>
      <c r="I11" t="s" s="23">
        <v>110</v>
      </c>
      <c r="J11" t="s" s="21">
        <v>52</v>
      </c>
      <c r="K11" s="24"/>
      <c r="L11" t="s" s="21">
        <v>99</v>
      </c>
      <c r="M11" t="s" s="25">
        <v>53</v>
      </c>
      <c r="N11" s="20">
        <v>2021</v>
      </c>
      <c r="O11" s="20">
        <v>1</v>
      </c>
      <c r="P11" t="s" s="34">
        <v>64</v>
      </c>
      <c r="Q11" t="s" s="27">
        <v>55</v>
      </c>
      <c r="R11" t="s" s="26">
        <v>56</v>
      </c>
      <c r="S11" s="24"/>
      <c r="T11" s="24"/>
      <c r="U11" s="24"/>
      <c r="V11" s="24"/>
      <c r="W11" s="24"/>
      <c r="X11" s="24"/>
      <c r="Y11" s="24"/>
      <c r="Z11" s="24"/>
      <c r="AA11" s="24"/>
      <c r="AB11" s="28"/>
      <c r="AC11" s="24"/>
      <c r="AD11" s="24"/>
      <c r="AE11" s="29">
        <v>200</v>
      </c>
      <c r="AF11" t="s" s="39">
        <v>111</v>
      </c>
      <c r="AG11" t="s" s="38">
        <v>102</v>
      </c>
      <c r="AH11" s="24"/>
      <c r="AI11" s="24"/>
      <c r="AJ11" s="30">
        <v>1</v>
      </c>
      <c r="AK11" s="24"/>
      <c r="AL11" s="24"/>
      <c r="AM11" s="24"/>
      <c r="AN11" s="24"/>
      <c r="AO11" s="28"/>
      <c r="AP11" s="28"/>
      <c r="AQ11" s="28"/>
      <c r="AR11" s="28"/>
      <c r="AS11" t="s" s="40">
        <v>57</v>
      </c>
      <c r="AT11" s="24"/>
      <c r="AU11" s="24"/>
      <c r="AV11" s="24"/>
      <c r="AW11" s="24"/>
    </row>
    <row r="12" ht="15.75" customHeight="1">
      <c r="A12" s="20">
        <v>2</v>
      </c>
      <c r="B12" s="20">
        <v>1</v>
      </c>
      <c r="C12" s="20">
        <v>13</v>
      </c>
      <c r="D12" s="24"/>
      <c r="E12" s="19">
        <v>36</v>
      </c>
      <c r="F12" t="s" s="21">
        <v>112</v>
      </c>
      <c r="G12" t="s" s="22">
        <v>113</v>
      </c>
      <c r="H12" t="s" s="22">
        <v>97</v>
      </c>
      <c r="I12" t="s" s="23">
        <v>114</v>
      </c>
      <c r="J12" t="s" s="21">
        <v>52</v>
      </c>
      <c r="K12" s="24"/>
      <c r="L12" t="s" s="21">
        <v>99</v>
      </c>
      <c r="M12" t="s" s="25">
        <v>53</v>
      </c>
      <c r="N12" s="20">
        <v>2020</v>
      </c>
      <c r="O12" s="20">
        <v>1</v>
      </c>
      <c r="P12" t="s" s="34">
        <v>64</v>
      </c>
      <c r="Q12" t="s" s="27">
        <v>55</v>
      </c>
      <c r="R12" t="s" s="26">
        <v>56</v>
      </c>
      <c r="S12" s="24"/>
      <c r="T12" s="24"/>
      <c r="U12" s="24"/>
      <c r="V12" s="24"/>
      <c r="W12" s="24"/>
      <c r="X12" s="24"/>
      <c r="Y12" s="24"/>
      <c r="Z12" s="24"/>
      <c r="AA12" s="24"/>
      <c r="AB12" s="28"/>
      <c r="AC12" s="24"/>
      <c r="AD12" s="24"/>
      <c r="AE12" s="29">
        <v>0</v>
      </c>
      <c r="AF12" t="s" s="39">
        <v>115</v>
      </c>
      <c r="AG12" s="24"/>
      <c r="AH12" s="24"/>
      <c r="AI12" s="24"/>
      <c r="AJ12" s="30">
        <v>1</v>
      </c>
      <c r="AK12" s="24"/>
      <c r="AL12" s="24"/>
      <c r="AM12" s="24"/>
      <c r="AN12" s="24"/>
      <c r="AO12" s="28"/>
      <c r="AP12" s="28"/>
      <c r="AQ12" s="28"/>
      <c r="AR12" s="28"/>
      <c r="AS12" t="s" s="40">
        <v>57</v>
      </c>
      <c r="AT12" s="24"/>
      <c r="AU12" s="24"/>
      <c r="AV12" s="24"/>
      <c r="AW12" s="24"/>
    </row>
    <row r="13" ht="15.75" customHeight="1">
      <c r="A13" s="20">
        <v>2</v>
      </c>
      <c r="B13" s="20">
        <v>3</v>
      </c>
      <c r="C13" s="20">
        <v>14</v>
      </c>
      <c r="D13" s="24"/>
      <c r="E13" s="30">
        <v>36</v>
      </c>
      <c r="F13" t="s" s="21">
        <v>116</v>
      </c>
      <c r="G13" t="s" s="45">
        <v>117</v>
      </c>
      <c r="H13" t="s" s="45">
        <v>117</v>
      </c>
      <c r="I13" t="s" s="23">
        <v>116</v>
      </c>
      <c r="J13" t="s" s="46">
        <v>52</v>
      </c>
      <c r="K13" s="24"/>
      <c r="L13" t="s" s="47">
        <v>118</v>
      </c>
      <c r="M13" s="48"/>
      <c r="N13" s="24"/>
      <c r="O13" s="30">
        <v>2</v>
      </c>
      <c r="P13" t="s" s="26">
        <v>54</v>
      </c>
      <c r="Q13" t="s" s="49">
        <v>65</v>
      </c>
      <c r="R13" t="s" s="50">
        <v>56</v>
      </c>
      <c r="S13" s="24"/>
      <c r="T13" s="24"/>
      <c r="U13" s="51">
        <v>1.31e-09</v>
      </c>
      <c r="V13" s="29">
        <v>5.10039</v>
      </c>
      <c r="W13" s="51">
        <v>2.08e-11</v>
      </c>
      <c r="X13" s="29">
        <v>0.006093</v>
      </c>
      <c r="Y13" s="51">
        <v>6.54e-10</v>
      </c>
      <c r="Z13" s="51">
        <v>1.04e-11</v>
      </c>
      <c r="AA13" s="29">
        <v>0.003047</v>
      </c>
      <c r="AB13" s="28"/>
      <c r="AC13" s="24"/>
      <c r="AD13" s="24"/>
      <c r="AE13" s="29">
        <v>0</v>
      </c>
      <c r="AF13" t="s" s="39">
        <v>119</v>
      </c>
      <c r="AG13" s="24"/>
      <c r="AH13" s="24"/>
      <c r="AI13" s="24"/>
      <c r="AJ13" t="s" s="38">
        <v>68</v>
      </c>
      <c r="AK13" s="24"/>
      <c r="AL13" s="24"/>
      <c r="AM13" s="24"/>
      <c r="AN13" s="24"/>
      <c r="AO13" s="28"/>
      <c r="AP13" s="28"/>
      <c r="AQ13" s="28"/>
      <c r="AR13" s="28"/>
      <c r="AS13" t="s" s="23">
        <v>120</v>
      </c>
      <c r="AT13" s="24"/>
      <c r="AU13" s="24"/>
      <c r="AV13" t="s" s="52">
        <v>121</v>
      </c>
      <c r="AW13" s="24"/>
    </row>
    <row r="14" ht="15.75" customHeight="1">
      <c r="A14" s="20">
        <v>2</v>
      </c>
      <c r="B14" s="20">
        <v>3</v>
      </c>
      <c r="C14" s="20">
        <v>15</v>
      </c>
      <c r="D14" s="24"/>
      <c r="E14" s="19">
        <v>36</v>
      </c>
      <c r="F14" t="s" s="21">
        <v>116</v>
      </c>
      <c r="G14" t="s" s="22">
        <v>117</v>
      </c>
      <c r="H14" t="s" s="22">
        <v>117</v>
      </c>
      <c r="I14" t="s" s="23">
        <v>122</v>
      </c>
      <c r="J14" t="s" s="21">
        <v>52</v>
      </c>
      <c r="K14" s="24"/>
      <c r="L14" t="s" s="21">
        <v>123</v>
      </c>
      <c r="M14" t="s" s="33">
        <v>63</v>
      </c>
      <c r="N14" s="20">
        <v>2018</v>
      </c>
      <c r="O14" s="20">
        <v>3</v>
      </c>
      <c r="P14" t="s" s="26">
        <v>54</v>
      </c>
      <c r="Q14" t="s" s="35">
        <v>65</v>
      </c>
      <c r="R14" t="s" s="26">
        <v>56</v>
      </c>
      <c r="S14" t="s" s="53">
        <v>124</v>
      </c>
      <c r="T14" s="24"/>
      <c r="U14" s="24"/>
      <c r="V14" s="24"/>
      <c r="W14" s="24"/>
      <c r="X14" s="24"/>
      <c r="Y14" s="24"/>
      <c r="Z14" s="24"/>
      <c r="AA14" s="24"/>
      <c r="AB14" s="28"/>
      <c r="AC14" s="29">
        <v>0</v>
      </c>
      <c r="AD14" t="s" s="39">
        <v>125</v>
      </c>
      <c r="AE14" s="29">
        <v>0</v>
      </c>
      <c r="AF14" t="s" s="39">
        <v>119</v>
      </c>
      <c r="AG14" s="24"/>
      <c r="AH14" s="24"/>
      <c r="AI14" s="24"/>
      <c r="AJ14" s="30">
        <v>1</v>
      </c>
      <c r="AK14" s="24"/>
      <c r="AL14" s="24"/>
      <c r="AM14" s="24"/>
      <c r="AN14" s="24"/>
      <c r="AO14" s="28"/>
      <c r="AP14" s="28"/>
      <c r="AQ14" s="28"/>
      <c r="AR14" s="28"/>
      <c r="AS14" t="s" s="23">
        <v>120</v>
      </c>
      <c r="AT14" s="24"/>
      <c r="AU14" s="24"/>
      <c r="AV14" t="s" s="52">
        <v>121</v>
      </c>
      <c r="AW14" s="24"/>
    </row>
    <row r="15" ht="15.75" customHeight="1">
      <c r="A15" s="20">
        <v>2</v>
      </c>
      <c r="B15" s="20">
        <v>2</v>
      </c>
      <c r="C15" s="20">
        <v>16</v>
      </c>
      <c r="D15" s="24"/>
      <c r="E15" s="19">
        <v>36</v>
      </c>
      <c r="F15" t="s" s="21">
        <v>116</v>
      </c>
      <c r="G15" t="s" s="22">
        <v>117</v>
      </c>
      <c r="H15" t="s" s="22">
        <v>117</v>
      </c>
      <c r="I15" t="s" s="23">
        <v>126</v>
      </c>
      <c r="J15" t="s" s="21">
        <v>52</v>
      </c>
      <c r="K15" s="24"/>
      <c r="L15" t="s" s="21">
        <v>127</v>
      </c>
      <c r="M15" t="s" s="54">
        <v>127</v>
      </c>
      <c r="N15" s="20">
        <v>2018</v>
      </c>
      <c r="O15" s="20">
        <v>3</v>
      </c>
      <c r="P15" t="s" s="27">
        <v>77</v>
      </c>
      <c r="Q15" t="s" s="35">
        <v>65</v>
      </c>
      <c r="R15" t="s" s="26">
        <v>56</v>
      </c>
      <c r="S15" t="s" s="37">
        <v>128</v>
      </c>
      <c r="T15" s="24"/>
      <c r="U15" s="24"/>
      <c r="V15" s="24"/>
      <c r="W15" s="24"/>
      <c r="X15" s="24"/>
      <c r="Y15" s="24"/>
      <c r="Z15" s="24"/>
      <c r="AA15" s="24"/>
      <c r="AB15" s="28"/>
      <c r="AC15" s="24"/>
      <c r="AD15" s="24"/>
      <c r="AE15" s="29">
        <v>0</v>
      </c>
      <c r="AF15" t="s" s="39">
        <v>119</v>
      </c>
      <c r="AG15" s="24"/>
      <c r="AH15" s="24"/>
      <c r="AI15" s="24"/>
      <c r="AJ15" t="s" s="38">
        <v>68</v>
      </c>
      <c r="AK15" s="24"/>
      <c r="AL15" s="24"/>
      <c r="AM15" s="24"/>
      <c r="AN15" s="24"/>
      <c r="AO15" s="28"/>
      <c r="AP15" s="28"/>
      <c r="AQ15" s="28"/>
      <c r="AR15" s="28"/>
      <c r="AS15" t="s" s="23">
        <v>120</v>
      </c>
      <c r="AT15" s="24"/>
      <c r="AU15" s="24"/>
      <c r="AV15" t="s" s="52">
        <v>121</v>
      </c>
      <c r="AW15" s="24"/>
    </row>
    <row r="16" ht="15.75" customHeight="1">
      <c r="A16" s="30">
        <v>2</v>
      </c>
      <c r="B16" s="20">
        <v>3</v>
      </c>
      <c r="C16" s="20">
        <v>17</v>
      </c>
      <c r="D16" s="24"/>
      <c r="E16" s="30">
        <v>36</v>
      </c>
      <c r="F16" t="s" s="21">
        <v>129</v>
      </c>
      <c r="G16" t="s" s="45">
        <v>130</v>
      </c>
      <c r="H16" t="s" s="45">
        <v>130</v>
      </c>
      <c r="I16" t="s" s="23">
        <v>129</v>
      </c>
      <c r="J16" t="s" s="46">
        <v>52</v>
      </c>
      <c r="K16" s="24"/>
      <c r="L16" t="s" s="47">
        <v>118</v>
      </c>
      <c r="M16" s="48"/>
      <c r="N16" s="24"/>
      <c r="O16" s="30">
        <v>2</v>
      </c>
      <c r="P16" t="s" s="26">
        <v>54</v>
      </c>
      <c r="Q16" t="s" s="49">
        <v>65</v>
      </c>
      <c r="R16" t="s" s="50">
        <v>56</v>
      </c>
      <c r="S16" s="24"/>
      <c r="T16" s="24"/>
      <c r="U16" s="51">
        <v>3.24e-09</v>
      </c>
      <c r="V16" s="29">
        <v>6.689864</v>
      </c>
      <c r="W16" s="51">
        <v>1.95e-11</v>
      </c>
      <c r="X16" s="29">
        <v>0.125641</v>
      </c>
      <c r="Y16" s="51">
        <v>1.62e-09</v>
      </c>
      <c r="Z16" s="51">
        <v>9.73e-12</v>
      </c>
      <c r="AA16" s="29">
        <v>0.062821</v>
      </c>
      <c r="AB16" s="28"/>
      <c r="AC16" s="24"/>
      <c r="AD16" s="24"/>
      <c r="AE16" s="29">
        <v>0</v>
      </c>
      <c r="AF16" t="s" s="39">
        <v>131</v>
      </c>
      <c r="AG16" s="24"/>
      <c r="AH16" s="24"/>
      <c r="AI16" s="24"/>
      <c r="AJ16" t="s" s="38">
        <v>68</v>
      </c>
      <c r="AK16" s="24"/>
      <c r="AL16" s="24"/>
      <c r="AM16" s="24"/>
      <c r="AN16" s="24"/>
      <c r="AO16" s="28"/>
      <c r="AP16" s="28"/>
      <c r="AQ16" s="28"/>
      <c r="AR16" s="28"/>
      <c r="AS16" t="s" s="40">
        <v>57</v>
      </c>
      <c r="AT16" s="24"/>
      <c r="AU16" s="24"/>
      <c r="AV16" s="24"/>
      <c r="AW16" s="24"/>
    </row>
    <row r="17" ht="15.75" customHeight="1">
      <c r="A17" s="20">
        <v>2</v>
      </c>
      <c r="B17" s="20">
        <v>3</v>
      </c>
      <c r="C17" s="20">
        <v>18</v>
      </c>
      <c r="D17" s="24"/>
      <c r="E17" s="19">
        <v>36</v>
      </c>
      <c r="F17" t="s" s="21">
        <v>129</v>
      </c>
      <c r="G17" t="s" s="22">
        <v>130</v>
      </c>
      <c r="H17" t="s" s="22">
        <v>130</v>
      </c>
      <c r="I17" t="s" s="23">
        <v>132</v>
      </c>
      <c r="J17" t="s" s="21">
        <v>52</v>
      </c>
      <c r="K17" s="24"/>
      <c r="L17" t="s" s="21">
        <v>133</v>
      </c>
      <c r="M17" t="s" s="33">
        <v>63</v>
      </c>
      <c r="N17" s="20">
        <v>2017</v>
      </c>
      <c r="O17" s="20">
        <v>3</v>
      </c>
      <c r="P17" t="s" s="26">
        <v>54</v>
      </c>
      <c r="Q17" t="s" s="35">
        <v>65</v>
      </c>
      <c r="R17" t="s" s="26">
        <v>56</v>
      </c>
      <c r="S17" t="s" s="37">
        <v>134</v>
      </c>
      <c r="T17" s="24"/>
      <c r="U17" s="24"/>
      <c r="V17" s="24"/>
      <c r="W17" s="24"/>
      <c r="X17" s="24"/>
      <c r="Y17" s="24"/>
      <c r="Z17" s="24"/>
      <c r="AA17" s="24"/>
      <c r="AB17" s="28"/>
      <c r="AC17" s="24"/>
      <c r="AD17" s="24"/>
      <c r="AE17" s="29">
        <v>0</v>
      </c>
      <c r="AF17" t="s" s="39">
        <v>131</v>
      </c>
      <c r="AG17" s="24"/>
      <c r="AH17" s="24"/>
      <c r="AI17" s="24"/>
      <c r="AJ17" s="30">
        <v>1</v>
      </c>
      <c r="AK17" s="24"/>
      <c r="AL17" s="24"/>
      <c r="AM17" s="24"/>
      <c r="AN17" s="24"/>
      <c r="AO17" s="28"/>
      <c r="AP17" s="28"/>
      <c r="AQ17" s="28"/>
      <c r="AR17" s="28"/>
      <c r="AS17" t="s" s="40">
        <v>57</v>
      </c>
      <c r="AT17" s="24"/>
      <c r="AU17" s="24"/>
      <c r="AV17" s="24"/>
      <c r="AW17" s="24"/>
    </row>
    <row r="18" ht="15.75" customHeight="1">
      <c r="A18" s="20">
        <v>2</v>
      </c>
      <c r="B18" s="20">
        <v>3</v>
      </c>
      <c r="C18" s="20">
        <v>19</v>
      </c>
      <c r="D18" s="24"/>
      <c r="E18" s="19">
        <v>36</v>
      </c>
      <c r="F18" t="s" s="21">
        <v>129</v>
      </c>
      <c r="G18" t="s" s="22">
        <v>130</v>
      </c>
      <c r="H18" t="s" s="22">
        <v>130</v>
      </c>
      <c r="I18" t="s" s="23">
        <v>135</v>
      </c>
      <c r="J18" t="s" s="21">
        <v>52</v>
      </c>
      <c r="K18" s="24"/>
      <c r="L18" t="s" s="21">
        <v>136</v>
      </c>
      <c r="M18" t="s" s="33">
        <v>63</v>
      </c>
      <c r="N18" s="20">
        <v>2016</v>
      </c>
      <c r="O18" s="20">
        <v>3</v>
      </c>
      <c r="P18" t="s" s="26">
        <v>54</v>
      </c>
      <c r="Q18" t="s" s="35">
        <v>65</v>
      </c>
      <c r="R18" t="s" s="26">
        <v>56</v>
      </c>
      <c r="S18" t="s" s="37">
        <v>137</v>
      </c>
      <c r="T18" s="24"/>
      <c r="U18" s="24"/>
      <c r="V18" s="24"/>
      <c r="W18" s="24"/>
      <c r="X18" s="24"/>
      <c r="Y18" s="24"/>
      <c r="Z18" s="24"/>
      <c r="AA18" s="24"/>
      <c r="AB18" s="28"/>
      <c r="AC18" s="24"/>
      <c r="AD18" s="24"/>
      <c r="AE18" s="29">
        <v>0</v>
      </c>
      <c r="AF18" t="s" s="39">
        <v>131</v>
      </c>
      <c r="AG18" s="24"/>
      <c r="AH18" s="24"/>
      <c r="AI18" s="24"/>
      <c r="AJ18" t="s" s="38">
        <v>68</v>
      </c>
      <c r="AK18" s="24"/>
      <c r="AL18" s="24"/>
      <c r="AM18" s="24"/>
      <c r="AN18" s="24"/>
      <c r="AO18" s="28"/>
      <c r="AP18" s="28"/>
      <c r="AQ18" s="28"/>
      <c r="AR18" s="28"/>
      <c r="AS18" t="s" s="40">
        <v>57</v>
      </c>
      <c r="AT18" s="24"/>
      <c r="AU18" s="24"/>
      <c r="AV18" s="24"/>
      <c r="AW18" s="24"/>
    </row>
    <row r="19" ht="15.75" customHeight="1">
      <c r="A19" s="30">
        <v>2</v>
      </c>
      <c r="B19" s="20">
        <v>3</v>
      </c>
      <c r="C19" s="20">
        <v>20</v>
      </c>
      <c r="D19" s="24"/>
      <c r="E19" s="30">
        <v>36</v>
      </c>
      <c r="F19" t="s" s="21">
        <v>138</v>
      </c>
      <c r="G19" t="s" s="45">
        <v>139</v>
      </c>
      <c r="H19" t="s" s="45">
        <v>139</v>
      </c>
      <c r="I19" t="s" s="23">
        <v>138</v>
      </c>
      <c r="J19" t="s" s="46">
        <v>52</v>
      </c>
      <c r="K19" s="24"/>
      <c r="L19" t="s" s="47">
        <v>118</v>
      </c>
      <c r="M19" s="48"/>
      <c r="N19" s="24"/>
      <c r="O19" s="30">
        <v>2</v>
      </c>
      <c r="P19" t="s" s="26">
        <v>54</v>
      </c>
      <c r="Q19" t="s" s="49">
        <v>65</v>
      </c>
      <c r="R19" t="s" s="50">
        <v>56</v>
      </c>
      <c r="S19" s="24"/>
      <c r="T19" s="24"/>
      <c r="U19" s="51">
        <v>1.72e-06</v>
      </c>
      <c r="V19" s="29">
        <v>10.97692</v>
      </c>
      <c r="W19" s="51">
        <v>1.81e-11</v>
      </c>
      <c r="X19" s="29">
        <v>0.411651</v>
      </c>
      <c r="Y19" s="51">
        <v>8.58e-07</v>
      </c>
      <c r="Z19" s="51">
        <v>9.04e-12</v>
      </c>
      <c r="AA19" s="29">
        <v>0.205825</v>
      </c>
      <c r="AB19" s="28"/>
      <c r="AC19" s="24"/>
      <c r="AD19" s="24"/>
      <c r="AE19" s="29">
        <v>0</v>
      </c>
      <c r="AF19" t="s" s="39">
        <v>140</v>
      </c>
      <c r="AG19" s="24"/>
      <c r="AH19" s="24"/>
      <c r="AI19" s="24"/>
      <c r="AJ19" t="s" s="38">
        <v>68</v>
      </c>
      <c r="AK19" s="24"/>
      <c r="AL19" s="24"/>
      <c r="AM19" s="24"/>
      <c r="AN19" s="24"/>
      <c r="AO19" s="28"/>
      <c r="AP19" s="28"/>
      <c r="AQ19" s="28"/>
      <c r="AR19" s="28"/>
      <c r="AS19" t="s" s="40">
        <v>57</v>
      </c>
      <c r="AT19" s="24"/>
      <c r="AU19" s="24"/>
      <c r="AV19" s="24"/>
      <c r="AW19" s="24"/>
    </row>
    <row r="20" ht="15.75" customHeight="1">
      <c r="A20" s="20">
        <v>2</v>
      </c>
      <c r="B20" s="20">
        <v>1</v>
      </c>
      <c r="C20" s="20">
        <v>21</v>
      </c>
      <c r="D20" s="24"/>
      <c r="E20" s="19">
        <v>36</v>
      </c>
      <c r="F20" t="s" s="21">
        <v>138</v>
      </c>
      <c r="G20" t="s" s="22">
        <v>139</v>
      </c>
      <c r="H20" t="s" s="22">
        <v>139</v>
      </c>
      <c r="I20" t="s" s="23">
        <v>141</v>
      </c>
      <c r="J20" t="s" s="21">
        <v>52</v>
      </c>
      <c r="K20" s="24"/>
      <c r="L20" t="s" s="21">
        <v>136</v>
      </c>
      <c r="M20" t="s" s="33">
        <v>63</v>
      </c>
      <c r="N20" s="20">
        <v>2016</v>
      </c>
      <c r="O20" s="20">
        <v>3</v>
      </c>
      <c r="P20" t="s" s="34">
        <v>64</v>
      </c>
      <c r="Q20" t="s" s="35">
        <v>65</v>
      </c>
      <c r="R20" t="s" s="26">
        <v>56</v>
      </c>
      <c r="S20" t="s" s="37">
        <v>137</v>
      </c>
      <c r="T20" s="24"/>
      <c r="U20" s="24"/>
      <c r="V20" s="24"/>
      <c r="W20" s="24"/>
      <c r="X20" s="24"/>
      <c r="Y20" s="24"/>
      <c r="Z20" s="24"/>
      <c r="AA20" s="24"/>
      <c r="AB20" s="28"/>
      <c r="AC20" s="24"/>
      <c r="AD20" s="24"/>
      <c r="AE20" s="29">
        <v>0</v>
      </c>
      <c r="AF20" t="s" s="39">
        <v>140</v>
      </c>
      <c r="AG20" s="24"/>
      <c r="AH20" s="24"/>
      <c r="AI20" s="24"/>
      <c r="AJ20" t="s" s="38">
        <v>68</v>
      </c>
      <c r="AK20" s="24"/>
      <c r="AL20" s="24"/>
      <c r="AM20" s="24"/>
      <c r="AN20" s="24"/>
      <c r="AO20" s="28"/>
      <c r="AP20" s="28"/>
      <c r="AQ20" s="28"/>
      <c r="AR20" s="28"/>
      <c r="AS20" t="s" s="40">
        <v>57</v>
      </c>
      <c r="AT20" s="24"/>
      <c r="AU20" s="24"/>
      <c r="AV20" s="24"/>
      <c r="AW20" s="24"/>
    </row>
    <row r="21" ht="15.75" customHeight="1">
      <c r="A21" s="20">
        <v>2</v>
      </c>
      <c r="B21" s="20">
        <v>3</v>
      </c>
      <c r="C21" s="20">
        <v>22</v>
      </c>
      <c r="D21" s="24"/>
      <c r="E21" s="19">
        <v>36</v>
      </c>
      <c r="F21" t="s" s="21">
        <v>138</v>
      </c>
      <c r="G21" t="s" s="22">
        <v>139</v>
      </c>
      <c r="H21" t="s" s="22">
        <v>139</v>
      </c>
      <c r="I21" t="s" s="23">
        <v>142</v>
      </c>
      <c r="J21" t="s" s="21">
        <v>52</v>
      </c>
      <c r="K21" s="24"/>
      <c r="L21" t="s" s="21">
        <v>133</v>
      </c>
      <c r="M21" t="s" s="33">
        <v>63</v>
      </c>
      <c r="N21" s="20">
        <v>2017</v>
      </c>
      <c r="O21" s="20">
        <v>3</v>
      </c>
      <c r="P21" t="s" s="26">
        <v>54</v>
      </c>
      <c r="Q21" t="s" s="35">
        <v>65</v>
      </c>
      <c r="R21" t="s" s="26">
        <v>56</v>
      </c>
      <c r="S21" t="s" s="37">
        <v>134</v>
      </c>
      <c r="T21" s="24"/>
      <c r="U21" s="24"/>
      <c r="V21" s="24"/>
      <c r="W21" s="24"/>
      <c r="X21" s="24"/>
      <c r="Y21" s="24"/>
      <c r="Z21" s="24"/>
      <c r="AA21" s="24"/>
      <c r="AB21" s="28"/>
      <c r="AC21" s="24"/>
      <c r="AD21" s="24"/>
      <c r="AE21" s="29">
        <v>0</v>
      </c>
      <c r="AF21" t="s" s="39">
        <v>140</v>
      </c>
      <c r="AG21" s="24"/>
      <c r="AH21" s="24"/>
      <c r="AI21" s="24"/>
      <c r="AJ21" s="30">
        <v>1</v>
      </c>
      <c r="AK21" s="24"/>
      <c r="AL21" s="24"/>
      <c r="AM21" s="24"/>
      <c r="AN21" s="24"/>
      <c r="AO21" s="28"/>
      <c r="AP21" s="28"/>
      <c r="AQ21" s="28"/>
      <c r="AR21" s="28"/>
      <c r="AS21" t="s" s="40">
        <v>57</v>
      </c>
      <c r="AT21" s="24"/>
      <c r="AU21" s="24"/>
      <c r="AV21" s="24"/>
      <c r="AW21" s="24"/>
    </row>
    <row r="22" ht="15.75" customHeight="1">
      <c r="A22" s="20">
        <v>2</v>
      </c>
      <c r="B22" s="20">
        <v>3</v>
      </c>
      <c r="C22" s="20">
        <v>23</v>
      </c>
      <c r="D22" s="24"/>
      <c r="E22" s="19">
        <v>36</v>
      </c>
      <c r="F22" t="s" s="21">
        <v>143</v>
      </c>
      <c r="G22" t="s" s="22">
        <v>144</v>
      </c>
      <c r="H22" t="s" s="22">
        <v>144</v>
      </c>
      <c r="I22" t="s" s="23">
        <v>145</v>
      </c>
      <c r="J22" t="s" s="21">
        <v>52</v>
      </c>
      <c r="K22" s="24"/>
      <c r="L22" t="s" s="21">
        <v>123</v>
      </c>
      <c r="M22" t="s" s="33">
        <v>63</v>
      </c>
      <c r="N22" s="20">
        <v>2019</v>
      </c>
      <c r="O22" s="20">
        <v>3</v>
      </c>
      <c r="P22" t="s" s="26">
        <v>54</v>
      </c>
      <c r="Q22" t="s" s="35">
        <v>65</v>
      </c>
      <c r="R22" t="s" s="26">
        <v>56</v>
      </c>
      <c r="S22" t="s" s="46">
        <v>146</v>
      </c>
      <c r="T22" t="s" s="46">
        <v>147</v>
      </c>
      <c r="U22" s="24"/>
      <c r="V22" s="24"/>
      <c r="W22" s="24"/>
      <c r="X22" s="24"/>
      <c r="Y22" s="24"/>
      <c r="Z22" s="24"/>
      <c r="AA22" s="24"/>
      <c r="AB22" s="28"/>
      <c r="AC22" s="29">
        <v>0</v>
      </c>
      <c r="AD22" t="s" s="39">
        <v>148</v>
      </c>
      <c r="AE22" t="s" s="39">
        <v>149</v>
      </c>
      <c r="AF22" t="s" s="39">
        <v>150</v>
      </c>
      <c r="AG22" s="24"/>
      <c r="AH22" t="s" s="40">
        <v>147</v>
      </c>
      <c r="AI22" s="24"/>
      <c r="AJ22" s="30">
        <v>1</v>
      </c>
      <c r="AK22" s="24"/>
      <c r="AL22" s="24"/>
      <c r="AM22" s="24"/>
      <c r="AN22" s="24"/>
      <c r="AO22" s="28"/>
      <c r="AP22" s="28"/>
      <c r="AQ22" s="28"/>
      <c r="AR22" s="28"/>
      <c r="AS22" t="s" s="23">
        <v>151</v>
      </c>
      <c r="AT22" s="24"/>
      <c r="AU22" s="24"/>
      <c r="AV22" s="24"/>
      <c r="AW22" s="24"/>
    </row>
    <row r="23" ht="15.75" customHeight="1">
      <c r="A23" s="20">
        <v>2</v>
      </c>
      <c r="B23" s="20">
        <v>3</v>
      </c>
      <c r="C23" s="20">
        <v>24</v>
      </c>
      <c r="D23" s="24"/>
      <c r="E23" s="19">
        <v>36</v>
      </c>
      <c r="F23" t="s" s="21">
        <v>143</v>
      </c>
      <c r="G23" t="s" s="22">
        <v>144</v>
      </c>
      <c r="H23" t="s" s="22">
        <v>144</v>
      </c>
      <c r="I23" t="s" s="23">
        <v>152</v>
      </c>
      <c r="J23" t="s" s="21">
        <v>52</v>
      </c>
      <c r="K23" s="24"/>
      <c r="L23" t="s" s="21">
        <v>133</v>
      </c>
      <c r="M23" t="s" s="33">
        <v>63</v>
      </c>
      <c r="N23" s="20">
        <v>2017</v>
      </c>
      <c r="O23" s="20">
        <v>3</v>
      </c>
      <c r="P23" t="s" s="26">
        <v>54</v>
      </c>
      <c r="Q23" t="s" s="35">
        <v>65</v>
      </c>
      <c r="R23" t="s" s="26">
        <v>56</v>
      </c>
      <c r="S23" t="s" s="46">
        <v>134</v>
      </c>
      <c r="T23" t="s" s="46">
        <v>147</v>
      </c>
      <c r="U23" s="24"/>
      <c r="V23" s="24"/>
      <c r="W23" s="24"/>
      <c r="X23" s="24"/>
      <c r="Y23" s="24"/>
      <c r="Z23" s="24"/>
      <c r="AA23" s="24"/>
      <c r="AB23" s="28"/>
      <c r="AC23" t="s" s="39">
        <v>153</v>
      </c>
      <c r="AD23" t="s" s="39">
        <v>154</v>
      </c>
      <c r="AE23" t="s" s="39">
        <v>149</v>
      </c>
      <c r="AF23" t="s" s="39">
        <v>150</v>
      </c>
      <c r="AG23" s="24"/>
      <c r="AH23" t="s" s="40">
        <v>147</v>
      </c>
      <c r="AI23" s="24"/>
      <c r="AJ23" t="s" s="38">
        <v>68</v>
      </c>
      <c r="AK23" s="24"/>
      <c r="AL23" s="24"/>
      <c r="AM23" s="24"/>
      <c r="AN23" s="24"/>
      <c r="AO23" s="28"/>
      <c r="AP23" s="28"/>
      <c r="AQ23" s="28"/>
      <c r="AR23" s="28"/>
      <c r="AS23" t="s" s="23">
        <v>151</v>
      </c>
      <c r="AT23" s="24"/>
      <c r="AU23" s="24"/>
      <c r="AV23" s="24"/>
      <c r="AW23" s="24"/>
    </row>
    <row r="24" ht="15.75" customHeight="1">
      <c r="A24" s="20">
        <v>2</v>
      </c>
      <c r="B24" s="20">
        <v>2</v>
      </c>
      <c r="C24" s="20">
        <v>25</v>
      </c>
      <c r="D24" s="24"/>
      <c r="E24" s="19">
        <v>36</v>
      </c>
      <c r="F24" t="s" s="21">
        <v>143</v>
      </c>
      <c r="G24" t="s" s="22">
        <v>144</v>
      </c>
      <c r="H24" t="s" s="22">
        <v>144</v>
      </c>
      <c r="I24" t="s" s="23">
        <v>155</v>
      </c>
      <c r="J24" t="s" s="21">
        <v>52</v>
      </c>
      <c r="K24" s="24"/>
      <c r="L24" t="s" s="21">
        <v>127</v>
      </c>
      <c r="M24" t="s" s="54">
        <v>127</v>
      </c>
      <c r="N24" s="20">
        <v>2018</v>
      </c>
      <c r="O24" s="20">
        <v>3</v>
      </c>
      <c r="P24" t="s" s="27">
        <v>77</v>
      </c>
      <c r="Q24" t="s" s="35">
        <v>65</v>
      </c>
      <c r="R24" t="s" s="26">
        <v>56</v>
      </c>
      <c r="S24" t="s" s="46">
        <v>156</v>
      </c>
      <c r="T24" t="s" s="46">
        <v>147</v>
      </c>
      <c r="U24" s="24"/>
      <c r="V24" s="24"/>
      <c r="W24" s="24"/>
      <c r="X24" s="24"/>
      <c r="Y24" s="24"/>
      <c r="Z24" s="24"/>
      <c r="AA24" s="24"/>
      <c r="AB24" s="28"/>
      <c r="AC24" s="24"/>
      <c r="AD24" s="24"/>
      <c r="AE24" t="s" s="39">
        <v>149</v>
      </c>
      <c r="AF24" t="s" s="39">
        <v>150</v>
      </c>
      <c r="AG24" s="24"/>
      <c r="AH24" t="s" s="40">
        <v>147</v>
      </c>
      <c r="AI24" s="24"/>
      <c r="AJ24" t="s" s="38">
        <v>68</v>
      </c>
      <c r="AK24" s="24"/>
      <c r="AL24" s="24"/>
      <c r="AM24" s="24"/>
      <c r="AN24" s="24"/>
      <c r="AO24" s="28"/>
      <c r="AP24" s="28"/>
      <c r="AQ24" s="28"/>
      <c r="AR24" s="28"/>
      <c r="AS24" t="s" s="23">
        <v>151</v>
      </c>
      <c r="AT24" s="24"/>
      <c r="AU24" s="24"/>
      <c r="AV24" s="24"/>
      <c r="AW24" s="24"/>
    </row>
    <row r="25" ht="15.75" customHeight="1">
      <c r="A25" s="19">
        <v>3</v>
      </c>
      <c r="B25" s="20">
        <v>1</v>
      </c>
      <c r="C25" s="20">
        <v>30</v>
      </c>
      <c r="D25" t="s" s="3">
        <v>157</v>
      </c>
      <c r="E25" s="19">
        <v>35</v>
      </c>
      <c r="F25" t="s" s="21">
        <v>158</v>
      </c>
      <c r="G25" t="s" s="22">
        <v>159</v>
      </c>
      <c r="H25" t="s" s="22">
        <v>159</v>
      </c>
      <c r="I25" t="s" s="23">
        <v>160</v>
      </c>
      <c r="J25" t="s" s="21">
        <v>52</v>
      </c>
      <c r="K25" s="24"/>
      <c r="L25" t="s" s="21">
        <v>161</v>
      </c>
      <c r="M25" t="s" s="33">
        <v>63</v>
      </c>
      <c r="N25" s="20">
        <v>2017</v>
      </c>
      <c r="O25" s="20">
        <v>3</v>
      </c>
      <c r="P25" t="s" s="34">
        <v>64</v>
      </c>
      <c r="Q25" t="s" s="35">
        <v>65</v>
      </c>
      <c r="R25" t="s" s="26">
        <v>56</v>
      </c>
      <c r="S25" t="s" s="46">
        <v>162</v>
      </c>
      <c r="T25" t="s" s="46">
        <v>147</v>
      </c>
      <c r="U25" s="24"/>
      <c r="V25" s="24"/>
      <c r="W25" s="24"/>
      <c r="X25" s="24"/>
      <c r="Y25" s="24"/>
      <c r="Z25" s="24"/>
      <c r="AA25" s="24"/>
      <c r="AB25" s="28"/>
      <c r="AC25" s="29">
        <v>0</v>
      </c>
      <c r="AD25" t="s" s="39">
        <v>163</v>
      </c>
      <c r="AE25" t="s" s="39">
        <v>78</v>
      </c>
      <c r="AF25" t="s" s="39">
        <v>164</v>
      </c>
      <c r="AG25" s="24"/>
      <c r="AH25" t="s" s="38">
        <v>147</v>
      </c>
      <c r="AI25" s="24"/>
      <c r="AJ25" t="s" s="38">
        <v>68</v>
      </c>
      <c r="AK25" s="24"/>
      <c r="AL25" s="24"/>
      <c r="AM25" s="24"/>
      <c r="AN25" s="24"/>
      <c r="AO25" s="28"/>
      <c r="AP25" s="28"/>
      <c r="AQ25" s="28"/>
      <c r="AR25" s="28"/>
      <c r="AS25" s="30">
        <v>71</v>
      </c>
      <c r="AT25" s="24"/>
      <c r="AU25" s="24"/>
      <c r="AV25" t="s" s="52">
        <v>165</v>
      </c>
      <c r="AW25" s="24"/>
    </row>
    <row r="26" ht="15.75" customHeight="1">
      <c r="A26" s="19">
        <v>3</v>
      </c>
      <c r="B26" s="20">
        <v>1</v>
      </c>
      <c r="C26" s="20">
        <v>31</v>
      </c>
      <c r="D26" s="24"/>
      <c r="E26" s="19">
        <v>35</v>
      </c>
      <c r="F26" t="s" s="21">
        <v>158</v>
      </c>
      <c r="G26" t="s" s="22">
        <v>159</v>
      </c>
      <c r="H26" t="s" s="22">
        <v>159</v>
      </c>
      <c r="I26" t="s" s="23">
        <v>166</v>
      </c>
      <c r="J26" t="s" s="21">
        <v>52</v>
      </c>
      <c r="K26" s="24"/>
      <c r="L26" t="s" s="21">
        <v>167</v>
      </c>
      <c r="M26" t="s" s="33">
        <v>63</v>
      </c>
      <c r="N26" s="20">
        <v>2017</v>
      </c>
      <c r="O26" s="20">
        <v>3</v>
      </c>
      <c r="P26" t="s" s="34">
        <v>64</v>
      </c>
      <c r="Q26" t="s" s="35">
        <v>65</v>
      </c>
      <c r="R26" t="s" s="26">
        <v>56</v>
      </c>
      <c r="S26" t="s" s="46">
        <v>162</v>
      </c>
      <c r="T26" t="s" s="46">
        <v>147</v>
      </c>
      <c r="U26" s="24"/>
      <c r="V26" s="24"/>
      <c r="W26" s="24"/>
      <c r="X26" s="24"/>
      <c r="Y26" s="24"/>
      <c r="Z26" s="24"/>
      <c r="AA26" s="24"/>
      <c r="AB26" s="28"/>
      <c r="AC26" s="29">
        <v>0</v>
      </c>
      <c r="AD26" t="s" s="39">
        <v>163</v>
      </c>
      <c r="AE26" t="s" s="39">
        <v>78</v>
      </c>
      <c r="AF26" t="s" s="39">
        <v>164</v>
      </c>
      <c r="AG26" s="24"/>
      <c r="AH26" t="s" s="38">
        <v>147</v>
      </c>
      <c r="AI26" s="24"/>
      <c r="AJ26" t="s" s="38">
        <v>68</v>
      </c>
      <c r="AK26" s="24"/>
      <c r="AL26" s="24"/>
      <c r="AM26" s="24"/>
      <c r="AN26" s="24"/>
      <c r="AO26" s="28"/>
      <c r="AP26" s="28"/>
      <c r="AQ26" s="28"/>
      <c r="AR26" s="28"/>
      <c r="AS26" s="30">
        <v>71</v>
      </c>
      <c r="AT26" s="24"/>
      <c r="AU26" s="24"/>
      <c r="AV26" t="s" s="52">
        <v>165</v>
      </c>
      <c r="AW26" s="24"/>
    </row>
    <row r="27" ht="15.75" customHeight="1">
      <c r="A27" s="19">
        <v>3</v>
      </c>
      <c r="B27" s="20">
        <v>3</v>
      </c>
      <c r="C27" s="20">
        <v>32</v>
      </c>
      <c r="D27" s="24"/>
      <c r="E27" s="19">
        <v>35</v>
      </c>
      <c r="F27" t="s" s="21">
        <v>158</v>
      </c>
      <c r="G27" t="s" s="22">
        <v>159</v>
      </c>
      <c r="H27" t="s" s="22">
        <v>159</v>
      </c>
      <c r="I27" t="s" s="23">
        <v>168</v>
      </c>
      <c r="J27" t="s" s="21">
        <v>52</v>
      </c>
      <c r="K27" s="24"/>
      <c r="L27" t="s" s="21">
        <v>169</v>
      </c>
      <c r="M27" t="s" s="33">
        <v>63</v>
      </c>
      <c r="N27" s="20">
        <v>2021</v>
      </c>
      <c r="O27" s="20">
        <v>3</v>
      </c>
      <c r="P27" t="s" s="26">
        <v>54</v>
      </c>
      <c r="Q27" t="s" s="35">
        <v>65</v>
      </c>
      <c r="R27" t="s" s="26">
        <v>56</v>
      </c>
      <c r="S27" t="s" s="46">
        <v>170</v>
      </c>
      <c r="T27" t="s" s="46">
        <v>147</v>
      </c>
      <c r="U27" s="24"/>
      <c r="V27" s="24"/>
      <c r="W27" s="24"/>
      <c r="X27" s="24"/>
      <c r="Y27" s="24"/>
      <c r="Z27" s="24"/>
      <c r="AA27" s="24"/>
      <c r="AB27" s="28"/>
      <c r="AC27" t="s" s="39">
        <v>78</v>
      </c>
      <c r="AD27" t="s" s="39">
        <v>171</v>
      </c>
      <c r="AE27" t="s" s="39">
        <v>78</v>
      </c>
      <c r="AF27" t="s" s="39">
        <v>164</v>
      </c>
      <c r="AG27" s="24"/>
      <c r="AH27" t="s" s="38">
        <v>147</v>
      </c>
      <c r="AI27" s="24"/>
      <c r="AJ27" s="30">
        <v>1</v>
      </c>
      <c r="AK27" s="24"/>
      <c r="AL27" s="24"/>
      <c r="AM27" s="24"/>
      <c r="AN27" s="24"/>
      <c r="AO27" s="28"/>
      <c r="AP27" s="28"/>
      <c r="AQ27" s="28"/>
      <c r="AR27" s="28"/>
      <c r="AS27" s="30">
        <v>71</v>
      </c>
      <c r="AT27" s="24"/>
      <c r="AU27" s="24"/>
      <c r="AV27" t="s" s="52">
        <v>165</v>
      </c>
      <c r="AW27" s="24"/>
    </row>
    <row r="28" ht="15.75" customHeight="1">
      <c r="A28" s="19">
        <v>3</v>
      </c>
      <c r="B28" s="20">
        <v>2</v>
      </c>
      <c r="C28" s="20">
        <v>33</v>
      </c>
      <c r="D28" s="24"/>
      <c r="E28" s="19">
        <v>35</v>
      </c>
      <c r="F28" t="s" s="21">
        <v>158</v>
      </c>
      <c r="G28" t="s" s="22">
        <v>159</v>
      </c>
      <c r="H28" t="s" s="22">
        <v>159</v>
      </c>
      <c r="I28" t="s" s="23">
        <v>172</v>
      </c>
      <c r="J28" t="s" s="21">
        <v>52</v>
      </c>
      <c r="K28" s="24"/>
      <c r="L28" t="s" s="21">
        <v>173</v>
      </c>
      <c r="M28" t="s" s="33">
        <v>63</v>
      </c>
      <c r="N28" s="20">
        <v>2021</v>
      </c>
      <c r="O28" s="20">
        <v>3</v>
      </c>
      <c r="P28" t="s" s="27">
        <v>77</v>
      </c>
      <c r="Q28" t="s" s="27">
        <v>55</v>
      </c>
      <c r="R28" t="s" s="26">
        <v>56</v>
      </c>
      <c r="S28" t="s" s="46">
        <v>174</v>
      </c>
      <c r="T28" t="s" s="46">
        <v>147</v>
      </c>
      <c r="U28" s="24"/>
      <c r="V28" s="24"/>
      <c r="W28" s="24"/>
      <c r="X28" s="24"/>
      <c r="Y28" s="24"/>
      <c r="Z28" s="24"/>
      <c r="AA28" s="24"/>
      <c r="AB28" s="28"/>
      <c r="AC28" t="s" s="39">
        <v>78</v>
      </c>
      <c r="AD28" t="s" s="39">
        <v>171</v>
      </c>
      <c r="AE28" t="s" s="39">
        <v>78</v>
      </c>
      <c r="AF28" t="s" s="39">
        <v>164</v>
      </c>
      <c r="AG28" s="24"/>
      <c r="AH28" t="s" s="38">
        <v>147</v>
      </c>
      <c r="AI28" s="24"/>
      <c r="AJ28" t="s" s="38">
        <v>68</v>
      </c>
      <c r="AK28" s="24"/>
      <c r="AL28" s="24"/>
      <c r="AM28" s="24"/>
      <c r="AN28" s="24"/>
      <c r="AO28" s="28"/>
      <c r="AP28" s="28"/>
      <c r="AQ28" s="28"/>
      <c r="AR28" s="28"/>
      <c r="AS28" s="30">
        <v>71</v>
      </c>
      <c r="AT28" s="24"/>
      <c r="AU28" s="24"/>
      <c r="AV28" t="s" s="52">
        <v>165</v>
      </c>
      <c r="AW28" s="24"/>
    </row>
    <row r="29" ht="15.75" customHeight="1">
      <c r="A29" s="19">
        <v>3</v>
      </c>
      <c r="B29" s="20">
        <v>1</v>
      </c>
      <c r="C29" s="20">
        <v>34</v>
      </c>
      <c r="D29" s="24"/>
      <c r="E29" s="19">
        <v>35</v>
      </c>
      <c r="F29" t="s" s="21">
        <v>175</v>
      </c>
      <c r="G29" t="s" s="22">
        <v>176</v>
      </c>
      <c r="H29" t="s" s="22">
        <v>176</v>
      </c>
      <c r="I29" t="s" s="23">
        <v>177</v>
      </c>
      <c r="J29" t="s" s="21">
        <v>52</v>
      </c>
      <c r="K29" s="24"/>
      <c r="L29" t="s" s="21">
        <v>173</v>
      </c>
      <c r="M29" t="s" s="33">
        <v>63</v>
      </c>
      <c r="N29" s="20">
        <v>2021</v>
      </c>
      <c r="O29" s="20">
        <v>3</v>
      </c>
      <c r="P29" t="s" s="34">
        <v>64</v>
      </c>
      <c r="Q29" t="s" s="27">
        <v>55</v>
      </c>
      <c r="R29" t="s" s="26">
        <v>56</v>
      </c>
      <c r="S29" t="s" s="46">
        <v>178</v>
      </c>
      <c r="T29" t="s" s="46">
        <v>147</v>
      </c>
      <c r="U29" s="24"/>
      <c r="V29" s="24"/>
      <c r="W29" s="24"/>
      <c r="X29" s="24"/>
      <c r="Y29" s="24"/>
      <c r="Z29" s="24"/>
      <c r="AA29" s="24"/>
      <c r="AB29" s="28"/>
      <c r="AC29" t="s" s="39">
        <v>179</v>
      </c>
      <c r="AD29" t="s" s="39">
        <v>180</v>
      </c>
      <c r="AE29" t="s" s="39">
        <v>179</v>
      </c>
      <c r="AF29" t="s" s="39">
        <v>180</v>
      </c>
      <c r="AG29" s="24"/>
      <c r="AH29" t="s" s="38">
        <v>147</v>
      </c>
      <c r="AI29" s="24"/>
      <c r="AJ29" t="s" s="38">
        <v>68</v>
      </c>
      <c r="AK29" s="24"/>
      <c r="AL29" s="24"/>
      <c r="AM29" s="24"/>
      <c r="AN29" s="24"/>
      <c r="AO29" s="28"/>
      <c r="AP29" s="28"/>
      <c r="AQ29" s="28"/>
      <c r="AR29" s="28"/>
      <c r="AS29" t="s" s="23">
        <v>181</v>
      </c>
      <c r="AT29" s="24"/>
      <c r="AU29" s="24"/>
      <c r="AV29" t="s" s="23">
        <v>123</v>
      </c>
      <c r="AW29" s="24"/>
    </row>
    <row r="30" ht="15.75" customHeight="1">
      <c r="A30" s="19">
        <v>3</v>
      </c>
      <c r="B30" s="20">
        <v>3</v>
      </c>
      <c r="C30" s="20">
        <v>35</v>
      </c>
      <c r="D30" s="24"/>
      <c r="E30" s="19">
        <v>35</v>
      </c>
      <c r="F30" t="s" s="21">
        <v>175</v>
      </c>
      <c r="G30" t="s" s="22">
        <v>176</v>
      </c>
      <c r="H30" t="s" s="22">
        <v>176</v>
      </c>
      <c r="I30" t="s" s="23">
        <v>182</v>
      </c>
      <c r="J30" t="s" s="21">
        <v>52</v>
      </c>
      <c r="K30" s="24"/>
      <c r="L30" t="s" s="21">
        <v>183</v>
      </c>
      <c r="M30" t="s" s="33">
        <v>63</v>
      </c>
      <c r="N30" s="20">
        <v>2017</v>
      </c>
      <c r="O30" s="20">
        <v>3</v>
      </c>
      <c r="P30" t="s" s="26">
        <v>54</v>
      </c>
      <c r="Q30" t="s" s="35">
        <v>65</v>
      </c>
      <c r="R30" t="s" s="26">
        <v>56</v>
      </c>
      <c r="S30" t="s" s="46">
        <v>162</v>
      </c>
      <c r="T30" t="s" s="46">
        <v>147</v>
      </c>
      <c r="U30" s="24"/>
      <c r="V30" s="24"/>
      <c r="W30" s="24"/>
      <c r="X30" s="24"/>
      <c r="Y30" s="24"/>
      <c r="Z30" s="24"/>
      <c r="AA30" s="24"/>
      <c r="AB30" s="28"/>
      <c r="AC30" s="24"/>
      <c r="AD30" s="24"/>
      <c r="AE30" t="s" s="39">
        <v>179</v>
      </c>
      <c r="AF30" t="s" s="39">
        <v>180</v>
      </c>
      <c r="AG30" s="24"/>
      <c r="AH30" t="s" s="38">
        <v>147</v>
      </c>
      <c r="AI30" s="24"/>
      <c r="AJ30" t="s" s="38">
        <v>68</v>
      </c>
      <c r="AK30" s="24"/>
      <c r="AL30" s="24"/>
      <c r="AM30" s="24"/>
      <c r="AN30" s="24"/>
      <c r="AO30" s="28"/>
      <c r="AP30" s="28"/>
      <c r="AQ30" s="28"/>
      <c r="AR30" s="28"/>
      <c r="AS30" t="s" s="23">
        <v>181</v>
      </c>
      <c r="AT30" s="24"/>
      <c r="AU30" s="24"/>
      <c r="AV30" t="s" s="23">
        <v>123</v>
      </c>
      <c r="AW30" s="24"/>
    </row>
    <row r="31" ht="15.75" customHeight="1">
      <c r="A31" s="19">
        <v>3</v>
      </c>
      <c r="B31" s="20">
        <v>2</v>
      </c>
      <c r="C31" s="20">
        <v>36</v>
      </c>
      <c r="D31" s="24"/>
      <c r="E31" s="19">
        <v>35</v>
      </c>
      <c r="F31" t="s" s="21">
        <v>175</v>
      </c>
      <c r="G31" t="s" s="22">
        <v>176</v>
      </c>
      <c r="H31" t="s" s="22">
        <v>176</v>
      </c>
      <c r="I31" t="s" s="23">
        <v>184</v>
      </c>
      <c r="J31" t="s" s="21">
        <v>52</v>
      </c>
      <c r="K31" s="24"/>
      <c r="L31" t="s" s="21">
        <v>185</v>
      </c>
      <c r="M31" t="s" s="33">
        <v>63</v>
      </c>
      <c r="N31" s="20">
        <v>2021</v>
      </c>
      <c r="O31" s="20">
        <v>3</v>
      </c>
      <c r="P31" t="s" s="27">
        <v>77</v>
      </c>
      <c r="Q31" t="s" s="27">
        <v>55</v>
      </c>
      <c r="R31" t="s" s="26">
        <v>56</v>
      </c>
      <c r="S31" t="s" s="46">
        <v>178</v>
      </c>
      <c r="T31" t="s" s="46">
        <v>147</v>
      </c>
      <c r="U31" s="24"/>
      <c r="V31" s="24"/>
      <c r="W31" s="24"/>
      <c r="X31" s="24"/>
      <c r="Y31" s="24"/>
      <c r="Z31" s="24"/>
      <c r="AA31" s="24"/>
      <c r="AB31" s="28"/>
      <c r="AC31" t="s" s="39">
        <v>179</v>
      </c>
      <c r="AD31" t="s" s="39">
        <v>180</v>
      </c>
      <c r="AE31" t="s" s="39">
        <v>179</v>
      </c>
      <c r="AF31" t="s" s="39">
        <v>180</v>
      </c>
      <c r="AG31" s="24"/>
      <c r="AH31" t="s" s="38">
        <v>147</v>
      </c>
      <c r="AI31" s="24"/>
      <c r="AJ31" s="30">
        <v>1</v>
      </c>
      <c r="AK31" s="24"/>
      <c r="AL31" s="24"/>
      <c r="AM31" s="24"/>
      <c r="AN31" s="24"/>
      <c r="AO31" s="28"/>
      <c r="AP31" s="28"/>
      <c r="AQ31" s="28"/>
      <c r="AR31" s="28"/>
      <c r="AS31" t="s" s="23">
        <v>181</v>
      </c>
      <c r="AT31" s="24"/>
      <c r="AU31" s="24"/>
      <c r="AV31" t="s" s="23">
        <v>123</v>
      </c>
      <c r="AW31" s="24"/>
    </row>
    <row r="32" ht="15.75" customHeight="1">
      <c r="A32" s="19">
        <v>3</v>
      </c>
      <c r="B32" s="20">
        <v>2</v>
      </c>
      <c r="C32" s="20">
        <v>37</v>
      </c>
      <c r="D32" s="24"/>
      <c r="E32" s="19">
        <v>35</v>
      </c>
      <c r="F32" t="s" s="21">
        <v>175</v>
      </c>
      <c r="G32" t="s" s="22">
        <v>176</v>
      </c>
      <c r="H32" t="s" s="22">
        <v>176</v>
      </c>
      <c r="I32" t="s" s="23">
        <v>186</v>
      </c>
      <c r="J32" t="s" s="21">
        <v>52</v>
      </c>
      <c r="K32" s="24"/>
      <c r="L32" t="s" s="21">
        <v>167</v>
      </c>
      <c r="M32" t="s" s="33">
        <v>63</v>
      </c>
      <c r="N32" s="20">
        <v>2018</v>
      </c>
      <c r="O32" s="20">
        <v>3</v>
      </c>
      <c r="P32" t="s" s="27">
        <v>77</v>
      </c>
      <c r="Q32" t="s" s="35">
        <v>65</v>
      </c>
      <c r="R32" t="s" s="26">
        <v>56</v>
      </c>
      <c r="S32" t="s" s="46">
        <v>187</v>
      </c>
      <c r="T32" t="s" s="46">
        <v>147</v>
      </c>
      <c r="U32" s="24"/>
      <c r="V32" s="24"/>
      <c r="W32" s="24"/>
      <c r="X32" s="24"/>
      <c r="Y32" s="24"/>
      <c r="Z32" s="24"/>
      <c r="AA32" s="24"/>
      <c r="AB32" s="28"/>
      <c r="AC32" s="24"/>
      <c r="AD32" s="24"/>
      <c r="AE32" t="s" s="39">
        <v>179</v>
      </c>
      <c r="AF32" t="s" s="39">
        <v>180</v>
      </c>
      <c r="AG32" s="24"/>
      <c r="AH32" t="s" s="38">
        <v>147</v>
      </c>
      <c r="AI32" s="24"/>
      <c r="AJ32" t="s" s="38">
        <v>68</v>
      </c>
      <c r="AK32" s="24"/>
      <c r="AL32" s="24"/>
      <c r="AM32" s="24"/>
      <c r="AN32" s="24"/>
      <c r="AO32" s="28"/>
      <c r="AP32" s="28"/>
      <c r="AQ32" s="28"/>
      <c r="AR32" s="28"/>
      <c r="AS32" t="s" s="23">
        <v>181</v>
      </c>
      <c r="AT32" s="24"/>
      <c r="AU32" s="24"/>
      <c r="AV32" t="s" s="23">
        <v>123</v>
      </c>
      <c r="AW32" s="24"/>
    </row>
    <row r="33" ht="15.75" customHeight="1">
      <c r="A33" s="30">
        <v>3</v>
      </c>
      <c r="B33" s="20">
        <v>3</v>
      </c>
      <c r="C33" s="20">
        <v>38</v>
      </c>
      <c r="D33" s="24"/>
      <c r="E33" s="42">
        <v>35</v>
      </c>
      <c r="F33" t="s" s="23">
        <v>188</v>
      </c>
      <c r="G33" t="s" s="45">
        <v>189</v>
      </c>
      <c r="H33" t="s" s="45">
        <v>189</v>
      </c>
      <c r="I33" t="s" s="23">
        <v>188</v>
      </c>
      <c r="J33" t="s" s="46">
        <v>52</v>
      </c>
      <c r="K33" s="24"/>
      <c r="L33" t="s" s="47">
        <v>118</v>
      </c>
      <c r="M33" s="48"/>
      <c r="N33" s="24"/>
      <c r="O33" s="30">
        <v>2</v>
      </c>
      <c r="P33" t="s" s="26">
        <v>54</v>
      </c>
      <c r="Q33" t="s" s="49">
        <v>65</v>
      </c>
      <c r="R33" t="s" s="50">
        <v>56</v>
      </c>
      <c r="S33" s="24"/>
      <c r="T33" s="24"/>
      <c r="U33" s="51">
        <v>1.85e-08</v>
      </c>
      <c r="V33" s="29">
        <v>8.962545</v>
      </c>
      <c r="W33" s="51">
        <v>1.04e-11</v>
      </c>
      <c r="X33" s="29">
        <v>0.691547</v>
      </c>
      <c r="Y33" s="51">
        <v>9.26e-09</v>
      </c>
      <c r="Z33" s="51">
        <v>5.21e-12</v>
      </c>
      <c r="AA33" s="29">
        <v>0.345774</v>
      </c>
      <c r="AB33" s="28"/>
      <c r="AC33" s="24"/>
      <c r="AD33" s="24"/>
      <c r="AE33" s="29">
        <v>0</v>
      </c>
      <c r="AF33" t="s" s="39">
        <v>190</v>
      </c>
      <c r="AG33" s="24"/>
      <c r="AH33" s="24"/>
      <c r="AI33" s="24"/>
      <c r="AJ33" s="30">
        <v>1</v>
      </c>
      <c r="AK33" s="24"/>
      <c r="AL33" s="24"/>
      <c r="AM33" s="24"/>
      <c r="AN33" s="24"/>
      <c r="AO33" s="28"/>
      <c r="AP33" s="28"/>
      <c r="AQ33" s="28"/>
      <c r="AR33" s="28"/>
      <c r="AS33" t="s" s="40">
        <v>181</v>
      </c>
      <c r="AT33" s="24"/>
      <c r="AU33" s="24"/>
      <c r="AV33" t="s" s="52">
        <v>191</v>
      </c>
      <c r="AW33" s="24"/>
    </row>
    <row r="34" ht="15.75" customHeight="1">
      <c r="A34" s="30">
        <v>3</v>
      </c>
      <c r="B34" s="20">
        <v>3</v>
      </c>
      <c r="C34" s="20">
        <v>39</v>
      </c>
      <c r="D34" s="24"/>
      <c r="E34" s="42">
        <v>35</v>
      </c>
      <c r="F34" t="s" s="23">
        <v>192</v>
      </c>
      <c r="G34" t="s" s="45">
        <v>193</v>
      </c>
      <c r="H34" t="s" s="45">
        <v>193</v>
      </c>
      <c r="I34" t="s" s="23">
        <v>192</v>
      </c>
      <c r="J34" t="s" s="46">
        <v>52</v>
      </c>
      <c r="K34" s="24"/>
      <c r="L34" t="s" s="47">
        <v>118</v>
      </c>
      <c r="M34" s="48"/>
      <c r="N34" s="24"/>
      <c r="O34" s="30">
        <v>2</v>
      </c>
      <c r="P34" t="s" s="26">
        <v>54</v>
      </c>
      <c r="Q34" t="s" s="49">
        <v>65</v>
      </c>
      <c r="R34" t="s" s="50">
        <v>56</v>
      </c>
      <c r="S34" s="24"/>
      <c r="T34" s="24"/>
      <c r="U34" s="51">
        <v>8.99e-05</v>
      </c>
      <c r="V34" s="29">
        <v>10.70389</v>
      </c>
      <c r="W34" s="51">
        <v>2.64e-11</v>
      </c>
      <c r="X34" s="29">
        <v>0.892444</v>
      </c>
      <c r="Y34" s="51">
        <v>4.49e-05</v>
      </c>
      <c r="Z34" s="51">
        <v>1.32e-11</v>
      </c>
      <c r="AA34" s="29">
        <v>0.446222</v>
      </c>
      <c r="AB34" s="28"/>
      <c r="AC34" s="24"/>
      <c r="AD34" s="24"/>
      <c r="AE34" t="s" s="55">
        <v>194</v>
      </c>
      <c r="AF34" t="s" s="39">
        <v>195</v>
      </c>
      <c r="AG34" t="s" s="38">
        <v>196</v>
      </c>
      <c r="AH34" s="24"/>
      <c r="AI34" s="24"/>
      <c r="AJ34" s="30">
        <v>1</v>
      </c>
      <c r="AK34" s="24"/>
      <c r="AL34" s="24"/>
      <c r="AM34" s="24"/>
      <c r="AN34" s="24"/>
      <c r="AO34" s="28"/>
      <c r="AP34" s="28"/>
      <c r="AQ34" s="28"/>
      <c r="AR34" s="28"/>
      <c r="AS34" t="s" s="23">
        <v>181</v>
      </c>
      <c r="AT34" s="24"/>
      <c r="AU34" s="24"/>
      <c r="AV34" t="s" s="52">
        <v>197</v>
      </c>
      <c r="AW34" s="24"/>
    </row>
    <row r="35" ht="15.75" customHeight="1">
      <c r="A35" s="19">
        <v>3</v>
      </c>
      <c r="B35" s="20">
        <v>2</v>
      </c>
      <c r="C35" s="20">
        <v>40</v>
      </c>
      <c r="D35" s="24"/>
      <c r="E35" s="19">
        <v>35</v>
      </c>
      <c r="F35" t="s" s="31">
        <v>198</v>
      </c>
      <c r="G35" t="s" s="22">
        <v>199</v>
      </c>
      <c r="H35" t="s" s="22">
        <v>199</v>
      </c>
      <c r="I35" t="s" s="23">
        <v>200</v>
      </c>
      <c r="J35" t="s" s="32">
        <v>52</v>
      </c>
      <c r="K35" t="s" s="23">
        <v>201</v>
      </c>
      <c r="L35" t="s" s="21">
        <v>74</v>
      </c>
      <c r="M35" t="s" s="33">
        <v>63</v>
      </c>
      <c r="N35" s="20">
        <v>2021</v>
      </c>
      <c r="O35" s="20">
        <v>1</v>
      </c>
      <c r="P35" t="s" s="27">
        <v>77</v>
      </c>
      <c r="Q35" t="s" s="27">
        <v>55</v>
      </c>
      <c r="R35" t="s" s="26">
        <v>56</v>
      </c>
      <c r="S35" t="s" s="37">
        <v>202</v>
      </c>
      <c r="T35" s="24"/>
      <c r="U35" s="24"/>
      <c r="V35" s="24"/>
      <c r="W35" s="24"/>
      <c r="X35" s="24"/>
      <c r="Y35" s="24"/>
      <c r="Z35" s="24"/>
      <c r="AA35" s="24"/>
      <c r="AB35" s="28"/>
      <c r="AC35" s="24"/>
      <c r="AD35" s="24"/>
      <c r="AE35" s="24"/>
      <c r="AF35" s="24"/>
      <c r="AG35" s="24"/>
      <c r="AH35" s="24"/>
      <c r="AI35" s="24"/>
      <c r="AJ35" s="30">
        <v>1</v>
      </c>
      <c r="AK35" s="24"/>
      <c r="AL35" s="24"/>
      <c r="AM35" s="29">
        <v>0</v>
      </c>
      <c r="AN35" t="s" s="39">
        <v>203</v>
      </c>
      <c r="AO35" s="28"/>
      <c r="AP35" s="28"/>
      <c r="AQ35" s="28"/>
      <c r="AR35" s="28"/>
      <c r="AS35" s="24"/>
      <c r="AT35" s="24"/>
      <c r="AU35" s="24"/>
      <c r="AV35" t="s" s="40">
        <v>71</v>
      </c>
      <c r="AW35" s="24"/>
    </row>
    <row r="36" ht="15.75" customHeight="1">
      <c r="A36" s="19">
        <v>3</v>
      </c>
      <c r="B36" s="20">
        <v>1</v>
      </c>
      <c r="C36" s="20">
        <v>41</v>
      </c>
      <c r="D36" s="24"/>
      <c r="E36" s="19">
        <v>35</v>
      </c>
      <c r="F36" t="s" s="31">
        <v>198</v>
      </c>
      <c r="G36" t="s" s="22">
        <v>199</v>
      </c>
      <c r="H36" t="s" s="22">
        <v>199</v>
      </c>
      <c r="I36" t="s" s="23">
        <v>204</v>
      </c>
      <c r="J36" t="s" s="32">
        <v>52</v>
      </c>
      <c r="K36" t="s" s="23">
        <v>61</v>
      </c>
      <c r="L36" t="s" s="21">
        <v>136</v>
      </c>
      <c r="M36" t="s" s="33">
        <v>63</v>
      </c>
      <c r="N36" s="20">
        <v>2016</v>
      </c>
      <c r="O36" s="20">
        <v>3</v>
      </c>
      <c r="P36" t="s" s="34">
        <v>64</v>
      </c>
      <c r="Q36" t="s" s="35">
        <v>65</v>
      </c>
      <c r="R36" t="s" s="26">
        <v>56</v>
      </c>
      <c r="S36" t="s" s="37">
        <v>137</v>
      </c>
      <c r="T36" s="24"/>
      <c r="U36" s="24"/>
      <c r="V36" s="24"/>
      <c r="W36" s="24"/>
      <c r="X36" s="24"/>
      <c r="Y36" s="24"/>
      <c r="Z36" s="24"/>
      <c r="AA36" s="24"/>
      <c r="AB36" s="28"/>
      <c r="AC36" s="24"/>
      <c r="AD36" s="24"/>
      <c r="AE36" s="24"/>
      <c r="AF36" s="24"/>
      <c r="AG36" s="24"/>
      <c r="AH36" s="24"/>
      <c r="AI36" s="24"/>
      <c r="AJ36" t="s" s="38">
        <v>68</v>
      </c>
      <c r="AK36" s="24"/>
      <c r="AL36" s="24"/>
      <c r="AM36" t="s" s="39">
        <v>205</v>
      </c>
      <c r="AN36" t="s" s="39">
        <v>206</v>
      </c>
      <c r="AO36" s="28"/>
      <c r="AP36" s="28"/>
      <c r="AQ36" s="28"/>
      <c r="AR36" s="28"/>
      <c r="AS36" s="24"/>
      <c r="AT36" s="24"/>
      <c r="AU36" s="24"/>
      <c r="AV36" t="s" s="40">
        <v>71</v>
      </c>
      <c r="AW36" s="24"/>
    </row>
    <row r="37" ht="15.75" customHeight="1">
      <c r="A37" s="30">
        <v>3</v>
      </c>
      <c r="B37" s="20">
        <v>3</v>
      </c>
      <c r="C37" s="20">
        <v>42</v>
      </c>
      <c r="D37" s="24"/>
      <c r="E37" s="30">
        <v>35</v>
      </c>
      <c r="F37" t="s" s="23">
        <v>207</v>
      </c>
      <c r="G37" t="s" s="45">
        <v>208</v>
      </c>
      <c r="H37" t="s" s="45">
        <v>208</v>
      </c>
      <c r="I37" t="s" s="23">
        <v>207</v>
      </c>
      <c r="J37" t="s" s="46">
        <v>52</v>
      </c>
      <c r="K37" s="24"/>
      <c r="L37" t="s" s="47">
        <v>118</v>
      </c>
      <c r="M37" s="48"/>
      <c r="N37" s="24"/>
      <c r="O37" s="30">
        <v>2</v>
      </c>
      <c r="P37" t="s" s="26">
        <v>54</v>
      </c>
      <c r="Q37" t="s" s="49">
        <v>65</v>
      </c>
      <c r="R37" t="s" s="50">
        <v>56</v>
      </c>
      <c r="S37" s="24"/>
      <c r="T37" s="24"/>
      <c r="U37" s="29">
        <v>0.307403</v>
      </c>
      <c r="V37" s="29">
        <v>0.541678</v>
      </c>
      <c r="W37" s="29">
        <v>0.124987</v>
      </c>
      <c r="X37" s="29">
        <v>0.725849</v>
      </c>
      <c r="Y37" s="29">
        <v>0.153701</v>
      </c>
      <c r="Z37" s="29">
        <v>0.062494</v>
      </c>
      <c r="AA37" s="29">
        <v>0.362924</v>
      </c>
      <c r="AB37" s="28"/>
      <c r="AC37" s="24"/>
      <c r="AD37" s="24"/>
      <c r="AE37" s="29">
        <v>100</v>
      </c>
      <c r="AF37" t="s" s="39">
        <v>209</v>
      </c>
      <c r="AG37" s="24"/>
      <c r="AH37" s="24"/>
      <c r="AI37" s="24"/>
      <c r="AJ37" s="30">
        <v>1</v>
      </c>
      <c r="AK37" s="24"/>
      <c r="AL37" s="24"/>
      <c r="AM37" s="24"/>
      <c r="AN37" s="24"/>
      <c r="AO37" s="28"/>
      <c r="AP37" s="28"/>
      <c r="AQ37" s="28"/>
      <c r="AR37" s="28"/>
      <c r="AS37" t="s" s="23">
        <v>210</v>
      </c>
      <c r="AT37" s="24"/>
      <c r="AU37" s="24"/>
      <c r="AV37" t="s" s="52">
        <v>211</v>
      </c>
      <c r="AW37" s="24"/>
    </row>
    <row r="38" ht="15.75" customHeight="1">
      <c r="A38" s="19">
        <v>4</v>
      </c>
      <c r="B38" s="20">
        <v>2</v>
      </c>
      <c r="C38" s="20">
        <v>50</v>
      </c>
      <c r="D38" t="s" s="3">
        <v>212</v>
      </c>
      <c r="E38" s="42">
        <v>33</v>
      </c>
      <c r="F38" t="s" s="9">
        <v>213</v>
      </c>
      <c r="G38" t="s" s="45">
        <v>214</v>
      </c>
      <c r="H38" t="s" s="45">
        <v>214</v>
      </c>
      <c r="I38" t="s" s="23">
        <v>213</v>
      </c>
      <c r="J38" t="s" s="46">
        <v>52</v>
      </c>
      <c r="K38" s="24"/>
      <c r="L38" t="s" s="47">
        <v>118</v>
      </c>
      <c r="M38" s="48"/>
      <c r="N38" s="24"/>
      <c r="O38" s="30">
        <v>2</v>
      </c>
      <c r="P38" t="s" s="27">
        <v>77</v>
      </c>
      <c r="Q38" t="s" s="49">
        <v>65</v>
      </c>
      <c r="R38" t="s" s="50">
        <v>56</v>
      </c>
      <c r="S38" s="24"/>
      <c r="T38" s="24"/>
      <c r="U38" s="29">
        <v>1.37346</v>
      </c>
      <c r="V38" s="29">
        <v>1.168039</v>
      </c>
      <c r="W38" s="29">
        <v>0.646221</v>
      </c>
      <c r="X38" s="29">
        <v>2.823621</v>
      </c>
      <c r="Y38" s="29">
        <v>0.68673</v>
      </c>
      <c r="Z38" s="29">
        <v>0.323111</v>
      </c>
      <c r="AA38" s="29">
        <v>1.41181</v>
      </c>
      <c r="AB38" s="28"/>
      <c r="AC38" s="24"/>
      <c r="AD38" s="24"/>
      <c r="AE38" s="29">
        <v>500</v>
      </c>
      <c r="AF38" t="s" s="39">
        <v>215</v>
      </c>
      <c r="AG38" t="s" s="38">
        <v>196</v>
      </c>
      <c r="AH38" s="24"/>
      <c r="AI38" s="24"/>
      <c r="AJ38" s="30">
        <v>1</v>
      </c>
      <c r="AK38" s="24"/>
      <c r="AL38" s="24"/>
      <c r="AM38" s="24"/>
      <c r="AN38" s="24"/>
      <c r="AO38" s="28"/>
      <c r="AP38" s="28"/>
      <c r="AQ38" s="28"/>
      <c r="AR38" s="28"/>
      <c r="AS38" t="s" s="23">
        <v>181</v>
      </c>
      <c r="AT38" s="24"/>
      <c r="AU38" s="24"/>
      <c r="AV38" t="s" s="52">
        <v>216</v>
      </c>
      <c r="AW38" s="24"/>
    </row>
    <row r="39" ht="15.75" customHeight="1">
      <c r="A39" s="19">
        <v>4</v>
      </c>
      <c r="B39" s="20">
        <v>3</v>
      </c>
      <c r="C39" s="20">
        <v>51</v>
      </c>
      <c r="D39" s="24"/>
      <c r="E39" s="42">
        <v>33</v>
      </c>
      <c r="F39" t="s" s="9">
        <v>217</v>
      </c>
      <c r="G39" t="s" s="45">
        <v>218</v>
      </c>
      <c r="H39" t="s" s="45">
        <v>218</v>
      </c>
      <c r="I39" t="s" s="23">
        <v>217</v>
      </c>
      <c r="J39" t="s" s="46">
        <v>52</v>
      </c>
      <c r="K39" s="24"/>
      <c r="L39" t="s" s="47">
        <v>118</v>
      </c>
      <c r="M39" s="48"/>
      <c r="N39" s="24"/>
      <c r="O39" s="30">
        <v>2</v>
      </c>
      <c r="P39" t="s" s="26">
        <v>54</v>
      </c>
      <c r="Q39" t="s" s="49">
        <v>65</v>
      </c>
      <c r="R39" t="s" s="56">
        <v>66</v>
      </c>
      <c r="S39" s="24"/>
      <c r="T39" s="24"/>
      <c r="U39" s="29">
        <v>0.622448</v>
      </c>
      <c r="V39" s="29">
        <v>3.901828</v>
      </c>
      <c r="W39" s="29">
        <v>0.293251</v>
      </c>
      <c r="X39" s="29">
        <v>2.626995</v>
      </c>
      <c r="Y39" s="29">
        <v>0.311224</v>
      </c>
      <c r="Z39" s="29">
        <v>0.146626</v>
      </c>
      <c r="AA39" s="29">
        <v>1.313497</v>
      </c>
      <c r="AB39" s="28"/>
      <c r="AC39" s="24"/>
      <c r="AD39" s="24"/>
      <c r="AE39" t="s" s="55">
        <v>219</v>
      </c>
      <c r="AF39" t="s" s="39">
        <v>220</v>
      </c>
      <c r="AG39" s="24"/>
      <c r="AH39" s="24"/>
      <c r="AI39" s="24"/>
      <c r="AJ39" s="30">
        <v>1</v>
      </c>
      <c r="AK39" s="24"/>
      <c r="AL39" s="24"/>
      <c r="AM39" s="24"/>
      <c r="AN39" s="24"/>
      <c r="AO39" s="28"/>
      <c r="AP39" s="28"/>
      <c r="AQ39" s="28"/>
      <c r="AR39" s="28"/>
      <c r="AS39" t="s" s="23">
        <v>210</v>
      </c>
      <c r="AT39" s="24"/>
      <c r="AU39" s="24"/>
      <c r="AV39" t="s" s="52">
        <v>221</v>
      </c>
      <c r="AW39" s="24"/>
    </row>
    <row r="40" ht="15.75" customHeight="1">
      <c r="A40" s="19">
        <v>4</v>
      </c>
      <c r="B40" s="20">
        <v>2</v>
      </c>
      <c r="C40" s="20">
        <v>52</v>
      </c>
      <c r="D40" s="24"/>
      <c r="E40" s="19">
        <v>33</v>
      </c>
      <c r="F40" t="s" s="21">
        <v>222</v>
      </c>
      <c r="G40" t="s" s="22">
        <v>223</v>
      </c>
      <c r="H40" t="s" s="22">
        <v>223</v>
      </c>
      <c r="I40" t="s" s="23">
        <v>224</v>
      </c>
      <c r="J40" t="s" s="21">
        <v>52</v>
      </c>
      <c r="K40" s="24"/>
      <c r="L40" t="s" s="21">
        <v>225</v>
      </c>
      <c r="M40" t="s" s="41">
        <v>84</v>
      </c>
      <c r="N40" s="20">
        <v>2022</v>
      </c>
      <c r="O40" s="20">
        <v>3</v>
      </c>
      <c r="P40" t="s" s="27">
        <v>77</v>
      </c>
      <c r="Q40" t="s" s="43">
        <v>93</v>
      </c>
      <c r="R40" t="s" s="36">
        <v>66</v>
      </c>
      <c r="S40" t="s" s="57">
        <v>226</v>
      </c>
      <c r="T40" s="24"/>
      <c r="U40" s="24"/>
      <c r="V40" s="24"/>
      <c r="W40" s="24"/>
      <c r="X40" s="24"/>
      <c r="Y40" s="24"/>
      <c r="Z40" s="24"/>
      <c r="AA40" s="24"/>
      <c r="AB40" s="28"/>
      <c r="AC40" s="24"/>
      <c r="AD40" s="24"/>
      <c r="AE40" s="29">
        <v>0</v>
      </c>
      <c r="AF40" s="29">
        <v>10</v>
      </c>
      <c r="AG40" s="24"/>
      <c r="AH40" s="24"/>
      <c r="AI40" s="24"/>
      <c r="AJ40" s="30">
        <v>1</v>
      </c>
      <c r="AK40" s="24"/>
      <c r="AL40" s="24"/>
      <c r="AM40" s="24"/>
      <c r="AN40" s="24"/>
      <c r="AO40" s="28"/>
      <c r="AP40" s="28"/>
      <c r="AQ40" s="28"/>
      <c r="AR40" s="28"/>
      <c r="AS40" t="s" s="23">
        <v>227</v>
      </c>
      <c r="AT40" s="24"/>
      <c r="AU40" s="24"/>
      <c r="AV40" t="s" s="52">
        <v>228</v>
      </c>
      <c r="AW40" s="24"/>
    </row>
    <row r="41" ht="15.75" customHeight="1">
      <c r="A41" s="19">
        <v>4</v>
      </c>
      <c r="B41" s="20">
        <v>3</v>
      </c>
      <c r="C41" s="20">
        <v>53</v>
      </c>
      <c r="D41" s="24"/>
      <c r="E41" s="30">
        <v>33</v>
      </c>
      <c r="F41" t="s" s="9">
        <v>229</v>
      </c>
      <c r="G41" t="s" s="45">
        <v>230</v>
      </c>
      <c r="H41" t="s" s="45">
        <v>230</v>
      </c>
      <c r="I41" t="s" s="23">
        <v>231</v>
      </c>
      <c r="J41" t="s" s="32">
        <v>52</v>
      </c>
      <c r="K41" t="s" s="23">
        <v>61</v>
      </c>
      <c r="L41" t="s" s="40">
        <v>232</v>
      </c>
      <c r="M41" t="s" s="58">
        <v>84</v>
      </c>
      <c r="N41" s="30">
        <v>2022</v>
      </c>
      <c r="O41" s="30">
        <v>2</v>
      </c>
      <c r="P41" t="s" s="26">
        <v>54</v>
      </c>
      <c r="Q41" t="s" s="49">
        <v>65</v>
      </c>
      <c r="R41" t="s" s="56">
        <v>66</v>
      </c>
      <c r="S41" t="s" s="38">
        <v>233</v>
      </c>
      <c r="T41" s="24"/>
      <c r="U41" s="59">
        <v>0.150078244</v>
      </c>
      <c r="V41" s="59">
        <v>0.228094029</v>
      </c>
      <c r="W41" s="59">
        <v>0.105911651</v>
      </c>
      <c r="X41" s="59">
        <v>0.217310247</v>
      </c>
      <c r="Y41" s="60">
        <v>0.083686</v>
      </c>
      <c r="Z41" s="60">
        <v>0.057508</v>
      </c>
      <c r="AA41" s="60">
        <v>0.121747</v>
      </c>
      <c r="AB41" s="28"/>
      <c r="AC41" s="24"/>
      <c r="AD41" s="24"/>
      <c r="AE41" s="29">
        <v>0</v>
      </c>
      <c r="AF41" s="29">
        <v>52</v>
      </c>
      <c r="AG41" s="24"/>
      <c r="AH41" s="24"/>
      <c r="AI41" s="24"/>
      <c r="AJ41" s="30">
        <v>1</v>
      </c>
      <c r="AK41" s="24"/>
      <c r="AL41" s="24"/>
      <c r="AM41" s="24"/>
      <c r="AN41" s="24"/>
      <c r="AO41" s="28"/>
      <c r="AP41" s="28"/>
      <c r="AQ41" s="28"/>
      <c r="AR41" s="28"/>
      <c r="AS41" t="s" s="23">
        <v>234</v>
      </c>
      <c r="AT41" s="24"/>
      <c r="AU41" s="24"/>
      <c r="AV41" t="s" s="52">
        <v>235</v>
      </c>
      <c r="AW41" s="24"/>
    </row>
    <row r="42" ht="15.75" customHeight="1">
      <c r="A42" s="19">
        <v>4</v>
      </c>
      <c r="B42" s="20">
        <v>3</v>
      </c>
      <c r="C42" s="20">
        <v>54</v>
      </c>
      <c r="D42" s="24"/>
      <c r="E42" s="42">
        <v>33</v>
      </c>
      <c r="F42" t="s" s="9">
        <v>236</v>
      </c>
      <c r="G42" t="s" s="45">
        <v>237</v>
      </c>
      <c r="H42" t="s" s="45">
        <v>237</v>
      </c>
      <c r="I42" t="s" s="23">
        <v>236</v>
      </c>
      <c r="J42" t="s" s="46">
        <v>52</v>
      </c>
      <c r="K42" s="24"/>
      <c r="L42" t="s" s="47">
        <v>118</v>
      </c>
      <c r="M42" s="48"/>
      <c r="N42" s="24"/>
      <c r="O42" s="30">
        <v>2</v>
      </c>
      <c r="P42" t="s" s="26">
        <v>54</v>
      </c>
      <c r="Q42" t="s" s="49">
        <v>65</v>
      </c>
      <c r="R42" t="s" s="61">
        <v>238</v>
      </c>
      <c r="S42" s="24"/>
      <c r="T42" s="24"/>
      <c r="U42" s="29">
        <v>0.112272</v>
      </c>
      <c r="V42" s="29">
        <v>6.867845</v>
      </c>
      <c r="W42" s="51">
        <v>2.26e-11</v>
      </c>
      <c r="X42" s="29">
        <v>1.995434</v>
      </c>
      <c r="Y42" s="29">
        <v>0.056136</v>
      </c>
      <c r="Z42" s="51">
        <v>1.13e-11</v>
      </c>
      <c r="AA42" s="29">
        <v>0.997717</v>
      </c>
      <c r="AB42" s="28"/>
      <c r="AC42" s="24"/>
      <c r="AD42" s="24"/>
      <c r="AE42" s="29">
        <v>0</v>
      </c>
      <c r="AF42" t="s" s="39">
        <v>239</v>
      </c>
      <c r="AG42" s="24"/>
      <c r="AH42" s="24"/>
      <c r="AI42" s="24"/>
      <c r="AJ42" s="30">
        <v>1</v>
      </c>
      <c r="AK42" s="24"/>
      <c r="AL42" s="24"/>
      <c r="AM42" s="24"/>
      <c r="AN42" s="24"/>
      <c r="AO42" s="28"/>
      <c r="AP42" s="28"/>
      <c r="AQ42" s="28"/>
      <c r="AR42" s="28"/>
      <c r="AS42" t="s" s="23">
        <v>240</v>
      </c>
      <c r="AT42" s="24"/>
      <c r="AU42" s="24"/>
      <c r="AV42" t="s" s="52">
        <v>241</v>
      </c>
      <c r="AW42" s="24"/>
    </row>
    <row r="43" ht="15.75" customHeight="1">
      <c r="A43" s="19">
        <v>4</v>
      </c>
      <c r="B43" s="20">
        <v>3</v>
      </c>
      <c r="C43" s="20">
        <v>55</v>
      </c>
      <c r="D43" s="24"/>
      <c r="E43" s="19">
        <v>33</v>
      </c>
      <c r="F43" t="s" s="21">
        <v>242</v>
      </c>
      <c r="G43" t="s" s="22">
        <v>243</v>
      </c>
      <c r="H43" t="s" s="22">
        <v>243</v>
      </c>
      <c r="I43" t="s" s="23">
        <v>244</v>
      </c>
      <c r="J43" t="s" s="21">
        <v>52</v>
      </c>
      <c r="K43" s="24"/>
      <c r="L43" t="s" s="21">
        <v>123</v>
      </c>
      <c r="M43" t="s" s="33">
        <v>63</v>
      </c>
      <c r="N43" s="20">
        <v>2019</v>
      </c>
      <c r="O43" s="20">
        <v>3</v>
      </c>
      <c r="P43" t="s" s="26">
        <v>54</v>
      </c>
      <c r="Q43" t="s" s="35">
        <v>65</v>
      </c>
      <c r="R43" t="s" s="62">
        <v>238</v>
      </c>
      <c r="S43" t="s" s="63">
        <v>245</v>
      </c>
      <c r="T43" s="24"/>
      <c r="U43" s="24"/>
      <c r="V43" s="24"/>
      <c r="W43" s="24"/>
      <c r="X43" s="24"/>
      <c r="Y43" s="24"/>
      <c r="Z43" s="24"/>
      <c r="AA43" s="24"/>
      <c r="AB43" s="28"/>
      <c r="AC43" s="24"/>
      <c r="AD43" s="24"/>
      <c r="AE43" s="29">
        <v>0</v>
      </c>
      <c r="AF43" s="29">
        <v>104</v>
      </c>
      <c r="AG43" s="24"/>
      <c r="AH43" s="24"/>
      <c r="AI43" s="24"/>
      <c r="AJ43" s="30">
        <v>1</v>
      </c>
      <c r="AK43" s="24"/>
      <c r="AL43" s="24"/>
      <c r="AM43" s="24"/>
      <c r="AN43" s="24"/>
      <c r="AO43" s="28"/>
      <c r="AP43" s="28"/>
      <c r="AQ43" s="28"/>
      <c r="AR43" s="28"/>
      <c r="AS43" s="42">
        <v>71</v>
      </c>
      <c r="AT43" s="24"/>
      <c r="AU43" s="24"/>
      <c r="AV43" t="s" s="52">
        <v>235</v>
      </c>
      <c r="AW43" s="24"/>
    </row>
    <row r="44" ht="15.75" customHeight="1">
      <c r="A44" s="19">
        <v>4</v>
      </c>
      <c r="B44" s="20">
        <v>1</v>
      </c>
      <c r="C44" s="20">
        <v>56</v>
      </c>
      <c r="D44" s="24"/>
      <c r="E44" s="19">
        <v>33</v>
      </c>
      <c r="F44" t="s" s="21">
        <v>246</v>
      </c>
      <c r="G44" t="s" s="22">
        <v>247</v>
      </c>
      <c r="H44" t="s" s="22">
        <v>247</v>
      </c>
      <c r="I44" t="s" s="23">
        <v>248</v>
      </c>
      <c r="J44" t="s" s="21">
        <v>52</v>
      </c>
      <c r="K44" s="24"/>
      <c r="L44" t="s" s="21">
        <v>249</v>
      </c>
      <c r="M44" t="s" s="41">
        <v>84</v>
      </c>
      <c r="N44" s="20">
        <v>2016</v>
      </c>
      <c r="O44" s="20">
        <v>3</v>
      </c>
      <c r="P44" t="s" s="34">
        <v>64</v>
      </c>
      <c r="Q44" t="s" s="35">
        <v>65</v>
      </c>
      <c r="R44" t="s" s="36">
        <v>66</v>
      </c>
      <c r="S44" t="s" s="37">
        <v>250</v>
      </c>
      <c r="T44" s="24"/>
      <c r="U44" s="24"/>
      <c r="V44" s="24"/>
      <c r="W44" s="24"/>
      <c r="X44" s="24"/>
      <c r="Y44" s="24"/>
      <c r="Z44" s="24"/>
      <c r="AA44" s="24"/>
      <c r="AB44" s="28"/>
      <c r="AC44" s="24"/>
      <c r="AD44" s="24"/>
      <c r="AE44" s="29">
        <v>0</v>
      </c>
      <c r="AF44" s="29">
        <v>3</v>
      </c>
      <c r="AG44" s="24"/>
      <c r="AH44" s="24"/>
      <c r="AI44" s="24"/>
      <c r="AJ44" s="30">
        <v>1</v>
      </c>
      <c r="AK44" s="24"/>
      <c r="AL44" s="24"/>
      <c r="AM44" s="24"/>
      <c r="AN44" s="24"/>
      <c r="AO44" s="28"/>
      <c r="AP44" s="28"/>
      <c r="AQ44" s="28"/>
      <c r="AR44" s="28"/>
      <c r="AS44" t="s" s="23">
        <v>251</v>
      </c>
      <c r="AT44" s="24"/>
      <c r="AU44" s="24"/>
      <c r="AV44" t="s" s="40">
        <v>252</v>
      </c>
      <c r="AW44" s="24"/>
    </row>
    <row r="45" ht="15.75" customHeight="1">
      <c r="A45" s="19">
        <v>4</v>
      </c>
      <c r="B45" s="20">
        <v>3</v>
      </c>
      <c r="C45" s="20">
        <v>57</v>
      </c>
      <c r="D45" s="24"/>
      <c r="E45" s="19">
        <v>33</v>
      </c>
      <c r="F45" t="s" s="21">
        <v>246</v>
      </c>
      <c r="G45" t="s" s="22">
        <v>247</v>
      </c>
      <c r="H45" t="s" s="22">
        <v>247</v>
      </c>
      <c r="I45" t="s" s="23">
        <v>253</v>
      </c>
      <c r="J45" t="s" s="21">
        <v>52</v>
      </c>
      <c r="K45" s="24"/>
      <c r="L45" t="s" s="21">
        <v>254</v>
      </c>
      <c r="M45" t="s" s="41">
        <v>84</v>
      </c>
      <c r="N45" s="20">
        <v>2022</v>
      </c>
      <c r="O45" s="20">
        <v>3</v>
      </c>
      <c r="P45" t="s" s="26">
        <v>54</v>
      </c>
      <c r="Q45" t="s" s="43">
        <v>93</v>
      </c>
      <c r="R45" t="s" s="36">
        <v>66</v>
      </c>
      <c r="S45" t="s" s="64">
        <v>255</v>
      </c>
      <c r="T45" s="24"/>
      <c r="U45" s="24"/>
      <c r="V45" s="24"/>
      <c r="W45" s="24"/>
      <c r="X45" s="24"/>
      <c r="Y45" s="24"/>
      <c r="Z45" s="24"/>
      <c r="AA45" s="24"/>
      <c r="AB45" s="28"/>
      <c r="AC45" s="24"/>
      <c r="AD45" s="24"/>
      <c r="AE45" s="29">
        <v>0</v>
      </c>
      <c r="AF45" s="29">
        <v>3</v>
      </c>
      <c r="AG45" s="24"/>
      <c r="AH45" s="24"/>
      <c r="AI45" s="24"/>
      <c r="AJ45" t="s" s="38">
        <v>68</v>
      </c>
      <c r="AK45" s="24"/>
      <c r="AL45" s="24"/>
      <c r="AM45" s="24"/>
      <c r="AN45" s="24"/>
      <c r="AO45" s="28"/>
      <c r="AP45" s="28"/>
      <c r="AQ45" s="28"/>
      <c r="AR45" s="28"/>
      <c r="AS45" t="s" s="23">
        <v>251</v>
      </c>
      <c r="AT45" s="24"/>
      <c r="AU45" s="24"/>
      <c r="AV45" t="s" s="40">
        <v>252</v>
      </c>
      <c r="AW45" s="24"/>
    </row>
    <row r="46" ht="15.75" customHeight="1">
      <c r="A46" s="19">
        <v>4</v>
      </c>
      <c r="B46" s="20">
        <v>2</v>
      </c>
      <c r="C46" s="20">
        <v>58</v>
      </c>
      <c r="D46" s="24"/>
      <c r="E46" s="19">
        <v>33</v>
      </c>
      <c r="F46" t="s" s="21">
        <v>246</v>
      </c>
      <c r="G46" t="s" s="22">
        <v>247</v>
      </c>
      <c r="H46" t="s" s="22">
        <v>247</v>
      </c>
      <c r="I46" t="s" s="23">
        <v>256</v>
      </c>
      <c r="J46" t="s" s="32">
        <v>52</v>
      </c>
      <c r="K46" t="s" s="23">
        <v>61</v>
      </c>
      <c r="L46" t="s" s="21">
        <v>83</v>
      </c>
      <c r="M46" t="s" s="41">
        <v>84</v>
      </c>
      <c r="N46" s="20">
        <v>2018</v>
      </c>
      <c r="O46" s="20">
        <v>3</v>
      </c>
      <c r="P46" t="s" s="27">
        <v>77</v>
      </c>
      <c r="Q46" t="s" s="35">
        <v>65</v>
      </c>
      <c r="R46" t="s" s="36">
        <v>66</v>
      </c>
      <c r="S46" t="s" s="57">
        <v>257</v>
      </c>
      <c r="T46" s="24"/>
      <c r="U46" s="24"/>
      <c r="V46" s="24"/>
      <c r="W46" s="24"/>
      <c r="X46" s="24"/>
      <c r="Y46" s="24"/>
      <c r="Z46" s="24"/>
      <c r="AA46" s="24"/>
      <c r="AB46" s="28"/>
      <c r="AC46" s="24"/>
      <c r="AD46" s="24"/>
      <c r="AE46" s="29">
        <v>0</v>
      </c>
      <c r="AF46" s="29">
        <v>3</v>
      </c>
      <c r="AG46" s="24"/>
      <c r="AH46" s="24"/>
      <c r="AI46" s="24"/>
      <c r="AJ46" t="s" s="38">
        <v>68</v>
      </c>
      <c r="AK46" s="24"/>
      <c r="AL46" s="24"/>
      <c r="AM46" s="29">
        <v>0</v>
      </c>
      <c r="AN46" t="s" s="39">
        <v>86</v>
      </c>
      <c r="AO46" s="28"/>
      <c r="AP46" s="28"/>
      <c r="AQ46" s="28"/>
      <c r="AR46" s="28"/>
      <c r="AS46" t="s" s="23">
        <v>251</v>
      </c>
      <c r="AT46" s="24"/>
      <c r="AU46" s="24"/>
      <c r="AV46" t="s" s="40">
        <v>252</v>
      </c>
      <c r="AW46" s="24"/>
    </row>
    <row r="47" ht="15.75" customHeight="1">
      <c r="A47" s="19">
        <v>4</v>
      </c>
      <c r="B47" s="20">
        <v>1</v>
      </c>
      <c r="C47" s="20">
        <v>59</v>
      </c>
      <c r="D47" s="24"/>
      <c r="E47" s="19">
        <v>33</v>
      </c>
      <c r="F47" t="s" s="21">
        <v>258</v>
      </c>
      <c r="G47" t="s" s="22">
        <v>259</v>
      </c>
      <c r="H47" t="s" s="22">
        <v>259</v>
      </c>
      <c r="I47" t="s" s="23">
        <v>260</v>
      </c>
      <c r="J47" t="s" s="21">
        <v>52</v>
      </c>
      <c r="K47" s="24"/>
      <c r="L47" t="s" s="21">
        <v>123</v>
      </c>
      <c r="M47" t="s" s="33">
        <v>63</v>
      </c>
      <c r="N47" s="20">
        <v>2019</v>
      </c>
      <c r="O47" s="20">
        <v>3</v>
      </c>
      <c r="P47" t="s" s="34">
        <v>64</v>
      </c>
      <c r="Q47" t="s" s="35">
        <v>65</v>
      </c>
      <c r="R47" t="s" s="62">
        <v>238</v>
      </c>
      <c r="S47" t="s" s="37">
        <v>261</v>
      </c>
      <c r="T47" s="24"/>
      <c r="U47" s="24"/>
      <c r="V47" s="24"/>
      <c r="W47" s="24"/>
      <c r="X47" s="24"/>
      <c r="Y47" s="24"/>
      <c r="Z47" s="24"/>
      <c r="AA47" s="24"/>
      <c r="AB47" s="28"/>
      <c r="AC47" s="29">
        <v>0</v>
      </c>
      <c r="AD47" s="29">
        <v>659</v>
      </c>
      <c r="AE47" s="29">
        <v>0</v>
      </c>
      <c r="AF47" s="29">
        <v>659</v>
      </c>
      <c r="AG47" s="24"/>
      <c r="AH47" s="24"/>
      <c r="AI47" s="24"/>
      <c r="AJ47" s="30">
        <v>1</v>
      </c>
      <c r="AK47" s="24"/>
      <c r="AL47" s="24"/>
      <c r="AM47" s="24"/>
      <c r="AN47" s="24"/>
      <c r="AO47" s="28"/>
      <c r="AP47" s="28"/>
      <c r="AQ47" s="28"/>
      <c r="AR47" s="28"/>
      <c r="AS47" t="s" s="40">
        <v>262</v>
      </c>
      <c r="AT47" s="24"/>
      <c r="AU47" s="24"/>
      <c r="AV47" t="s" s="52">
        <v>263</v>
      </c>
      <c r="AW47" s="24"/>
    </row>
    <row r="48" ht="15.75" customHeight="1">
      <c r="A48" s="19">
        <v>4</v>
      </c>
      <c r="B48" s="20">
        <v>3</v>
      </c>
      <c r="C48" s="20">
        <v>60</v>
      </c>
      <c r="D48" s="24"/>
      <c r="E48" s="19">
        <v>33</v>
      </c>
      <c r="F48" t="s" s="21">
        <v>258</v>
      </c>
      <c r="G48" t="s" s="22">
        <v>259</v>
      </c>
      <c r="H48" t="s" s="22">
        <v>259</v>
      </c>
      <c r="I48" t="s" s="23">
        <v>264</v>
      </c>
      <c r="J48" t="s" s="21">
        <v>52</v>
      </c>
      <c r="K48" s="24"/>
      <c r="L48" t="s" s="21">
        <v>136</v>
      </c>
      <c r="M48" t="s" s="33">
        <v>63</v>
      </c>
      <c r="N48" s="20">
        <v>2016</v>
      </c>
      <c r="O48" s="20">
        <v>3</v>
      </c>
      <c r="P48" t="s" s="26">
        <v>54</v>
      </c>
      <c r="Q48" t="s" s="35">
        <v>65</v>
      </c>
      <c r="R48" t="s" s="62">
        <v>238</v>
      </c>
      <c r="S48" t="s" s="37">
        <v>137</v>
      </c>
      <c r="T48" s="24"/>
      <c r="U48" s="24"/>
      <c r="V48" s="24"/>
      <c r="W48" s="24"/>
      <c r="X48" s="24"/>
      <c r="Y48" s="24"/>
      <c r="Z48" s="24"/>
      <c r="AA48" s="24"/>
      <c r="AB48" s="28"/>
      <c r="AC48" s="24"/>
      <c r="AD48" s="24"/>
      <c r="AE48" s="29">
        <v>0</v>
      </c>
      <c r="AF48" s="29">
        <v>659</v>
      </c>
      <c r="AG48" s="24"/>
      <c r="AH48" s="24"/>
      <c r="AI48" s="24"/>
      <c r="AJ48" t="s" s="38">
        <v>68</v>
      </c>
      <c r="AK48" s="24"/>
      <c r="AL48" s="24"/>
      <c r="AM48" s="24"/>
      <c r="AN48" s="24"/>
      <c r="AO48" s="28"/>
      <c r="AP48" s="28"/>
      <c r="AQ48" s="28"/>
      <c r="AR48" s="28"/>
      <c r="AS48" t="s" s="40">
        <v>262</v>
      </c>
      <c r="AT48" s="24"/>
      <c r="AU48" s="24"/>
      <c r="AV48" t="s" s="52">
        <v>263</v>
      </c>
      <c r="AW48" s="24"/>
    </row>
    <row r="49" ht="15.75" customHeight="1">
      <c r="A49" s="19">
        <v>4</v>
      </c>
      <c r="B49" s="20">
        <v>1</v>
      </c>
      <c r="C49" s="20">
        <v>61</v>
      </c>
      <c r="D49" s="24"/>
      <c r="E49" s="19">
        <v>33</v>
      </c>
      <c r="F49" t="s" s="21">
        <v>265</v>
      </c>
      <c r="G49" t="s" s="22">
        <v>266</v>
      </c>
      <c r="H49" t="s" s="22">
        <v>266</v>
      </c>
      <c r="I49" t="s" s="23">
        <v>267</v>
      </c>
      <c r="J49" t="s" s="21">
        <v>52</v>
      </c>
      <c r="K49" s="24"/>
      <c r="L49" t="s" s="21">
        <v>268</v>
      </c>
      <c r="M49" t="s" s="41">
        <v>84</v>
      </c>
      <c r="N49" s="20">
        <v>2018</v>
      </c>
      <c r="O49" s="20">
        <v>3</v>
      </c>
      <c r="P49" t="s" s="34">
        <v>64</v>
      </c>
      <c r="Q49" t="s" s="35">
        <v>65</v>
      </c>
      <c r="R49" t="s" s="36">
        <v>66</v>
      </c>
      <c r="S49" t="s" s="57">
        <v>269</v>
      </c>
      <c r="T49" s="24"/>
      <c r="U49" s="24"/>
      <c r="V49" s="24"/>
      <c r="W49" s="24"/>
      <c r="X49" s="24"/>
      <c r="Y49" s="24"/>
      <c r="Z49" s="24"/>
      <c r="AA49" s="24"/>
      <c r="AB49" s="28"/>
      <c r="AC49" s="24"/>
      <c r="AD49" s="24"/>
      <c r="AE49" s="29">
        <v>0</v>
      </c>
      <c r="AF49" s="29">
        <v>1.3</v>
      </c>
      <c r="AG49" s="24"/>
      <c r="AH49" s="24"/>
      <c r="AI49" s="24"/>
      <c r="AJ49" s="30">
        <v>1</v>
      </c>
      <c r="AK49" s="24"/>
      <c r="AL49" s="24"/>
      <c r="AM49" s="24"/>
      <c r="AN49" s="24"/>
      <c r="AO49" s="28"/>
      <c r="AP49" s="28"/>
      <c r="AQ49" s="28"/>
      <c r="AR49" s="28"/>
      <c r="AS49" t="s" s="23">
        <v>270</v>
      </c>
      <c r="AT49" s="24"/>
      <c r="AU49" s="24"/>
      <c r="AV49" t="s" s="40">
        <v>252</v>
      </c>
      <c r="AW49" s="24"/>
    </row>
    <row r="50" ht="15.75" customHeight="1">
      <c r="A50" s="19">
        <v>4</v>
      </c>
      <c r="B50" s="20">
        <v>1</v>
      </c>
      <c r="C50" s="20">
        <v>62</v>
      </c>
      <c r="D50" s="24"/>
      <c r="E50" s="19">
        <v>33</v>
      </c>
      <c r="F50" t="s" s="21">
        <v>265</v>
      </c>
      <c r="G50" t="s" s="22">
        <v>266</v>
      </c>
      <c r="H50" t="s" s="22">
        <v>266</v>
      </c>
      <c r="I50" t="s" s="23">
        <v>271</v>
      </c>
      <c r="J50" t="s" s="21">
        <v>52</v>
      </c>
      <c r="K50" s="24"/>
      <c r="L50" t="s" s="21">
        <v>272</v>
      </c>
      <c r="M50" t="s" s="58">
        <v>84</v>
      </c>
      <c r="N50" s="30">
        <v>2018</v>
      </c>
      <c r="O50" s="30">
        <v>3</v>
      </c>
      <c r="P50" t="s" s="65">
        <v>64</v>
      </c>
      <c r="Q50" t="s" s="49">
        <v>65</v>
      </c>
      <c r="R50" t="s" s="36">
        <v>66</v>
      </c>
      <c r="S50" t="s" s="57">
        <v>273</v>
      </c>
      <c r="T50" s="24"/>
      <c r="U50" s="24"/>
      <c r="V50" s="24"/>
      <c r="W50" s="24"/>
      <c r="X50" s="24"/>
      <c r="Y50" s="24"/>
      <c r="Z50" s="24"/>
      <c r="AA50" s="24"/>
      <c r="AB50" s="28"/>
      <c r="AC50" s="24"/>
      <c r="AD50" s="24"/>
      <c r="AE50" s="29">
        <v>0</v>
      </c>
      <c r="AF50" s="29">
        <v>1.3</v>
      </c>
      <c r="AG50" s="24"/>
      <c r="AH50" s="24"/>
      <c r="AI50" s="24"/>
      <c r="AJ50" t="s" s="38">
        <v>68</v>
      </c>
      <c r="AK50" s="24"/>
      <c r="AL50" s="24"/>
      <c r="AM50" s="24"/>
      <c r="AN50" s="24"/>
      <c r="AO50" s="28"/>
      <c r="AP50" s="28"/>
      <c r="AQ50" s="28"/>
      <c r="AR50" s="28"/>
      <c r="AS50" t="s" s="23">
        <v>270</v>
      </c>
      <c r="AT50" s="24"/>
      <c r="AU50" s="24"/>
      <c r="AV50" t="s" s="40">
        <v>252</v>
      </c>
      <c r="AW50" s="24"/>
    </row>
    <row r="51" ht="15.75" customHeight="1">
      <c r="A51" s="19">
        <v>4</v>
      </c>
      <c r="B51" s="20">
        <v>1</v>
      </c>
      <c r="C51" s="20">
        <v>63</v>
      </c>
      <c r="D51" s="24"/>
      <c r="E51" s="19">
        <v>33</v>
      </c>
      <c r="F51" t="s" s="21">
        <v>265</v>
      </c>
      <c r="G51" t="s" s="22">
        <v>266</v>
      </c>
      <c r="H51" t="s" s="22">
        <v>266</v>
      </c>
      <c r="I51" t="s" s="23">
        <v>274</v>
      </c>
      <c r="J51" t="s" s="21">
        <v>52</v>
      </c>
      <c r="K51" s="24"/>
      <c r="L51" t="s" s="21">
        <v>249</v>
      </c>
      <c r="M51" t="s" s="58">
        <v>84</v>
      </c>
      <c r="N51" s="20">
        <v>2016</v>
      </c>
      <c r="O51" s="20">
        <v>3</v>
      </c>
      <c r="P51" t="s" s="65">
        <v>64</v>
      </c>
      <c r="Q51" t="s" s="35">
        <v>65</v>
      </c>
      <c r="R51" t="s" s="36">
        <v>66</v>
      </c>
      <c r="S51" t="s" s="37">
        <v>250</v>
      </c>
      <c r="T51" s="24"/>
      <c r="U51" s="24"/>
      <c r="V51" s="24"/>
      <c r="W51" s="24"/>
      <c r="X51" s="24"/>
      <c r="Y51" s="24"/>
      <c r="Z51" s="24"/>
      <c r="AA51" s="24"/>
      <c r="AB51" s="28"/>
      <c r="AC51" s="24"/>
      <c r="AD51" s="24"/>
      <c r="AE51" s="29">
        <v>0</v>
      </c>
      <c r="AF51" s="29">
        <v>1.3</v>
      </c>
      <c r="AG51" s="24"/>
      <c r="AH51" s="24"/>
      <c r="AI51" s="24"/>
      <c r="AJ51" t="s" s="38">
        <v>68</v>
      </c>
      <c r="AK51" s="24"/>
      <c r="AL51" s="24"/>
      <c r="AM51" s="24"/>
      <c r="AN51" s="24"/>
      <c r="AO51" s="28"/>
      <c r="AP51" s="28"/>
      <c r="AQ51" s="28"/>
      <c r="AR51" s="28"/>
      <c r="AS51" t="s" s="23">
        <v>270</v>
      </c>
      <c r="AT51" s="24"/>
      <c r="AU51" s="24"/>
      <c r="AV51" t="s" s="40">
        <v>252</v>
      </c>
      <c r="AW51" s="24"/>
    </row>
    <row r="52" ht="15.75" customHeight="1">
      <c r="A52" s="19">
        <v>4</v>
      </c>
      <c r="B52" s="20">
        <v>3</v>
      </c>
      <c r="C52" s="20">
        <v>64</v>
      </c>
      <c r="D52" s="24"/>
      <c r="E52" s="19">
        <v>33</v>
      </c>
      <c r="F52" t="s" s="21">
        <v>265</v>
      </c>
      <c r="G52" t="s" s="22">
        <v>266</v>
      </c>
      <c r="H52" t="s" s="22">
        <v>266</v>
      </c>
      <c r="I52" t="s" s="23">
        <v>275</v>
      </c>
      <c r="J52" t="s" s="21">
        <v>52</v>
      </c>
      <c r="K52" s="24"/>
      <c r="L52" t="s" s="21">
        <v>225</v>
      </c>
      <c r="M52" t="s" s="41">
        <v>84</v>
      </c>
      <c r="N52" s="20">
        <v>2022</v>
      </c>
      <c r="O52" s="20">
        <v>3</v>
      </c>
      <c r="P52" t="s" s="26">
        <v>54</v>
      </c>
      <c r="Q52" t="s" s="43">
        <v>93</v>
      </c>
      <c r="R52" t="s" s="36">
        <v>66</v>
      </c>
      <c r="S52" t="s" s="57">
        <v>226</v>
      </c>
      <c r="T52" s="24"/>
      <c r="U52" s="24"/>
      <c r="V52" s="24"/>
      <c r="W52" s="24"/>
      <c r="X52" s="24"/>
      <c r="Y52" s="24"/>
      <c r="Z52" s="24"/>
      <c r="AA52" s="24"/>
      <c r="AB52" s="28"/>
      <c r="AC52" s="24"/>
      <c r="AD52" s="24"/>
      <c r="AE52" s="29">
        <v>0</v>
      </c>
      <c r="AF52" s="29">
        <v>1.3</v>
      </c>
      <c r="AG52" s="24"/>
      <c r="AH52" s="24"/>
      <c r="AI52" s="24"/>
      <c r="AJ52" t="s" s="38">
        <v>68</v>
      </c>
      <c r="AK52" s="24"/>
      <c r="AL52" s="24"/>
      <c r="AM52" s="24"/>
      <c r="AN52" s="24"/>
      <c r="AO52" s="28"/>
      <c r="AP52" s="28"/>
      <c r="AQ52" s="28"/>
      <c r="AR52" s="28"/>
      <c r="AS52" t="s" s="23">
        <v>270</v>
      </c>
      <c r="AT52" s="24"/>
      <c r="AU52" s="24"/>
      <c r="AV52" t="s" s="40">
        <v>252</v>
      </c>
      <c r="AW52" s="24"/>
    </row>
    <row r="53" ht="15.75" customHeight="1">
      <c r="A53" s="19">
        <v>4</v>
      </c>
      <c r="B53" s="20">
        <v>2</v>
      </c>
      <c r="C53" s="20">
        <v>65</v>
      </c>
      <c r="D53" s="24"/>
      <c r="E53" s="19">
        <v>33</v>
      </c>
      <c r="F53" t="s" s="21">
        <v>265</v>
      </c>
      <c r="G53" t="s" s="22">
        <v>266</v>
      </c>
      <c r="H53" t="s" s="22">
        <v>266</v>
      </c>
      <c r="I53" t="s" s="23">
        <v>276</v>
      </c>
      <c r="J53" t="s" s="21">
        <v>52</v>
      </c>
      <c r="K53" s="24"/>
      <c r="L53" t="s" s="21">
        <v>254</v>
      </c>
      <c r="M53" t="s" s="41">
        <v>84</v>
      </c>
      <c r="N53" s="20">
        <v>2022</v>
      </c>
      <c r="O53" s="20">
        <v>3</v>
      </c>
      <c r="P53" t="s" s="27">
        <v>77</v>
      </c>
      <c r="Q53" t="s" s="43">
        <v>93</v>
      </c>
      <c r="R53" t="s" s="36">
        <v>66</v>
      </c>
      <c r="S53" t="s" s="64">
        <v>255</v>
      </c>
      <c r="T53" s="24"/>
      <c r="U53" s="24"/>
      <c r="V53" s="24"/>
      <c r="W53" s="24"/>
      <c r="X53" s="24"/>
      <c r="Y53" s="24"/>
      <c r="Z53" s="24"/>
      <c r="AA53" s="24"/>
      <c r="AB53" s="28"/>
      <c r="AC53" s="24"/>
      <c r="AD53" s="24"/>
      <c r="AE53" s="29">
        <v>0</v>
      </c>
      <c r="AF53" s="29">
        <v>1.3</v>
      </c>
      <c r="AG53" s="24"/>
      <c r="AH53" s="24"/>
      <c r="AI53" s="24"/>
      <c r="AJ53" t="s" s="38">
        <v>68</v>
      </c>
      <c r="AK53" s="24"/>
      <c r="AL53" s="24"/>
      <c r="AM53" s="24"/>
      <c r="AN53" s="24"/>
      <c r="AO53" s="28"/>
      <c r="AP53" s="28"/>
      <c r="AQ53" s="28"/>
      <c r="AR53" s="28"/>
      <c r="AS53" t="s" s="23">
        <v>270</v>
      </c>
      <c r="AT53" s="24"/>
      <c r="AU53" s="24"/>
      <c r="AV53" t="s" s="40">
        <v>252</v>
      </c>
      <c r="AW53" s="24"/>
    </row>
    <row r="54" ht="15.75" customHeight="1">
      <c r="A54" s="19">
        <v>4</v>
      </c>
      <c r="B54" s="20">
        <v>2</v>
      </c>
      <c r="C54" s="20">
        <v>66</v>
      </c>
      <c r="D54" s="24"/>
      <c r="E54" s="19">
        <v>33</v>
      </c>
      <c r="F54" t="s" s="21">
        <v>277</v>
      </c>
      <c r="G54" t="s" s="22">
        <v>278</v>
      </c>
      <c r="H54" t="s" s="22">
        <v>278</v>
      </c>
      <c r="I54" t="s" s="23">
        <v>279</v>
      </c>
      <c r="J54" t="s" s="32">
        <v>52</v>
      </c>
      <c r="K54" t="s" s="23">
        <v>61</v>
      </c>
      <c r="L54" t="s" s="21">
        <v>254</v>
      </c>
      <c r="M54" t="s" s="41">
        <v>84</v>
      </c>
      <c r="N54" s="20">
        <v>2022</v>
      </c>
      <c r="O54" s="20">
        <v>3</v>
      </c>
      <c r="P54" t="s" s="27">
        <v>77</v>
      </c>
      <c r="Q54" t="s" s="43">
        <v>93</v>
      </c>
      <c r="R54" t="s" s="36">
        <v>66</v>
      </c>
      <c r="S54" t="s" s="64">
        <v>255</v>
      </c>
      <c r="T54" s="24"/>
      <c r="U54" s="24"/>
      <c r="V54" s="24"/>
      <c r="W54" s="24"/>
      <c r="X54" s="24"/>
      <c r="Y54" s="24"/>
      <c r="Z54" s="24"/>
      <c r="AA54" s="24"/>
      <c r="AB54" s="28"/>
      <c r="AC54" s="24"/>
      <c r="AD54" s="24"/>
      <c r="AE54" s="24"/>
      <c r="AF54" s="24"/>
      <c r="AG54" s="24"/>
      <c r="AH54" s="24"/>
      <c r="AI54" s="24"/>
      <c r="AJ54" s="30">
        <v>1</v>
      </c>
      <c r="AK54" s="24"/>
      <c r="AL54" s="24"/>
      <c r="AM54" s="29">
        <v>0</v>
      </c>
      <c r="AN54" s="29">
        <v>990</v>
      </c>
      <c r="AO54" s="28"/>
      <c r="AP54" s="28"/>
      <c r="AQ54" s="28"/>
      <c r="AR54" s="28"/>
      <c r="AS54" t="s" s="23">
        <v>270</v>
      </c>
      <c r="AT54" s="24"/>
      <c r="AU54" s="24"/>
      <c r="AV54" s="24"/>
      <c r="AW54" s="24"/>
    </row>
    <row r="55" ht="15.75" customHeight="1">
      <c r="A55" s="19">
        <v>4</v>
      </c>
      <c r="B55" s="20">
        <v>3</v>
      </c>
      <c r="C55" s="20">
        <v>67</v>
      </c>
      <c r="D55" s="24"/>
      <c r="E55" s="42">
        <v>33</v>
      </c>
      <c r="F55" t="s" s="66">
        <v>265</v>
      </c>
      <c r="G55" t="s" s="45">
        <v>266</v>
      </c>
      <c r="H55" t="s" s="45">
        <v>266</v>
      </c>
      <c r="I55" t="s" s="23">
        <v>280</v>
      </c>
      <c r="J55" t="s" s="32">
        <v>52</v>
      </c>
      <c r="K55" t="s" s="23">
        <v>61</v>
      </c>
      <c r="L55" t="s" s="40">
        <v>232</v>
      </c>
      <c r="M55" t="s" s="58">
        <v>84</v>
      </c>
      <c r="N55" s="30">
        <v>2022</v>
      </c>
      <c r="O55" s="30">
        <v>2</v>
      </c>
      <c r="P55" t="s" s="26">
        <v>54</v>
      </c>
      <c r="Q55" t="s" s="49">
        <v>65</v>
      </c>
      <c r="R55" t="s" s="56">
        <v>66</v>
      </c>
      <c r="S55" t="s" s="38">
        <v>233</v>
      </c>
      <c r="T55" s="24"/>
      <c r="U55" s="59">
        <v>0.504132493</v>
      </c>
      <c r="V55" s="59">
        <v>0.185806982</v>
      </c>
      <c r="W55" s="59">
        <v>0.372454183</v>
      </c>
      <c r="X55" s="59">
        <v>0.672296556</v>
      </c>
      <c r="Y55" s="60">
        <v>0.263553</v>
      </c>
      <c r="Z55" s="60">
        <v>0.102628</v>
      </c>
      <c r="AA55" s="60">
        <v>0.5790419999999999</v>
      </c>
      <c r="AB55" s="28"/>
      <c r="AC55" s="24"/>
      <c r="AD55" s="24"/>
      <c r="AE55" s="24"/>
      <c r="AF55" s="24"/>
      <c r="AG55" s="24"/>
      <c r="AH55" s="24"/>
      <c r="AI55" s="24"/>
      <c r="AJ55" t="s" s="38">
        <v>68</v>
      </c>
      <c r="AK55" s="24"/>
      <c r="AL55" s="24"/>
      <c r="AM55" s="29">
        <v>300</v>
      </c>
      <c r="AN55" s="29">
        <v>191.6</v>
      </c>
      <c r="AO55" s="28"/>
      <c r="AP55" s="28"/>
      <c r="AQ55" s="28"/>
      <c r="AR55" s="28"/>
      <c r="AS55" t="s" s="67">
        <v>281</v>
      </c>
      <c r="AT55" s="24"/>
      <c r="AU55" s="24"/>
      <c r="AV55" s="24"/>
      <c r="AW55" s="24"/>
    </row>
    <row r="56" ht="15.75" customHeight="1">
      <c r="A56" s="19">
        <v>4</v>
      </c>
      <c r="B56" s="20">
        <v>3</v>
      </c>
      <c r="C56" s="20">
        <v>68</v>
      </c>
      <c r="D56" s="24"/>
      <c r="E56" s="30">
        <v>33</v>
      </c>
      <c r="F56" t="s" s="68">
        <v>282</v>
      </c>
      <c r="G56" t="s" s="69">
        <v>283</v>
      </c>
      <c r="H56" t="s" s="69">
        <v>283</v>
      </c>
      <c r="I56" t="s" s="23">
        <v>282</v>
      </c>
      <c r="J56" t="s" s="46">
        <v>52</v>
      </c>
      <c r="K56" t="s" s="46">
        <v>284</v>
      </c>
      <c r="L56" t="s" s="47">
        <v>118</v>
      </c>
      <c r="M56" s="48"/>
      <c r="N56" s="24"/>
      <c r="O56" s="30">
        <v>2</v>
      </c>
      <c r="P56" t="s" s="26">
        <v>54</v>
      </c>
      <c r="Q56" t="s" s="49">
        <v>65</v>
      </c>
      <c r="R56" t="s" s="61">
        <v>238</v>
      </c>
      <c r="S56" s="24"/>
      <c r="T56" s="24"/>
      <c r="U56" s="51">
        <v>7.689999999999999e-06</v>
      </c>
      <c r="V56" s="29">
        <v>10.76013</v>
      </c>
      <c r="W56" s="51">
        <v>5.51e-11</v>
      </c>
      <c r="X56" s="29">
        <v>0.60994</v>
      </c>
      <c r="Y56" s="51">
        <v>3.85e-06</v>
      </c>
      <c r="Z56" s="51">
        <v>2.75e-11</v>
      </c>
      <c r="AA56" s="29">
        <v>0.30497</v>
      </c>
      <c r="AB56" s="28"/>
      <c r="AC56" s="24"/>
      <c r="AD56" s="24"/>
      <c r="AE56" s="24"/>
      <c r="AF56" s="24"/>
      <c r="AG56" s="24"/>
      <c r="AH56" s="24"/>
      <c r="AI56" s="24"/>
      <c r="AJ56" s="30">
        <v>1</v>
      </c>
      <c r="AK56" s="24"/>
      <c r="AL56" s="24"/>
      <c r="AM56" s="29">
        <v>500</v>
      </c>
      <c r="AN56" t="s" s="39">
        <v>285</v>
      </c>
      <c r="AO56" s="28"/>
      <c r="AP56" s="28"/>
      <c r="AQ56" s="28"/>
      <c r="AR56" s="28"/>
      <c r="AS56" t="s" s="40">
        <v>210</v>
      </c>
      <c r="AT56" s="24"/>
      <c r="AU56" s="24"/>
      <c r="AV56" s="24"/>
      <c r="AW56" s="24"/>
    </row>
    <row r="57" ht="15.75" customHeight="1">
      <c r="A57" s="19">
        <v>4</v>
      </c>
      <c r="B57" s="20">
        <v>3</v>
      </c>
      <c r="C57" s="20">
        <v>69</v>
      </c>
      <c r="D57" s="24"/>
      <c r="E57" s="42">
        <v>33</v>
      </c>
      <c r="F57" s="70"/>
      <c r="G57" t="s" s="45">
        <v>283</v>
      </c>
      <c r="H57" t="s" s="45">
        <v>283</v>
      </c>
      <c r="I57" t="s" s="23">
        <v>286</v>
      </c>
      <c r="J57" t="s" s="32">
        <v>52</v>
      </c>
      <c r="K57" t="s" s="23">
        <v>61</v>
      </c>
      <c r="L57" t="s" s="40">
        <v>232</v>
      </c>
      <c r="M57" t="s" s="58">
        <v>84</v>
      </c>
      <c r="N57" s="30">
        <v>2022</v>
      </c>
      <c r="O57" s="30">
        <v>2</v>
      </c>
      <c r="P57" t="s" s="26">
        <v>54</v>
      </c>
      <c r="Q57" t="s" s="49">
        <v>65</v>
      </c>
      <c r="R57" t="s" s="56">
        <v>66</v>
      </c>
      <c r="S57" t="s" s="38">
        <v>233</v>
      </c>
      <c r="T57" s="24"/>
      <c r="U57" s="59">
        <v>0.277449917</v>
      </c>
      <c r="V57" s="59">
        <v>0.552555328</v>
      </c>
      <c r="W57" s="59">
        <v>0.11400847</v>
      </c>
      <c r="X57" s="59">
        <v>0.636412627</v>
      </c>
      <c r="Y57" s="71"/>
      <c r="Z57" s="71"/>
      <c r="AA57" s="71"/>
      <c r="AB57" s="28"/>
      <c r="AC57" s="24"/>
      <c r="AD57" s="24"/>
      <c r="AE57" s="24"/>
      <c r="AF57" s="24"/>
      <c r="AG57" s="24"/>
      <c r="AH57" s="24"/>
      <c r="AI57" s="24"/>
      <c r="AJ57" s="30">
        <v>1</v>
      </c>
      <c r="AK57" s="24"/>
      <c r="AL57" s="24"/>
      <c r="AM57" s="24"/>
      <c r="AN57" s="24"/>
      <c r="AO57" s="28"/>
      <c r="AP57" s="28"/>
      <c r="AQ57" s="28"/>
      <c r="AR57" s="28"/>
      <c r="AS57" s="24"/>
      <c r="AT57" s="24"/>
      <c r="AU57" s="24"/>
      <c r="AV57" s="24"/>
      <c r="AW57" s="24"/>
    </row>
    <row r="58" ht="15.75" customHeight="1">
      <c r="A58" s="19">
        <v>4</v>
      </c>
      <c r="B58" s="20">
        <v>3</v>
      </c>
      <c r="C58" s="20">
        <v>70</v>
      </c>
      <c r="D58" s="24"/>
      <c r="E58" s="19">
        <v>33</v>
      </c>
      <c r="F58" t="s" s="68">
        <v>282</v>
      </c>
      <c r="G58" t="s" s="72">
        <v>283</v>
      </c>
      <c r="H58" t="s" s="72">
        <v>283</v>
      </c>
      <c r="I58" t="s" s="23">
        <v>287</v>
      </c>
      <c r="J58" t="s" s="32">
        <v>52</v>
      </c>
      <c r="K58" t="s" s="23">
        <v>288</v>
      </c>
      <c r="L58" t="s" s="21">
        <v>123</v>
      </c>
      <c r="M58" t="s" s="33">
        <v>63</v>
      </c>
      <c r="N58" s="20">
        <v>2021</v>
      </c>
      <c r="O58" s="20">
        <v>3</v>
      </c>
      <c r="P58" t="s" s="26">
        <v>54</v>
      </c>
      <c r="Q58" t="s" s="35">
        <v>65</v>
      </c>
      <c r="R58" t="s" s="62">
        <v>238</v>
      </c>
      <c r="S58" t="s" s="37">
        <v>289</v>
      </c>
      <c r="T58" s="24"/>
      <c r="U58" s="24"/>
      <c r="V58" s="24"/>
      <c r="W58" s="24"/>
      <c r="X58" s="24"/>
      <c r="Y58" s="24"/>
      <c r="Z58" s="24"/>
      <c r="AA58" s="24"/>
      <c r="AB58" s="28"/>
      <c r="AC58" s="24"/>
      <c r="AD58" s="24"/>
      <c r="AE58" s="24"/>
      <c r="AF58" s="24"/>
      <c r="AG58" s="24"/>
      <c r="AH58" s="24"/>
      <c r="AI58" s="24"/>
      <c r="AJ58" t="s" s="38">
        <v>68</v>
      </c>
      <c r="AK58" s="24"/>
      <c r="AL58" s="24"/>
      <c r="AM58" s="29">
        <v>0</v>
      </c>
      <c r="AN58" t="s" s="39">
        <v>290</v>
      </c>
      <c r="AO58" s="28"/>
      <c r="AP58" s="28"/>
      <c r="AQ58" s="28"/>
      <c r="AR58" s="28"/>
      <c r="AS58" t="s" s="40">
        <v>210</v>
      </c>
      <c r="AT58" s="24"/>
      <c r="AU58" s="24"/>
      <c r="AV58" s="24"/>
      <c r="AW58" s="24"/>
    </row>
    <row r="59" ht="15.75" customHeight="1">
      <c r="A59" s="19">
        <v>4</v>
      </c>
      <c r="B59" s="20">
        <v>3</v>
      </c>
      <c r="C59" s="20">
        <v>71</v>
      </c>
      <c r="D59" s="24"/>
      <c r="E59" s="19">
        <v>33</v>
      </c>
      <c r="F59" t="s" s="31">
        <v>291</v>
      </c>
      <c r="G59" t="s" s="22">
        <v>292</v>
      </c>
      <c r="H59" t="s" s="22">
        <v>292</v>
      </c>
      <c r="I59" t="s" s="23">
        <v>293</v>
      </c>
      <c r="J59" t="s" s="32">
        <v>52</v>
      </c>
      <c r="K59" t="s" s="23">
        <v>294</v>
      </c>
      <c r="L59" t="s" s="21">
        <v>74</v>
      </c>
      <c r="M59" t="s" s="33">
        <v>63</v>
      </c>
      <c r="N59" s="20">
        <v>2021</v>
      </c>
      <c r="O59" s="20">
        <v>1</v>
      </c>
      <c r="P59" t="s" s="26">
        <v>54</v>
      </c>
      <c r="Q59" t="s" s="27">
        <v>55</v>
      </c>
      <c r="R59" t="s" s="26">
        <v>56</v>
      </c>
      <c r="S59" t="s" s="37">
        <v>202</v>
      </c>
      <c r="T59" s="24"/>
      <c r="U59" s="24"/>
      <c r="V59" s="24"/>
      <c r="W59" s="24"/>
      <c r="X59" s="24"/>
      <c r="Y59" s="24"/>
      <c r="Z59" s="24"/>
      <c r="AA59" s="24"/>
      <c r="AB59" s="28"/>
      <c r="AC59" s="24"/>
      <c r="AD59" s="24"/>
      <c r="AE59" s="24"/>
      <c r="AF59" s="24"/>
      <c r="AG59" s="24"/>
      <c r="AH59" s="24"/>
      <c r="AI59" s="24"/>
      <c r="AJ59" s="30">
        <v>1</v>
      </c>
      <c r="AK59" s="24"/>
      <c r="AL59" s="24"/>
      <c r="AM59" s="29">
        <v>0</v>
      </c>
      <c r="AN59" t="s" s="39">
        <v>295</v>
      </c>
      <c r="AO59" s="28"/>
      <c r="AP59" s="28"/>
      <c r="AQ59" s="28"/>
      <c r="AR59" s="28"/>
      <c r="AS59" s="24"/>
      <c r="AT59" s="24"/>
      <c r="AU59" s="24"/>
      <c r="AV59" t="s" s="40">
        <v>71</v>
      </c>
      <c r="AW59" s="24"/>
    </row>
    <row r="60" ht="15.75" customHeight="1">
      <c r="A60" s="19">
        <v>4</v>
      </c>
      <c r="B60" s="20">
        <v>3</v>
      </c>
      <c r="C60" s="20">
        <v>72</v>
      </c>
      <c r="D60" s="24"/>
      <c r="E60" s="19">
        <v>33</v>
      </c>
      <c r="F60" t="s" s="31">
        <v>291</v>
      </c>
      <c r="G60" t="s" s="22">
        <v>292</v>
      </c>
      <c r="H60" t="s" s="22">
        <v>292</v>
      </c>
      <c r="I60" t="s" s="23">
        <v>296</v>
      </c>
      <c r="J60" t="s" s="32">
        <v>52</v>
      </c>
      <c r="K60" t="s" s="23">
        <v>61</v>
      </c>
      <c r="L60" t="s" s="21">
        <v>136</v>
      </c>
      <c r="M60" t="s" s="33">
        <v>63</v>
      </c>
      <c r="N60" s="20">
        <v>2016</v>
      </c>
      <c r="O60" s="20">
        <v>3</v>
      </c>
      <c r="P60" t="s" s="26">
        <v>54</v>
      </c>
      <c r="Q60" t="s" s="35">
        <v>65</v>
      </c>
      <c r="R60" t="s" s="26">
        <v>56</v>
      </c>
      <c r="S60" t="s" s="37">
        <v>137</v>
      </c>
      <c r="T60" s="24"/>
      <c r="U60" s="24"/>
      <c r="V60" s="24"/>
      <c r="W60" s="24"/>
      <c r="X60" s="24"/>
      <c r="Y60" s="24"/>
      <c r="Z60" s="24"/>
      <c r="AA60" s="24"/>
      <c r="AB60" s="28"/>
      <c r="AC60" s="24"/>
      <c r="AD60" s="24"/>
      <c r="AE60" s="24"/>
      <c r="AF60" s="24"/>
      <c r="AG60" s="24"/>
      <c r="AH60" s="24"/>
      <c r="AI60" s="24"/>
      <c r="AJ60" t="s" s="38">
        <v>68</v>
      </c>
      <c r="AK60" s="24"/>
      <c r="AL60" s="24"/>
      <c r="AM60" t="s" s="39">
        <v>205</v>
      </c>
      <c r="AN60" t="s" s="39">
        <v>206</v>
      </c>
      <c r="AO60" s="28"/>
      <c r="AP60" s="28"/>
      <c r="AQ60" s="28"/>
      <c r="AR60" s="28"/>
      <c r="AS60" s="24"/>
      <c r="AT60" s="24"/>
      <c r="AU60" s="24"/>
      <c r="AV60" t="s" s="40">
        <v>71</v>
      </c>
      <c r="AW60" s="24"/>
    </row>
    <row r="61" ht="15.75" customHeight="1">
      <c r="A61" s="19">
        <v>4</v>
      </c>
      <c r="B61" s="20">
        <v>3</v>
      </c>
      <c r="C61" s="20">
        <v>73</v>
      </c>
      <c r="D61" s="24"/>
      <c r="E61" s="19">
        <v>33</v>
      </c>
      <c r="F61" t="s" s="21">
        <v>297</v>
      </c>
      <c r="G61" t="s" s="22">
        <v>298</v>
      </c>
      <c r="H61" t="s" s="22">
        <v>298</v>
      </c>
      <c r="I61" t="s" s="23">
        <v>299</v>
      </c>
      <c r="J61" t="s" s="32">
        <v>52</v>
      </c>
      <c r="K61" t="s" s="23">
        <v>61</v>
      </c>
      <c r="L61" t="s" s="21">
        <v>136</v>
      </c>
      <c r="M61" t="s" s="33">
        <v>63</v>
      </c>
      <c r="N61" s="20">
        <v>2016</v>
      </c>
      <c r="O61" s="20">
        <v>3</v>
      </c>
      <c r="P61" t="s" s="26">
        <v>54</v>
      </c>
      <c r="Q61" t="s" s="35">
        <v>65</v>
      </c>
      <c r="R61" t="s" s="26">
        <v>56</v>
      </c>
      <c r="S61" t="s" s="37">
        <v>137</v>
      </c>
      <c r="T61" s="24"/>
      <c r="U61" s="24"/>
      <c r="V61" s="24"/>
      <c r="W61" s="24"/>
      <c r="X61" s="24"/>
      <c r="Y61" s="24"/>
      <c r="Z61" s="24"/>
      <c r="AA61" s="24"/>
      <c r="AB61" s="28"/>
      <c r="AC61" s="24"/>
      <c r="AD61" s="24"/>
      <c r="AE61" s="29">
        <v>0</v>
      </c>
      <c r="AF61" s="29">
        <v>0</v>
      </c>
      <c r="AG61" s="24"/>
      <c r="AH61" s="24"/>
      <c r="AI61" s="24"/>
      <c r="AJ61" s="30">
        <v>1</v>
      </c>
      <c r="AK61" s="24"/>
      <c r="AL61" s="24"/>
      <c r="AM61" t="s" s="39">
        <v>205</v>
      </c>
      <c r="AN61" t="s" s="39">
        <v>206</v>
      </c>
      <c r="AO61" s="28"/>
      <c r="AP61" s="28"/>
      <c r="AQ61" s="28"/>
      <c r="AR61" s="28"/>
      <c r="AS61" t="s" s="23">
        <v>300</v>
      </c>
      <c r="AT61" s="24"/>
      <c r="AU61" s="24"/>
      <c r="AV61" t="s" s="52">
        <v>221</v>
      </c>
      <c r="AW61" s="24"/>
    </row>
    <row r="62" ht="15.75" customHeight="1">
      <c r="A62" s="19">
        <v>4</v>
      </c>
      <c r="B62" s="20">
        <v>2</v>
      </c>
      <c r="C62" s="20">
        <v>74</v>
      </c>
      <c r="D62" s="24"/>
      <c r="E62" s="19">
        <v>33</v>
      </c>
      <c r="F62" t="s" s="21">
        <v>301</v>
      </c>
      <c r="G62" t="s" s="22">
        <v>302</v>
      </c>
      <c r="H62" t="s" s="22">
        <v>302</v>
      </c>
      <c r="I62" t="s" s="23">
        <v>303</v>
      </c>
      <c r="J62" t="s" s="32">
        <v>52</v>
      </c>
      <c r="K62" t="s" s="23">
        <v>294</v>
      </c>
      <c r="L62" t="s" s="21">
        <v>74</v>
      </c>
      <c r="M62" t="s" s="33">
        <v>63</v>
      </c>
      <c r="N62" s="20">
        <v>2021</v>
      </c>
      <c r="O62" s="20">
        <v>1</v>
      </c>
      <c r="P62" t="s" s="27">
        <v>77</v>
      </c>
      <c r="Q62" t="s" s="27">
        <v>55</v>
      </c>
      <c r="R62" t="s" s="26">
        <v>56</v>
      </c>
      <c r="S62" t="s" s="37">
        <v>202</v>
      </c>
      <c r="T62" s="24"/>
      <c r="U62" s="24"/>
      <c r="V62" s="24"/>
      <c r="W62" s="24"/>
      <c r="X62" s="24"/>
      <c r="Y62" s="24"/>
      <c r="Z62" s="24"/>
      <c r="AA62" s="24"/>
      <c r="AB62" s="28"/>
      <c r="AC62" s="24"/>
      <c r="AD62" s="24"/>
      <c r="AE62" s="24"/>
      <c r="AF62" s="24"/>
      <c r="AG62" s="24"/>
      <c r="AH62" s="24"/>
      <c r="AI62" s="24"/>
      <c r="AJ62" s="30">
        <v>1</v>
      </c>
      <c r="AK62" s="24"/>
      <c r="AL62" s="24"/>
      <c r="AM62" s="29">
        <v>0</v>
      </c>
      <c r="AN62" t="s" s="39">
        <v>295</v>
      </c>
      <c r="AO62" s="28"/>
      <c r="AP62" s="28"/>
      <c r="AQ62" s="28"/>
      <c r="AR62" s="28"/>
      <c r="AS62" t="s" s="23">
        <v>304</v>
      </c>
      <c r="AT62" s="24"/>
      <c r="AU62" s="24"/>
      <c r="AV62" s="24"/>
      <c r="AW62" s="24"/>
    </row>
    <row r="63" ht="15.75" customHeight="1">
      <c r="A63" s="19">
        <v>4</v>
      </c>
      <c r="B63" s="20">
        <v>2</v>
      </c>
      <c r="C63" s="20">
        <v>75</v>
      </c>
      <c r="D63" s="24"/>
      <c r="E63" s="19">
        <v>33</v>
      </c>
      <c r="F63" t="s" s="21">
        <v>305</v>
      </c>
      <c r="G63" t="s" s="22">
        <v>306</v>
      </c>
      <c r="H63" t="s" s="22">
        <v>306</v>
      </c>
      <c r="I63" t="s" s="23">
        <v>307</v>
      </c>
      <c r="J63" t="s" s="32">
        <v>52</v>
      </c>
      <c r="K63" t="s" s="23">
        <v>308</v>
      </c>
      <c r="L63" t="s" s="21">
        <v>249</v>
      </c>
      <c r="M63" t="s" s="41">
        <v>84</v>
      </c>
      <c r="N63" s="20">
        <v>2016</v>
      </c>
      <c r="O63" s="20">
        <v>3</v>
      </c>
      <c r="P63" t="s" s="27">
        <v>77</v>
      </c>
      <c r="Q63" t="s" s="35">
        <v>65</v>
      </c>
      <c r="R63" t="s" s="36">
        <v>66</v>
      </c>
      <c r="S63" t="s" s="37">
        <v>250</v>
      </c>
      <c r="T63" s="24"/>
      <c r="U63" s="24"/>
      <c r="V63" s="24"/>
      <c r="W63" s="24"/>
      <c r="X63" s="24"/>
      <c r="Y63" s="24"/>
      <c r="Z63" s="24"/>
      <c r="AA63" s="24"/>
      <c r="AB63" s="28"/>
      <c r="AC63" s="24"/>
      <c r="AD63" s="24"/>
      <c r="AE63" s="29">
        <v>0</v>
      </c>
      <c r="AF63" s="29">
        <v>0</v>
      </c>
      <c r="AG63" s="24"/>
      <c r="AH63" s="24"/>
      <c r="AI63" s="24"/>
      <c r="AJ63" s="30">
        <v>1</v>
      </c>
      <c r="AK63" s="24"/>
      <c r="AL63" s="24"/>
      <c r="AM63" s="29">
        <v>0</v>
      </c>
      <c r="AN63" s="29">
        <v>0</v>
      </c>
      <c r="AO63" s="28"/>
      <c r="AP63" s="28"/>
      <c r="AQ63" s="28"/>
      <c r="AR63" s="28"/>
      <c r="AS63" s="30">
        <v>71</v>
      </c>
      <c r="AT63" s="24"/>
      <c r="AU63" s="24"/>
      <c r="AV63" t="s" s="40">
        <v>309</v>
      </c>
      <c r="AW63" s="24"/>
    </row>
    <row r="64" ht="15.75" customHeight="1">
      <c r="A64" s="19">
        <v>4</v>
      </c>
      <c r="B64" s="20">
        <v>3</v>
      </c>
      <c r="C64" s="20">
        <v>76</v>
      </c>
      <c r="D64" s="24"/>
      <c r="E64" s="42">
        <v>33</v>
      </c>
      <c r="F64" t="s" s="8">
        <v>310</v>
      </c>
      <c r="G64" t="s" s="45">
        <v>311</v>
      </c>
      <c r="H64" t="s" s="45">
        <v>311</v>
      </c>
      <c r="I64" t="s" s="23">
        <v>312</v>
      </c>
      <c r="J64" t="s" s="32">
        <v>52</v>
      </c>
      <c r="K64" t="s" s="23">
        <v>61</v>
      </c>
      <c r="L64" t="s" s="40">
        <v>232</v>
      </c>
      <c r="M64" t="s" s="58">
        <v>84</v>
      </c>
      <c r="N64" s="30">
        <v>2022</v>
      </c>
      <c r="O64" s="30">
        <v>2</v>
      </c>
      <c r="P64" t="s" s="26">
        <v>54</v>
      </c>
      <c r="Q64" t="s" s="49">
        <v>65</v>
      </c>
      <c r="R64" t="s" s="56">
        <v>66</v>
      </c>
      <c r="S64" t="s" s="38">
        <v>233</v>
      </c>
      <c r="T64" s="24"/>
      <c r="U64" s="59">
        <v>0.241568828</v>
      </c>
      <c r="V64" s="59">
        <v>0.161013152</v>
      </c>
      <c r="W64" s="59">
        <v>0.185211804</v>
      </c>
      <c r="X64" s="59">
        <v>0.313789764</v>
      </c>
      <c r="Y64" s="71"/>
      <c r="Z64" s="71"/>
      <c r="AA64" s="71"/>
      <c r="AB64" s="28"/>
      <c r="AC64" s="24"/>
      <c r="AD64" s="24"/>
      <c r="AE64" s="24"/>
      <c r="AF64" s="24"/>
      <c r="AG64" t="s" s="38">
        <v>196</v>
      </c>
      <c r="AH64" s="24"/>
      <c r="AI64" s="24"/>
      <c r="AJ64" s="30">
        <v>1</v>
      </c>
      <c r="AK64" s="24"/>
      <c r="AL64" s="24"/>
      <c r="AM64" s="24"/>
      <c r="AN64" s="24"/>
      <c r="AO64" s="28"/>
      <c r="AP64" s="28"/>
      <c r="AQ64" s="28"/>
      <c r="AR64" s="28"/>
      <c r="AS64" s="24"/>
      <c r="AT64" s="24"/>
      <c r="AU64" s="24"/>
      <c r="AV64" s="24"/>
      <c r="AW64" s="24"/>
    </row>
    <row r="65" ht="15.75" customHeight="1">
      <c r="A65" s="19">
        <v>4</v>
      </c>
      <c r="B65" s="20">
        <v>2</v>
      </c>
      <c r="C65" s="20">
        <v>77</v>
      </c>
      <c r="D65" s="24"/>
      <c r="E65" s="19">
        <v>33</v>
      </c>
      <c r="F65" t="s" s="21">
        <v>305</v>
      </c>
      <c r="G65" t="s" s="22">
        <v>306</v>
      </c>
      <c r="H65" t="s" s="22">
        <v>306</v>
      </c>
      <c r="I65" t="s" s="23">
        <v>313</v>
      </c>
      <c r="J65" t="s" s="21">
        <v>52</v>
      </c>
      <c r="K65" t="s" s="21">
        <v>61</v>
      </c>
      <c r="L65" t="s" s="21">
        <v>314</v>
      </c>
      <c r="M65" t="s" s="58">
        <v>84</v>
      </c>
      <c r="N65" s="20">
        <v>2018</v>
      </c>
      <c r="O65" s="20">
        <v>3</v>
      </c>
      <c r="P65" t="s" s="73">
        <v>77</v>
      </c>
      <c r="Q65" t="s" s="35">
        <v>65</v>
      </c>
      <c r="R65" t="s" s="56">
        <v>66</v>
      </c>
      <c r="S65" t="s" s="57">
        <v>315</v>
      </c>
      <c r="T65" s="24"/>
      <c r="U65" s="24"/>
      <c r="V65" s="24"/>
      <c r="W65" s="24"/>
      <c r="X65" s="24"/>
      <c r="Y65" s="24"/>
      <c r="Z65" s="24"/>
      <c r="AA65" s="24"/>
      <c r="AB65" s="28"/>
      <c r="AC65" s="24"/>
      <c r="AD65" s="24"/>
      <c r="AE65" s="29">
        <v>0</v>
      </c>
      <c r="AF65" s="29">
        <v>0</v>
      </c>
      <c r="AG65" s="24"/>
      <c r="AH65" s="24"/>
      <c r="AI65" s="24"/>
      <c r="AJ65" t="s" s="38">
        <v>68</v>
      </c>
      <c r="AK65" s="24"/>
      <c r="AL65" s="24"/>
      <c r="AM65" t="s" s="39">
        <v>316</v>
      </c>
      <c r="AN65" s="29">
        <v>23</v>
      </c>
      <c r="AO65" s="28"/>
      <c r="AP65" s="28"/>
      <c r="AQ65" s="28"/>
      <c r="AR65" s="28"/>
      <c r="AS65" s="30">
        <v>71</v>
      </c>
      <c r="AT65" s="24"/>
      <c r="AU65" s="24"/>
      <c r="AV65" t="s" s="40">
        <v>309</v>
      </c>
      <c r="AW65" s="24"/>
    </row>
    <row r="66" ht="15.75" customHeight="1">
      <c r="A66" s="19">
        <v>4</v>
      </c>
      <c r="B66" s="20">
        <v>3</v>
      </c>
      <c r="C66" s="20">
        <v>78</v>
      </c>
      <c r="D66" s="24"/>
      <c r="E66" s="30">
        <v>33</v>
      </c>
      <c r="F66" t="s" s="9">
        <v>317</v>
      </c>
      <c r="G66" t="s" s="45">
        <v>318</v>
      </c>
      <c r="H66" t="s" s="45">
        <v>318</v>
      </c>
      <c r="I66" t="s" s="23">
        <v>319</v>
      </c>
      <c r="J66" t="s" s="32">
        <v>52</v>
      </c>
      <c r="K66" t="s" s="23">
        <v>61</v>
      </c>
      <c r="L66" t="s" s="40">
        <v>232</v>
      </c>
      <c r="M66" t="s" s="58">
        <v>84</v>
      </c>
      <c r="N66" s="30">
        <v>2022</v>
      </c>
      <c r="O66" s="30">
        <v>2</v>
      </c>
      <c r="P66" t="s" s="26">
        <v>54</v>
      </c>
      <c r="Q66" t="s" s="49">
        <v>65</v>
      </c>
      <c r="R66" t="s" s="56">
        <v>66</v>
      </c>
      <c r="S66" t="s" s="38">
        <v>233</v>
      </c>
      <c r="T66" s="24"/>
      <c r="U66" s="59">
        <v>0.792467683</v>
      </c>
      <c r="V66" s="59">
        <v>0.38556464</v>
      </c>
      <c r="W66" s="59">
        <v>0.417179447</v>
      </c>
      <c r="X66" s="59">
        <v>1.436350189</v>
      </c>
      <c r="Y66" s="60">
        <v>0.153701</v>
      </c>
      <c r="Z66" s="60">
        <v>0.062494</v>
      </c>
      <c r="AA66" s="60">
        <v>0.362924</v>
      </c>
      <c r="AB66" s="28"/>
      <c r="AC66" s="24"/>
      <c r="AD66" s="24"/>
      <c r="AE66" s="24"/>
      <c r="AF66" s="24"/>
      <c r="AG66" s="24"/>
      <c r="AH66" s="24"/>
      <c r="AI66" s="24"/>
      <c r="AJ66" s="30">
        <v>1</v>
      </c>
      <c r="AK66" s="24"/>
      <c r="AL66" s="24"/>
      <c r="AM66" s="29">
        <v>300</v>
      </c>
      <c r="AN66" s="29">
        <v>191.6</v>
      </c>
      <c r="AO66" s="28"/>
      <c r="AP66" s="28"/>
      <c r="AQ66" s="28"/>
      <c r="AR66" s="28"/>
      <c r="AS66" s="30">
        <v>71</v>
      </c>
      <c r="AT66" s="24"/>
      <c r="AU66" s="24"/>
      <c r="AV66" s="24"/>
      <c r="AW66" s="24"/>
    </row>
    <row r="67" ht="15.75" customHeight="1">
      <c r="A67" s="19">
        <v>4</v>
      </c>
      <c r="B67" s="20">
        <v>3</v>
      </c>
      <c r="C67" s="20">
        <v>79</v>
      </c>
      <c r="D67" s="24"/>
      <c r="E67" s="42">
        <v>33</v>
      </c>
      <c r="F67" t="s" s="8">
        <v>320</v>
      </c>
      <c r="G67" t="s" s="45">
        <v>321</v>
      </c>
      <c r="H67" t="s" s="74">
        <v>322</v>
      </c>
      <c r="I67" t="s" s="23">
        <v>323</v>
      </c>
      <c r="J67" t="s" s="32">
        <v>52</v>
      </c>
      <c r="K67" t="s" s="23">
        <v>61</v>
      </c>
      <c r="L67" t="s" s="40">
        <v>232</v>
      </c>
      <c r="M67" t="s" s="58">
        <v>84</v>
      </c>
      <c r="N67" s="30">
        <v>2022</v>
      </c>
      <c r="O67" s="30">
        <v>2</v>
      </c>
      <c r="P67" t="s" s="26">
        <v>54</v>
      </c>
      <c r="Q67" t="s" s="49">
        <v>65</v>
      </c>
      <c r="R67" t="s" s="36">
        <v>66</v>
      </c>
      <c r="S67" t="s" s="38">
        <v>233</v>
      </c>
      <c r="T67" s="24"/>
      <c r="U67" s="59">
        <v>0.325682376</v>
      </c>
      <c r="V67" s="59">
        <v>0.465765995</v>
      </c>
      <c r="W67" s="59">
        <v>0.1524626</v>
      </c>
      <c r="X67" s="59">
        <v>0.685549453</v>
      </c>
      <c r="Y67" s="60">
        <v>0.09345000000000001</v>
      </c>
      <c r="Z67" s="60">
        <v>0.032495</v>
      </c>
      <c r="AA67" s="60">
        <v>0.252297</v>
      </c>
      <c r="AB67" s="28"/>
      <c r="AC67" s="24"/>
      <c r="AD67" s="24"/>
      <c r="AE67" s="24"/>
      <c r="AF67" s="24"/>
      <c r="AG67" t="s" s="38">
        <v>196</v>
      </c>
      <c r="AH67" s="24"/>
      <c r="AI67" s="24"/>
      <c r="AJ67" s="30">
        <v>1</v>
      </c>
      <c r="AK67" s="24"/>
      <c r="AL67" s="24"/>
      <c r="AM67" s="29">
        <v>300</v>
      </c>
      <c r="AN67" s="29">
        <v>191.6</v>
      </c>
      <c r="AO67" s="28"/>
      <c r="AP67" s="28"/>
      <c r="AQ67" s="28"/>
      <c r="AR67" s="28"/>
      <c r="AS67" s="30">
        <v>51</v>
      </c>
      <c r="AT67" s="24"/>
      <c r="AU67" s="24"/>
      <c r="AV67" s="24"/>
      <c r="AW67" s="24"/>
    </row>
    <row r="68" ht="15.75" customHeight="1">
      <c r="A68" s="19">
        <v>4</v>
      </c>
      <c r="B68" s="20">
        <v>3</v>
      </c>
      <c r="C68" s="20">
        <v>80</v>
      </c>
      <c r="D68" s="24"/>
      <c r="E68" s="42">
        <v>33</v>
      </c>
      <c r="F68" t="s" s="9">
        <v>324</v>
      </c>
      <c r="G68" t="s" s="45">
        <v>325</v>
      </c>
      <c r="H68" t="s" s="45">
        <v>325</v>
      </c>
      <c r="I68" t="s" s="23">
        <v>326</v>
      </c>
      <c r="J68" t="s" s="32">
        <v>52</v>
      </c>
      <c r="K68" t="s" s="23">
        <v>61</v>
      </c>
      <c r="L68" t="s" s="40">
        <v>232</v>
      </c>
      <c r="M68" t="s" s="58">
        <v>84</v>
      </c>
      <c r="N68" s="30">
        <v>2022</v>
      </c>
      <c r="O68" s="30">
        <v>2</v>
      </c>
      <c r="P68" t="s" s="26">
        <v>54</v>
      </c>
      <c r="Q68" t="s" s="49">
        <v>65</v>
      </c>
      <c r="R68" t="s" s="56">
        <v>66</v>
      </c>
      <c r="S68" t="s" s="38">
        <v>233</v>
      </c>
      <c r="T68" s="24"/>
      <c r="U68" s="59">
        <v>0.372142875</v>
      </c>
      <c r="V68" s="59">
        <v>0.453648929</v>
      </c>
      <c r="W68" s="59">
        <v>0.172944744</v>
      </c>
      <c r="X68" s="59">
        <v>0.762274256</v>
      </c>
      <c r="Y68" s="60">
        <v>0.129438</v>
      </c>
      <c r="Z68" s="60">
        <v>0.058484</v>
      </c>
      <c r="AA68" s="60">
        <v>0.283313</v>
      </c>
      <c r="AB68" s="28"/>
      <c r="AC68" s="24"/>
      <c r="AD68" s="24"/>
      <c r="AE68" s="24"/>
      <c r="AF68" s="24"/>
      <c r="AG68" s="24"/>
      <c r="AH68" s="24"/>
      <c r="AI68" s="24"/>
      <c r="AJ68" s="30">
        <v>1</v>
      </c>
      <c r="AK68" s="24"/>
      <c r="AL68" s="24"/>
      <c r="AM68" s="29">
        <v>300</v>
      </c>
      <c r="AN68" s="29">
        <v>191.6</v>
      </c>
      <c r="AO68" s="28"/>
      <c r="AP68" s="28"/>
      <c r="AQ68" s="28"/>
      <c r="AR68" s="28"/>
      <c r="AS68" t="s" s="23">
        <v>327</v>
      </c>
      <c r="AT68" s="24"/>
      <c r="AU68" s="24"/>
      <c r="AV68" s="24"/>
      <c r="AW68" s="24"/>
    </row>
    <row r="69" ht="15.75" customHeight="1">
      <c r="A69" s="19">
        <v>4</v>
      </c>
      <c r="B69" s="20">
        <v>1</v>
      </c>
      <c r="C69" s="20">
        <v>81</v>
      </c>
      <c r="D69" s="24"/>
      <c r="E69" s="19">
        <v>33</v>
      </c>
      <c r="F69" t="s" s="21">
        <v>328</v>
      </c>
      <c r="G69" t="s" s="22">
        <v>329</v>
      </c>
      <c r="H69" t="s" s="22">
        <v>329</v>
      </c>
      <c r="I69" t="s" s="23">
        <v>330</v>
      </c>
      <c r="J69" t="s" s="32">
        <v>52</v>
      </c>
      <c r="K69" t="s" s="23">
        <v>61</v>
      </c>
      <c r="L69" t="s" s="21">
        <v>254</v>
      </c>
      <c r="M69" t="s" s="41">
        <v>84</v>
      </c>
      <c r="N69" s="20">
        <v>2022</v>
      </c>
      <c r="O69" s="20">
        <v>3</v>
      </c>
      <c r="P69" t="s" s="34">
        <v>64</v>
      </c>
      <c r="Q69" t="s" s="43">
        <v>93</v>
      </c>
      <c r="R69" t="s" s="56">
        <v>66</v>
      </c>
      <c r="S69" t="s" s="64">
        <v>255</v>
      </c>
      <c r="T69" s="24"/>
      <c r="U69" s="24"/>
      <c r="V69" s="24"/>
      <c r="W69" s="24"/>
      <c r="X69" s="24"/>
      <c r="Y69" s="24"/>
      <c r="Z69" s="24"/>
      <c r="AA69" s="24"/>
      <c r="AB69" s="28"/>
      <c r="AC69" s="24"/>
      <c r="AD69" s="24"/>
      <c r="AE69" s="29">
        <v>0</v>
      </c>
      <c r="AF69" s="29">
        <v>0</v>
      </c>
      <c r="AG69" s="24"/>
      <c r="AH69" s="24"/>
      <c r="AI69" s="24"/>
      <c r="AJ69" s="30">
        <v>1</v>
      </c>
      <c r="AK69" s="24"/>
      <c r="AL69" s="24"/>
      <c r="AM69" s="29">
        <v>0</v>
      </c>
      <c r="AN69" s="29">
        <v>990</v>
      </c>
      <c r="AO69" s="28"/>
      <c r="AP69" s="28"/>
      <c r="AQ69" s="28"/>
      <c r="AR69" s="28"/>
      <c r="AS69" t="s" s="23">
        <v>227</v>
      </c>
      <c r="AT69" s="24"/>
      <c r="AU69" s="24"/>
      <c r="AV69" t="s" s="40">
        <v>252</v>
      </c>
      <c r="AW69" s="24"/>
    </row>
    <row r="70" ht="15.75" customHeight="1">
      <c r="A70" s="19">
        <v>4</v>
      </c>
      <c r="B70" s="20">
        <v>3</v>
      </c>
      <c r="C70" s="20">
        <v>82</v>
      </c>
      <c r="D70" s="24"/>
      <c r="E70" s="19">
        <v>33</v>
      </c>
      <c r="F70" t="s" s="21">
        <v>328</v>
      </c>
      <c r="G70" t="s" s="22">
        <v>329</v>
      </c>
      <c r="H70" t="s" s="22">
        <v>329</v>
      </c>
      <c r="I70" t="s" s="23">
        <v>331</v>
      </c>
      <c r="J70" t="s" s="32">
        <v>52</v>
      </c>
      <c r="K70" t="s" s="23">
        <v>311</v>
      </c>
      <c r="L70" t="s" s="21">
        <v>268</v>
      </c>
      <c r="M70" t="s" s="41">
        <v>84</v>
      </c>
      <c r="N70" s="20">
        <v>2018</v>
      </c>
      <c r="O70" s="20">
        <v>3</v>
      </c>
      <c r="P70" t="s" s="26">
        <v>54</v>
      </c>
      <c r="Q70" t="s" s="35">
        <v>65</v>
      </c>
      <c r="R70" t="s" s="56">
        <v>66</v>
      </c>
      <c r="S70" t="s" s="57">
        <v>269</v>
      </c>
      <c r="T70" s="24"/>
      <c r="U70" s="24"/>
      <c r="V70" s="24"/>
      <c r="W70" s="24"/>
      <c r="X70" s="24"/>
      <c r="Y70" s="24"/>
      <c r="Z70" s="24"/>
      <c r="AA70" s="24"/>
      <c r="AB70" s="28"/>
      <c r="AC70" s="24"/>
      <c r="AD70" s="24"/>
      <c r="AE70" s="29">
        <v>0</v>
      </c>
      <c r="AF70" s="29">
        <v>0</v>
      </c>
      <c r="AG70" s="24"/>
      <c r="AH70" s="24"/>
      <c r="AI70" s="24"/>
      <c r="AJ70" t="s" s="38">
        <v>68</v>
      </c>
      <c r="AK70" s="24"/>
      <c r="AL70" s="24"/>
      <c r="AM70" s="29">
        <v>500</v>
      </c>
      <c r="AN70" s="29">
        <v>880</v>
      </c>
      <c r="AO70" s="28"/>
      <c r="AP70" s="28"/>
      <c r="AQ70" s="28"/>
      <c r="AR70" s="28"/>
      <c r="AS70" t="s" s="23">
        <v>227</v>
      </c>
      <c r="AT70" s="24"/>
      <c r="AU70" s="24"/>
      <c r="AV70" t="s" s="40">
        <v>252</v>
      </c>
      <c r="AW70" s="24"/>
    </row>
    <row r="71" ht="15.75" customHeight="1">
      <c r="A71" s="19">
        <v>4</v>
      </c>
      <c r="B71" s="20">
        <v>3</v>
      </c>
      <c r="C71" s="20">
        <v>83</v>
      </c>
      <c r="D71" s="24"/>
      <c r="E71" s="19">
        <v>33</v>
      </c>
      <c r="F71" t="s" s="21">
        <v>328</v>
      </c>
      <c r="G71" t="s" s="22">
        <v>329</v>
      </c>
      <c r="H71" t="s" s="75">
        <v>329</v>
      </c>
      <c r="I71" t="s" s="23">
        <v>332</v>
      </c>
      <c r="J71" t="s" s="32">
        <v>52</v>
      </c>
      <c r="K71" t="s" s="23">
        <v>311</v>
      </c>
      <c r="L71" t="s" s="21">
        <v>249</v>
      </c>
      <c r="M71" t="s" s="58">
        <v>84</v>
      </c>
      <c r="N71" s="20">
        <v>2016</v>
      </c>
      <c r="O71" s="20">
        <v>3</v>
      </c>
      <c r="P71" t="s" s="50">
        <v>54</v>
      </c>
      <c r="Q71" t="s" s="35">
        <v>65</v>
      </c>
      <c r="R71" t="s" s="56">
        <v>66</v>
      </c>
      <c r="S71" t="s" s="37">
        <v>250</v>
      </c>
      <c r="T71" s="24"/>
      <c r="U71" s="24"/>
      <c r="V71" s="24"/>
      <c r="W71" s="24"/>
      <c r="X71" s="24"/>
      <c r="Y71" s="24"/>
      <c r="Z71" s="24"/>
      <c r="AA71" s="24"/>
      <c r="AB71" s="28"/>
      <c r="AC71" s="24"/>
      <c r="AD71" s="24"/>
      <c r="AE71" s="29">
        <v>0</v>
      </c>
      <c r="AF71" s="29">
        <v>0</v>
      </c>
      <c r="AG71" s="24"/>
      <c r="AH71" s="24"/>
      <c r="AI71" s="24"/>
      <c r="AJ71" t="s" s="38">
        <v>68</v>
      </c>
      <c r="AK71" s="24"/>
      <c r="AL71" s="24"/>
      <c r="AM71" s="29">
        <v>0</v>
      </c>
      <c r="AN71" s="29">
        <v>0</v>
      </c>
      <c r="AO71" s="28"/>
      <c r="AP71" s="28"/>
      <c r="AQ71" s="28"/>
      <c r="AR71" s="28"/>
      <c r="AS71" t="s" s="23">
        <v>227</v>
      </c>
      <c r="AT71" s="24"/>
      <c r="AU71" s="24"/>
      <c r="AV71" t="s" s="40">
        <v>252</v>
      </c>
      <c r="AW71" s="24"/>
    </row>
    <row r="72" ht="15.75" customHeight="1">
      <c r="A72" s="19">
        <v>4</v>
      </c>
      <c r="B72" s="20">
        <v>1</v>
      </c>
      <c r="C72" s="20">
        <v>84</v>
      </c>
      <c r="D72" s="24"/>
      <c r="E72" s="19">
        <v>33</v>
      </c>
      <c r="F72" t="s" s="21">
        <v>333</v>
      </c>
      <c r="G72" t="s" s="22">
        <v>334</v>
      </c>
      <c r="H72" t="s" s="76">
        <v>335</v>
      </c>
      <c r="I72" t="s" s="23">
        <v>336</v>
      </c>
      <c r="J72" t="s" s="32">
        <v>52</v>
      </c>
      <c r="K72" t="s" s="23">
        <v>311</v>
      </c>
      <c r="L72" t="s" s="21">
        <v>268</v>
      </c>
      <c r="M72" t="s" s="41">
        <v>84</v>
      </c>
      <c r="N72" s="20">
        <v>2018</v>
      </c>
      <c r="O72" s="20">
        <v>3</v>
      </c>
      <c r="P72" t="s" s="34">
        <v>64</v>
      </c>
      <c r="Q72" t="s" s="35">
        <v>65</v>
      </c>
      <c r="R72" t="s" s="56">
        <v>66</v>
      </c>
      <c r="S72" t="s" s="57">
        <v>269</v>
      </c>
      <c r="T72" s="24"/>
      <c r="U72" s="24"/>
      <c r="V72" s="24"/>
      <c r="W72" s="24"/>
      <c r="X72" s="24"/>
      <c r="Y72" s="24"/>
      <c r="Z72" s="24"/>
      <c r="AA72" s="24"/>
      <c r="AB72" s="28"/>
      <c r="AC72" s="24"/>
      <c r="AD72" s="24"/>
      <c r="AE72" s="29">
        <v>0</v>
      </c>
      <c r="AF72" s="29">
        <v>0</v>
      </c>
      <c r="AG72" s="24"/>
      <c r="AH72" s="24"/>
      <c r="AI72" s="24"/>
      <c r="AJ72" s="30">
        <v>1</v>
      </c>
      <c r="AK72" s="24"/>
      <c r="AL72" s="24"/>
      <c r="AM72" s="29">
        <v>500</v>
      </c>
      <c r="AN72" s="29">
        <v>880</v>
      </c>
      <c r="AO72" s="28"/>
      <c r="AP72" s="28"/>
      <c r="AQ72" s="28"/>
      <c r="AR72" s="28"/>
      <c r="AS72" t="s" s="23">
        <v>227</v>
      </c>
      <c r="AT72" s="24"/>
      <c r="AU72" s="24"/>
      <c r="AV72" t="s" s="52">
        <v>337</v>
      </c>
      <c r="AW72" s="24"/>
    </row>
    <row r="73" ht="15.75" customHeight="1">
      <c r="A73" s="19">
        <v>4</v>
      </c>
      <c r="B73" s="20">
        <v>1</v>
      </c>
      <c r="C73" s="20">
        <v>85</v>
      </c>
      <c r="D73" s="24"/>
      <c r="E73" s="19">
        <v>33</v>
      </c>
      <c r="F73" t="s" s="21">
        <v>333</v>
      </c>
      <c r="G73" t="s" s="22">
        <v>334</v>
      </c>
      <c r="H73" t="s" s="76">
        <v>335</v>
      </c>
      <c r="I73" t="s" s="23">
        <v>338</v>
      </c>
      <c r="J73" t="s" s="32">
        <v>52</v>
      </c>
      <c r="K73" t="s" s="23">
        <v>61</v>
      </c>
      <c r="L73" t="s" s="21">
        <v>225</v>
      </c>
      <c r="M73" t="s" s="41">
        <v>84</v>
      </c>
      <c r="N73" s="20">
        <v>2022</v>
      </c>
      <c r="O73" s="20">
        <v>3</v>
      </c>
      <c r="P73" t="s" s="34">
        <v>64</v>
      </c>
      <c r="Q73" t="s" s="43">
        <v>93</v>
      </c>
      <c r="R73" t="s" s="56">
        <v>66</v>
      </c>
      <c r="S73" t="s" s="57">
        <v>226</v>
      </c>
      <c r="T73" s="24"/>
      <c r="U73" s="24"/>
      <c r="V73" s="24"/>
      <c r="W73" s="24"/>
      <c r="X73" s="24"/>
      <c r="Y73" s="24"/>
      <c r="Z73" s="24"/>
      <c r="AA73" s="24"/>
      <c r="AB73" s="28"/>
      <c r="AC73" s="24"/>
      <c r="AD73" s="24"/>
      <c r="AE73" s="29">
        <v>0</v>
      </c>
      <c r="AF73" s="29">
        <v>0</v>
      </c>
      <c r="AG73" s="24"/>
      <c r="AH73" s="24"/>
      <c r="AI73" s="24"/>
      <c r="AJ73" t="s" s="38">
        <v>68</v>
      </c>
      <c r="AK73" s="24"/>
      <c r="AL73" s="24"/>
      <c r="AM73" s="29">
        <v>30</v>
      </c>
      <c r="AN73" s="29">
        <v>231</v>
      </c>
      <c r="AO73" s="28"/>
      <c r="AP73" s="28"/>
      <c r="AQ73" s="28"/>
      <c r="AR73" s="28"/>
      <c r="AS73" t="s" s="23">
        <v>227</v>
      </c>
      <c r="AT73" s="24"/>
      <c r="AU73" s="24"/>
      <c r="AV73" t="s" s="52">
        <v>337</v>
      </c>
      <c r="AW73" s="24"/>
    </row>
    <row r="74" ht="15.75" customHeight="1">
      <c r="A74" s="19">
        <v>4</v>
      </c>
      <c r="B74" s="20">
        <v>3</v>
      </c>
      <c r="C74" s="20">
        <v>86</v>
      </c>
      <c r="D74" s="24"/>
      <c r="E74" s="19">
        <v>33</v>
      </c>
      <c r="F74" t="s" s="21">
        <v>333</v>
      </c>
      <c r="G74" t="s" s="22">
        <v>334</v>
      </c>
      <c r="H74" t="s" s="76">
        <v>335</v>
      </c>
      <c r="I74" t="s" s="23">
        <v>339</v>
      </c>
      <c r="J74" t="s" s="32">
        <v>52</v>
      </c>
      <c r="K74" t="s" s="23">
        <v>311</v>
      </c>
      <c r="L74" t="s" s="21">
        <v>272</v>
      </c>
      <c r="M74" t="s" s="41">
        <v>84</v>
      </c>
      <c r="N74" s="30">
        <v>2018</v>
      </c>
      <c r="O74" s="20">
        <v>3</v>
      </c>
      <c r="P74" t="s" s="26">
        <v>54</v>
      </c>
      <c r="Q74" t="s" s="35">
        <v>65</v>
      </c>
      <c r="R74" t="s" s="56">
        <v>66</v>
      </c>
      <c r="S74" t="s" s="57">
        <v>273</v>
      </c>
      <c r="T74" s="24"/>
      <c r="U74" s="24"/>
      <c r="V74" s="24"/>
      <c r="W74" s="24"/>
      <c r="X74" s="24"/>
      <c r="Y74" s="24"/>
      <c r="Z74" s="24"/>
      <c r="AA74" s="24"/>
      <c r="AB74" s="28"/>
      <c r="AC74" s="24"/>
      <c r="AD74" s="24"/>
      <c r="AE74" s="29">
        <v>0</v>
      </c>
      <c r="AF74" s="29">
        <v>0</v>
      </c>
      <c r="AG74" s="24"/>
      <c r="AH74" s="24"/>
      <c r="AI74" s="24"/>
      <c r="AJ74" t="s" s="38">
        <v>68</v>
      </c>
      <c r="AK74" s="24"/>
      <c r="AL74" s="24"/>
      <c r="AM74" s="29">
        <v>0</v>
      </c>
      <c r="AN74" s="29">
        <v>0.2</v>
      </c>
      <c r="AO74" s="28"/>
      <c r="AP74" s="28"/>
      <c r="AQ74" s="28"/>
      <c r="AR74" s="28"/>
      <c r="AS74" t="s" s="23">
        <v>227</v>
      </c>
      <c r="AT74" s="24"/>
      <c r="AU74" s="24"/>
      <c r="AV74" t="s" s="52">
        <v>337</v>
      </c>
      <c r="AW74" s="24"/>
    </row>
    <row r="75" ht="15.75" customHeight="1">
      <c r="A75" s="19">
        <v>4</v>
      </c>
      <c r="B75" s="20">
        <v>3</v>
      </c>
      <c r="C75" s="20">
        <v>87</v>
      </c>
      <c r="D75" s="24"/>
      <c r="E75" s="19">
        <v>33</v>
      </c>
      <c r="F75" t="s" s="21">
        <v>333</v>
      </c>
      <c r="G75" t="s" s="22">
        <v>334</v>
      </c>
      <c r="H75" t="s" s="76">
        <v>335</v>
      </c>
      <c r="I75" t="s" s="23">
        <v>340</v>
      </c>
      <c r="J75" t="s" s="32">
        <v>52</v>
      </c>
      <c r="K75" t="s" s="23">
        <v>311</v>
      </c>
      <c r="L75" t="s" s="21">
        <v>249</v>
      </c>
      <c r="M75" t="s" s="58">
        <v>84</v>
      </c>
      <c r="N75" s="20">
        <v>2016</v>
      </c>
      <c r="O75" s="20">
        <v>3</v>
      </c>
      <c r="P75" t="s" s="50">
        <v>54</v>
      </c>
      <c r="Q75" t="s" s="35">
        <v>65</v>
      </c>
      <c r="R75" t="s" s="56">
        <v>66</v>
      </c>
      <c r="S75" t="s" s="37">
        <v>250</v>
      </c>
      <c r="T75" s="24"/>
      <c r="U75" s="24"/>
      <c r="V75" s="24"/>
      <c r="W75" s="24"/>
      <c r="X75" s="24"/>
      <c r="Y75" s="24"/>
      <c r="Z75" s="24"/>
      <c r="AA75" s="24"/>
      <c r="AB75" s="28"/>
      <c r="AC75" s="24"/>
      <c r="AD75" s="24"/>
      <c r="AE75" s="29">
        <v>0</v>
      </c>
      <c r="AF75" s="29">
        <v>0</v>
      </c>
      <c r="AG75" s="24"/>
      <c r="AH75" s="24"/>
      <c r="AI75" s="24"/>
      <c r="AJ75" t="s" s="38">
        <v>68</v>
      </c>
      <c r="AK75" s="24"/>
      <c r="AL75" s="24"/>
      <c r="AM75" s="29">
        <v>0</v>
      </c>
      <c r="AN75" s="29">
        <v>0</v>
      </c>
      <c r="AO75" s="28"/>
      <c r="AP75" s="28"/>
      <c r="AQ75" s="28"/>
      <c r="AR75" s="28"/>
      <c r="AS75" t="s" s="23">
        <v>227</v>
      </c>
      <c r="AT75" s="24"/>
      <c r="AU75" s="24"/>
      <c r="AV75" t="s" s="52">
        <v>337</v>
      </c>
      <c r="AW75" s="24"/>
    </row>
    <row r="76" ht="15.75" customHeight="1">
      <c r="A76" s="19">
        <v>4</v>
      </c>
      <c r="B76" s="20">
        <v>3</v>
      </c>
      <c r="C76" s="20">
        <v>88</v>
      </c>
      <c r="D76" s="24"/>
      <c r="E76" s="19">
        <v>33</v>
      </c>
      <c r="F76" t="s" s="21">
        <v>333</v>
      </c>
      <c r="G76" t="s" s="22">
        <v>334</v>
      </c>
      <c r="H76" t="s" s="77">
        <v>335</v>
      </c>
      <c r="I76" t="s" s="23">
        <v>341</v>
      </c>
      <c r="J76" t="s" s="32">
        <v>52</v>
      </c>
      <c r="K76" t="s" s="23">
        <v>61</v>
      </c>
      <c r="L76" t="s" s="21">
        <v>254</v>
      </c>
      <c r="M76" t="s" s="41">
        <v>84</v>
      </c>
      <c r="N76" s="20">
        <v>2022</v>
      </c>
      <c r="O76" s="20">
        <v>3</v>
      </c>
      <c r="P76" t="s" s="26">
        <v>54</v>
      </c>
      <c r="Q76" t="s" s="43">
        <v>93</v>
      </c>
      <c r="R76" t="s" s="56">
        <v>66</v>
      </c>
      <c r="S76" t="s" s="64">
        <v>255</v>
      </c>
      <c r="T76" s="24"/>
      <c r="U76" s="24"/>
      <c r="V76" s="24"/>
      <c r="W76" s="24"/>
      <c r="X76" s="24"/>
      <c r="Y76" s="24"/>
      <c r="Z76" s="24"/>
      <c r="AA76" s="24"/>
      <c r="AB76" s="28"/>
      <c r="AC76" s="24"/>
      <c r="AD76" s="24"/>
      <c r="AE76" s="29">
        <v>0</v>
      </c>
      <c r="AF76" s="29">
        <v>0</v>
      </c>
      <c r="AG76" s="24"/>
      <c r="AH76" s="24"/>
      <c r="AI76" s="24"/>
      <c r="AJ76" t="s" s="38">
        <v>68</v>
      </c>
      <c r="AK76" s="24"/>
      <c r="AL76" s="24"/>
      <c r="AM76" s="29">
        <v>0</v>
      </c>
      <c r="AN76" s="29">
        <v>990</v>
      </c>
      <c r="AO76" s="28"/>
      <c r="AP76" s="28"/>
      <c r="AQ76" s="28"/>
      <c r="AR76" s="28"/>
      <c r="AS76" t="s" s="23">
        <v>227</v>
      </c>
      <c r="AT76" s="24"/>
      <c r="AU76" s="24"/>
      <c r="AV76" t="s" s="52">
        <v>337</v>
      </c>
      <c r="AW76" s="24"/>
    </row>
    <row r="77" ht="15.75" customHeight="1">
      <c r="A77" s="19">
        <v>4</v>
      </c>
      <c r="B77" s="20">
        <v>3</v>
      </c>
      <c r="C77" s="20">
        <v>89</v>
      </c>
      <c r="D77" s="24"/>
      <c r="E77" s="19">
        <v>33</v>
      </c>
      <c r="F77" t="s" s="21">
        <v>342</v>
      </c>
      <c r="G77" t="s" s="22">
        <v>343</v>
      </c>
      <c r="H77" t="s" s="22">
        <v>343</v>
      </c>
      <c r="I77" t="s" s="23">
        <v>344</v>
      </c>
      <c r="J77" t="s" s="32">
        <v>52</v>
      </c>
      <c r="K77" t="s" s="23">
        <v>311</v>
      </c>
      <c r="L77" t="s" s="21">
        <v>123</v>
      </c>
      <c r="M77" t="s" s="33">
        <v>63</v>
      </c>
      <c r="N77" s="20">
        <v>2021</v>
      </c>
      <c r="O77" s="20">
        <v>3</v>
      </c>
      <c r="P77" t="s" s="26">
        <v>54</v>
      </c>
      <c r="Q77" t="s" s="35">
        <v>65</v>
      </c>
      <c r="R77" t="s" s="36">
        <v>66</v>
      </c>
      <c r="S77" t="s" s="37">
        <v>345</v>
      </c>
      <c r="T77" s="24"/>
      <c r="U77" s="24"/>
      <c r="V77" s="24"/>
      <c r="W77" s="24"/>
      <c r="X77" s="24"/>
      <c r="Y77" s="24"/>
      <c r="Z77" s="24"/>
      <c r="AA77" s="24"/>
      <c r="AB77" s="28"/>
      <c r="AC77" s="24"/>
      <c r="AD77" s="24"/>
      <c r="AE77" s="24"/>
      <c r="AF77" s="24"/>
      <c r="AG77" s="24"/>
      <c r="AH77" s="24"/>
      <c r="AI77" s="24"/>
      <c r="AJ77" s="30">
        <v>1</v>
      </c>
      <c r="AK77" s="24"/>
      <c r="AL77" s="24"/>
      <c r="AM77" s="29">
        <v>800</v>
      </c>
      <c r="AN77" t="s" s="39">
        <v>346</v>
      </c>
      <c r="AO77" s="28"/>
      <c r="AP77" s="28"/>
      <c r="AQ77" s="28"/>
      <c r="AR77" s="28"/>
      <c r="AS77" s="24"/>
      <c r="AT77" s="24"/>
      <c r="AU77" s="24"/>
      <c r="AV77" t="s" s="40">
        <v>71</v>
      </c>
      <c r="AW77" s="24"/>
    </row>
    <row r="78" ht="15.75" customHeight="1">
      <c r="A78" s="19">
        <v>4</v>
      </c>
      <c r="B78" s="20">
        <v>1</v>
      </c>
      <c r="C78" s="20">
        <v>90</v>
      </c>
      <c r="D78" s="24"/>
      <c r="E78" s="19">
        <v>33</v>
      </c>
      <c r="F78" t="s" s="21">
        <v>347</v>
      </c>
      <c r="G78" t="s" s="78">
        <v>348</v>
      </c>
      <c r="H78" t="s" s="78">
        <v>348</v>
      </c>
      <c r="I78" t="s" s="23">
        <v>349</v>
      </c>
      <c r="J78" t="s" s="21">
        <v>52</v>
      </c>
      <c r="K78" s="24"/>
      <c r="L78" t="s" s="21">
        <v>249</v>
      </c>
      <c r="M78" t="s" s="41">
        <v>84</v>
      </c>
      <c r="N78" s="20">
        <v>2016</v>
      </c>
      <c r="O78" s="20">
        <v>3</v>
      </c>
      <c r="P78" t="s" s="34">
        <v>64</v>
      </c>
      <c r="Q78" t="s" s="35">
        <v>65</v>
      </c>
      <c r="R78" t="s" s="56">
        <v>66</v>
      </c>
      <c r="S78" t="s" s="37">
        <v>250</v>
      </c>
      <c r="T78" s="24"/>
      <c r="U78" s="24"/>
      <c r="V78" s="24"/>
      <c r="W78" s="24"/>
      <c r="X78" s="24"/>
      <c r="Y78" s="24"/>
      <c r="Z78" s="24"/>
      <c r="AA78" s="24"/>
      <c r="AB78" s="28"/>
      <c r="AC78" s="24"/>
      <c r="AD78" s="24"/>
      <c r="AE78" s="29">
        <v>0</v>
      </c>
      <c r="AF78" s="29">
        <v>0.5</v>
      </c>
      <c r="AG78" s="24"/>
      <c r="AH78" s="24"/>
      <c r="AI78" s="24"/>
      <c r="AJ78" s="30">
        <v>1</v>
      </c>
      <c r="AK78" s="24"/>
      <c r="AL78" s="24"/>
      <c r="AM78" s="24"/>
      <c r="AN78" s="24"/>
      <c r="AO78" s="28"/>
      <c r="AP78" s="28"/>
      <c r="AQ78" s="28"/>
      <c r="AR78" s="28"/>
      <c r="AS78" t="s" s="23">
        <v>227</v>
      </c>
      <c r="AT78" s="24"/>
      <c r="AU78" s="24"/>
      <c r="AV78" t="s" s="52">
        <v>235</v>
      </c>
      <c r="AW78" s="24"/>
    </row>
    <row r="79" ht="15.75" customHeight="1">
      <c r="A79" s="19">
        <v>4</v>
      </c>
      <c r="B79" s="20">
        <v>3</v>
      </c>
      <c r="C79" s="20">
        <v>91</v>
      </c>
      <c r="D79" s="24"/>
      <c r="E79" s="19">
        <v>33</v>
      </c>
      <c r="F79" t="s" s="21">
        <v>350</v>
      </c>
      <c r="G79" t="s" s="22">
        <v>351</v>
      </c>
      <c r="H79" t="s" s="22">
        <v>351</v>
      </c>
      <c r="I79" t="s" s="23">
        <v>352</v>
      </c>
      <c r="J79" t="s" s="32">
        <v>52</v>
      </c>
      <c r="K79" t="s" s="23">
        <v>311</v>
      </c>
      <c r="L79" t="s" s="21">
        <v>123</v>
      </c>
      <c r="M79" t="s" s="33">
        <v>63</v>
      </c>
      <c r="N79" s="20">
        <v>2021</v>
      </c>
      <c r="O79" s="20">
        <v>3</v>
      </c>
      <c r="P79" t="s" s="26">
        <v>54</v>
      </c>
      <c r="Q79" t="s" s="35">
        <v>65</v>
      </c>
      <c r="R79" t="s" s="62">
        <v>238</v>
      </c>
      <c r="S79" t="s" s="37">
        <v>345</v>
      </c>
      <c r="T79" s="24"/>
      <c r="U79" s="24"/>
      <c r="V79" s="24"/>
      <c r="W79" s="24"/>
      <c r="X79" s="24"/>
      <c r="Y79" s="24"/>
      <c r="Z79" s="24"/>
      <c r="AA79" s="24"/>
      <c r="AB79" s="28"/>
      <c r="AC79" s="24"/>
      <c r="AD79" s="24"/>
      <c r="AE79" s="24"/>
      <c r="AF79" s="24"/>
      <c r="AG79" s="24"/>
      <c r="AH79" s="24"/>
      <c r="AI79" s="24"/>
      <c r="AJ79" s="30">
        <v>1</v>
      </c>
      <c r="AK79" s="24"/>
      <c r="AL79" s="24"/>
      <c r="AM79" s="29">
        <v>800</v>
      </c>
      <c r="AN79" t="s" s="39">
        <v>346</v>
      </c>
      <c r="AO79" s="28"/>
      <c r="AP79" s="28"/>
      <c r="AQ79" s="28"/>
      <c r="AR79" s="28"/>
      <c r="AS79" s="30">
        <v>51</v>
      </c>
      <c r="AT79" s="24"/>
      <c r="AU79" s="24"/>
      <c r="AV79" s="24"/>
      <c r="AW79" s="24"/>
    </row>
    <row r="80" ht="15.75" customHeight="1">
      <c r="A80" s="19">
        <v>4</v>
      </c>
      <c r="B80" s="20">
        <v>1</v>
      </c>
      <c r="C80" s="20">
        <v>92</v>
      </c>
      <c r="D80" s="24"/>
      <c r="E80" s="19">
        <v>33</v>
      </c>
      <c r="F80" t="s" s="21">
        <v>353</v>
      </c>
      <c r="G80" t="s" s="22">
        <v>354</v>
      </c>
      <c r="H80" t="s" s="22">
        <v>354</v>
      </c>
      <c r="I80" t="s" s="23">
        <v>355</v>
      </c>
      <c r="J80" t="s" s="32">
        <v>52</v>
      </c>
      <c r="K80" t="s" s="23">
        <v>311</v>
      </c>
      <c r="L80" t="s" s="21">
        <v>272</v>
      </c>
      <c r="M80" t="s" s="41">
        <v>84</v>
      </c>
      <c r="N80" s="30">
        <v>2018</v>
      </c>
      <c r="O80" s="20">
        <v>3</v>
      </c>
      <c r="P80" t="s" s="34">
        <v>64</v>
      </c>
      <c r="Q80" t="s" s="35">
        <v>65</v>
      </c>
      <c r="R80" t="s" s="36">
        <v>66</v>
      </c>
      <c r="S80" t="s" s="57">
        <v>273</v>
      </c>
      <c r="T80" s="24"/>
      <c r="U80" s="24"/>
      <c r="V80" s="24"/>
      <c r="W80" s="24"/>
      <c r="X80" s="24"/>
      <c r="Y80" s="24"/>
      <c r="Z80" s="24"/>
      <c r="AA80" s="24"/>
      <c r="AB80" s="28"/>
      <c r="AC80" s="24"/>
      <c r="AD80" s="24"/>
      <c r="AE80" s="29">
        <v>0</v>
      </c>
      <c r="AF80" s="29">
        <v>0</v>
      </c>
      <c r="AG80" s="24"/>
      <c r="AH80" s="24"/>
      <c r="AI80" s="24"/>
      <c r="AJ80" s="30">
        <v>1</v>
      </c>
      <c r="AK80" s="24"/>
      <c r="AL80" s="24"/>
      <c r="AM80" s="29">
        <v>0</v>
      </c>
      <c r="AN80" s="29">
        <v>0.2</v>
      </c>
      <c r="AO80" s="28"/>
      <c r="AP80" s="28"/>
      <c r="AQ80" s="28"/>
      <c r="AR80" s="28"/>
      <c r="AS80" t="s" s="23">
        <v>227</v>
      </c>
      <c r="AT80" s="24"/>
      <c r="AU80" s="24"/>
      <c r="AV80" t="s" s="79">
        <v>356</v>
      </c>
      <c r="AW80" s="24"/>
    </row>
    <row r="81" ht="15.75" customHeight="1">
      <c r="A81" s="19">
        <v>4</v>
      </c>
      <c r="B81" s="20">
        <v>1</v>
      </c>
      <c r="C81" s="20">
        <v>93</v>
      </c>
      <c r="D81" s="24"/>
      <c r="E81" s="19">
        <v>33</v>
      </c>
      <c r="F81" t="s" s="21">
        <v>353</v>
      </c>
      <c r="G81" t="s" s="22">
        <v>354</v>
      </c>
      <c r="H81" t="s" s="22">
        <v>354</v>
      </c>
      <c r="I81" t="s" s="23">
        <v>357</v>
      </c>
      <c r="J81" t="s" s="32">
        <v>52</v>
      </c>
      <c r="K81" t="s" s="23">
        <v>311</v>
      </c>
      <c r="L81" t="s" s="21">
        <v>249</v>
      </c>
      <c r="M81" t="s" s="58">
        <v>84</v>
      </c>
      <c r="N81" s="20">
        <v>2016</v>
      </c>
      <c r="O81" s="20">
        <v>3</v>
      </c>
      <c r="P81" t="s" s="65">
        <v>64</v>
      </c>
      <c r="Q81" t="s" s="35">
        <v>65</v>
      </c>
      <c r="R81" t="s" s="36">
        <v>66</v>
      </c>
      <c r="S81" t="s" s="37">
        <v>250</v>
      </c>
      <c r="T81" s="24"/>
      <c r="U81" s="24"/>
      <c r="V81" s="24"/>
      <c r="W81" s="24"/>
      <c r="X81" s="24"/>
      <c r="Y81" s="24"/>
      <c r="Z81" s="24"/>
      <c r="AA81" s="24"/>
      <c r="AB81" s="28"/>
      <c r="AC81" s="24"/>
      <c r="AD81" s="24"/>
      <c r="AE81" s="29">
        <v>0</v>
      </c>
      <c r="AF81" s="29">
        <v>0</v>
      </c>
      <c r="AG81" s="24"/>
      <c r="AH81" s="24"/>
      <c r="AI81" s="24"/>
      <c r="AJ81" t="s" s="38">
        <v>68</v>
      </c>
      <c r="AK81" s="24"/>
      <c r="AL81" s="24"/>
      <c r="AM81" s="29">
        <v>0</v>
      </c>
      <c r="AN81" s="29">
        <v>0</v>
      </c>
      <c r="AO81" s="28"/>
      <c r="AP81" s="28"/>
      <c r="AQ81" s="28"/>
      <c r="AR81" s="28"/>
      <c r="AS81" t="s" s="23">
        <v>227</v>
      </c>
      <c r="AT81" s="24"/>
      <c r="AU81" s="24"/>
      <c r="AV81" t="s" s="79">
        <v>356</v>
      </c>
      <c r="AW81" s="24"/>
    </row>
    <row r="82" ht="15.75" customHeight="1">
      <c r="A82" s="19">
        <v>4</v>
      </c>
      <c r="B82" s="20">
        <v>3</v>
      </c>
      <c r="C82" s="20">
        <v>94</v>
      </c>
      <c r="D82" s="24"/>
      <c r="E82" s="19">
        <v>33</v>
      </c>
      <c r="F82" t="s" s="21">
        <v>353</v>
      </c>
      <c r="G82" t="s" s="22">
        <v>354</v>
      </c>
      <c r="H82" t="s" s="22">
        <v>354</v>
      </c>
      <c r="I82" t="s" s="23">
        <v>358</v>
      </c>
      <c r="J82" t="s" s="21">
        <v>52</v>
      </c>
      <c r="K82" t="s" s="21">
        <v>61</v>
      </c>
      <c r="L82" t="s" s="21">
        <v>314</v>
      </c>
      <c r="M82" t="s" s="41">
        <v>84</v>
      </c>
      <c r="N82" s="20">
        <v>2018</v>
      </c>
      <c r="O82" s="20">
        <v>3</v>
      </c>
      <c r="P82" t="s" s="26">
        <v>54</v>
      </c>
      <c r="Q82" t="s" s="35">
        <v>65</v>
      </c>
      <c r="R82" t="s" s="36">
        <v>66</v>
      </c>
      <c r="S82" t="s" s="57">
        <v>315</v>
      </c>
      <c r="T82" s="24"/>
      <c r="U82" s="24"/>
      <c r="V82" s="24"/>
      <c r="W82" s="24"/>
      <c r="X82" s="24"/>
      <c r="Y82" s="24"/>
      <c r="Z82" s="24"/>
      <c r="AA82" s="24"/>
      <c r="AB82" s="28"/>
      <c r="AC82" s="24"/>
      <c r="AD82" s="24"/>
      <c r="AE82" s="29">
        <v>0</v>
      </c>
      <c r="AF82" s="29">
        <v>0</v>
      </c>
      <c r="AG82" s="24"/>
      <c r="AH82" s="24"/>
      <c r="AI82" s="24"/>
      <c r="AJ82" t="s" s="38">
        <v>68</v>
      </c>
      <c r="AK82" s="24"/>
      <c r="AL82" s="24"/>
      <c r="AM82" t="s" s="39">
        <v>316</v>
      </c>
      <c r="AN82" s="29">
        <v>23</v>
      </c>
      <c r="AO82" s="28"/>
      <c r="AP82" s="28"/>
      <c r="AQ82" s="28"/>
      <c r="AR82" s="28"/>
      <c r="AS82" t="s" s="23">
        <v>227</v>
      </c>
      <c r="AT82" s="24"/>
      <c r="AU82" s="24"/>
      <c r="AV82" t="s" s="79">
        <v>356</v>
      </c>
      <c r="AW82" s="24"/>
    </row>
    <row r="83" ht="15.75" customHeight="1">
      <c r="A83" s="19">
        <v>4</v>
      </c>
      <c r="B83" s="20">
        <v>3</v>
      </c>
      <c r="C83" s="20">
        <v>95</v>
      </c>
      <c r="D83" s="24"/>
      <c r="E83" s="19">
        <v>33</v>
      </c>
      <c r="F83" t="s" s="21">
        <v>353</v>
      </c>
      <c r="G83" t="s" s="22">
        <v>354</v>
      </c>
      <c r="H83" t="s" s="22">
        <v>354</v>
      </c>
      <c r="I83" t="s" s="23">
        <v>359</v>
      </c>
      <c r="J83" t="s" s="32">
        <v>52</v>
      </c>
      <c r="K83" t="s" s="23">
        <v>61</v>
      </c>
      <c r="L83" t="s" s="21">
        <v>254</v>
      </c>
      <c r="M83" t="s" s="41">
        <v>84</v>
      </c>
      <c r="N83" s="20">
        <v>2022</v>
      </c>
      <c r="O83" s="20">
        <v>3</v>
      </c>
      <c r="P83" t="s" s="26">
        <v>54</v>
      </c>
      <c r="Q83" t="s" s="43">
        <v>93</v>
      </c>
      <c r="R83" t="s" s="36">
        <v>66</v>
      </c>
      <c r="S83" t="s" s="64">
        <v>255</v>
      </c>
      <c r="T83" s="24"/>
      <c r="U83" s="24"/>
      <c r="V83" s="24"/>
      <c r="W83" s="24"/>
      <c r="X83" s="24"/>
      <c r="Y83" s="24"/>
      <c r="Z83" s="24"/>
      <c r="AA83" s="24"/>
      <c r="AB83" s="28"/>
      <c r="AC83" s="24"/>
      <c r="AD83" s="24"/>
      <c r="AE83" s="29">
        <v>0</v>
      </c>
      <c r="AF83" s="29">
        <v>0</v>
      </c>
      <c r="AG83" s="24"/>
      <c r="AH83" s="24"/>
      <c r="AI83" s="24"/>
      <c r="AJ83" t="s" s="38">
        <v>68</v>
      </c>
      <c r="AK83" s="24"/>
      <c r="AL83" s="24"/>
      <c r="AM83" s="29">
        <v>0</v>
      </c>
      <c r="AN83" s="29">
        <v>990</v>
      </c>
      <c r="AO83" s="28"/>
      <c r="AP83" s="28"/>
      <c r="AQ83" s="28"/>
      <c r="AR83" s="28"/>
      <c r="AS83" t="s" s="23">
        <v>227</v>
      </c>
      <c r="AT83" s="24"/>
      <c r="AU83" s="24"/>
      <c r="AV83" t="s" s="79">
        <v>356</v>
      </c>
      <c r="AW83" s="24"/>
    </row>
    <row r="84" ht="15.75" customHeight="1">
      <c r="A84" s="19">
        <v>4</v>
      </c>
      <c r="B84" s="20">
        <v>2</v>
      </c>
      <c r="C84" s="20">
        <v>96</v>
      </c>
      <c r="D84" s="24"/>
      <c r="E84" s="19">
        <v>33</v>
      </c>
      <c r="F84" t="s" s="21">
        <v>353</v>
      </c>
      <c r="G84" t="s" s="22">
        <v>354</v>
      </c>
      <c r="H84" t="s" s="22">
        <v>354</v>
      </c>
      <c r="I84" t="s" s="23">
        <v>360</v>
      </c>
      <c r="J84" t="s" s="32">
        <v>52</v>
      </c>
      <c r="K84" t="s" s="23">
        <v>311</v>
      </c>
      <c r="L84" t="s" s="21">
        <v>268</v>
      </c>
      <c r="M84" t="s" s="41">
        <v>84</v>
      </c>
      <c r="N84" s="20">
        <v>2018</v>
      </c>
      <c r="O84" s="20">
        <v>3</v>
      </c>
      <c r="P84" t="s" s="27">
        <v>77</v>
      </c>
      <c r="Q84" t="s" s="35">
        <v>65</v>
      </c>
      <c r="R84" t="s" s="36">
        <v>66</v>
      </c>
      <c r="S84" t="s" s="57">
        <v>269</v>
      </c>
      <c r="T84" s="24"/>
      <c r="U84" s="24"/>
      <c r="V84" s="24"/>
      <c r="W84" s="24"/>
      <c r="X84" s="24"/>
      <c r="Y84" s="24"/>
      <c r="Z84" s="24"/>
      <c r="AA84" s="24"/>
      <c r="AB84" s="28"/>
      <c r="AC84" s="24"/>
      <c r="AD84" s="24"/>
      <c r="AE84" s="29">
        <v>0</v>
      </c>
      <c r="AF84" s="29">
        <v>0</v>
      </c>
      <c r="AG84" s="24"/>
      <c r="AH84" s="24"/>
      <c r="AI84" s="24"/>
      <c r="AJ84" t="s" s="38">
        <v>68</v>
      </c>
      <c r="AK84" s="24"/>
      <c r="AL84" s="24"/>
      <c r="AM84" s="29">
        <v>500</v>
      </c>
      <c r="AN84" s="29">
        <v>880</v>
      </c>
      <c r="AO84" s="28"/>
      <c r="AP84" s="28"/>
      <c r="AQ84" s="28"/>
      <c r="AR84" s="28"/>
      <c r="AS84" t="s" s="23">
        <v>227</v>
      </c>
      <c r="AT84" s="24"/>
      <c r="AU84" s="24"/>
      <c r="AV84" t="s" s="79">
        <v>356</v>
      </c>
      <c r="AW84" s="24"/>
    </row>
    <row r="85" ht="15.75" customHeight="1">
      <c r="A85" s="19">
        <v>4</v>
      </c>
      <c r="B85" s="20">
        <v>2</v>
      </c>
      <c r="C85" s="20">
        <v>97</v>
      </c>
      <c r="D85" s="24"/>
      <c r="E85" s="19">
        <v>33</v>
      </c>
      <c r="F85" t="s" s="21">
        <v>353</v>
      </c>
      <c r="G85" t="s" s="22">
        <v>354</v>
      </c>
      <c r="H85" t="s" s="22">
        <v>354</v>
      </c>
      <c r="I85" t="s" s="23">
        <v>361</v>
      </c>
      <c r="J85" t="s" s="32">
        <v>52</v>
      </c>
      <c r="K85" t="s" s="23">
        <v>61</v>
      </c>
      <c r="L85" t="s" s="21">
        <v>225</v>
      </c>
      <c r="M85" t="s" s="41">
        <v>84</v>
      </c>
      <c r="N85" s="20">
        <v>2022</v>
      </c>
      <c r="O85" s="20">
        <v>3</v>
      </c>
      <c r="P85" t="s" s="27">
        <v>77</v>
      </c>
      <c r="Q85" t="s" s="43">
        <v>93</v>
      </c>
      <c r="R85" t="s" s="36">
        <v>66</v>
      </c>
      <c r="S85" t="s" s="57">
        <v>226</v>
      </c>
      <c r="T85" s="24"/>
      <c r="U85" s="24"/>
      <c r="V85" s="24"/>
      <c r="W85" s="24"/>
      <c r="X85" s="24"/>
      <c r="Y85" s="24"/>
      <c r="Z85" s="24"/>
      <c r="AA85" s="24"/>
      <c r="AB85" s="28"/>
      <c r="AC85" s="24"/>
      <c r="AD85" s="24"/>
      <c r="AE85" s="29">
        <v>0</v>
      </c>
      <c r="AF85" s="29">
        <v>0</v>
      </c>
      <c r="AG85" s="24"/>
      <c r="AH85" s="24"/>
      <c r="AI85" s="24"/>
      <c r="AJ85" t="s" s="38">
        <v>68</v>
      </c>
      <c r="AK85" s="24"/>
      <c r="AL85" s="24"/>
      <c r="AM85" s="29">
        <v>30</v>
      </c>
      <c r="AN85" s="29">
        <v>231</v>
      </c>
      <c r="AO85" s="28"/>
      <c r="AP85" s="28"/>
      <c r="AQ85" s="28"/>
      <c r="AR85" s="28"/>
      <c r="AS85" t="s" s="23">
        <v>227</v>
      </c>
      <c r="AT85" s="24"/>
      <c r="AU85" s="24"/>
      <c r="AV85" t="s" s="79">
        <v>356</v>
      </c>
      <c r="AW85" s="24"/>
    </row>
    <row r="86" ht="15.75" customHeight="1">
      <c r="A86" s="19">
        <v>4</v>
      </c>
      <c r="B86" s="20">
        <v>3</v>
      </c>
      <c r="C86" s="20">
        <v>98</v>
      </c>
      <c r="D86" s="24"/>
      <c r="E86" s="30">
        <v>33</v>
      </c>
      <c r="F86" t="s" s="21">
        <v>362</v>
      </c>
      <c r="G86" t="s" s="45">
        <v>363</v>
      </c>
      <c r="H86" t="s" s="45">
        <v>363</v>
      </c>
      <c r="I86" t="s" s="23">
        <v>364</v>
      </c>
      <c r="J86" t="s" s="32">
        <v>52</v>
      </c>
      <c r="K86" t="s" s="23">
        <v>365</v>
      </c>
      <c r="L86" t="s" s="40">
        <v>232</v>
      </c>
      <c r="M86" t="s" s="58">
        <v>84</v>
      </c>
      <c r="N86" s="30">
        <v>2022</v>
      </c>
      <c r="O86" s="30">
        <v>2</v>
      </c>
      <c r="P86" t="s" s="26">
        <v>54</v>
      </c>
      <c r="Q86" t="s" s="49">
        <v>65</v>
      </c>
      <c r="R86" t="s" s="56">
        <v>66</v>
      </c>
      <c r="S86" t="s" s="38">
        <v>233</v>
      </c>
      <c r="T86" s="24"/>
      <c r="U86" s="59">
        <v>0.328606086</v>
      </c>
      <c r="V86" s="59">
        <v>0.657751646</v>
      </c>
      <c r="W86" s="59">
        <v>0.114861518</v>
      </c>
      <c r="X86" s="59">
        <v>0.917056001</v>
      </c>
      <c r="Y86" s="60">
        <v>0.117929</v>
      </c>
      <c r="Z86" s="60">
        <v>0.04078</v>
      </c>
      <c r="AA86" s="60">
        <v>0.341893</v>
      </c>
      <c r="AB86" s="28"/>
      <c r="AC86" s="24"/>
      <c r="AD86" s="24"/>
      <c r="AE86" s="24"/>
      <c r="AF86" s="24"/>
      <c r="AG86" s="24"/>
      <c r="AH86" s="24"/>
      <c r="AI86" s="24"/>
      <c r="AJ86" t="s" s="38">
        <v>68</v>
      </c>
      <c r="AK86" s="24"/>
      <c r="AL86" s="24"/>
      <c r="AM86" s="29">
        <v>0</v>
      </c>
      <c r="AN86" s="29">
        <v>16.5</v>
      </c>
      <c r="AO86" s="28"/>
      <c r="AP86" s="28"/>
      <c r="AQ86" s="28"/>
      <c r="AR86" s="28"/>
      <c r="AS86" s="42">
        <v>61</v>
      </c>
      <c r="AT86" s="24"/>
      <c r="AU86" s="24"/>
      <c r="AV86" s="24"/>
      <c r="AW86" s="24"/>
    </row>
    <row r="87" ht="15.75" customHeight="1">
      <c r="A87" s="19">
        <v>4</v>
      </c>
      <c r="B87" s="20">
        <v>3</v>
      </c>
      <c r="C87" s="20">
        <v>99</v>
      </c>
      <c r="D87" s="24"/>
      <c r="E87" s="19">
        <v>33</v>
      </c>
      <c r="F87" t="s" s="21">
        <v>362</v>
      </c>
      <c r="G87" t="s" s="22">
        <v>363</v>
      </c>
      <c r="H87" t="s" s="22">
        <v>363</v>
      </c>
      <c r="I87" t="s" s="23">
        <v>366</v>
      </c>
      <c r="J87" t="s" s="32">
        <v>52</v>
      </c>
      <c r="K87" t="s" s="23">
        <v>367</v>
      </c>
      <c r="L87" t="s" s="21">
        <v>123</v>
      </c>
      <c r="M87" t="s" s="33">
        <v>63</v>
      </c>
      <c r="N87" s="20">
        <v>2019</v>
      </c>
      <c r="O87" s="20">
        <v>3</v>
      </c>
      <c r="P87" t="s" s="26">
        <v>54</v>
      </c>
      <c r="Q87" t="s" s="35">
        <v>65</v>
      </c>
      <c r="R87" t="s" s="62">
        <v>238</v>
      </c>
      <c r="S87" t="s" s="63">
        <v>245</v>
      </c>
      <c r="T87" s="24"/>
      <c r="U87" s="24"/>
      <c r="V87" s="24"/>
      <c r="W87" s="24"/>
      <c r="X87" s="24"/>
      <c r="Y87" s="24"/>
      <c r="Z87" s="24"/>
      <c r="AA87" s="24"/>
      <c r="AB87" s="28"/>
      <c r="AC87" s="24"/>
      <c r="AD87" s="24"/>
      <c r="AE87" s="24"/>
      <c r="AF87" s="24"/>
      <c r="AG87" s="24"/>
      <c r="AH87" s="24"/>
      <c r="AI87" s="24"/>
      <c r="AJ87" s="30">
        <v>1</v>
      </c>
      <c r="AK87" s="24"/>
      <c r="AL87" s="24"/>
      <c r="AM87" s="29">
        <v>0</v>
      </c>
      <c r="AN87" t="s" s="39">
        <v>368</v>
      </c>
      <c r="AO87" s="28"/>
      <c r="AP87" s="28"/>
      <c r="AQ87" s="28"/>
      <c r="AR87" s="28"/>
      <c r="AS87" s="42">
        <v>61</v>
      </c>
      <c r="AT87" s="24"/>
      <c r="AU87" s="24"/>
      <c r="AV87" s="24"/>
      <c r="AW87" s="24"/>
    </row>
    <row r="88" ht="15.75" customHeight="1">
      <c r="A88" s="19">
        <v>4</v>
      </c>
      <c r="B88" s="20">
        <v>3</v>
      </c>
      <c r="C88" s="20">
        <v>100</v>
      </c>
      <c r="D88" s="24"/>
      <c r="E88" s="42">
        <v>33</v>
      </c>
      <c r="F88" t="s" s="9">
        <v>369</v>
      </c>
      <c r="G88" t="s" s="45">
        <v>370</v>
      </c>
      <c r="H88" t="s" s="45">
        <v>370</v>
      </c>
      <c r="I88" t="s" s="23">
        <v>371</v>
      </c>
      <c r="J88" t="s" s="32">
        <v>52</v>
      </c>
      <c r="K88" t="s" s="23">
        <v>365</v>
      </c>
      <c r="L88" t="s" s="40">
        <v>232</v>
      </c>
      <c r="M88" t="s" s="58">
        <v>84</v>
      </c>
      <c r="N88" s="30">
        <v>2022</v>
      </c>
      <c r="O88" s="30">
        <v>2</v>
      </c>
      <c r="P88" t="s" s="26">
        <v>54</v>
      </c>
      <c r="Q88" t="s" s="49">
        <v>65</v>
      </c>
      <c r="R88" t="s" s="36">
        <v>66</v>
      </c>
      <c r="S88" t="s" s="38">
        <v>233</v>
      </c>
      <c r="T88" s="24"/>
      <c r="U88" s="59">
        <v>0.465314353</v>
      </c>
      <c r="V88" s="59">
        <v>0.444499235</v>
      </c>
      <c r="W88" s="59">
        <v>0.22731847</v>
      </c>
      <c r="X88" s="59">
        <v>0.914193445</v>
      </c>
      <c r="Y88" s="60">
        <v>0.201515</v>
      </c>
      <c r="Z88" s="60">
        <v>0.095481</v>
      </c>
      <c r="AA88" s="60">
        <v>0.414695</v>
      </c>
      <c r="AB88" s="28"/>
      <c r="AC88" s="24"/>
      <c r="AD88" s="24"/>
      <c r="AE88" s="24"/>
      <c r="AF88" s="24"/>
      <c r="AG88" s="24"/>
      <c r="AH88" s="24"/>
      <c r="AI88" s="24"/>
      <c r="AJ88" s="30">
        <v>1</v>
      </c>
      <c r="AK88" s="24"/>
      <c r="AL88" s="24"/>
      <c r="AM88" s="29">
        <v>0</v>
      </c>
      <c r="AN88" s="29">
        <v>16.5</v>
      </c>
      <c r="AO88" s="28"/>
      <c r="AP88" s="28"/>
      <c r="AQ88" s="28"/>
      <c r="AR88" s="28"/>
      <c r="AS88" s="24"/>
      <c r="AT88" s="24"/>
      <c r="AU88" s="24"/>
      <c r="AV88" t="s" s="40">
        <v>71</v>
      </c>
      <c r="AW88" s="24"/>
    </row>
    <row r="89" ht="15.75" customHeight="1">
      <c r="A89" s="19">
        <v>4</v>
      </c>
      <c r="B89" s="20">
        <v>2</v>
      </c>
      <c r="C89" s="20">
        <v>101</v>
      </c>
      <c r="D89" s="24"/>
      <c r="E89" s="19">
        <v>33</v>
      </c>
      <c r="F89" t="s" s="21">
        <v>372</v>
      </c>
      <c r="G89" t="s" s="22">
        <v>373</v>
      </c>
      <c r="H89" t="s" s="22">
        <v>373</v>
      </c>
      <c r="I89" t="s" s="23">
        <v>374</v>
      </c>
      <c r="J89" t="s" s="32">
        <v>52</v>
      </c>
      <c r="K89" t="s" s="23">
        <v>367</v>
      </c>
      <c r="L89" t="s" s="21">
        <v>123</v>
      </c>
      <c r="M89" t="s" s="33">
        <v>63</v>
      </c>
      <c r="N89" s="20">
        <v>2019</v>
      </c>
      <c r="O89" s="20">
        <v>3</v>
      </c>
      <c r="P89" t="s" s="27">
        <v>77</v>
      </c>
      <c r="Q89" t="s" s="35">
        <v>65</v>
      </c>
      <c r="R89" t="s" s="62">
        <v>238</v>
      </c>
      <c r="S89" t="s" s="63">
        <v>245</v>
      </c>
      <c r="T89" s="24"/>
      <c r="U89" s="24"/>
      <c r="V89" s="24"/>
      <c r="W89" s="24"/>
      <c r="X89" s="24"/>
      <c r="Y89" s="24"/>
      <c r="Z89" s="24"/>
      <c r="AA89" s="24"/>
      <c r="AB89" s="28"/>
      <c r="AC89" s="24"/>
      <c r="AD89" s="24"/>
      <c r="AE89" s="24"/>
      <c r="AF89" s="24"/>
      <c r="AG89" s="24"/>
      <c r="AH89" s="24"/>
      <c r="AI89" s="24"/>
      <c r="AJ89" s="30">
        <v>1</v>
      </c>
      <c r="AK89" s="24"/>
      <c r="AL89" s="24"/>
      <c r="AM89" s="29">
        <v>0</v>
      </c>
      <c r="AN89" t="s" s="39">
        <v>368</v>
      </c>
      <c r="AO89" s="28"/>
      <c r="AP89" s="28"/>
      <c r="AQ89" s="28"/>
      <c r="AR89" s="28"/>
      <c r="AS89" t="s" s="23">
        <v>251</v>
      </c>
      <c r="AT89" s="24"/>
      <c r="AU89" s="24"/>
      <c r="AV89" s="24"/>
      <c r="AW89" s="24"/>
    </row>
    <row r="90" ht="15.75" customHeight="1">
      <c r="A90" s="19">
        <v>4</v>
      </c>
      <c r="B90" s="20">
        <v>1</v>
      </c>
      <c r="C90" s="20">
        <v>102</v>
      </c>
      <c r="D90" s="24"/>
      <c r="E90" s="19">
        <v>33</v>
      </c>
      <c r="F90" t="s" s="21">
        <v>375</v>
      </c>
      <c r="G90" t="s" s="22">
        <v>376</v>
      </c>
      <c r="H90" t="s" s="22">
        <v>376</v>
      </c>
      <c r="I90" t="s" s="23">
        <v>377</v>
      </c>
      <c r="J90" t="s" s="32">
        <v>52</v>
      </c>
      <c r="K90" t="s" s="23">
        <v>61</v>
      </c>
      <c r="L90" t="s" s="21">
        <v>254</v>
      </c>
      <c r="M90" t="s" s="41">
        <v>84</v>
      </c>
      <c r="N90" s="20">
        <v>2022</v>
      </c>
      <c r="O90" s="20">
        <v>3</v>
      </c>
      <c r="P90" t="s" s="34">
        <v>64</v>
      </c>
      <c r="Q90" t="s" s="43">
        <v>93</v>
      </c>
      <c r="R90" t="s" s="36">
        <v>66</v>
      </c>
      <c r="S90" t="s" s="64">
        <v>255</v>
      </c>
      <c r="T90" s="24"/>
      <c r="U90" s="24"/>
      <c r="V90" s="24"/>
      <c r="W90" s="24"/>
      <c r="X90" s="24"/>
      <c r="Y90" s="24"/>
      <c r="Z90" s="24"/>
      <c r="AA90" s="24"/>
      <c r="AB90" s="28"/>
      <c r="AC90" s="24"/>
      <c r="AD90" s="24"/>
      <c r="AE90" s="24"/>
      <c r="AF90" s="24"/>
      <c r="AG90" s="24"/>
      <c r="AH90" s="24"/>
      <c r="AI90" s="24"/>
      <c r="AJ90" s="30">
        <v>1</v>
      </c>
      <c r="AK90" s="24"/>
      <c r="AL90" s="24"/>
      <c r="AM90" s="29">
        <v>0</v>
      </c>
      <c r="AN90" s="29">
        <v>990</v>
      </c>
      <c r="AO90" s="28"/>
      <c r="AP90" s="28"/>
      <c r="AQ90" s="28"/>
      <c r="AR90" s="28"/>
      <c r="AS90" t="s" s="23">
        <v>251</v>
      </c>
      <c r="AT90" s="24"/>
      <c r="AU90" s="24"/>
      <c r="AV90" s="24"/>
      <c r="AW90" s="24"/>
    </row>
    <row r="91" ht="15.75" customHeight="1">
      <c r="A91" s="19">
        <v>4</v>
      </c>
      <c r="B91" s="20">
        <v>3</v>
      </c>
      <c r="C91" s="20">
        <v>103</v>
      </c>
      <c r="D91" s="24"/>
      <c r="E91" s="19">
        <v>33</v>
      </c>
      <c r="F91" t="s" s="21">
        <v>375</v>
      </c>
      <c r="G91" t="s" s="22">
        <v>376</v>
      </c>
      <c r="H91" t="s" s="22">
        <v>376</v>
      </c>
      <c r="I91" t="s" s="23">
        <v>378</v>
      </c>
      <c r="J91" t="s" s="32">
        <v>52</v>
      </c>
      <c r="K91" t="s" s="23">
        <v>367</v>
      </c>
      <c r="L91" t="s" s="21">
        <v>272</v>
      </c>
      <c r="M91" t="s" s="41">
        <v>84</v>
      </c>
      <c r="N91" s="30">
        <v>2018</v>
      </c>
      <c r="O91" s="20">
        <v>3</v>
      </c>
      <c r="P91" t="s" s="26">
        <v>54</v>
      </c>
      <c r="Q91" t="s" s="35">
        <v>65</v>
      </c>
      <c r="R91" t="s" s="36">
        <v>66</v>
      </c>
      <c r="S91" t="s" s="57">
        <v>273</v>
      </c>
      <c r="T91" s="24"/>
      <c r="U91" s="24"/>
      <c r="V91" s="24"/>
      <c r="W91" s="24"/>
      <c r="X91" s="24"/>
      <c r="Y91" s="24"/>
      <c r="Z91" s="24"/>
      <c r="AA91" s="24"/>
      <c r="AB91" s="28"/>
      <c r="AC91" s="24"/>
      <c r="AD91" s="24"/>
      <c r="AE91" s="24"/>
      <c r="AF91" s="24"/>
      <c r="AG91" s="24"/>
      <c r="AH91" s="24"/>
      <c r="AI91" s="24"/>
      <c r="AJ91" t="s" s="38">
        <v>68</v>
      </c>
      <c r="AK91" s="24"/>
      <c r="AL91" s="24"/>
      <c r="AM91" s="29">
        <v>0</v>
      </c>
      <c r="AN91" s="29">
        <v>0</v>
      </c>
      <c r="AO91" s="28"/>
      <c r="AP91" s="28"/>
      <c r="AQ91" s="28"/>
      <c r="AR91" s="28"/>
      <c r="AS91" t="s" s="23">
        <v>251</v>
      </c>
      <c r="AT91" s="24"/>
      <c r="AU91" s="24"/>
      <c r="AV91" s="24"/>
      <c r="AW91" s="24"/>
    </row>
    <row r="92" ht="15.75" customHeight="1">
      <c r="A92" s="19">
        <v>4</v>
      </c>
      <c r="B92" s="20">
        <v>1</v>
      </c>
      <c r="C92" s="20">
        <v>104</v>
      </c>
      <c r="D92" s="24"/>
      <c r="E92" s="19">
        <v>33</v>
      </c>
      <c r="F92" t="s" s="21">
        <v>379</v>
      </c>
      <c r="G92" t="s" s="22">
        <v>380</v>
      </c>
      <c r="H92" t="s" s="22">
        <v>380</v>
      </c>
      <c r="I92" t="s" s="23">
        <v>381</v>
      </c>
      <c r="J92" t="s" s="32">
        <v>52</v>
      </c>
      <c r="K92" t="s" s="23">
        <v>61</v>
      </c>
      <c r="L92" t="s" s="21">
        <v>254</v>
      </c>
      <c r="M92" t="s" s="41">
        <v>84</v>
      </c>
      <c r="N92" s="20">
        <v>2022</v>
      </c>
      <c r="O92" s="20">
        <v>3</v>
      </c>
      <c r="P92" t="s" s="34">
        <v>64</v>
      </c>
      <c r="Q92" t="s" s="43">
        <v>93</v>
      </c>
      <c r="R92" t="s" s="36">
        <v>66</v>
      </c>
      <c r="S92" t="s" s="64">
        <v>255</v>
      </c>
      <c r="T92" s="24"/>
      <c r="U92" s="24"/>
      <c r="V92" s="24"/>
      <c r="W92" s="24"/>
      <c r="X92" s="24"/>
      <c r="Y92" s="24"/>
      <c r="Z92" s="24"/>
      <c r="AA92" s="24"/>
      <c r="AB92" s="28"/>
      <c r="AC92" s="24"/>
      <c r="AD92" s="24"/>
      <c r="AE92" s="24"/>
      <c r="AF92" s="24"/>
      <c r="AG92" s="24"/>
      <c r="AH92" s="24"/>
      <c r="AI92" s="24"/>
      <c r="AJ92" s="30">
        <v>1</v>
      </c>
      <c r="AK92" s="24"/>
      <c r="AL92" s="24"/>
      <c r="AM92" s="29">
        <v>0</v>
      </c>
      <c r="AN92" s="29">
        <v>990</v>
      </c>
      <c r="AO92" s="28"/>
      <c r="AP92" s="28"/>
      <c r="AQ92" s="28"/>
      <c r="AR92" s="28"/>
      <c r="AS92" t="s" s="23">
        <v>281</v>
      </c>
      <c r="AT92" s="24"/>
      <c r="AU92" s="24"/>
      <c r="AV92" s="24"/>
      <c r="AW92" s="24"/>
    </row>
    <row r="93" ht="15.75" customHeight="1">
      <c r="A93" s="19">
        <v>4</v>
      </c>
      <c r="B93" s="20">
        <v>3</v>
      </c>
      <c r="C93" s="20">
        <v>105</v>
      </c>
      <c r="D93" s="24"/>
      <c r="E93" s="19">
        <v>33</v>
      </c>
      <c r="F93" t="s" s="21">
        <v>379</v>
      </c>
      <c r="G93" t="s" s="22">
        <v>380</v>
      </c>
      <c r="H93" t="s" s="22">
        <v>380</v>
      </c>
      <c r="I93" t="s" s="23">
        <v>382</v>
      </c>
      <c r="J93" t="s" s="32">
        <v>52</v>
      </c>
      <c r="K93" t="s" s="23">
        <v>61</v>
      </c>
      <c r="L93" t="s" s="21">
        <v>83</v>
      </c>
      <c r="M93" t="s" s="41">
        <v>84</v>
      </c>
      <c r="N93" s="20">
        <v>2018</v>
      </c>
      <c r="O93" s="20">
        <v>3</v>
      </c>
      <c r="P93" t="s" s="26">
        <v>54</v>
      </c>
      <c r="Q93" t="s" s="35">
        <v>65</v>
      </c>
      <c r="R93" t="s" s="36">
        <v>66</v>
      </c>
      <c r="S93" t="s" s="57">
        <v>257</v>
      </c>
      <c r="T93" s="24"/>
      <c r="U93" s="24"/>
      <c r="V93" s="24"/>
      <c r="W93" s="24"/>
      <c r="X93" s="24"/>
      <c r="Y93" s="24"/>
      <c r="Z93" s="24"/>
      <c r="AA93" s="24"/>
      <c r="AB93" s="28"/>
      <c r="AC93" s="24"/>
      <c r="AD93" s="24"/>
      <c r="AE93" s="24"/>
      <c r="AF93" s="24"/>
      <c r="AG93" s="24"/>
      <c r="AH93" s="24"/>
      <c r="AI93" s="24"/>
      <c r="AJ93" t="s" s="38">
        <v>68</v>
      </c>
      <c r="AK93" s="24"/>
      <c r="AL93" s="24"/>
      <c r="AM93" s="29">
        <v>0</v>
      </c>
      <c r="AN93" t="s" s="39">
        <v>86</v>
      </c>
      <c r="AO93" s="28"/>
      <c r="AP93" s="28"/>
      <c r="AQ93" s="28"/>
      <c r="AR93" s="28"/>
      <c r="AS93" t="s" s="23">
        <v>281</v>
      </c>
      <c r="AT93" s="24"/>
      <c r="AU93" s="24"/>
      <c r="AV93" s="24"/>
      <c r="AW93" s="24"/>
    </row>
    <row r="94" ht="15.75" customHeight="1">
      <c r="A94" s="19">
        <v>4</v>
      </c>
      <c r="B94" s="20">
        <v>3</v>
      </c>
      <c r="C94" s="20">
        <v>106</v>
      </c>
      <c r="D94" s="24"/>
      <c r="E94" s="19">
        <v>33</v>
      </c>
      <c r="F94" t="s" s="21">
        <v>379</v>
      </c>
      <c r="G94" t="s" s="22">
        <v>380</v>
      </c>
      <c r="H94" t="s" s="22">
        <v>380</v>
      </c>
      <c r="I94" t="s" s="23">
        <v>383</v>
      </c>
      <c r="J94" t="s" s="32">
        <v>52</v>
      </c>
      <c r="K94" t="s" s="23">
        <v>365</v>
      </c>
      <c r="L94" t="s" s="21">
        <v>268</v>
      </c>
      <c r="M94" t="s" s="41">
        <v>84</v>
      </c>
      <c r="N94" s="20">
        <v>2018</v>
      </c>
      <c r="O94" s="20">
        <v>3</v>
      </c>
      <c r="P94" t="s" s="26">
        <v>54</v>
      </c>
      <c r="Q94" t="s" s="35">
        <v>65</v>
      </c>
      <c r="R94" t="s" s="36">
        <v>66</v>
      </c>
      <c r="S94" t="s" s="57">
        <v>269</v>
      </c>
      <c r="T94" s="24"/>
      <c r="U94" s="24"/>
      <c r="V94" s="24"/>
      <c r="W94" s="24"/>
      <c r="X94" s="24"/>
      <c r="Y94" s="24"/>
      <c r="Z94" s="24"/>
      <c r="AA94" s="24"/>
      <c r="AB94" s="28"/>
      <c r="AC94" s="24"/>
      <c r="AD94" s="24"/>
      <c r="AE94" s="24"/>
      <c r="AF94" s="24"/>
      <c r="AG94" s="24"/>
      <c r="AH94" s="24"/>
      <c r="AI94" s="24"/>
      <c r="AJ94" t="s" s="38">
        <v>68</v>
      </c>
      <c r="AK94" s="24"/>
      <c r="AL94" s="24"/>
      <c r="AM94" s="29">
        <v>0</v>
      </c>
      <c r="AN94" s="29">
        <v>335</v>
      </c>
      <c r="AO94" s="28"/>
      <c r="AP94" s="28"/>
      <c r="AQ94" s="28"/>
      <c r="AR94" s="28"/>
      <c r="AS94" t="s" s="23">
        <v>281</v>
      </c>
      <c r="AT94" s="24"/>
      <c r="AU94" s="24"/>
      <c r="AV94" s="24"/>
      <c r="AW94" s="24"/>
    </row>
    <row r="95" ht="15.75" customHeight="1">
      <c r="A95" s="19">
        <v>4</v>
      </c>
      <c r="B95" s="20">
        <v>3</v>
      </c>
      <c r="C95" s="20">
        <v>107</v>
      </c>
      <c r="D95" s="24"/>
      <c r="E95" s="19">
        <v>33</v>
      </c>
      <c r="F95" t="s" s="21">
        <v>379</v>
      </c>
      <c r="G95" t="s" s="22">
        <v>380</v>
      </c>
      <c r="H95" t="s" s="22">
        <v>380</v>
      </c>
      <c r="I95" t="s" s="23">
        <v>384</v>
      </c>
      <c r="J95" t="s" s="32">
        <v>52</v>
      </c>
      <c r="K95" t="s" s="23">
        <v>367</v>
      </c>
      <c r="L95" t="s" s="21">
        <v>249</v>
      </c>
      <c r="M95" t="s" s="58">
        <v>84</v>
      </c>
      <c r="N95" s="20">
        <v>2016</v>
      </c>
      <c r="O95" s="20">
        <v>3</v>
      </c>
      <c r="P95" t="s" s="50">
        <v>54</v>
      </c>
      <c r="Q95" t="s" s="35">
        <v>65</v>
      </c>
      <c r="R95" t="s" s="36">
        <v>66</v>
      </c>
      <c r="S95" t="s" s="37">
        <v>250</v>
      </c>
      <c r="T95" s="24"/>
      <c r="U95" s="24"/>
      <c r="V95" s="24"/>
      <c r="W95" s="24"/>
      <c r="X95" s="24"/>
      <c r="Y95" s="24"/>
      <c r="Z95" s="24"/>
      <c r="AA95" s="24"/>
      <c r="AB95" s="28"/>
      <c r="AC95" s="24"/>
      <c r="AD95" s="24"/>
      <c r="AE95" s="24"/>
      <c r="AF95" s="24"/>
      <c r="AG95" s="24"/>
      <c r="AH95" s="24"/>
      <c r="AI95" s="24"/>
      <c r="AJ95" t="s" s="38">
        <v>68</v>
      </c>
      <c r="AK95" s="24"/>
      <c r="AL95" s="24"/>
      <c r="AM95" s="29">
        <v>0</v>
      </c>
      <c r="AN95" s="29">
        <v>0</v>
      </c>
      <c r="AO95" s="28"/>
      <c r="AP95" s="28"/>
      <c r="AQ95" s="28"/>
      <c r="AR95" s="28"/>
      <c r="AS95" t="s" s="23">
        <v>281</v>
      </c>
      <c r="AT95" s="24"/>
      <c r="AU95" s="24"/>
      <c r="AV95" s="24"/>
      <c r="AW95" s="24"/>
    </row>
    <row r="96" ht="15.75" customHeight="1">
      <c r="A96" s="19">
        <v>4</v>
      </c>
      <c r="B96" s="20">
        <v>2</v>
      </c>
      <c r="C96" s="20">
        <v>108</v>
      </c>
      <c r="D96" s="24"/>
      <c r="E96" s="19">
        <v>33</v>
      </c>
      <c r="F96" t="s" s="21">
        <v>379</v>
      </c>
      <c r="G96" t="s" s="22">
        <v>380</v>
      </c>
      <c r="H96" t="s" s="22">
        <v>380</v>
      </c>
      <c r="I96" t="s" s="23">
        <v>385</v>
      </c>
      <c r="J96" t="s" s="32">
        <v>52</v>
      </c>
      <c r="K96" t="s" s="23">
        <v>367</v>
      </c>
      <c r="L96" t="s" s="21">
        <v>272</v>
      </c>
      <c r="M96" t="s" s="41">
        <v>84</v>
      </c>
      <c r="N96" s="30">
        <v>2018</v>
      </c>
      <c r="O96" s="20">
        <v>3</v>
      </c>
      <c r="P96" t="s" s="27">
        <v>77</v>
      </c>
      <c r="Q96" t="s" s="35">
        <v>65</v>
      </c>
      <c r="R96" t="s" s="36">
        <v>66</v>
      </c>
      <c r="S96" t="s" s="57">
        <v>273</v>
      </c>
      <c r="T96" s="24"/>
      <c r="U96" s="24"/>
      <c r="V96" s="24"/>
      <c r="W96" s="24"/>
      <c r="X96" s="24"/>
      <c r="Y96" s="24"/>
      <c r="Z96" s="24"/>
      <c r="AA96" s="24"/>
      <c r="AB96" s="28"/>
      <c r="AC96" s="24"/>
      <c r="AD96" s="24"/>
      <c r="AE96" s="24"/>
      <c r="AF96" s="24"/>
      <c r="AG96" s="24"/>
      <c r="AH96" s="24"/>
      <c r="AI96" s="24"/>
      <c r="AJ96" t="s" s="38">
        <v>68</v>
      </c>
      <c r="AK96" s="24"/>
      <c r="AL96" s="24"/>
      <c r="AM96" s="29">
        <v>0</v>
      </c>
      <c r="AN96" s="29">
        <v>0</v>
      </c>
      <c r="AO96" s="28"/>
      <c r="AP96" s="28"/>
      <c r="AQ96" s="28"/>
      <c r="AR96" s="28"/>
      <c r="AS96" t="s" s="23">
        <v>281</v>
      </c>
      <c r="AT96" s="24"/>
      <c r="AU96" s="24"/>
      <c r="AV96" s="24"/>
      <c r="AW96" s="24"/>
    </row>
    <row r="97" ht="15.75" customHeight="1">
      <c r="A97" s="19">
        <v>4</v>
      </c>
      <c r="B97" s="20">
        <v>2</v>
      </c>
      <c r="C97" s="20">
        <v>109</v>
      </c>
      <c r="D97" s="24"/>
      <c r="E97" s="19">
        <v>33</v>
      </c>
      <c r="F97" t="s" s="21">
        <v>379</v>
      </c>
      <c r="G97" t="s" s="22">
        <v>380</v>
      </c>
      <c r="H97" t="s" s="22">
        <v>380</v>
      </c>
      <c r="I97" t="s" s="23">
        <v>386</v>
      </c>
      <c r="J97" t="s" s="32">
        <v>52</v>
      </c>
      <c r="K97" t="s" s="23">
        <v>61</v>
      </c>
      <c r="L97" t="s" s="21">
        <v>314</v>
      </c>
      <c r="M97" t="s" s="58">
        <v>84</v>
      </c>
      <c r="N97" s="20">
        <v>2018</v>
      </c>
      <c r="O97" s="20">
        <v>3</v>
      </c>
      <c r="P97" t="s" s="73">
        <v>77</v>
      </c>
      <c r="Q97" t="s" s="35">
        <v>65</v>
      </c>
      <c r="R97" t="s" s="36">
        <v>66</v>
      </c>
      <c r="S97" t="s" s="57">
        <v>315</v>
      </c>
      <c r="T97" s="24"/>
      <c r="U97" s="24"/>
      <c r="V97" s="24"/>
      <c r="W97" s="24"/>
      <c r="X97" s="24"/>
      <c r="Y97" s="24"/>
      <c r="Z97" s="24"/>
      <c r="AA97" s="24"/>
      <c r="AB97" s="28"/>
      <c r="AC97" s="24"/>
      <c r="AD97" s="24"/>
      <c r="AE97" s="24"/>
      <c r="AF97" s="24"/>
      <c r="AG97" s="24"/>
      <c r="AH97" s="24"/>
      <c r="AI97" s="24"/>
      <c r="AJ97" t="s" s="38">
        <v>68</v>
      </c>
      <c r="AK97" s="24"/>
      <c r="AL97" s="24"/>
      <c r="AM97" t="s" s="39">
        <v>316</v>
      </c>
      <c r="AN97" s="29">
        <v>23</v>
      </c>
      <c r="AO97" s="28"/>
      <c r="AP97" s="28"/>
      <c r="AQ97" s="28"/>
      <c r="AR97" s="28"/>
      <c r="AS97" t="s" s="23">
        <v>281</v>
      </c>
      <c r="AT97" s="24"/>
      <c r="AU97" s="24"/>
      <c r="AV97" s="24"/>
      <c r="AW97" s="24"/>
    </row>
    <row r="98" ht="15.75" customHeight="1">
      <c r="A98" s="19">
        <v>4</v>
      </c>
      <c r="B98" s="20">
        <v>2</v>
      </c>
      <c r="C98" s="20">
        <v>110</v>
      </c>
      <c r="D98" s="24"/>
      <c r="E98" s="19">
        <v>33</v>
      </c>
      <c r="F98" t="s" s="21">
        <v>379</v>
      </c>
      <c r="G98" t="s" s="22">
        <v>380</v>
      </c>
      <c r="H98" t="s" s="22">
        <v>380</v>
      </c>
      <c r="I98" t="s" s="23">
        <v>387</v>
      </c>
      <c r="J98" t="s" s="32">
        <v>52</v>
      </c>
      <c r="K98" t="s" s="23">
        <v>61</v>
      </c>
      <c r="L98" t="s" s="21">
        <v>225</v>
      </c>
      <c r="M98" t="s" s="41">
        <v>84</v>
      </c>
      <c r="N98" s="20">
        <v>2022</v>
      </c>
      <c r="O98" s="20">
        <v>3</v>
      </c>
      <c r="P98" t="s" s="27">
        <v>77</v>
      </c>
      <c r="Q98" t="s" s="43">
        <v>93</v>
      </c>
      <c r="R98" t="s" s="36">
        <v>66</v>
      </c>
      <c r="S98" t="s" s="57">
        <v>226</v>
      </c>
      <c r="T98" s="24"/>
      <c r="U98" s="24"/>
      <c r="V98" s="24"/>
      <c r="W98" s="24"/>
      <c r="X98" s="24"/>
      <c r="Y98" s="24"/>
      <c r="Z98" s="24"/>
      <c r="AA98" s="24"/>
      <c r="AB98" s="28"/>
      <c r="AC98" s="24"/>
      <c r="AD98" s="24"/>
      <c r="AE98" s="24"/>
      <c r="AF98" s="24"/>
      <c r="AG98" s="24"/>
      <c r="AH98" s="24"/>
      <c r="AI98" s="24"/>
      <c r="AJ98" t="s" s="38">
        <v>68</v>
      </c>
      <c r="AK98" s="24"/>
      <c r="AL98" s="24"/>
      <c r="AM98" s="29">
        <v>30</v>
      </c>
      <c r="AN98" s="29">
        <v>231</v>
      </c>
      <c r="AO98" s="28"/>
      <c r="AP98" s="28"/>
      <c r="AQ98" s="28"/>
      <c r="AR98" s="28"/>
      <c r="AS98" t="s" s="23">
        <v>281</v>
      </c>
      <c r="AT98" s="24"/>
      <c r="AU98" s="24"/>
      <c r="AV98" s="24"/>
      <c r="AW98" s="24"/>
    </row>
    <row r="99" ht="15.75" customHeight="1">
      <c r="A99" s="19">
        <v>4</v>
      </c>
      <c r="B99" s="20">
        <v>3</v>
      </c>
      <c r="C99" s="20">
        <v>111</v>
      </c>
      <c r="D99" s="24"/>
      <c r="E99" s="19">
        <v>33</v>
      </c>
      <c r="F99" t="s" s="21">
        <v>388</v>
      </c>
      <c r="G99" t="s" s="22">
        <v>389</v>
      </c>
      <c r="H99" t="s" s="22">
        <v>389</v>
      </c>
      <c r="I99" t="s" s="23">
        <v>390</v>
      </c>
      <c r="J99" t="s" s="32">
        <v>52</v>
      </c>
      <c r="K99" t="s" s="23">
        <v>367</v>
      </c>
      <c r="L99" t="s" s="21">
        <v>123</v>
      </c>
      <c r="M99" t="s" s="33">
        <v>63</v>
      </c>
      <c r="N99" s="20">
        <v>2019</v>
      </c>
      <c r="O99" s="20">
        <v>3</v>
      </c>
      <c r="P99" t="s" s="26">
        <v>54</v>
      </c>
      <c r="Q99" t="s" s="35">
        <v>65</v>
      </c>
      <c r="R99" t="s" s="62">
        <v>238</v>
      </c>
      <c r="S99" t="s" s="63">
        <v>245</v>
      </c>
      <c r="T99" s="24"/>
      <c r="U99" s="24"/>
      <c r="V99" s="24"/>
      <c r="W99" s="24"/>
      <c r="X99" s="24"/>
      <c r="Y99" s="24"/>
      <c r="Z99" s="24"/>
      <c r="AA99" s="24"/>
      <c r="AB99" s="28"/>
      <c r="AC99" s="24"/>
      <c r="AD99" s="24"/>
      <c r="AE99" s="24"/>
      <c r="AF99" s="24"/>
      <c r="AG99" s="24"/>
      <c r="AH99" s="24"/>
      <c r="AI99" s="24"/>
      <c r="AJ99" s="30">
        <v>1</v>
      </c>
      <c r="AK99" s="24"/>
      <c r="AL99" s="24"/>
      <c r="AM99" s="29">
        <v>0</v>
      </c>
      <c r="AN99" t="s" s="39">
        <v>368</v>
      </c>
      <c r="AO99" s="28"/>
      <c r="AP99" s="28"/>
      <c r="AQ99" s="28"/>
      <c r="AR99" s="28"/>
      <c r="AS99" t="s" s="23">
        <v>181</v>
      </c>
      <c r="AT99" s="24"/>
      <c r="AU99" s="24"/>
      <c r="AV99" s="24"/>
      <c r="AW99" s="24"/>
    </row>
    <row r="100" ht="15.75" customHeight="1">
      <c r="A100" s="19">
        <v>4</v>
      </c>
      <c r="B100" s="20">
        <v>3</v>
      </c>
      <c r="C100" s="20">
        <v>112</v>
      </c>
      <c r="D100" s="24"/>
      <c r="E100" s="19">
        <v>33</v>
      </c>
      <c r="F100" t="s" s="21">
        <v>391</v>
      </c>
      <c r="G100" t="s" s="22">
        <v>392</v>
      </c>
      <c r="H100" t="s" s="80">
        <v>393</v>
      </c>
      <c r="I100" t="s" s="23">
        <v>394</v>
      </c>
      <c r="J100" t="s" s="32">
        <v>52</v>
      </c>
      <c r="K100" t="s" s="23">
        <v>367</v>
      </c>
      <c r="L100" t="s" s="21">
        <v>123</v>
      </c>
      <c r="M100" t="s" s="33">
        <v>63</v>
      </c>
      <c r="N100" s="20">
        <v>2019</v>
      </c>
      <c r="O100" s="20">
        <v>3</v>
      </c>
      <c r="P100" t="s" s="26">
        <v>54</v>
      </c>
      <c r="Q100" t="s" s="35">
        <v>65</v>
      </c>
      <c r="R100" t="s" s="62">
        <v>238</v>
      </c>
      <c r="S100" t="s" s="63">
        <v>245</v>
      </c>
      <c r="T100" s="24"/>
      <c r="U100" s="24"/>
      <c r="V100" s="24"/>
      <c r="W100" s="24"/>
      <c r="X100" s="24"/>
      <c r="Y100" s="24"/>
      <c r="Z100" s="24"/>
      <c r="AA100" s="24"/>
      <c r="AB100" s="28"/>
      <c r="AC100" s="24"/>
      <c r="AD100" s="24"/>
      <c r="AE100" s="24"/>
      <c r="AF100" s="24"/>
      <c r="AG100" s="24"/>
      <c r="AH100" s="24"/>
      <c r="AI100" s="24"/>
      <c r="AJ100" s="30">
        <v>1</v>
      </c>
      <c r="AK100" s="24"/>
      <c r="AL100" s="24"/>
      <c r="AM100" s="29">
        <v>0</v>
      </c>
      <c r="AN100" t="s" s="39">
        <v>368</v>
      </c>
      <c r="AO100" s="28"/>
      <c r="AP100" s="28"/>
      <c r="AQ100" s="28"/>
      <c r="AR100" s="28"/>
      <c r="AS100" s="42">
        <v>61</v>
      </c>
      <c r="AT100" s="24"/>
      <c r="AU100" s="24"/>
      <c r="AV100" s="24"/>
      <c r="AW100" s="24"/>
    </row>
    <row r="101" ht="15.75" customHeight="1">
      <c r="A101" s="19">
        <v>4</v>
      </c>
      <c r="B101" s="20">
        <v>1</v>
      </c>
      <c r="C101" s="20">
        <v>113</v>
      </c>
      <c r="D101" s="24"/>
      <c r="E101" s="19">
        <v>33</v>
      </c>
      <c r="F101" t="s" s="21">
        <v>395</v>
      </c>
      <c r="G101" t="s" s="22">
        <v>396</v>
      </c>
      <c r="H101" t="s" s="22">
        <v>396</v>
      </c>
      <c r="I101" t="s" s="23">
        <v>397</v>
      </c>
      <c r="J101" t="s" s="32">
        <v>52</v>
      </c>
      <c r="K101" t="s" s="23">
        <v>367</v>
      </c>
      <c r="L101" t="s" s="21">
        <v>398</v>
      </c>
      <c r="M101" t="s" s="81">
        <v>399</v>
      </c>
      <c r="N101" s="20">
        <v>2020</v>
      </c>
      <c r="O101" s="20">
        <v>1</v>
      </c>
      <c r="P101" t="s" s="34">
        <v>64</v>
      </c>
      <c r="Q101" t="s" s="27">
        <v>55</v>
      </c>
      <c r="R101" t="s" s="62">
        <v>238</v>
      </c>
      <c r="S101" t="s" s="82">
        <v>400</v>
      </c>
      <c r="T101" s="24"/>
      <c r="U101" s="24"/>
      <c r="V101" s="24"/>
      <c r="W101" s="24"/>
      <c r="X101" s="24"/>
      <c r="Y101" s="24"/>
      <c r="Z101" s="24"/>
      <c r="AA101" s="24"/>
      <c r="AB101" s="28"/>
      <c r="AC101" s="24"/>
      <c r="AD101" s="24"/>
      <c r="AE101" s="24"/>
      <c r="AF101" s="24"/>
      <c r="AG101" s="24"/>
      <c r="AH101" s="24"/>
      <c r="AI101" s="24"/>
      <c r="AJ101" s="30">
        <v>1</v>
      </c>
      <c r="AK101" s="24"/>
      <c r="AL101" s="24"/>
      <c r="AM101" s="29">
        <v>0</v>
      </c>
      <c r="AN101" t="s" s="39">
        <v>401</v>
      </c>
      <c r="AO101" s="28"/>
      <c r="AP101" s="28"/>
      <c r="AQ101" s="28"/>
      <c r="AR101" s="28"/>
      <c r="AS101" s="42">
        <v>51</v>
      </c>
      <c r="AT101" s="24"/>
      <c r="AU101" s="24"/>
      <c r="AV101" s="24"/>
      <c r="AW101" s="24"/>
    </row>
    <row r="102" ht="15.75" customHeight="1">
      <c r="A102" s="19">
        <v>4</v>
      </c>
      <c r="B102" s="20">
        <v>3</v>
      </c>
      <c r="C102" s="20">
        <v>114</v>
      </c>
      <c r="D102" s="24"/>
      <c r="E102" s="19">
        <v>33</v>
      </c>
      <c r="F102" t="s" s="21">
        <v>395</v>
      </c>
      <c r="G102" t="s" s="22">
        <v>396</v>
      </c>
      <c r="H102" t="s" s="22">
        <v>396</v>
      </c>
      <c r="I102" t="s" s="23">
        <v>402</v>
      </c>
      <c r="J102" t="s" s="32">
        <v>52</v>
      </c>
      <c r="K102" t="s" s="23">
        <v>367</v>
      </c>
      <c r="L102" t="s" s="21">
        <v>123</v>
      </c>
      <c r="M102" t="s" s="33">
        <v>63</v>
      </c>
      <c r="N102" s="20">
        <v>2020</v>
      </c>
      <c r="O102" s="20">
        <v>3</v>
      </c>
      <c r="P102" t="s" s="26">
        <v>54</v>
      </c>
      <c r="Q102" t="s" s="35">
        <v>65</v>
      </c>
      <c r="R102" t="s" s="62">
        <v>238</v>
      </c>
      <c r="S102" t="s" s="53">
        <v>403</v>
      </c>
      <c r="T102" s="24"/>
      <c r="U102" s="24"/>
      <c r="V102" s="24"/>
      <c r="W102" s="24"/>
      <c r="X102" s="24"/>
      <c r="Y102" s="24"/>
      <c r="Z102" s="24"/>
      <c r="AA102" s="24"/>
      <c r="AB102" s="28"/>
      <c r="AC102" s="24"/>
      <c r="AD102" s="24"/>
      <c r="AE102" s="24"/>
      <c r="AF102" s="24"/>
      <c r="AG102" s="24"/>
      <c r="AH102" s="24"/>
      <c r="AI102" s="24"/>
      <c r="AJ102" t="s" s="38">
        <v>68</v>
      </c>
      <c r="AK102" s="24"/>
      <c r="AL102" s="24"/>
      <c r="AM102" s="29">
        <v>0</v>
      </c>
      <c r="AN102" t="s" s="39">
        <v>368</v>
      </c>
      <c r="AO102" s="28"/>
      <c r="AP102" s="28"/>
      <c r="AQ102" s="28"/>
      <c r="AR102" s="28"/>
      <c r="AS102" s="42">
        <v>51</v>
      </c>
      <c r="AT102" s="24"/>
      <c r="AU102" s="24"/>
      <c r="AV102" s="24"/>
      <c r="AW102" s="24"/>
    </row>
    <row r="103" ht="15.75" customHeight="1">
      <c r="A103" s="19">
        <v>4</v>
      </c>
      <c r="B103" s="20">
        <v>2</v>
      </c>
      <c r="C103" s="20">
        <v>115</v>
      </c>
      <c r="D103" s="24"/>
      <c r="E103" s="19">
        <v>33</v>
      </c>
      <c r="F103" t="s" s="21">
        <v>404</v>
      </c>
      <c r="G103" t="s" s="22">
        <v>405</v>
      </c>
      <c r="H103" t="s" s="22">
        <v>405</v>
      </c>
      <c r="I103" t="s" s="23">
        <v>406</v>
      </c>
      <c r="J103" t="s" s="32">
        <v>52</v>
      </c>
      <c r="K103" t="s" s="23">
        <v>61</v>
      </c>
      <c r="L103" t="s" s="21">
        <v>225</v>
      </c>
      <c r="M103" t="s" s="41">
        <v>84</v>
      </c>
      <c r="N103" s="20">
        <v>2022</v>
      </c>
      <c r="O103" s="20">
        <v>3</v>
      </c>
      <c r="P103" t="s" s="27">
        <v>77</v>
      </c>
      <c r="Q103" t="s" s="43">
        <v>93</v>
      </c>
      <c r="R103" t="s" s="36">
        <v>66</v>
      </c>
      <c r="S103" t="s" s="57">
        <v>226</v>
      </c>
      <c r="T103" s="24"/>
      <c r="U103" s="24"/>
      <c r="V103" s="24"/>
      <c r="W103" s="24"/>
      <c r="X103" s="24"/>
      <c r="Y103" s="24"/>
      <c r="Z103" s="24"/>
      <c r="AA103" s="24"/>
      <c r="AB103" s="28"/>
      <c r="AC103" s="24"/>
      <c r="AD103" s="24"/>
      <c r="AE103" s="24"/>
      <c r="AF103" s="24"/>
      <c r="AG103" s="24"/>
      <c r="AH103" s="24"/>
      <c r="AI103" s="24"/>
      <c r="AJ103" s="30">
        <v>1</v>
      </c>
      <c r="AK103" s="24"/>
      <c r="AL103" s="24"/>
      <c r="AM103" s="29">
        <v>30</v>
      </c>
      <c r="AN103" s="29">
        <v>231</v>
      </c>
      <c r="AO103" s="28"/>
      <c r="AP103" s="28"/>
      <c r="AQ103" s="28"/>
      <c r="AR103" s="28"/>
      <c r="AS103" s="42">
        <v>77</v>
      </c>
      <c r="AT103" s="24"/>
      <c r="AU103" s="24"/>
      <c r="AV103" s="24"/>
      <c r="AW103" s="24"/>
    </row>
    <row r="104" ht="15.75" customHeight="1">
      <c r="A104" s="19">
        <v>4</v>
      </c>
      <c r="B104" s="20">
        <v>1</v>
      </c>
      <c r="C104" s="20">
        <v>116</v>
      </c>
      <c r="D104" s="24"/>
      <c r="E104" s="19">
        <v>33</v>
      </c>
      <c r="F104" t="s" s="21">
        <v>407</v>
      </c>
      <c r="G104" t="s" s="22">
        <v>408</v>
      </c>
      <c r="H104" t="s" s="22">
        <v>408</v>
      </c>
      <c r="I104" t="s" s="23">
        <v>409</v>
      </c>
      <c r="J104" t="s" s="32">
        <v>52</v>
      </c>
      <c r="K104" t="s" s="23">
        <v>410</v>
      </c>
      <c r="L104" t="s" s="21">
        <v>268</v>
      </c>
      <c r="M104" t="s" s="41">
        <v>84</v>
      </c>
      <c r="N104" s="20">
        <v>2018</v>
      </c>
      <c r="O104" s="20">
        <v>3</v>
      </c>
      <c r="P104" t="s" s="34">
        <v>64</v>
      </c>
      <c r="Q104" t="s" s="35">
        <v>65</v>
      </c>
      <c r="R104" t="s" s="36">
        <v>66</v>
      </c>
      <c r="S104" t="s" s="57">
        <v>269</v>
      </c>
      <c r="T104" s="24"/>
      <c r="U104" s="24"/>
      <c r="V104" s="24"/>
      <c r="W104" s="24"/>
      <c r="X104" s="24"/>
      <c r="Y104" s="24"/>
      <c r="Z104" s="24"/>
      <c r="AA104" s="24"/>
      <c r="AB104" s="28"/>
      <c r="AC104" s="24"/>
      <c r="AD104" s="24"/>
      <c r="AE104" s="24"/>
      <c r="AF104" s="24"/>
      <c r="AG104" s="24"/>
      <c r="AH104" s="24"/>
      <c r="AI104" s="24"/>
      <c r="AJ104" s="30">
        <v>1</v>
      </c>
      <c r="AK104" s="24"/>
      <c r="AL104" s="24"/>
      <c r="AM104" s="29">
        <v>0</v>
      </c>
      <c r="AN104" s="29">
        <v>110</v>
      </c>
      <c r="AO104" s="28"/>
      <c r="AP104" s="28"/>
      <c r="AQ104" s="28"/>
      <c r="AR104" s="28"/>
      <c r="AS104" s="42">
        <v>51</v>
      </c>
      <c r="AT104" s="24"/>
      <c r="AU104" s="24"/>
      <c r="AV104" s="24"/>
      <c r="AW104" s="24"/>
    </row>
    <row r="105" ht="15.75" customHeight="1">
      <c r="A105" s="19">
        <v>4</v>
      </c>
      <c r="B105" s="20">
        <v>1</v>
      </c>
      <c r="C105" s="20">
        <v>117</v>
      </c>
      <c r="D105" s="24"/>
      <c r="E105" s="19">
        <v>33</v>
      </c>
      <c r="F105" t="s" s="21">
        <v>407</v>
      </c>
      <c r="G105" t="s" s="22">
        <v>408</v>
      </c>
      <c r="H105" t="s" s="22">
        <v>408</v>
      </c>
      <c r="I105" t="s" s="23">
        <v>411</v>
      </c>
      <c r="J105" t="s" s="21">
        <v>52</v>
      </c>
      <c r="K105" t="s" s="83">
        <v>412</v>
      </c>
      <c r="L105" t="s" s="21">
        <v>272</v>
      </c>
      <c r="M105" t="s" s="58">
        <v>84</v>
      </c>
      <c r="N105" s="30">
        <v>2018</v>
      </c>
      <c r="O105" s="30">
        <v>3</v>
      </c>
      <c r="P105" t="s" s="65">
        <v>64</v>
      </c>
      <c r="Q105" t="s" s="49">
        <v>65</v>
      </c>
      <c r="R105" t="s" s="36">
        <v>66</v>
      </c>
      <c r="S105" t="s" s="57">
        <v>273</v>
      </c>
      <c r="T105" s="24"/>
      <c r="U105" s="24"/>
      <c r="V105" s="24"/>
      <c r="W105" s="24"/>
      <c r="X105" s="24"/>
      <c r="Y105" s="24"/>
      <c r="Z105" s="24"/>
      <c r="AA105" s="24"/>
      <c r="AB105" s="28"/>
      <c r="AC105" s="24"/>
      <c r="AD105" s="24"/>
      <c r="AE105" s="24"/>
      <c r="AF105" s="24"/>
      <c r="AG105" s="24"/>
      <c r="AH105" s="24"/>
      <c r="AI105" s="24"/>
      <c r="AJ105" t="s" s="38">
        <v>68</v>
      </c>
      <c r="AK105" s="24"/>
      <c r="AL105" s="24"/>
      <c r="AM105" s="29">
        <v>0</v>
      </c>
      <c r="AN105" s="29">
        <v>0.4</v>
      </c>
      <c r="AO105" s="28"/>
      <c r="AP105" s="28"/>
      <c r="AQ105" s="28"/>
      <c r="AR105" s="28"/>
      <c r="AS105" s="42">
        <v>51</v>
      </c>
      <c r="AT105" s="24"/>
      <c r="AU105" s="24"/>
      <c r="AV105" s="24"/>
      <c r="AW105" s="24"/>
    </row>
    <row r="106" ht="15.75" customHeight="1">
      <c r="A106" s="19">
        <v>4</v>
      </c>
      <c r="B106" s="20">
        <v>1</v>
      </c>
      <c r="C106" s="20">
        <v>118</v>
      </c>
      <c r="D106" s="24"/>
      <c r="E106" s="19">
        <v>33</v>
      </c>
      <c r="F106" t="s" s="21">
        <v>407</v>
      </c>
      <c r="G106" t="s" s="22">
        <v>408</v>
      </c>
      <c r="H106" t="s" s="22">
        <v>408</v>
      </c>
      <c r="I106" t="s" s="23">
        <v>413</v>
      </c>
      <c r="J106" t="s" s="32">
        <v>52</v>
      </c>
      <c r="K106" t="s" s="23">
        <v>61</v>
      </c>
      <c r="L106" t="s" s="21">
        <v>225</v>
      </c>
      <c r="M106" t="s" s="41">
        <v>84</v>
      </c>
      <c r="N106" s="20">
        <v>2022</v>
      </c>
      <c r="O106" s="20">
        <v>3</v>
      </c>
      <c r="P106" t="s" s="34">
        <v>64</v>
      </c>
      <c r="Q106" t="s" s="43">
        <v>93</v>
      </c>
      <c r="R106" t="s" s="36">
        <v>66</v>
      </c>
      <c r="S106" t="s" s="57">
        <v>226</v>
      </c>
      <c r="T106" s="24"/>
      <c r="U106" s="24"/>
      <c r="V106" s="24"/>
      <c r="W106" s="24"/>
      <c r="X106" s="24"/>
      <c r="Y106" s="24"/>
      <c r="Z106" s="24"/>
      <c r="AA106" s="24"/>
      <c r="AB106" s="28"/>
      <c r="AC106" s="24"/>
      <c r="AD106" s="24"/>
      <c r="AE106" s="24"/>
      <c r="AF106" s="24"/>
      <c r="AG106" s="24"/>
      <c r="AH106" s="24"/>
      <c r="AI106" s="24"/>
      <c r="AJ106" t="s" s="38">
        <v>68</v>
      </c>
      <c r="AK106" s="24"/>
      <c r="AL106" s="24"/>
      <c r="AM106" s="29">
        <v>30</v>
      </c>
      <c r="AN106" s="29">
        <v>231</v>
      </c>
      <c r="AO106" s="28"/>
      <c r="AP106" s="28"/>
      <c r="AQ106" s="28"/>
      <c r="AR106" s="28"/>
      <c r="AS106" s="42">
        <v>51</v>
      </c>
      <c r="AT106" s="24"/>
      <c r="AU106" s="24"/>
      <c r="AV106" s="24"/>
      <c r="AW106" s="24"/>
    </row>
    <row r="107" ht="15.75" customHeight="1">
      <c r="A107" s="19">
        <v>4</v>
      </c>
      <c r="B107" s="20">
        <v>3</v>
      </c>
      <c r="C107" s="20">
        <v>119</v>
      </c>
      <c r="D107" s="24"/>
      <c r="E107" s="19">
        <v>33</v>
      </c>
      <c r="F107" t="s" s="21">
        <v>407</v>
      </c>
      <c r="G107" t="s" s="22">
        <v>408</v>
      </c>
      <c r="H107" t="s" s="22">
        <v>408</v>
      </c>
      <c r="I107" t="s" s="23">
        <v>414</v>
      </c>
      <c r="J107" t="s" s="32">
        <v>52</v>
      </c>
      <c r="K107" t="s" s="23">
        <v>61</v>
      </c>
      <c r="L107" t="s" s="21">
        <v>254</v>
      </c>
      <c r="M107" t="s" s="41">
        <v>84</v>
      </c>
      <c r="N107" s="20">
        <v>2022</v>
      </c>
      <c r="O107" s="20">
        <v>3</v>
      </c>
      <c r="P107" t="s" s="26">
        <v>54</v>
      </c>
      <c r="Q107" t="s" s="43">
        <v>93</v>
      </c>
      <c r="R107" t="s" s="36">
        <v>66</v>
      </c>
      <c r="S107" t="s" s="64">
        <v>255</v>
      </c>
      <c r="T107" s="24"/>
      <c r="U107" s="24"/>
      <c r="V107" s="24"/>
      <c r="W107" s="24"/>
      <c r="X107" s="24"/>
      <c r="Y107" s="24"/>
      <c r="Z107" s="24"/>
      <c r="AA107" s="24"/>
      <c r="AB107" s="28"/>
      <c r="AC107" s="24"/>
      <c r="AD107" s="24"/>
      <c r="AE107" s="24"/>
      <c r="AF107" s="24"/>
      <c r="AG107" s="24"/>
      <c r="AH107" s="24"/>
      <c r="AI107" s="24"/>
      <c r="AJ107" t="s" s="38">
        <v>68</v>
      </c>
      <c r="AK107" s="24"/>
      <c r="AL107" s="24"/>
      <c r="AM107" s="29">
        <v>0</v>
      </c>
      <c r="AN107" s="29">
        <v>990</v>
      </c>
      <c r="AO107" s="28"/>
      <c r="AP107" s="28"/>
      <c r="AQ107" s="28"/>
      <c r="AR107" s="28"/>
      <c r="AS107" s="42">
        <v>51</v>
      </c>
      <c r="AT107" s="24"/>
      <c r="AU107" s="24"/>
      <c r="AV107" s="24"/>
      <c r="AW107" s="24"/>
    </row>
    <row r="108" ht="15.75" customHeight="1">
      <c r="A108" s="19">
        <v>4</v>
      </c>
      <c r="B108" s="20">
        <v>3</v>
      </c>
      <c r="C108" s="20">
        <v>120</v>
      </c>
      <c r="D108" s="24"/>
      <c r="E108" s="42">
        <v>33</v>
      </c>
      <c r="F108" t="s" s="84">
        <v>415</v>
      </c>
      <c r="G108" t="s" s="45">
        <v>416</v>
      </c>
      <c r="H108" t="s" s="45">
        <v>416</v>
      </c>
      <c r="I108" t="s" s="23">
        <v>417</v>
      </c>
      <c r="J108" t="s" s="32">
        <v>52</v>
      </c>
      <c r="K108" t="s" s="32">
        <v>308</v>
      </c>
      <c r="L108" t="s" s="40">
        <v>232</v>
      </c>
      <c r="M108" t="s" s="58">
        <v>84</v>
      </c>
      <c r="N108" s="30">
        <v>2022</v>
      </c>
      <c r="O108" s="30">
        <v>2</v>
      </c>
      <c r="P108" t="s" s="26">
        <v>54</v>
      </c>
      <c r="Q108" t="s" s="49">
        <v>65</v>
      </c>
      <c r="R108" t="s" s="36">
        <v>66</v>
      </c>
      <c r="S108" t="s" s="38">
        <v>233</v>
      </c>
      <c r="T108" s="24"/>
      <c r="U108" s="59">
        <v>0.006976487</v>
      </c>
      <c r="V108" s="59">
        <v>1.035429126</v>
      </c>
      <c r="W108" s="59">
        <v>0.001206515</v>
      </c>
      <c r="X108" s="59">
        <v>0.033968047</v>
      </c>
      <c r="Y108" s="60">
        <v>0.002423</v>
      </c>
      <c r="Z108" s="60">
        <v>0.000319</v>
      </c>
      <c r="AA108" s="60">
        <v>0.015098</v>
      </c>
      <c r="AB108" s="28"/>
      <c r="AC108" s="24"/>
      <c r="AD108" s="24"/>
      <c r="AE108" s="24"/>
      <c r="AF108" s="24"/>
      <c r="AG108" s="24"/>
      <c r="AH108" s="24"/>
      <c r="AI108" s="24"/>
      <c r="AJ108" s="30">
        <v>1</v>
      </c>
      <c r="AK108" s="24"/>
      <c r="AL108" s="24"/>
      <c r="AM108" s="29">
        <v>0</v>
      </c>
      <c r="AN108" s="29">
        <v>133</v>
      </c>
      <c r="AO108" s="28"/>
      <c r="AP108" s="28"/>
      <c r="AQ108" s="28"/>
      <c r="AR108" s="28"/>
      <c r="AS108" t="s" s="40">
        <v>57</v>
      </c>
      <c r="AT108" s="24"/>
      <c r="AU108" s="24"/>
      <c r="AV108" s="24"/>
      <c r="AW108" s="24"/>
    </row>
    <row r="109" ht="15.75" customHeight="1">
      <c r="A109" s="19">
        <v>4</v>
      </c>
      <c r="B109" s="20">
        <v>1</v>
      </c>
      <c r="C109" s="20">
        <v>121</v>
      </c>
      <c r="D109" s="24"/>
      <c r="E109" s="19">
        <v>33</v>
      </c>
      <c r="F109" t="s" s="21">
        <v>418</v>
      </c>
      <c r="G109" t="s" s="22">
        <v>419</v>
      </c>
      <c r="H109" t="s" s="22">
        <v>419</v>
      </c>
      <c r="I109" t="s" s="23">
        <v>420</v>
      </c>
      <c r="J109" t="s" s="32">
        <v>52</v>
      </c>
      <c r="K109" t="s" s="23">
        <v>311</v>
      </c>
      <c r="L109" t="s" s="21">
        <v>268</v>
      </c>
      <c r="M109" t="s" s="41">
        <v>84</v>
      </c>
      <c r="N109" s="20">
        <v>2018</v>
      </c>
      <c r="O109" s="20">
        <v>3</v>
      </c>
      <c r="P109" t="s" s="34">
        <v>64</v>
      </c>
      <c r="Q109" t="s" s="35">
        <v>65</v>
      </c>
      <c r="R109" t="s" s="36">
        <v>66</v>
      </c>
      <c r="S109" t="s" s="57">
        <v>269</v>
      </c>
      <c r="T109" s="24"/>
      <c r="U109" s="24"/>
      <c r="V109" s="24"/>
      <c r="W109" s="24"/>
      <c r="X109" s="24"/>
      <c r="Y109" s="24"/>
      <c r="Z109" s="24"/>
      <c r="AA109" s="24"/>
      <c r="AB109" s="28"/>
      <c r="AC109" s="24"/>
      <c r="AD109" s="24"/>
      <c r="AE109" s="24"/>
      <c r="AF109" s="24"/>
      <c r="AG109" s="24"/>
      <c r="AH109" s="24"/>
      <c r="AI109" s="24"/>
      <c r="AJ109" s="30">
        <v>1</v>
      </c>
      <c r="AK109" s="24"/>
      <c r="AL109" s="24"/>
      <c r="AM109" s="29">
        <v>500</v>
      </c>
      <c r="AN109" s="29">
        <v>880</v>
      </c>
      <c r="AO109" s="28"/>
      <c r="AP109" s="28"/>
      <c r="AQ109" s="28"/>
      <c r="AR109" s="28"/>
      <c r="AS109" s="42">
        <v>51</v>
      </c>
      <c r="AT109" s="24"/>
      <c r="AU109" s="24"/>
      <c r="AV109" s="24"/>
      <c r="AW109" s="24"/>
    </row>
    <row r="110" ht="15.75" customHeight="1">
      <c r="A110" s="19">
        <v>4</v>
      </c>
      <c r="B110" s="20">
        <v>1</v>
      </c>
      <c r="C110" s="20">
        <v>122</v>
      </c>
      <c r="D110" s="24"/>
      <c r="E110" s="19">
        <v>33</v>
      </c>
      <c r="F110" t="s" s="21">
        <v>418</v>
      </c>
      <c r="G110" t="s" s="22">
        <v>419</v>
      </c>
      <c r="H110" t="s" s="22">
        <v>419</v>
      </c>
      <c r="I110" t="s" s="23">
        <v>421</v>
      </c>
      <c r="J110" t="s" s="32">
        <v>52</v>
      </c>
      <c r="K110" t="s" s="23">
        <v>61</v>
      </c>
      <c r="L110" t="s" s="21">
        <v>314</v>
      </c>
      <c r="M110" t="s" s="58">
        <v>84</v>
      </c>
      <c r="N110" s="20">
        <v>2018</v>
      </c>
      <c r="O110" s="20">
        <v>3</v>
      </c>
      <c r="P110" t="s" s="65">
        <v>64</v>
      </c>
      <c r="Q110" t="s" s="35">
        <v>65</v>
      </c>
      <c r="R110" t="s" s="56">
        <v>66</v>
      </c>
      <c r="S110" t="s" s="57">
        <v>315</v>
      </c>
      <c r="T110" s="24"/>
      <c r="U110" s="24"/>
      <c r="V110" s="24"/>
      <c r="W110" s="24"/>
      <c r="X110" s="24"/>
      <c r="Y110" s="24"/>
      <c r="Z110" s="24"/>
      <c r="AA110" s="24"/>
      <c r="AB110" s="28"/>
      <c r="AC110" s="24"/>
      <c r="AD110" s="24"/>
      <c r="AE110" s="24"/>
      <c r="AF110" s="24"/>
      <c r="AG110" s="24"/>
      <c r="AH110" s="24"/>
      <c r="AI110" s="24"/>
      <c r="AJ110" t="s" s="38">
        <v>68</v>
      </c>
      <c r="AK110" s="24"/>
      <c r="AL110" s="24"/>
      <c r="AM110" t="s" s="39">
        <v>316</v>
      </c>
      <c r="AN110" s="29">
        <v>23</v>
      </c>
      <c r="AO110" s="28"/>
      <c r="AP110" s="28"/>
      <c r="AQ110" s="28"/>
      <c r="AR110" s="28"/>
      <c r="AS110" s="42">
        <v>51</v>
      </c>
      <c r="AT110" s="24"/>
      <c r="AU110" s="24"/>
      <c r="AV110" s="24"/>
      <c r="AW110" s="24"/>
    </row>
    <row r="111" ht="15.75" customHeight="1">
      <c r="A111" s="19">
        <v>4</v>
      </c>
      <c r="B111" s="20">
        <v>2</v>
      </c>
      <c r="C111" s="20">
        <v>123</v>
      </c>
      <c r="D111" s="24"/>
      <c r="E111" s="19">
        <v>33</v>
      </c>
      <c r="F111" t="s" s="21">
        <v>418</v>
      </c>
      <c r="G111" t="s" s="22">
        <v>419</v>
      </c>
      <c r="H111" t="s" s="22">
        <v>419</v>
      </c>
      <c r="I111" t="s" s="23">
        <v>422</v>
      </c>
      <c r="J111" t="s" s="32">
        <v>52</v>
      </c>
      <c r="K111" t="s" s="23">
        <v>311</v>
      </c>
      <c r="L111" t="s" s="21">
        <v>123</v>
      </c>
      <c r="M111" t="s" s="33">
        <v>63</v>
      </c>
      <c r="N111" s="20">
        <v>2019</v>
      </c>
      <c r="O111" s="20">
        <v>3</v>
      </c>
      <c r="P111" t="s" s="27">
        <v>77</v>
      </c>
      <c r="Q111" t="s" s="35">
        <v>65</v>
      </c>
      <c r="R111" t="s" s="62">
        <v>238</v>
      </c>
      <c r="S111" t="s" s="63">
        <v>245</v>
      </c>
      <c r="T111" s="24"/>
      <c r="U111" s="24"/>
      <c r="V111" s="24"/>
      <c r="W111" s="24"/>
      <c r="X111" s="24"/>
      <c r="Y111" s="24"/>
      <c r="Z111" s="24"/>
      <c r="AA111" s="24"/>
      <c r="AB111" s="28"/>
      <c r="AC111" s="24"/>
      <c r="AD111" s="24"/>
      <c r="AE111" s="24"/>
      <c r="AF111" s="24"/>
      <c r="AG111" s="24"/>
      <c r="AH111" s="24"/>
      <c r="AI111" s="24"/>
      <c r="AJ111" t="s" s="38">
        <v>68</v>
      </c>
      <c r="AK111" s="24"/>
      <c r="AL111" s="24"/>
      <c r="AM111" s="29">
        <v>800</v>
      </c>
      <c r="AN111" t="s" s="39">
        <v>346</v>
      </c>
      <c r="AO111" s="28"/>
      <c r="AP111" s="28"/>
      <c r="AQ111" s="28"/>
      <c r="AR111" s="28"/>
      <c r="AS111" s="42">
        <v>51</v>
      </c>
      <c r="AT111" s="24"/>
      <c r="AU111" s="24"/>
      <c r="AV111" s="24"/>
      <c r="AW111" s="24"/>
    </row>
    <row r="112" ht="15.75" customHeight="1">
      <c r="A112" s="19">
        <v>4</v>
      </c>
      <c r="B112" s="20">
        <v>1</v>
      </c>
      <c r="C112" s="20">
        <v>124</v>
      </c>
      <c r="D112" s="24"/>
      <c r="E112" s="19">
        <v>33</v>
      </c>
      <c r="F112" t="s" s="21">
        <v>423</v>
      </c>
      <c r="G112" t="s" s="22">
        <v>424</v>
      </c>
      <c r="H112" t="s" s="22">
        <v>424</v>
      </c>
      <c r="I112" t="s" s="23">
        <v>425</v>
      </c>
      <c r="J112" t="s" s="32">
        <v>52</v>
      </c>
      <c r="K112" t="s" s="23">
        <v>311</v>
      </c>
      <c r="L112" t="s" s="21">
        <v>123</v>
      </c>
      <c r="M112" t="s" s="33">
        <v>63</v>
      </c>
      <c r="N112" s="20">
        <v>2021</v>
      </c>
      <c r="O112" s="20">
        <v>3</v>
      </c>
      <c r="P112" t="s" s="34">
        <v>64</v>
      </c>
      <c r="Q112" t="s" s="35">
        <v>65</v>
      </c>
      <c r="R112" t="s" s="62">
        <v>238</v>
      </c>
      <c r="S112" t="s" s="37">
        <v>345</v>
      </c>
      <c r="T112" s="24"/>
      <c r="U112" s="24"/>
      <c r="V112" s="24"/>
      <c r="W112" s="24"/>
      <c r="X112" s="24"/>
      <c r="Y112" s="24"/>
      <c r="Z112" s="24"/>
      <c r="AA112" s="24"/>
      <c r="AB112" s="28"/>
      <c r="AC112" s="24"/>
      <c r="AD112" s="24"/>
      <c r="AE112" s="24"/>
      <c r="AF112" s="24"/>
      <c r="AG112" s="24"/>
      <c r="AH112" s="24"/>
      <c r="AI112" s="24"/>
      <c r="AJ112" s="30">
        <v>1</v>
      </c>
      <c r="AK112" s="24"/>
      <c r="AL112" s="24"/>
      <c r="AM112" s="29">
        <v>800</v>
      </c>
      <c r="AN112" t="s" s="39">
        <v>346</v>
      </c>
      <c r="AO112" s="28"/>
      <c r="AP112" s="28"/>
      <c r="AQ112" s="28"/>
      <c r="AR112" s="28"/>
      <c r="AS112" t="s" s="23">
        <v>426</v>
      </c>
      <c r="AT112" s="24"/>
      <c r="AU112" s="24"/>
      <c r="AV112" s="24"/>
      <c r="AW112" s="24"/>
    </row>
    <row r="113" ht="15.75" customHeight="1">
      <c r="A113" s="19">
        <v>4</v>
      </c>
      <c r="B113" s="20">
        <v>3</v>
      </c>
      <c r="C113" s="20">
        <v>125</v>
      </c>
      <c r="D113" s="24"/>
      <c r="E113" s="19">
        <v>33</v>
      </c>
      <c r="F113" t="s" s="21">
        <v>423</v>
      </c>
      <c r="G113" t="s" s="22">
        <v>424</v>
      </c>
      <c r="H113" t="s" s="22">
        <v>424</v>
      </c>
      <c r="I113" t="s" s="23">
        <v>427</v>
      </c>
      <c r="J113" t="s" s="32">
        <v>52</v>
      </c>
      <c r="K113" t="s" s="23">
        <v>311</v>
      </c>
      <c r="L113" t="s" s="21">
        <v>268</v>
      </c>
      <c r="M113" t="s" s="41">
        <v>84</v>
      </c>
      <c r="N113" s="20">
        <v>2018</v>
      </c>
      <c r="O113" s="20">
        <v>3</v>
      </c>
      <c r="P113" t="s" s="26">
        <v>54</v>
      </c>
      <c r="Q113" t="s" s="35">
        <v>65</v>
      </c>
      <c r="R113" t="s" s="36">
        <v>66</v>
      </c>
      <c r="S113" t="s" s="57">
        <v>269</v>
      </c>
      <c r="T113" s="24"/>
      <c r="U113" s="24"/>
      <c r="V113" s="24"/>
      <c r="W113" s="24"/>
      <c r="X113" s="24"/>
      <c r="Y113" s="24"/>
      <c r="Z113" s="24"/>
      <c r="AA113" s="24"/>
      <c r="AB113" s="28"/>
      <c r="AC113" s="24"/>
      <c r="AD113" s="24"/>
      <c r="AE113" s="24"/>
      <c r="AF113" s="24"/>
      <c r="AG113" s="24"/>
      <c r="AH113" s="24"/>
      <c r="AI113" s="24"/>
      <c r="AJ113" t="s" s="38">
        <v>68</v>
      </c>
      <c r="AK113" s="24"/>
      <c r="AL113" s="24"/>
      <c r="AM113" s="29">
        <v>500</v>
      </c>
      <c r="AN113" s="29">
        <v>880</v>
      </c>
      <c r="AO113" s="28"/>
      <c r="AP113" s="28"/>
      <c r="AQ113" s="28"/>
      <c r="AR113" s="28"/>
      <c r="AS113" t="s" s="23">
        <v>426</v>
      </c>
      <c r="AT113" s="24"/>
      <c r="AU113" s="24"/>
      <c r="AV113" s="24"/>
      <c r="AW113" s="24"/>
    </row>
    <row r="114" ht="15.75" customHeight="1">
      <c r="A114" s="19">
        <v>4</v>
      </c>
      <c r="B114" s="20">
        <v>2</v>
      </c>
      <c r="C114" s="20">
        <v>126</v>
      </c>
      <c r="D114" s="24"/>
      <c r="E114" s="19">
        <v>33</v>
      </c>
      <c r="F114" t="s" s="21">
        <v>423</v>
      </c>
      <c r="G114" t="s" s="22">
        <v>424</v>
      </c>
      <c r="H114" t="s" s="22">
        <v>424</v>
      </c>
      <c r="I114" t="s" s="23">
        <v>428</v>
      </c>
      <c r="J114" t="s" s="32">
        <v>52</v>
      </c>
      <c r="K114" t="s" s="23">
        <v>61</v>
      </c>
      <c r="L114" t="s" s="21">
        <v>225</v>
      </c>
      <c r="M114" t="s" s="41">
        <v>84</v>
      </c>
      <c r="N114" s="20">
        <v>2022</v>
      </c>
      <c r="O114" s="20">
        <v>3</v>
      </c>
      <c r="P114" t="s" s="27">
        <v>77</v>
      </c>
      <c r="Q114" t="s" s="43">
        <v>93</v>
      </c>
      <c r="R114" t="s" s="36">
        <v>66</v>
      </c>
      <c r="S114" t="s" s="57">
        <v>226</v>
      </c>
      <c r="T114" s="24"/>
      <c r="U114" s="24"/>
      <c r="V114" s="24"/>
      <c r="W114" s="24"/>
      <c r="X114" s="24"/>
      <c r="Y114" s="24"/>
      <c r="Z114" s="24"/>
      <c r="AA114" s="24"/>
      <c r="AB114" s="28"/>
      <c r="AC114" s="24"/>
      <c r="AD114" s="24"/>
      <c r="AE114" s="24"/>
      <c r="AF114" s="24"/>
      <c r="AG114" s="24"/>
      <c r="AH114" s="24"/>
      <c r="AI114" s="24"/>
      <c r="AJ114" t="s" s="38">
        <v>68</v>
      </c>
      <c r="AK114" s="24"/>
      <c r="AL114" s="24"/>
      <c r="AM114" s="29">
        <v>30</v>
      </c>
      <c r="AN114" s="29">
        <v>231</v>
      </c>
      <c r="AO114" s="28"/>
      <c r="AP114" s="28"/>
      <c r="AQ114" s="28"/>
      <c r="AR114" s="28"/>
      <c r="AS114" t="s" s="23">
        <v>426</v>
      </c>
      <c r="AT114" s="24"/>
      <c r="AU114" s="24"/>
      <c r="AV114" s="24"/>
      <c r="AW114" s="24"/>
    </row>
    <row r="115" ht="15.75" customHeight="1">
      <c r="A115" s="19">
        <v>4</v>
      </c>
      <c r="B115" s="20">
        <v>2</v>
      </c>
      <c r="C115" s="20">
        <v>127</v>
      </c>
      <c r="D115" s="24"/>
      <c r="E115" s="19">
        <v>33</v>
      </c>
      <c r="F115" t="s" s="31">
        <v>429</v>
      </c>
      <c r="G115" t="s" s="22">
        <v>430</v>
      </c>
      <c r="H115" t="s" s="22">
        <v>430</v>
      </c>
      <c r="I115" t="s" s="23">
        <v>431</v>
      </c>
      <c r="J115" t="s" s="21">
        <v>52</v>
      </c>
      <c r="K115" s="24"/>
      <c r="L115" t="s" s="21">
        <v>123</v>
      </c>
      <c r="M115" t="s" s="33">
        <v>63</v>
      </c>
      <c r="N115" s="20">
        <v>2019</v>
      </c>
      <c r="O115" s="20">
        <v>3</v>
      </c>
      <c r="P115" t="s" s="27">
        <v>77</v>
      </c>
      <c r="Q115" t="s" s="35">
        <v>65</v>
      </c>
      <c r="R115" t="s" s="62">
        <v>238</v>
      </c>
      <c r="S115" t="s" s="63">
        <v>245</v>
      </c>
      <c r="T115" s="24"/>
      <c r="U115" s="24"/>
      <c r="V115" s="24"/>
      <c r="W115" s="24"/>
      <c r="X115" s="24"/>
      <c r="Y115" s="24"/>
      <c r="Z115" s="24"/>
      <c r="AA115" s="24"/>
      <c r="AB115" s="28"/>
      <c r="AC115" s="24"/>
      <c r="AD115" s="24"/>
      <c r="AE115" s="24"/>
      <c r="AF115" s="24"/>
      <c r="AG115" s="24"/>
      <c r="AH115" s="24"/>
      <c r="AI115" s="24"/>
      <c r="AJ115" s="30">
        <v>1</v>
      </c>
      <c r="AK115" s="24"/>
      <c r="AL115" s="24"/>
      <c r="AM115" s="29">
        <v>800</v>
      </c>
      <c r="AN115" t="s" s="39">
        <v>346</v>
      </c>
      <c r="AO115" s="28"/>
      <c r="AP115" s="28"/>
      <c r="AQ115" s="28"/>
      <c r="AR115" s="28"/>
      <c r="AS115" s="24"/>
      <c r="AT115" s="24"/>
      <c r="AU115" s="24"/>
      <c r="AV115" t="s" s="40">
        <v>71</v>
      </c>
      <c r="AW115" s="24"/>
    </row>
    <row r="116" ht="15.75" customHeight="1">
      <c r="A116" s="19">
        <v>4</v>
      </c>
      <c r="B116" s="20">
        <v>1</v>
      </c>
      <c r="C116" s="20">
        <v>128</v>
      </c>
      <c r="D116" s="24"/>
      <c r="E116" s="19">
        <v>33</v>
      </c>
      <c r="F116" t="s" s="21">
        <v>432</v>
      </c>
      <c r="G116" t="s" s="22">
        <v>433</v>
      </c>
      <c r="H116" t="s" s="22">
        <v>433</v>
      </c>
      <c r="I116" t="s" s="23">
        <v>434</v>
      </c>
      <c r="J116" t="s" s="32">
        <v>52</v>
      </c>
      <c r="K116" t="s" s="23">
        <v>61</v>
      </c>
      <c r="L116" t="s" s="21">
        <v>225</v>
      </c>
      <c r="M116" t="s" s="41">
        <v>84</v>
      </c>
      <c r="N116" s="20">
        <v>2022</v>
      </c>
      <c r="O116" s="20">
        <v>3</v>
      </c>
      <c r="P116" t="s" s="34">
        <v>64</v>
      </c>
      <c r="Q116" t="s" s="43">
        <v>93</v>
      </c>
      <c r="R116" t="s" s="36">
        <v>66</v>
      </c>
      <c r="S116" t="s" s="57">
        <v>226</v>
      </c>
      <c r="T116" s="24"/>
      <c r="U116" s="24"/>
      <c r="V116" s="24"/>
      <c r="W116" s="24"/>
      <c r="X116" s="24"/>
      <c r="Y116" s="24"/>
      <c r="Z116" s="24"/>
      <c r="AA116" s="24"/>
      <c r="AB116" s="28"/>
      <c r="AC116" s="24"/>
      <c r="AD116" s="24"/>
      <c r="AE116" s="24"/>
      <c r="AF116" s="24"/>
      <c r="AG116" s="24"/>
      <c r="AH116" s="24"/>
      <c r="AI116" s="24"/>
      <c r="AJ116" t="s" s="38">
        <v>68</v>
      </c>
      <c r="AK116" s="24"/>
      <c r="AL116" s="24"/>
      <c r="AM116" s="29">
        <v>30</v>
      </c>
      <c r="AN116" s="29">
        <v>231</v>
      </c>
      <c r="AO116" s="28"/>
      <c r="AP116" s="28"/>
      <c r="AQ116" s="28"/>
      <c r="AR116" s="28"/>
      <c r="AS116" s="42">
        <v>77</v>
      </c>
      <c r="AT116" s="24"/>
      <c r="AU116" s="24"/>
      <c r="AV116" s="24"/>
      <c r="AW116" s="24"/>
    </row>
    <row r="117" ht="15.75" customHeight="1">
      <c r="A117" s="19">
        <v>4</v>
      </c>
      <c r="B117" s="20">
        <v>1</v>
      </c>
      <c r="C117" s="20">
        <v>129</v>
      </c>
      <c r="D117" s="24"/>
      <c r="E117" s="19">
        <v>33</v>
      </c>
      <c r="F117" t="s" s="21">
        <v>432</v>
      </c>
      <c r="G117" t="s" s="22">
        <v>433</v>
      </c>
      <c r="H117" t="s" s="22">
        <v>433</v>
      </c>
      <c r="I117" t="s" s="23">
        <v>435</v>
      </c>
      <c r="J117" t="s" s="21">
        <v>52</v>
      </c>
      <c r="K117" s="24"/>
      <c r="L117" t="s" s="21">
        <v>436</v>
      </c>
      <c r="M117" t="s" s="41">
        <v>84</v>
      </c>
      <c r="N117" s="20">
        <v>2021</v>
      </c>
      <c r="O117" s="20">
        <v>3</v>
      </c>
      <c r="P117" t="s" s="34">
        <v>64</v>
      </c>
      <c r="Q117" t="s" s="43">
        <v>93</v>
      </c>
      <c r="R117" t="s" s="36">
        <v>66</v>
      </c>
      <c r="S117" t="s" s="37">
        <v>437</v>
      </c>
      <c r="T117" s="24"/>
      <c r="U117" s="24"/>
      <c r="V117" s="24"/>
      <c r="W117" s="24"/>
      <c r="X117" s="24"/>
      <c r="Y117" s="24"/>
      <c r="Z117" s="24"/>
      <c r="AA117" s="24"/>
      <c r="AB117" s="28"/>
      <c r="AC117" s="24"/>
      <c r="AD117" s="24"/>
      <c r="AE117" s="24"/>
      <c r="AF117" s="24"/>
      <c r="AG117" s="24"/>
      <c r="AH117" s="24"/>
      <c r="AI117" s="24"/>
      <c r="AJ117" s="30">
        <v>1</v>
      </c>
      <c r="AK117" s="24"/>
      <c r="AL117" s="24"/>
      <c r="AM117" s="24"/>
      <c r="AN117" s="24"/>
      <c r="AO117" s="28"/>
      <c r="AP117" s="28"/>
      <c r="AQ117" s="28"/>
      <c r="AR117" s="28"/>
      <c r="AS117" s="24"/>
      <c r="AT117" s="24"/>
      <c r="AU117" s="24"/>
      <c r="AV117" s="24"/>
      <c r="AW117" s="24"/>
    </row>
    <row r="118" ht="15.75" customHeight="1">
      <c r="A118" s="19">
        <v>4</v>
      </c>
      <c r="B118" s="20">
        <v>3</v>
      </c>
      <c r="C118" s="20">
        <v>130</v>
      </c>
      <c r="D118" s="24"/>
      <c r="E118" s="19">
        <v>33</v>
      </c>
      <c r="F118" t="s" s="21">
        <v>432</v>
      </c>
      <c r="G118" t="s" s="22">
        <v>433</v>
      </c>
      <c r="H118" t="s" s="22">
        <v>433</v>
      </c>
      <c r="I118" t="s" s="23">
        <v>438</v>
      </c>
      <c r="J118" t="s" s="32">
        <v>52</v>
      </c>
      <c r="K118" t="s" s="23">
        <v>439</v>
      </c>
      <c r="L118" t="s" s="21">
        <v>249</v>
      </c>
      <c r="M118" t="s" s="41">
        <v>84</v>
      </c>
      <c r="N118" s="20">
        <v>2016</v>
      </c>
      <c r="O118" s="20">
        <v>3</v>
      </c>
      <c r="P118" t="s" s="26">
        <v>54</v>
      </c>
      <c r="Q118" t="s" s="35">
        <v>65</v>
      </c>
      <c r="R118" t="s" s="36">
        <v>66</v>
      </c>
      <c r="S118" t="s" s="37">
        <v>250</v>
      </c>
      <c r="T118" s="24"/>
      <c r="U118" s="24"/>
      <c r="V118" s="24"/>
      <c r="W118" s="24"/>
      <c r="X118" s="24"/>
      <c r="Y118" s="24"/>
      <c r="Z118" s="24"/>
      <c r="AA118" s="24"/>
      <c r="AB118" s="28"/>
      <c r="AC118" s="24"/>
      <c r="AD118" s="24"/>
      <c r="AE118" s="24"/>
      <c r="AF118" s="24"/>
      <c r="AG118" s="24"/>
      <c r="AH118" s="24"/>
      <c r="AI118" s="24"/>
      <c r="AJ118" t="s" s="38">
        <v>68</v>
      </c>
      <c r="AK118" s="24"/>
      <c r="AL118" s="24"/>
      <c r="AM118" s="29">
        <v>0</v>
      </c>
      <c r="AN118" s="29">
        <v>10</v>
      </c>
      <c r="AO118" s="28"/>
      <c r="AP118" s="28"/>
      <c r="AQ118" s="28"/>
      <c r="AR118" s="28"/>
      <c r="AS118" s="42">
        <v>77</v>
      </c>
      <c r="AT118" s="24"/>
      <c r="AU118" s="24"/>
      <c r="AV118" s="24"/>
      <c r="AW118" s="24"/>
    </row>
    <row r="119" ht="15.75" customHeight="1">
      <c r="A119" s="19">
        <v>4</v>
      </c>
      <c r="B119" s="20">
        <v>3</v>
      </c>
      <c r="C119" s="20">
        <v>131</v>
      </c>
      <c r="D119" s="24"/>
      <c r="E119" s="19">
        <v>33</v>
      </c>
      <c r="F119" t="s" s="21">
        <v>432</v>
      </c>
      <c r="G119" t="s" s="22">
        <v>433</v>
      </c>
      <c r="H119" t="s" s="22">
        <v>433</v>
      </c>
      <c r="I119" t="s" s="23">
        <v>440</v>
      </c>
      <c r="J119" t="s" s="32">
        <v>52</v>
      </c>
      <c r="K119" t="s" s="23">
        <v>61</v>
      </c>
      <c r="L119" t="s" s="21">
        <v>441</v>
      </c>
      <c r="M119" t="s" s="41">
        <v>84</v>
      </c>
      <c r="N119" s="20">
        <v>2021</v>
      </c>
      <c r="O119" s="20">
        <v>3</v>
      </c>
      <c r="P119" t="s" s="26">
        <v>54</v>
      </c>
      <c r="Q119" t="s" s="43">
        <v>93</v>
      </c>
      <c r="R119" t="s" s="36">
        <v>66</v>
      </c>
      <c r="S119" t="s" s="37">
        <v>437</v>
      </c>
      <c r="T119" s="24"/>
      <c r="U119" s="24"/>
      <c r="V119" s="24"/>
      <c r="W119" s="24"/>
      <c r="X119" s="24"/>
      <c r="Y119" s="24"/>
      <c r="Z119" s="24"/>
      <c r="AA119" s="24"/>
      <c r="AB119" s="28"/>
      <c r="AC119" s="24"/>
      <c r="AD119" s="24"/>
      <c r="AE119" s="24"/>
      <c r="AF119" s="24"/>
      <c r="AG119" s="24"/>
      <c r="AH119" s="24"/>
      <c r="AI119" s="24"/>
      <c r="AJ119" t="s" s="38">
        <v>68</v>
      </c>
      <c r="AK119" s="24"/>
      <c r="AL119" s="24"/>
      <c r="AM119" s="29">
        <v>300</v>
      </c>
      <c r="AN119" s="29">
        <v>220</v>
      </c>
      <c r="AO119" s="28"/>
      <c r="AP119" s="28"/>
      <c r="AQ119" s="28"/>
      <c r="AR119" s="28"/>
      <c r="AS119" s="42">
        <v>77</v>
      </c>
      <c r="AT119" s="24"/>
      <c r="AU119" s="24"/>
      <c r="AV119" s="24"/>
      <c r="AW119" s="24"/>
    </row>
    <row r="120" ht="15.75" customHeight="1">
      <c r="A120" s="19">
        <v>4</v>
      </c>
      <c r="B120" s="20">
        <v>3</v>
      </c>
      <c r="C120" s="20">
        <v>132</v>
      </c>
      <c r="D120" s="24"/>
      <c r="E120" s="19">
        <v>33</v>
      </c>
      <c r="F120" t="s" s="21">
        <v>432</v>
      </c>
      <c r="G120" t="s" s="22">
        <v>433</v>
      </c>
      <c r="H120" t="s" s="22">
        <v>433</v>
      </c>
      <c r="I120" t="s" s="23">
        <v>442</v>
      </c>
      <c r="J120" t="s" s="32">
        <v>52</v>
      </c>
      <c r="K120" s="24"/>
      <c r="L120" t="s" s="21">
        <v>268</v>
      </c>
      <c r="M120" t="s" s="58">
        <v>84</v>
      </c>
      <c r="N120" s="20">
        <v>2018</v>
      </c>
      <c r="O120" s="20">
        <v>3</v>
      </c>
      <c r="P120" t="s" s="26">
        <v>54</v>
      </c>
      <c r="Q120" t="s" s="35">
        <v>65</v>
      </c>
      <c r="R120" t="s" s="36">
        <v>66</v>
      </c>
      <c r="S120" t="s" s="57">
        <v>269</v>
      </c>
      <c r="T120" s="24"/>
      <c r="U120" s="24"/>
      <c r="V120" s="24"/>
      <c r="W120" s="24"/>
      <c r="X120" s="24"/>
      <c r="Y120" s="24"/>
      <c r="Z120" s="24"/>
      <c r="AA120" s="24"/>
      <c r="AB120" s="28"/>
      <c r="AC120" s="24"/>
      <c r="AD120" s="24"/>
      <c r="AE120" s="24"/>
      <c r="AF120" s="24"/>
      <c r="AG120" s="24"/>
      <c r="AH120" s="24"/>
      <c r="AI120" s="24"/>
      <c r="AJ120" t="s" s="38">
        <v>68</v>
      </c>
      <c r="AK120" s="24"/>
      <c r="AL120" s="24"/>
      <c r="AM120" s="24"/>
      <c r="AN120" s="24"/>
      <c r="AO120" s="28"/>
      <c r="AP120" s="28"/>
      <c r="AQ120" s="28"/>
      <c r="AR120" s="28"/>
      <c r="AS120" s="24"/>
      <c r="AT120" s="24"/>
      <c r="AU120" s="24"/>
      <c r="AV120" s="24"/>
      <c r="AW120" s="24"/>
    </row>
    <row r="121" ht="15.75" customHeight="1">
      <c r="A121" s="19">
        <v>4</v>
      </c>
      <c r="B121" s="20">
        <v>2</v>
      </c>
      <c r="C121" s="20">
        <v>133</v>
      </c>
      <c r="D121" s="24"/>
      <c r="E121" s="19">
        <v>33</v>
      </c>
      <c r="F121" t="s" s="21">
        <v>432</v>
      </c>
      <c r="G121" t="s" s="22">
        <v>433</v>
      </c>
      <c r="H121" t="s" s="22">
        <v>433</v>
      </c>
      <c r="I121" t="s" s="23">
        <v>443</v>
      </c>
      <c r="J121" t="s" s="32">
        <v>52</v>
      </c>
      <c r="K121" t="s" s="23">
        <v>439</v>
      </c>
      <c r="L121" t="s" s="21">
        <v>272</v>
      </c>
      <c r="M121" t="s" s="41">
        <v>84</v>
      </c>
      <c r="N121" s="30">
        <v>2018</v>
      </c>
      <c r="O121" s="20">
        <v>3</v>
      </c>
      <c r="P121" t="s" s="27">
        <v>77</v>
      </c>
      <c r="Q121" t="s" s="35">
        <v>65</v>
      </c>
      <c r="R121" t="s" s="36">
        <v>66</v>
      </c>
      <c r="S121" t="s" s="57">
        <v>273</v>
      </c>
      <c r="T121" s="24"/>
      <c r="U121" s="24"/>
      <c r="V121" s="24"/>
      <c r="W121" s="24"/>
      <c r="X121" s="24"/>
      <c r="Y121" s="24"/>
      <c r="Z121" s="24"/>
      <c r="AA121" s="24"/>
      <c r="AB121" s="28"/>
      <c r="AC121" s="24"/>
      <c r="AD121" s="24"/>
      <c r="AE121" s="24"/>
      <c r="AF121" s="24"/>
      <c r="AG121" s="24"/>
      <c r="AH121" s="24"/>
      <c r="AI121" s="24"/>
      <c r="AJ121" t="s" s="38">
        <v>68</v>
      </c>
      <c r="AK121" s="24"/>
      <c r="AL121" s="24"/>
      <c r="AM121" s="29">
        <v>0</v>
      </c>
      <c r="AN121" s="29">
        <v>0</v>
      </c>
      <c r="AO121" s="28"/>
      <c r="AP121" s="28"/>
      <c r="AQ121" s="28"/>
      <c r="AR121" s="28"/>
      <c r="AS121" s="42">
        <v>77</v>
      </c>
      <c r="AT121" s="24"/>
      <c r="AU121" s="24"/>
      <c r="AV121" s="24"/>
      <c r="AW121" s="24"/>
    </row>
    <row r="122" ht="15.75" customHeight="1">
      <c r="A122" s="19">
        <v>4</v>
      </c>
      <c r="B122" s="20">
        <v>2</v>
      </c>
      <c r="C122" s="20">
        <v>134</v>
      </c>
      <c r="D122" s="24"/>
      <c r="E122" s="19">
        <v>33</v>
      </c>
      <c r="F122" t="s" s="21">
        <v>432</v>
      </c>
      <c r="G122" t="s" s="22">
        <v>433</v>
      </c>
      <c r="H122" t="s" s="22">
        <v>433</v>
      </c>
      <c r="I122" t="s" s="23">
        <v>444</v>
      </c>
      <c r="J122" t="s" s="32">
        <v>52</v>
      </c>
      <c r="K122" t="s" s="23">
        <v>61</v>
      </c>
      <c r="L122" t="s" s="21">
        <v>314</v>
      </c>
      <c r="M122" t="s" s="58">
        <v>84</v>
      </c>
      <c r="N122" s="20">
        <v>2018</v>
      </c>
      <c r="O122" s="20">
        <v>3</v>
      </c>
      <c r="P122" t="s" s="73">
        <v>77</v>
      </c>
      <c r="Q122" t="s" s="35">
        <v>65</v>
      </c>
      <c r="R122" t="s" s="36">
        <v>66</v>
      </c>
      <c r="S122" t="s" s="57">
        <v>315</v>
      </c>
      <c r="T122" s="24"/>
      <c r="U122" s="24"/>
      <c r="V122" s="24"/>
      <c r="W122" s="24"/>
      <c r="X122" s="24"/>
      <c r="Y122" s="24"/>
      <c r="Z122" s="24"/>
      <c r="AA122" s="24"/>
      <c r="AB122" s="28"/>
      <c r="AC122" s="24"/>
      <c r="AD122" s="24"/>
      <c r="AE122" s="24"/>
      <c r="AF122" s="24"/>
      <c r="AG122" s="24"/>
      <c r="AH122" s="24"/>
      <c r="AI122" s="24"/>
      <c r="AJ122" t="s" s="38">
        <v>68</v>
      </c>
      <c r="AK122" s="24"/>
      <c r="AL122" s="24"/>
      <c r="AM122" t="s" s="39">
        <v>316</v>
      </c>
      <c r="AN122" s="29">
        <v>23</v>
      </c>
      <c r="AO122" s="28"/>
      <c r="AP122" s="28"/>
      <c r="AQ122" s="28"/>
      <c r="AR122" s="28"/>
      <c r="AS122" s="42">
        <v>77</v>
      </c>
      <c r="AT122" s="24"/>
      <c r="AU122" s="24"/>
      <c r="AV122" s="24"/>
      <c r="AW122" s="24"/>
    </row>
    <row r="123" ht="15.75" customHeight="1">
      <c r="A123" s="19">
        <v>4</v>
      </c>
      <c r="B123" s="20">
        <v>2</v>
      </c>
      <c r="C123" s="20">
        <v>135</v>
      </c>
      <c r="D123" s="24"/>
      <c r="E123" s="19">
        <v>33</v>
      </c>
      <c r="F123" t="s" s="21">
        <v>432</v>
      </c>
      <c r="G123" t="s" s="22">
        <v>433</v>
      </c>
      <c r="H123" t="s" s="22">
        <v>433</v>
      </c>
      <c r="I123" t="s" s="23">
        <v>445</v>
      </c>
      <c r="J123" t="s" s="32">
        <v>52</v>
      </c>
      <c r="K123" t="s" s="23">
        <v>61</v>
      </c>
      <c r="L123" t="s" s="21">
        <v>254</v>
      </c>
      <c r="M123" t="s" s="41">
        <v>84</v>
      </c>
      <c r="N123" s="20">
        <v>2022</v>
      </c>
      <c r="O123" s="20">
        <v>3</v>
      </c>
      <c r="P123" t="s" s="27">
        <v>77</v>
      </c>
      <c r="Q123" t="s" s="43">
        <v>93</v>
      </c>
      <c r="R123" t="s" s="36">
        <v>66</v>
      </c>
      <c r="S123" t="s" s="64">
        <v>255</v>
      </c>
      <c r="T123" s="24"/>
      <c r="U123" s="24"/>
      <c r="V123" s="24"/>
      <c r="W123" s="24"/>
      <c r="X123" s="24"/>
      <c r="Y123" s="24"/>
      <c r="Z123" s="24"/>
      <c r="AA123" s="24"/>
      <c r="AB123" s="28"/>
      <c r="AC123" s="24"/>
      <c r="AD123" s="24"/>
      <c r="AE123" s="24"/>
      <c r="AF123" s="24"/>
      <c r="AG123" s="24"/>
      <c r="AH123" s="24"/>
      <c r="AI123" s="24"/>
      <c r="AJ123" t="s" s="38">
        <v>68</v>
      </c>
      <c r="AK123" s="24"/>
      <c r="AL123" s="24"/>
      <c r="AM123" s="29">
        <v>0</v>
      </c>
      <c r="AN123" s="29">
        <v>990</v>
      </c>
      <c r="AO123" s="28"/>
      <c r="AP123" s="28"/>
      <c r="AQ123" s="28"/>
      <c r="AR123" s="28"/>
      <c r="AS123" s="42">
        <v>77</v>
      </c>
      <c r="AT123" s="24"/>
      <c r="AU123" s="24"/>
      <c r="AV123" s="24"/>
      <c r="AW123" s="24"/>
    </row>
    <row r="124" ht="15.75" customHeight="1">
      <c r="A124" s="19">
        <v>4</v>
      </c>
      <c r="B124" s="20">
        <v>1</v>
      </c>
      <c r="C124" s="20">
        <v>136</v>
      </c>
      <c r="D124" s="24"/>
      <c r="E124" s="19">
        <v>33</v>
      </c>
      <c r="F124" t="s" s="21">
        <v>446</v>
      </c>
      <c r="G124" t="s" s="22">
        <v>447</v>
      </c>
      <c r="H124" t="s" s="22">
        <v>447</v>
      </c>
      <c r="I124" t="s" s="23">
        <v>448</v>
      </c>
      <c r="J124" t="s" s="32">
        <v>52</v>
      </c>
      <c r="K124" t="s" s="23">
        <v>61</v>
      </c>
      <c r="L124" t="s" s="21">
        <v>225</v>
      </c>
      <c r="M124" t="s" s="41">
        <v>84</v>
      </c>
      <c r="N124" s="20">
        <v>2022</v>
      </c>
      <c r="O124" s="20">
        <v>3</v>
      </c>
      <c r="P124" t="s" s="34">
        <v>64</v>
      </c>
      <c r="Q124" t="s" s="43">
        <v>93</v>
      </c>
      <c r="R124" t="s" s="36">
        <v>66</v>
      </c>
      <c r="S124" t="s" s="57">
        <v>226</v>
      </c>
      <c r="T124" s="24"/>
      <c r="U124" s="24"/>
      <c r="V124" s="24"/>
      <c r="W124" s="24"/>
      <c r="X124" s="24"/>
      <c r="Y124" s="24"/>
      <c r="Z124" s="24"/>
      <c r="AA124" s="24"/>
      <c r="AB124" s="28"/>
      <c r="AC124" s="24"/>
      <c r="AD124" s="24"/>
      <c r="AE124" s="24"/>
      <c r="AF124" s="24"/>
      <c r="AG124" s="24"/>
      <c r="AH124" s="24"/>
      <c r="AI124" s="24"/>
      <c r="AJ124" s="30">
        <v>1</v>
      </c>
      <c r="AK124" s="24"/>
      <c r="AL124" s="24"/>
      <c r="AM124" s="29">
        <v>30</v>
      </c>
      <c r="AN124" s="29">
        <v>231</v>
      </c>
      <c r="AO124" s="28"/>
      <c r="AP124" s="28"/>
      <c r="AQ124" s="28"/>
      <c r="AR124" s="28"/>
      <c r="AS124" t="s" s="23">
        <v>251</v>
      </c>
      <c r="AT124" s="24"/>
      <c r="AU124" s="24"/>
      <c r="AV124" s="24"/>
      <c r="AW124" s="24"/>
    </row>
    <row r="125" ht="15.75" customHeight="1">
      <c r="A125" s="19">
        <v>4</v>
      </c>
      <c r="B125" s="20">
        <v>3</v>
      </c>
      <c r="C125" s="20">
        <v>137</v>
      </c>
      <c r="D125" s="24"/>
      <c r="E125" s="19">
        <v>33</v>
      </c>
      <c r="F125" t="s" s="21">
        <v>446</v>
      </c>
      <c r="G125" t="s" s="22">
        <v>447</v>
      </c>
      <c r="H125" t="s" s="22">
        <v>447</v>
      </c>
      <c r="I125" t="s" s="23">
        <v>449</v>
      </c>
      <c r="J125" t="s" s="32">
        <v>52</v>
      </c>
      <c r="K125" t="s" s="23">
        <v>284</v>
      </c>
      <c r="L125" t="s" s="21">
        <v>268</v>
      </c>
      <c r="M125" t="s" s="41">
        <v>84</v>
      </c>
      <c r="N125" s="20">
        <v>2018</v>
      </c>
      <c r="O125" s="20">
        <v>3</v>
      </c>
      <c r="P125" t="s" s="26">
        <v>54</v>
      </c>
      <c r="Q125" t="s" s="35">
        <v>65</v>
      </c>
      <c r="R125" t="s" s="36">
        <v>66</v>
      </c>
      <c r="S125" t="s" s="57">
        <v>269</v>
      </c>
      <c r="T125" s="24"/>
      <c r="U125" s="24"/>
      <c r="V125" s="24"/>
      <c r="W125" s="24"/>
      <c r="X125" s="24"/>
      <c r="Y125" s="24"/>
      <c r="Z125" s="24"/>
      <c r="AA125" s="24"/>
      <c r="AB125" s="28"/>
      <c r="AC125" s="24"/>
      <c r="AD125" s="24"/>
      <c r="AE125" s="24"/>
      <c r="AF125" s="24"/>
      <c r="AG125" s="24"/>
      <c r="AH125" s="24"/>
      <c r="AI125" s="24"/>
      <c r="AJ125" t="s" s="38">
        <v>68</v>
      </c>
      <c r="AK125" s="24"/>
      <c r="AL125" s="24"/>
      <c r="AM125" s="29">
        <v>0</v>
      </c>
      <c r="AN125" s="29">
        <v>670</v>
      </c>
      <c r="AO125" s="28"/>
      <c r="AP125" s="28"/>
      <c r="AQ125" s="28"/>
      <c r="AR125" s="28"/>
      <c r="AS125" t="s" s="23">
        <v>251</v>
      </c>
      <c r="AT125" s="24"/>
      <c r="AU125" s="24"/>
      <c r="AV125" s="24"/>
      <c r="AW125" s="24"/>
    </row>
    <row r="126" ht="15.75" customHeight="1">
      <c r="A126" s="19">
        <v>4</v>
      </c>
      <c r="B126" s="20">
        <v>3</v>
      </c>
      <c r="C126" s="20">
        <v>138</v>
      </c>
      <c r="D126" s="24"/>
      <c r="E126" s="19">
        <v>33</v>
      </c>
      <c r="F126" t="s" s="21">
        <v>446</v>
      </c>
      <c r="G126" t="s" s="22">
        <v>447</v>
      </c>
      <c r="H126" t="s" s="22">
        <v>447</v>
      </c>
      <c r="I126" t="s" s="23">
        <v>450</v>
      </c>
      <c r="J126" t="s" s="32">
        <v>52</v>
      </c>
      <c r="K126" t="s" s="23">
        <v>61</v>
      </c>
      <c r="L126" t="s" s="21">
        <v>254</v>
      </c>
      <c r="M126" t="s" s="41">
        <v>84</v>
      </c>
      <c r="N126" s="20">
        <v>2022</v>
      </c>
      <c r="O126" s="20">
        <v>3</v>
      </c>
      <c r="P126" t="s" s="26">
        <v>54</v>
      </c>
      <c r="Q126" t="s" s="43">
        <v>93</v>
      </c>
      <c r="R126" t="s" s="36">
        <v>66</v>
      </c>
      <c r="S126" t="s" s="64">
        <v>255</v>
      </c>
      <c r="T126" s="24"/>
      <c r="U126" s="24"/>
      <c r="V126" s="24"/>
      <c r="W126" s="24"/>
      <c r="X126" s="24"/>
      <c r="Y126" s="24"/>
      <c r="Z126" s="24"/>
      <c r="AA126" s="24"/>
      <c r="AB126" s="28"/>
      <c r="AC126" s="24"/>
      <c r="AD126" s="24"/>
      <c r="AE126" s="24"/>
      <c r="AF126" s="24"/>
      <c r="AG126" s="24"/>
      <c r="AH126" s="24"/>
      <c r="AI126" s="24"/>
      <c r="AJ126" t="s" s="38">
        <v>68</v>
      </c>
      <c r="AK126" s="24"/>
      <c r="AL126" s="24"/>
      <c r="AM126" s="29">
        <v>0</v>
      </c>
      <c r="AN126" s="29">
        <v>990</v>
      </c>
      <c r="AO126" s="28"/>
      <c r="AP126" s="28"/>
      <c r="AQ126" s="28"/>
      <c r="AR126" s="28"/>
      <c r="AS126" t="s" s="23">
        <v>251</v>
      </c>
      <c r="AT126" s="24"/>
      <c r="AU126" s="24"/>
      <c r="AV126" s="24"/>
      <c r="AW126" s="24"/>
    </row>
    <row r="127" ht="15.75" customHeight="1">
      <c r="A127" s="19">
        <v>4</v>
      </c>
      <c r="B127" s="20">
        <v>1</v>
      </c>
      <c r="C127" s="20">
        <v>139</v>
      </c>
      <c r="D127" s="24"/>
      <c r="E127" s="19">
        <v>33</v>
      </c>
      <c r="F127" t="s" s="21">
        <v>451</v>
      </c>
      <c r="G127" t="s" s="22">
        <v>452</v>
      </c>
      <c r="H127" t="s" s="22">
        <v>452</v>
      </c>
      <c r="I127" t="s" s="23">
        <v>453</v>
      </c>
      <c r="J127" t="s" s="32">
        <v>52</v>
      </c>
      <c r="K127" t="s" s="23">
        <v>61</v>
      </c>
      <c r="L127" t="s" s="21">
        <v>254</v>
      </c>
      <c r="M127" t="s" s="41">
        <v>84</v>
      </c>
      <c r="N127" s="20">
        <v>2022</v>
      </c>
      <c r="O127" s="20">
        <v>3</v>
      </c>
      <c r="P127" t="s" s="34">
        <v>64</v>
      </c>
      <c r="Q127" t="s" s="43">
        <v>93</v>
      </c>
      <c r="R127" t="s" s="56">
        <v>66</v>
      </c>
      <c r="S127" t="s" s="64">
        <v>255</v>
      </c>
      <c r="T127" s="24"/>
      <c r="U127" s="24"/>
      <c r="V127" s="24"/>
      <c r="W127" s="24"/>
      <c r="X127" s="24"/>
      <c r="Y127" s="24"/>
      <c r="Z127" s="24"/>
      <c r="AA127" s="24"/>
      <c r="AB127" s="28"/>
      <c r="AC127" s="29">
        <v>0</v>
      </c>
      <c r="AD127" s="29">
        <v>0</v>
      </c>
      <c r="AE127" s="29">
        <v>0</v>
      </c>
      <c r="AF127" s="29">
        <v>0</v>
      </c>
      <c r="AG127" s="24"/>
      <c r="AH127" s="24"/>
      <c r="AI127" s="24"/>
      <c r="AJ127" s="30">
        <v>1</v>
      </c>
      <c r="AK127" s="24"/>
      <c r="AL127" s="24"/>
      <c r="AM127" s="29">
        <v>0</v>
      </c>
      <c r="AN127" s="29">
        <v>990</v>
      </c>
      <c r="AO127" s="28"/>
      <c r="AP127" s="28"/>
      <c r="AQ127" s="28"/>
      <c r="AR127" s="28"/>
      <c r="AS127" t="s" s="23">
        <v>251</v>
      </c>
      <c r="AT127" s="24"/>
      <c r="AU127" s="24"/>
      <c r="AV127" t="s" s="52">
        <v>356</v>
      </c>
      <c r="AW127" s="24"/>
    </row>
    <row r="128" ht="15.75" customHeight="1">
      <c r="A128" s="19">
        <v>4</v>
      </c>
      <c r="B128" s="20">
        <v>1</v>
      </c>
      <c r="C128" s="20">
        <v>140</v>
      </c>
      <c r="D128" s="24"/>
      <c r="E128" s="19">
        <v>33</v>
      </c>
      <c r="F128" t="s" s="21">
        <v>451</v>
      </c>
      <c r="G128" t="s" s="22">
        <v>452</v>
      </c>
      <c r="H128" t="s" s="22">
        <v>452</v>
      </c>
      <c r="I128" t="s" s="23">
        <v>454</v>
      </c>
      <c r="J128" t="s" s="21">
        <v>52</v>
      </c>
      <c r="K128" t="s" s="21">
        <v>61</v>
      </c>
      <c r="L128" t="s" s="21">
        <v>314</v>
      </c>
      <c r="M128" t="s" s="41">
        <v>84</v>
      </c>
      <c r="N128" s="20">
        <v>2018</v>
      </c>
      <c r="O128" s="20">
        <v>3</v>
      </c>
      <c r="P128" t="s" s="34">
        <v>64</v>
      </c>
      <c r="Q128" t="s" s="35">
        <v>65</v>
      </c>
      <c r="R128" t="s" s="56">
        <v>66</v>
      </c>
      <c r="S128" t="s" s="64">
        <v>315</v>
      </c>
      <c r="T128" s="24"/>
      <c r="U128" s="24"/>
      <c r="V128" s="24"/>
      <c r="W128" s="24"/>
      <c r="X128" s="24"/>
      <c r="Y128" s="24"/>
      <c r="Z128" s="24"/>
      <c r="AA128" s="24"/>
      <c r="AB128" s="28"/>
      <c r="AC128" s="29">
        <v>0</v>
      </c>
      <c r="AD128" s="29">
        <v>0</v>
      </c>
      <c r="AE128" s="29">
        <v>0</v>
      </c>
      <c r="AF128" s="29">
        <v>0</v>
      </c>
      <c r="AG128" s="24"/>
      <c r="AH128" s="24"/>
      <c r="AI128" s="24"/>
      <c r="AJ128" t="s" s="38">
        <v>68</v>
      </c>
      <c r="AK128" s="24"/>
      <c r="AL128" s="24"/>
      <c r="AM128" t="s" s="39">
        <v>316</v>
      </c>
      <c r="AN128" s="29">
        <v>23</v>
      </c>
      <c r="AO128" s="28"/>
      <c r="AP128" s="28"/>
      <c r="AQ128" s="28"/>
      <c r="AR128" s="28"/>
      <c r="AS128" t="s" s="23">
        <v>251</v>
      </c>
      <c r="AT128" s="24"/>
      <c r="AU128" s="24"/>
      <c r="AV128" t="s" s="52">
        <v>356</v>
      </c>
      <c r="AW128" s="24"/>
    </row>
    <row r="129" ht="15.75" customHeight="1">
      <c r="A129" s="19">
        <v>4</v>
      </c>
      <c r="B129" s="20">
        <v>1</v>
      </c>
      <c r="C129" s="20">
        <v>141</v>
      </c>
      <c r="D129" s="24"/>
      <c r="E129" s="19">
        <v>33</v>
      </c>
      <c r="F129" t="s" s="31">
        <v>455</v>
      </c>
      <c r="G129" t="s" s="22">
        <v>456</v>
      </c>
      <c r="H129" t="s" s="22">
        <v>456</v>
      </c>
      <c r="I129" t="s" s="79">
        <v>457</v>
      </c>
      <c r="J129" s="24"/>
      <c r="K129" t="s" s="23">
        <v>458</v>
      </c>
      <c r="L129" t="s" s="21">
        <v>249</v>
      </c>
      <c r="M129" t="s" s="41">
        <v>84</v>
      </c>
      <c r="N129" s="20">
        <v>2016</v>
      </c>
      <c r="O129" s="20">
        <v>3</v>
      </c>
      <c r="P129" t="s" s="34">
        <v>64</v>
      </c>
      <c r="Q129" t="s" s="35">
        <v>65</v>
      </c>
      <c r="R129" t="s" s="36">
        <v>66</v>
      </c>
      <c r="S129" t="s" s="37">
        <v>250</v>
      </c>
      <c r="T129" s="24"/>
      <c r="U129" s="24"/>
      <c r="V129" s="24"/>
      <c r="W129" s="24"/>
      <c r="X129" s="24"/>
      <c r="Y129" s="24"/>
      <c r="Z129" s="24"/>
      <c r="AA129" s="24"/>
      <c r="AB129" s="28"/>
      <c r="AC129" s="24"/>
      <c r="AD129" s="24"/>
      <c r="AE129" s="24"/>
      <c r="AF129" s="24"/>
      <c r="AG129" s="24"/>
      <c r="AH129" s="24"/>
      <c r="AI129" s="24"/>
      <c r="AJ129" s="30">
        <v>1</v>
      </c>
      <c r="AK129" s="24"/>
      <c r="AL129" s="24"/>
      <c r="AM129" s="29">
        <v>0</v>
      </c>
      <c r="AN129" s="29">
        <v>10</v>
      </c>
      <c r="AO129" s="28"/>
      <c r="AP129" s="28"/>
      <c r="AQ129" s="28"/>
      <c r="AR129" s="28"/>
      <c r="AS129" s="24"/>
      <c r="AT129" s="24"/>
      <c r="AU129" s="24"/>
      <c r="AV129" t="s" s="40">
        <v>71</v>
      </c>
      <c r="AW129" s="24"/>
    </row>
    <row r="130" ht="15.75" customHeight="1">
      <c r="A130" s="19">
        <v>4</v>
      </c>
      <c r="B130" s="20">
        <v>1</v>
      </c>
      <c r="C130" s="20">
        <v>142</v>
      </c>
      <c r="D130" s="24"/>
      <c r="E130" s="19">
        <v>33</v>
      </c>
      <c r="F130" t="s" s="31">
        <v>455</v>
      </c>
      <c r="G130" t="s" s="22">
        <v>456</v>
      </c>
      <c r="H130" t="s" s="22">
        <v>456</v>
      </c>
      <c r="I130" t="s" s="79">
        <v>459</v>
      </c>
      <c r="J130" s="24"/>
      <c r="K130" t="s" s="23">
        <v>61</v>
      </c>
      <c r="L130" t="s" s="21">
        <v>314</v>
      </c>
      <c r="M130" t="s" s="58">
        <v>84</v>
      </c>
      <c r="N130" s="20">
        <v>2018</v>
      </c>
      <c r="O130" s="20">
        <v>3</v>
      </c>
      <c r="P130" t="s" s="65">
        <v>64</v>
      </c>
      <c r="Q130" t="s" s="35">
        <v>65</v>
      </c>
      <c r="R130" t="s" s="56">
        <v>66</v>
      </c>
      <c r="S130" t="s" s="57">
        <v>315</v>
      </c>
      <c r="T130" s="24"/>
      <c r="U130" s="24"/>
      <c r="V130" s="24"/>
      <c r="W130" s="24"/>
      <c r="X130" s="24"/>
      <c r="Y130" s="24"/>
      <c r="Z130" s="24"/>
      <c r="AA130" s="24"/>
      <c r="AB130" s="28"/>
      <c r="AC130" s="24"/>
      <c r="AD130" s="24"/>
      <c r="AE130" s="24"/>
      <c r="AF130" s="24"/>
      <c r="AG130" s="24"/>
      <c r="AH130" s="24"/>
      <c r="AI130" s="24"/>
      <c r="AJ130" t="s" s="38">
        <v>68</v>
      </c>
      <c r="AK130" s="24"/>
      <c r="AL130" s="24"/>
      <c r="AM130" t="s" s="39">
        <v>316</v>
      </c>
      <c r="AN130" s="29">
        <v>23</v>
      </c>
      <c r="AO130" s="28"/>
      <c r="AP130" s="28"/>
      <c r="AQ130" s="28"/>
      <c r="AR130" s="28"/>
      <c r="AS130" s="24"/>
      <c r="AT130" s="24"/>
      <c r="AU130" s="24"/>
      <c r="AV130" t="s" s="40">
        <v>71</v>
      </c>
      <c r="AW130" s="24"/>
    </row>
    <row r="131" ht="15.75" customHeight="1">
      <c r="A131" s="19">
        <v>4</v>
      </c>
      <c r="B131" s="20">
        <v>3</v>
      </c>
      <c r="C131" s="20">
        <v>143</v>
      </c>
      <c r="D131" s="24"/>
      <c r="E131" s="19">
        <v>33</v>
      </c>
      <c r="F131" t="s" s="31">
        <v>455</v>
      </c>
      <c r="G131" t="s" s="22">
        <v>456</v>
      </c>
      <c r="H131" t="s" s="22">
        <v>456</v>
      </c>
      <c r="I131" t="s" s="79">
        <v>460</v>
      </c>
      <c r="J131" s="24"/>
      <c r="K131" t="s" s="23">
        <v>61</v>
      </c>
      <c r="L131" t="s" s="21">
        <v>225</v>
      </c>
      <c r="M131" t="s" s="41">
        <v>84</v>
      </c>
      <c r="N131" s="20">
        <v>2022</v>
      </c>
      <c r="O131" s="20">
        <v>3</v>
      </c>
      <c r="P131" t="s" s="26">
        <v>54</v>
      </c>
      <c r="Q131" t="s" s="43">
        <v>93</v>
      </c>
      <c r="R131" t="s" s="36">
        <v>66</v>
      </c>
      <c r="S131" t="s" s="57">
        <v>226</v>
      </c>
      <c r="T131" s="24"/>
      <c r="U131" s="24"/>
      <c r="V131" s="24"/>
      <c r="W131" s="24"/>
      <c r="X131" s="24"/>
      <c r="Y131" s="24"/>
      <c r="Z131" s="24"/>
      <c r="AA131" s="24"/>
      <c r="AB131" s="28"/>
      <c r="AC131" s="24"/>
      <c r="AD131" s="24"/>
      <c r="AE131" s="24"/>
      <c r="AF131" s="24"/>
      <c r="AG131" s="24"/>
      <c r="AH131" s="24"/>
      <c r="AI131" s="24"/>
      <c r="AJ131" t="s" s="38">
        <v>68</v>
      </c>
      <c r="AK131" s="24"/>
      <c r="AL131" s="24"/>
      <c r="AM131" s="29">
        <v>30</v>
      </c>
      <c r="AN131" s="29">
        <v>231</v>
      </c>
      <c r="AO131" s="28"/>
      <c r="AP131" s="28"/>
      <c r="AQ131" s="28"/>
      <c r="AR131" s="28"/>
      <c r="AS131" s="24"/>
      <c r="AT131" s="24"/>
      <c r="AU131" s="24"/>
      <c r="AV131" t="s" s="40">
        <v>71</v>
      </c>
      <c r="AW131" s="24"/>
    </row>
    <row r="132" ht="15.75" customHeight="1">
      <c r="A132" s="19">
        <v>4</v>
      </c>
      <c r="B132" s="20">
        <v>3</v>
      </c>
      <c r="C132" s="20">
        <v>144</v>
      </c>
      <c r="D132" s="24"/>
      <c r="E132" s="42">
        <v>33</v>
      </c>
      <c r="F132" s="70"/>
      <c r="G132" t="s" s="45">
        <v>461</v>
      </c>
      <c r="H132" t="s" s="45">
        <v>461</v>
      </c>
      <c r="I132" t="s" s="85">
        <v>462</v>
      </c>
      <c r="J132" s="24"/>
      <c r="K132" t="s" s="23">
        <v>61</v>
      </c>
      <c r="L132" t="s" s="40">
        <v>232</v>
      </c>
      <c r="M132" t="s" s="58">
        <v>84</v>
      </c>
      <c r="N132" s="30">
        <v>2022</v>
      </c>
      <c r="O132" s="30">
        <v>2</v>
      </c>
      <c r="P132" t="s" s="26">
        <v>54</v>
      </c>
      <c r="Q132" t="s" s="49">
        <v>65</v>
      </c>
      <c r="R132" t="s" s="56">
        <v>66</v>
      </c>
      <c r="S132" t="s" s="38">
        <v>233</v>
      </c>
      <c r="T132" s="24"/>
      <c r="U132" s="59">
        <v>0.184489994</v>
      </c>
      <c r="V132" s="59">
        <v>0.523887473</v>
      </c>
      <c r="W132" s="59">
        <v>0.075397121</v>
      </c>
      <c r="X132" s="59">
        <v>0.408836442</v>
      </c>
      <c r="Y132" s="71"/>
      <c r="Z132" s="71"/>
      <c r="AA132" s="71"/>
      <c r="AB132" s="28"/>
      <c r="AC132" s="24"/>
      <c r="AD132" s="24"/>
      <c r="AE132" s="24"/>
      <c r="AF132" s="24"/>
      <c r="AG132" s="24"/>
      <c r="AH132" s="24"/>
      <c r="AI132" s="24"/>
      <c r="AJ132" s="30">
        <v>1</v>
      </c>
      <c r="AK132" s="24"/>
      <c r="AL132" s="24"/>
      <c r="AM132" s="24"/>
      <c r="AN132" s="24"/>
      <c r="AO132" s="28"/>
      <c r="AP132" s="28"/>
      <c r="AQ132" s="28"/>
      <c r="AR132" s="28"/>
      <c r="AS132" s="24"/>
      <c r="AT132" s="24"/>
      <c r="AU132" s="24"/>
      <c r="AV132" s="24"/>
      <c r="AW132" s="24"/>
    </row>
    <row r="133" ht="15.75" customHeight="1">
      <c r="A133" s="19">
        <v>4</v>
      </c>
      <c r="B133" s="20">
        <v>1</v>
      </c>
      <c r="C133" s="20">
        <v>145</v>
      </c>
      <c r="D133" s="24"/>
      <c r="E133" s="19">
        <v>33</v>
      </c>
      <c r="F133" t="s" s="21">
        <v>463</v>
      </c>
      <c r="G133" t="s" s="22">
        <v>464</v>
      </c>
      <c r="H133" t="s" s="22">
        <v>464</v>
      </c>
      <c r="I133" t="s" s="23">
        <v>465</v>
      </c>
      <c r="J133" t="s" s="32">
        <v>52</v>
      </c>
      <c r="K133" t="s" s="23">
        <v>61</v>
      </c>
      <c r="L133" t="s" s="21">
        <v>225</v>
      </c>
      <c r="M133" t="s" s="41">
        <v>84</v>
      </c>
      <c r="N133" s="20">
        <v>2022</v>
      </c>
      <c r="O133" s="20">
        <v>3</v>
      </c>
      <c r="P133" t="s" s="34">
        <v>64</v>
      </c>
      <c r="Q133" t="s" s="43">
        <v>93</v>
      </c>
      <c r="R133" t="s" s="36">
        <v>66</v>
      </c>
      <c r="S133" t="s" s="57">
        <v>226</v>
      </c>
      <c r="T133" s="24"/>
      <c r="U133" s="24"/>
      <c r="V133" s="24"/>
      <c r="W133" s="24"/>
      <c r="X133" s="24"/>
      <c r="Y133" s="24"/>
      <c r="Z133" s="24"/>
      <c r="AA133" s="24"/>
      <c r="AB133" s="28"/>
      <c r="AC133" s="24"/>
      <c r="AD133" s="24"/>
      <c r="AE133" s="24"/>
      <c r="AF133" s="24"/>
      <c r="AG133" s="24"/>
      <c r="AH133" s="24"/>
      <c r="AI133" s="24"/>
      <c r="AJ133" s="30">
        <v>1</v>
      </c>
      <c r="AK133" s="24"/>
      <c r="AL133" s="24"/>
      <c r="AM133" s="29">
        <v>30</v>
      </c>
      <c r="AN133" s="29">
        <v>231</v>
      </c>
      <c r="AO133" s="28"/>
      <c r="AP133" s="28"/>
      <c r="AQ133" s="28"/>
      <c r="AR133" s="28"/>
      <c r="AS133" s="24"/>
      <c r="AT133" s="24"/>
      <c r="AU133" s="24"/>
      <c r="AV133" t="s" s="40">
        <v>71</v>
      </c>
      <c r="AW133" s="24"/>
    </row>
    <row r="134" ht="15.75" customHeight="1">
      <c r="A134" s="19">
        <v>4</v>
      </c>
      <c r="B134" s="20">
        <v>2</v>
      </c>
      <c r="C134" s="20">
        <v>146</v>
      </c>
      <c r="D134" s="24"/>
      <c r="E134" s="19">
        <v>33</v>
      </c>
      <c r="F134" t="s" s="21">
        <v>463</v>
      </c>
      <c r="G134" t="s" s="22">
        <v>464</v>
      </c>
      <c r="H134" t="s" s="22">
        <v>464</v>
      </c>
      <c r="I134" t="s" s="23">
        <v>466</v>
      </c>
      <c r="J134" t="s" s="32">
        <v>52</v>
      </c>
      <c r="K134" t="s" s="23">
        <v>458</v>
      </c>
      <c r="L134" t="s" s="21">
        <v>268</v>
      </c>
      <c r="M134" t="s" s="41">
        <v>84</v>
      </c>
      <c r="N134" s="20">
        <v>2018</v>
      </c>
      <c r="O134" s="20">
        <v>3</v>
      </c>
      <c r="P134" t="s" s="27">
        <v>77</v>
      </c>
      <c r="Q134" t="s" s="35">
        <v>65</v>
      </c>
      <c r="R134" t="s" s="36">
        <v>66</v>
      </c>
      <c r="S134" t="s" s="57">
        <v>269</v>
      </c>
      <c r="T134" s="24"/>
      <c r="U134" s="24"/>
      <c r="V134" s="24"/>
      <c r="W134" s="24"/>
      <c r="X134" s="24"/>
      <c r="Y134" s="24"/>
      <c r="Z134" s="24"/>
      <c r="AA134" s="24"/>
      <c r="AB134" s="28"/>
      <c r="AC134" s="24"/>
      <c r="AD134" s="24"/>
      <c r="AE134" s="24"/>
      <c r="AF134" s="24"/>
      <c r="AG134" s="24"/>
      <c r="AH134" s="24"/>
      <c r="AI134" s="24"/>
      <c r="AJ134" t="s" s="38">
        <v>68</v>
      </c>
      <c r="AK134" s="24"/>
      <c r="AL134" s="24"/>
      <c r="AM134" s="29">
        <v>0</v>
      </c>
      <c r="AN134" s="29">
        <v>275</v>
      </c>
      <c r="AO134" s="28"/>
      <c r="AP134" s="28"/>
      <c r="AQ134" s="28"/>
      <c r="AR134" s="28"/>
      <c r="AS134" s="24"/>
      <c r="AT134" s="24"/>
      <c r="AU134" s="24"/>
      <c r="AV134" t="s" s="40">
        <v>71</v>
      </c>
      <c r="AW134" s="24"/>
    </row>
    <row r="135" ht="15.75" customHeight="1">
      <c r="A135" s="19">
        <v>4</v>
      </c>
      <c r="B135" s="20">
        <v>1</v>
      </c>
      <c r="C135" s="20">
        <v>147</v>
      </c>
      <c r="D135" s="24"/>
      <c r="E135" s="19">
        <v>33</v>
      </c>
      <c r="F135" t="s" s="21">
        <v>467</v>
      </c>
      <c r="G135" t="s" s="22">
        <v>468</v>
      </c>
      <c r="H135" t="s" s="22">
        <v>468</v>
      </c>
      <c r="I135" t="s" s="23">
        <v>469</v>
      </c>
      <c r="J135" t="s" s="32">
        <v>52</v>
      </c>
      <c r="K135" t="s" s="23">
        <v>61</v>
      </c>
      <c r="L135" t="s" s="21">
        <v>254</v>
      </c>
      <c r="M135" t="s" s="41">
        <v>84</v>
      </c>
      <c r="N135" s="20">
        <v>2022</v>
      </c>
      <c r="O135" s="20">
        <v>3</v>
      </c>
      <c r="P135" t="s" s="34">
        <v>64</v>
      </c>
      <c r="Q135" t="s" s="43">
        <v>93</v>
      </c>
      <c r="R135" t="s" s="56">
        <v>66</v>
      </c>
      <c r="S135" t="s" s="57">
        <v>255</v>
      </c>
      <c r="T135" s="24"/>
      <c r="U135" s="24"/>
      <c r="V135" s="24"/>
      <c r="W135" s="24"/>
      <c r="X135" s="24"/>
      <c r="Y135" s="24"/>
      <c r="Z135" s="24"/>
      <c r="AA135" s="24"/>
      <c r="AB135" s="28"/>
      <c r="AC135" s="24"/>
      <c r="AD135" s="24"/>
      <c r="AE135" s="24"/>
      <c r="AF135" s="24"/>
      <c r="AG135" s="24"/>
      <c r="AH135" s="24"/>
      <c r="AI135" s="24"/>
      <c r="AJ135" s="30">
        <v>1</v>
      </c>
      <c r="AK135" s="24"/>
      <c r="AL135" s="24"/>
      <c r="AM135" s="29">
        <v>0</v>
      </c>
      <c r="AN135" s="29">
        <v>990</v>
      </c>
      <c r="AO135" s="28"/>
      <c r="AP135" s="28"/>
      <c r="AQ135" s="28"/>
      <c r="AR135" s="28"/>
      <c r="AS135" s="24"/>
      <c r="AT135" s="24"/>
      <c r="AU135" s="24"/>
      <c r="AV135" t="s" s="40">
        <v>71</v>
      </c>
      <c r="AW135" s="24"/>
    </row>
    <row r="136" ht="15.75" customHeight="1">
      <c r="A136" s="19">
        <v>4</v>
      </c>
      <c r="B136" s="20">
        <v>2</v>
      </c>
      <c r="C136" s="20">
        <v>148</v>
      </c>
      <c r="D136" s="24"/>
      <c r="E136" s="19">
        <v>33</v>
      </c>
      <c r="F136" t="s" s="21">
        <v>467</v>
      </c>
      <c r="G136" t="s" s="22">
        <v>468</v>
      </c>
      <c r="H136" t="s" s="22">
        <v>468</v>
      </c>
      <c r="I136" t="s" s="23">
        <v>470</v>
      </c>
      <c r="J136" t="s" s="32">
        <v>52</v>
      </c>
      <c r="K136" t="s" s="23">
        <v>61</v>
      </c>
      <c r="L136" t="s" s="21">
        <v>83</v>
      </c>
      <c r="M136" t="s" s="41">
        <v>84</v>
      </c>
      <c r="N136" s="20">
        <v>2023</v>
      </c>
      <c r="O136" s="20">
        <v>3</v>
      </c>
      <c r="P136" t="s" s="27">
        <v>77</v>
      </c>
      <c r="Q136" t="s" s="35">
        <v>65</v>
      </c>
      <c r="R136" t="s" s="36">
        <v>66</v>
      </c>
      <c r="S136" t="s" s="57">
        <v>257</v>
      </c>
      <c r="T136" s="24"/>
      <c r="U136" s="24"/>
      <c r="V136" s="24"/>
      <c r="W136" s="24"/>
      <c r="X136" s="24"/>
      <c r="Y136" s="24"/>
      <c r="Z136" s="24"/>
      <c r="AA136" s="24"/>
      <c r="AB136" s="28"/>
      <c r="AC136" s="24"/>
      <c r="AD136" s="24"/>
      <c r="AE136" s="24"/>
      <c r="AF136" s="24"/>
      <c r="AG136" s="24"/>
      <c r="AH136" s="24"/>
      <c r="AI136" s="24"/>
      <c r="AJ136" t="s" s="38">
        <v>68</v>
      </c>
      <c r="AK136" s="24"/>
      <c r="AL136" s="24"/>
      <c r="AM136" s="29">
        <v>0</v>
      </c>
      <c r="AN136" t="s" s="39">
        <v>86</v>
      </c>
      <c r="AO136" s="28"/>
      <c r="AP136" s="28"/>
      <c r="AQ136" s="28"/>
      <c r="AR136" s="28"/>
      <c r="AS136" s="24"/>
      <c r="AT136" s="24"/>
      <c r="AU136" s="24"/>
      <c r="AV136" t="s" s="40">
        <v>71</v>
      </c>
      <c r="AW136" s="24"/>
    </row>
    <row r="137" ht="15.75" customHeight="1">
      <c r="A137" s="30">
        <v>4</v>
      </c>
      <c r="B137" s="20">
        <v>3</v>
      </c>
      <c r="C137" s="20">
        <v>149</v>
      </c>
      <c r="D137" s="24"/>
      <c r="E137" s="30">
        <v>33</v>
      </c>
      <c r="F137" t="s" s="86">
        <v>471</v>
      </c>
      <c r="G137" t="s" s="45">
        <v>472</v>
      </c>
      <c r="H137" t="s" s="45">
        <v>472</v>
      </c>
      <c r="I137" t="s" s="79">
        <v>473</v>
      </c>
      <c r="J137" s="24"/>
      <c r="K137" t="s" s="23">
        <v>61</v>
      </c>
      <c r="L137" t="s" s="40">
        <v>232</v>
      </c>
      <c r="M137" t="s" s="58">
        <v>84</v>
      </c>
      <c r="N137" s="30">
        <v>2022</v>
      </c>
      <c r="O137" s="30">
        <v>2</v>
      </c>
      <c r="P137" t="s" s="26">
        <v>54</v>
      </c>
      <c r="Q137" t="s" s="49">
        <v>65</v>
      </c>
      <c r="R137" t="s" s="56">
        <v>66</v>
      </c>
      <c r="S137" t="s" s="38">
        <v>233</v>
      </c>
      <c r="T137" s="24"/>
      <c r="U137" s="59">
        <v>0.018653035</v>
      </c>
      <c r="V137" s="59">
        <v>0.88348523</v>
      </c>
      <c r="W137" s="59">
        <v>0.004310752</v>
      </c>
      <c r="X137" s="59">
        <v>0.077150494</v>
      </c>
      <c r="Y137" s="60">
        <v>0.016018</v>
      </c>
      <c r="Z137" s="60">
        <v>0.004887</v>
      </c>
      <c r="AA137" s="60">
        <v>0.052558</v>
      </c>
      <c r="AB137" s="28"/>
      <c r="AC137" s="24"/>
      <c r="AD137" s="24"/>
      <c r="AE137" s="24"/>
      <c r="AF137" s="24"/>
      <c r="AG137" s="24"/>
      <c r="AH137" s="24"/>
      <c r="AI137" s="24"/>
      <c r="AJ137" s="30">
        <v>1</v>
      </c>
      <c r="AK137" s="24"/>
      <c r="AL137" s="24"/>
      <c r="AM137" s="29">
        <v>300</v>
      </c>
      <c r="AN137" s="29">
        <v>191.6</v>
      </c>
      <c r="AO137" s="28"/>
      <c r="AP137" s="28"/>
      <c r="AQ137" s="28"/>
      <c r="AR137" s="28"/>
      <c r="AS137" s="24"/>
      <c r="AT137" s="24"/>
      <c r="AU137" s="24"/>
      <c r="AV137" t="s" s="40">
        <v>71</v>
      </c>
      <c r="AW137" s="24"/>
    </row>
    <row r="138" ht="15.75" customHeight="1">
      <c r="A138" s="19">
        <v>4</v>
      </c>
      <c r="B138" s="20">
        <v>1</v>
      </c>
      <c r="C138" s="20">
        <v>150</v>
      </c>
      <c r="D138" s="24"/>
      <c r="E138" s="19">
        <v>33</v>
      </c>
      <c r="F138" t="s" s="84">
        <v>474</v>
      </c>
      <c r="G138" t="s" s="22">
        <v>475</v>
      </c>
      <c r="H138" t="s" s="22">
        <v>475</v>
      </c>
      <c r="I138" t="s" s="23">
        <v>476</v>
      </c>
      <c r="J138" t="s" s="32">
        <v>52</v>
      </c>
      <c r="K138" t="s" s="23">
        <v>61</v>
      </c>
      <c r="L138" t="s" s="21">
        <v>268</v>
      </c>
      <c r="M138" t="s" s="41">
        <v>84</v>
      </c>
      <c r="N138" s="20">
        <v>2018</v>
      </c>
      <c r="O138" s="20">
        <v>3</v>
      </c>
      <c r="P138" t="s" s="34">
        <v>64</v>
      </c>
      <c r="Q138" t="s" s="35">
        <v>65</v>
      </c>
      <c r="R138" t="s" s="36">
        <v>66</v>
      </c>
      <c r="S138" t="s" s="57">
        <v>269</v>
      </c>
      <c r="T138" s="24"/>
      <c r="U138" s="24"/>
      <c r="V138" s="24"/>
      <c r="W138" s="24"/>
      <c r="X138" s="24"/>
      <c r="Y138" s="24"/>
      <c r="Z138" s="24"/>
      <c r="AA138" s="24"/>
      <c r="AB138" s="28"/>
      <c r="AC138" s="24"/>
      <c r="AD138" s="24"/>
      <c r="AE138" s="24"/>
      <c r="AF138" s="24"/>
      <c r="AG138" s="24"/>
      <c r="AH138" s="24"/>
      <c r="AI138" s="24"/>
      <c r="AJ138" s="30">
        <v>1</v>
      </c>
      <c r="AK138" s="24"/>
      <c r="AL138" s="24"/>
      <c r="AM138" t="s" s="39">
        <v>477</v>
      </c>
      <c r="AN138" t="s" s="39">
        <v>478</v>
      </c>
      <c r="AO138" s="28"/>
      <c r="AP138" s="28"/>
      <c r="AQ138" s="28"/>
      <c r="AR138" s="28"/>
      <c r="AS138" s="24"/>
      <c r="AT138" s="24"/>
      <c r="AU138" s="24"/>
      <c r="AV138" t="s" s="40">
        <v>71</v>
      </c>
      <c r="AW138" s="24"/>
    </row>
    <row r="139" ht="15.75" customHeight="1">
      <c r="A139" s="19">
        <v>4</v>
      </c>
      <c r="B139" s="20">
        <v>1</v>
      </c>
      <c r="C139" s="20">
        <v>151</v>
      </c>
      <c r="D139" s="24"/>
      <c r="E139" s="19">
        <v>33</v>
      </c>
      <c r="F139" t="s" s="84">
        <v>474</v>
      </c>
      <c r="G139" t="s" s="22">
        <v>475</v>
      </c>
      <c r="H139" t="s" s="22">
        <v>475</v>
      </c>
      <c r="I139" t="s" s="23">
        <v>479</v>
      </c>
      <c r="J139" t="s" s="32">
        <v>52</v>
      </c>
      <c r="K139" t="s" s="23">
        <v>439</v>
      </c>
      <c r="L139" t="s" s="21">
        <v>272</v>
      </c>
      <c r="M139" t="s" s="58">
        <v>84</v>
      </c>
      <c r="N139" s="30">
        <v>2018</v>
      </c>
      <c r="O139" s="30">
        <v>3</v>
      </c>
      <c r="P139" t="s" s="65">
        <v>64</v>
      </c>
      <c r="Q139" t="s" s="49">
        <v>65</v>
      </c>
      <c r="R139" t="s" s="56">
        <v>66</v>
      </c>
      <c r="S139" t="s" s="57">
        <v>273</v>
      </c>
      <c r="T139" s="24"/>
      <c r="U139" s="24"/>
      <c r="V139" s="24"/>
      <c r="W139" s="24"/>
      <c r="X139" s="24"/>
      <c r="Y139" s="24"/>
      <c r="Z139" s="24"/>
      <c r="AA139" s="24"/>
      <c r="AB139" s="28"/>
      <c r="AC139" s="24"/>
      <c r="AD139" s="24"/>
      <c r="AE139" s="24"/>
      <c r="AF139" s="24"/>
      <c r="AG139" s="24"/>
      <c r="AH139" s="24"/>
      <c r="AI139" s="24"/>
      <c r="AJ139" t="s" s="38">
        <v>68</v>
      </c>
      <c r="AK139" s="24"/>
      <c r="AL139" s="24"/>
      <c r="AM139" s="29">
        <v>0</v>
      </c>
      <c r="AN139" s="29">
        <v>0</v>
      </c>
      <c r="AO139" s="28"/>
      <c r="AP139" s="28"/>
      <c r="AQ139" s="28"/>
      <c r="AR139" s="28"/>
      <c r="AS139" s="24"/>
      <c r="AT139" s="24"/>
      <c r="AU139" s="24"/>
      <c r="AV139" t="s" s="40">
        <v>71</v>
      </c>
      <c r="AW139" s="24"/>
    </row>
    <row r="140" ht="15.75" customHeight="1">
      <c r="A140" s="19">
        <v>4</v>
      </c>
      <c r="B140" s="20">
        <v>1</v>
      </c>
      <c r="C140" s="20">
        <v>152</v>
      </c>
      <c r="D140" s="24"/>
      <c r="E140" s="19">
        <v>33</v>
      </c>
      <c r="F140" t="s" s="84">
        <v>474</v>
      </c>
      <c r="G140" t="s" s="22">
        <v>475</v>
      </c>
      <c r="H140" t="s" s="22">
        <v>475</v>
      </c>
      <c r="I140" t="s" s="23">
        <v>480</v>
      </c>
      <c r="J140" t="s" s="32">
        <v>52</v>
      </c>
      <c r="K140" t="s" s="23">
        <v>439</v>
      </c>
      <c r="L140" t="s" s="21">
        <v>249</v>
      </c>
      <c r="M140" t="s" s="58">
        <v>84</v>
      </c>
      <c r="N140" s="20">
        <v>2016</v>
      </c>
      <c r="O140" s="20">
        <v>3</v>
      </c>
      <c r="P140" t="s" s="65">
        <v>64</v>
      </c>
      <c r="Q140" t="s" s="35">
        <v>65</v>
      </c>
      <c r="R140" t="s" s="56">
        <v>66</v>
      </c>
      <c r="S140" t="s" s="37">
        <v>250</v>
      </c>
      <c r="T140" s="24"/>
      <c r="U140" s="24"/>
      <c r="V140" s="24"/>
      <c r="W140" s="24"/>
      <c r="X140" s="24"/>
      <c r="Y140" s="24"/>
      <c r="Z140" s="24"/>
      <c r="AA140" s="24"/>
      <c r="AB140" s="28"/>
      <c r="AC140" s="24"/>
      <c r="AD140" s="24"/>
      <c r="AE140" s="24"/>
      <c r="AF140" s="24"/>
      <c r="AG140" s="24"/>
      <c r="AH140" s="24"/>
      <c r="AI140" s="24"/>
      <c r="AJ140" t="s" s="38">
        <v>68</v>
      </c>
      <c r="AK140" s="24"/>
      <c r="AL140" s="24"/>
      <c r="AM140" s="29">
        <v>0</v>
      </c>
      <c r="AN140" s="29">
        <v>10</v>
      </c>
      <c r="AO140" s="28"/>
      <c r="AP140" s="28"/>
      <c r="AQ140" s="28"/>
      <c r="AR140" s="28"/>
      <c r="AS140" s="24"/>
      <c r="AT140" s="24"/>
      <c r="AU140" s="24"/>
      <c r="AV140" t="s" s="40">
        <v>71</v>
      </c>
      <c r="AW140" s="24"/>
    </row>
    <row r="141" ht="15.75" customHeight="1">
      <c r="A141" s="19">
        <v>4</v>
      </c>
      <c r="B141" s="20">
        <v>1</v>
      </c>
      <c r="C141" s="20">
        <v>153</v>
      </c>
      <c r="D141" s="24"/>
      <c r="E141" s="19">
        <v>33</v>
      </c>
      <c r="F141" t="s" s="84">
        <v>474</v>
      </c>
      <c r="G141" t="s" s="22">
        <v>475</v>
      </c>
      <c r="H141" t="s" s="22">
        <v>475</v>
      </c>
      <c r="I141" t="s" s="23">
        <v>481</v>
      </c>
      <c r="J141" t="s" s="32">
        <v>52</v>
      </c>
      <c r="K141" t="s" s="23">
        <v>61</v>
      </c>
      <c r="L141" t="s" s="21">
        <v>225</v>
      </c>
      <c r="M141" t="s" s="41">
        <v>84</v>
      </c>
      <c r="N141" s="20">
        <v>2022</v>
      </c>
      <c r="O141" s="20">
        <v>3</v>
      </c>
      <c r="P141" t="s" s="34">
        <v>64</v>
      </c>
      <c r="Q141" t="s" s="43">
        <v>93</v>
      </c>
      <c r="R141" t="s" s="36">
        <v>66</v>
      </c>
      <c r="S141" t="s" s="57">
        <v>226</v>
      </c>
      <c r="T141" s="24"/>
      <c r="U141" s="24"/>
      <c r="V141" s="24"/>
      <c r="W141" s="24"/>
      <c r="X141" s="24"/>
      <c r="Y141" s="24"/>
      <c r="Z141" s="24"/>
      <c r="AA141" s="24"/>
      <c r="AB141" s="28"/>
      <c r="AC141" s="24"/>
      <c r="AD141" s="24"/>
      <c r="AE141" s="24"/>
      <c r="AF141" s="24"/>
      <c r="AG141" s="24"/>
      <c r="AH141" s="24"/>
      <c r="AI141" s="24"/>
      <c r="AJ141" t="s" s="38">
        <v>68</v>
      </c>
      <c r="AK141" s="24"/>
      <c r="AL141" s="24"/>
      <c r="AM141" s="29">
        <v>30</v>
      </c>
      <c r="AN141" s="29">
        <v>231</v>
      </c>
      <c r="AO141" s="28"/>
      <c r="AP141" s="28"/>
      <c r="AQ141" s="28"/>
      <c r="AR141" s="28"/>
      <c r="AS141" s="24"/>
      <c r="AT141" s="24"/>
      <c r="AU141" s="24"/>
      <c r="AV141" t="s" s="40">
        <v>71</v>
      </c>
      <c r="AW141" s="24"/>
    </row>
    <row r="142" ht="15.75" customHeight="1">
      <c r="A142" s="19">
        <v>4</v>
      </c>
      <c r="B142" s="20">
        <v>3</v>
      </c>
      <c r="C142" s="20">
        <v>154</v>
      </c>
      <c r="D142" s="24"/>
      <c r="E142" s="19">
        <v>33</v>
      </c>
      <c r="F142" t="s" s="84">
        <v>474</v>
      </c>
      <c r="G142" t="s" s="22">
        <v>475</v>
      </c>
      <c r="H142" t="s" s="22">
        <v>475</v>
      </c>
      <c r="I142" t="s" s="23">
        <v>482</v>
      </c>
      <c r="J142" t="s" s="32">
        <v>52</v>
      </c>
      <c r="K142" t="s" s="23">
        <v>61</v>
      </c>
      <c r="L142" t="s" s="21">
        <v>441</v>
      </c>
      <c r="M142" t="s" s="41">
        <v>84</v>
      </c>
      <c r="N142" s="20">
        <v>2021</v>
      </c>
      <c r="O142" s="20">
        <v>3</v>
      </c>
      <c r="P142" t="s" s="26">
        <v>54</v>
      </c>
      <c r="Q142" t="s" s="43">
        <v>93</v>
      </c>
      <c r="R142" t="s" s="36">
        <v>66</v>
      </c>
      <c r="S142" t="s" s="37">
        <v>437</v>
      </c>
      <c r="T142" s="24"/>
      <c r="U142" s="24"/>
      <c r="V142" s="24"/>
      <c r="W142" s="24"/>
      <c r="X142" s="24"/>
      <c r="Y142" s="24"/>
      <c r="Z142" s="24"/>
      <c r="AA142" s="24"/>
      <c r="AB142" s="28"/>
      <c r="AC142" s="24"/>
      <c r="AD142" s="24"/>
      <c r="AE142" s="24"/>
      <c r="AF142" s="24"/>
      <c r="AG142" s="24"/>
      <c r="AH142" s="24"/>
      <c r="AI142" s="24"/>
      <c r="AJ142" t="s" s="38">
        <v>68</v>
      </c>
      <c r="AK142" s="24"/>
      <c r="AL142" s="24"/>
      <c r="AM142" s="29">
        <v>300</v>
      </c>
      <c r="AN142" s="29">
        <v>220</v>
      </c>
      <c r="AO142" s="28"/>
      <c r="AP142" s="28"/>
      <c r="AQ142" s="28"/>
      <c r="AR142" s="28"/>
      <c r="AS142" s="24"/>
      <c r="AT142" s="24"/>
      <c r="AU142" s="24"/>
      <c r="AV142" t="s" s="40">
        <v>71</v>
      </c>
      <c r="AW142" s="24"/>
    </row>
    <row r="143" ht="15.75" customHeight="1">
      <c r="A143" s="19">
        <v>4</v>
      </c>
      <c r="B143" s="20">
        <v>3</v>
      </c>
      <c r="C143" s="20">
        <v>155</v>
      </c>
      <c r="D143" s="24"/>
      <c r="E143" s="19">
        <v>33</v>
      </c>
      <c r="F143" t="s" s="84">
        <v>474</v>
      </c>
      <c r="G143" t="s" s="22">
        <v>475</v>
      </c>
      <c r="H143" t="s" s="22">
        <v>475</v>
      </c>
      <c r="I143" t="s" s="23">
        <v>483</v>
      </c>
      <c r="J143" t="s" s="32">
        <v>52</v>
      </c>
      <c r="K143" s="24"/>
      <c r="L143" t="s" s="21">
        <v>436</v>
      </c>
      <c r="M143" t="s" s="41">
        <v>84</v>
      </c>
      <c r="N143" s="20">
        <v>2021</v>
      </c>
      <c r="O143" s="20">
        <v>3</v>
      </c>
      <c r="P143" t="s" s="26">
        <v>54</v>
      </c>
      <c r="Q143" t="s" s="43">
        <v>93</v>
      </c>
      <c r="R143" t="s" s="36">
        <v>66</v>
      </c>
      <c r="S143" t="s" s="37">
        <v>437</v>
      </c>
      <c r="T143" s="24"/>
      <c r="U143" s="24"/>
      <c r="V143" s="24"/>
      <c r="W143" s="24"/>
      <c r="X143" s="24"/>
      <c r="Y143" s="24"/>
      <c r="Z143" s="24"/>
      <c r="AA143" s="24"/>
      <c r="AB143" s="28"/>
      <c r="AC143" s="24"/>
      <c r="AD143" s="24"/>
      <c r="AE143" s="24"/>
      <c r="AF143" s="24"/>
      <c r="AG143" s="24"/>
      <c r="AH143" s="24"/>
      <c r="AI143" s="24"/>
      <c r="AJ143" t="s" s="38">
        <v>68</v>
      </c>
      <c r="AK143" s="24"/>
      <c r="AL143" s="24"/>
      <c r="AM143" s="24"/>
      <c r="AN143" s="24"/>
      <c r="AO143" s="28"/>
      <c r="AP143" s="28"/>
      <c r="AQ143" s="28"/>
      <c r="AR143" s="28"/>
      <c r="AS143" s="24"/>
      <c r="AT143" s="24"/>
      <c r="AU143" s="24"/>
      <c r="AV143" s="24"/>
      <c r="AW143" s="24"/>
    </row>
    <row r="144" ht="15.75" customHeight="1">
      <c r="A144" s="19">
        <v>4</v>
      </c>
      <c r="B144" s="20">
        <v>3</v>
      </c>
      <c r="C144" s="20">
        <v>156</v>
      </c>
      <c r="D144" s="24"/>
      <c r="E144" s="19">
        <v>33</v>
      </c>
      <c r="F144" t="s" s="21">
        <v>484</v>
      </c>
      <c r="G144" t="s" s="22">
        <v>485</v>
      </c>
      <c r="H144" t="s" s="22">
        <v>485</v>
      </c>
      <c r="I144" t="s" s="23">
        <v>486</v>
      </c>
      <c r="J144" t="s" s="32">
        <v>52</v>
      </c>
      <c r="K144" t="s" s="23">
        <v>61</v>
      </c>
      <c r="L144" t="s" s="21">
        <v>83</v>
      </c>
      <c r="M144" t="s" s="41">
        <v>84</v>
      </c>
      <c r="N144" s="20">
        <v>2018</v>
      </c>
      <c r="O144" s="20">
        <v>3</v>
      </c>
      <c r="P144" t="s" s="26">
        <v>54</v>
      </c>
      <c r="Q144" t="s" s="35">
        <v>65</v>
      </c>
      <c r="R144" t="s" s="36">
        <v>66</v>
      </c>
      <c r="S144" t="s" s="57">
        <v>257</v>
      </c>
      <c r="T144" s="24"/>
      <c r="U144" s="24"/>
      <c r="V144" s="24"/>
      <c r="W144" s="24"/>
      <c r="X144" s="24"/>
      <c r="Y144" s="24"/>
      <c r="Z144" s="24"/>
      <c r="AA144" s="24"/>
      <c r="AB144" s="28"/>
      <c r="AC144" s="24"/>
      <c r="AD144" s="24"/>
      <c r="AE144" s="24"/>
      <c r="AF144" s="24"/>
      <c r="AG144" s="24"/>
      <c r="AH144" s="24"/>
      <c r="AI144" s="24"/>
      <c r="AJ144" s="30">
        <v>1</v>
      </c>
      <c r="AK144" s="24"/>
      <c r="AL144" s="24"/>
      <c r="AM144" s="29">
        <v>0</v>
      </c>
      <c r="AN144" t="s" s="39">
        <v>86</v>
      </c>
      <c r="AO144" s="28"/>
      <c r="AP144" s="28"/>
      <c r="AQ144" s="28"/>
      <c r="AR144" s="28"/>
      <c r="AS144" t="s" s="23">
        <v>426</v>
      </c>
      <c r="AT144" s="24"/>
      <c r="AU144" s="24"/>
      <c r="AV144" s="24"/>
      <c r="AW144" s="24"/>
    </row>
    <row r="145" ht="15.75" customHeight="1">
      <c r="A145" s="19">
        <v>4</v>
      </c>
      <c r="B145" s="20">
        <v>3</v>
      </c>
      <c r="C145" s="20">
        <v>157</v>
      </c>
      <c r="D145" s="24"/>
      <c r="E145" s="19">
        <v>33</v>
      </c>
      <c r="F145" t="s" s="21">
        <v>484</v>
      </c>
      <c r="G145" t="s" s="22">
        <v>485</v>
      </c>
      <c r="H145" t="s" s="22">
        <v>485</v>
      </c>
      <c r="I145" t="s" s="23">
        <v>487</v>
      </c>
      <c r="J145" t="s" s="32">
        <v>52</v>
      </c>
      <c r="K145" t="s" s="23">
        <v>284</v>
      </c>
      <c r="L145" t="s" s="21">
        <v>268</v>
      </c>
      <c r="M145" t="s" s="41">
        <v>84</v>
      </c>
      <c r="N145" s="20">
        <v>2018</v>
      </c>
      <c r="O145" s="20">
        <v>3</v>
      </c>
      <c r="P145" t="s" s="26">
        <v>54</v>
      </c>
      <c r="Q145" t="s" s="35">
        <v>65</v>
      </c>
      <c r="R145" t="s" s="36">
        <v>66</v>
      </c>
      <c r="S145" t="s" s="57">
        <v>269</v>
      </c>
      <c r="T145" s="24"/>
      <c r="U145" s="24"/>
      <c r="V145" s="24"/>
      <c r="W145" s="24"/>
      <c r="X145" s="24"/>
      <c r="Y145" s="24"/>
      <c r="Z145" s="24"/>
      <c r="AA145" s="24"/>
      <c r="AB145" s="28"/>
      <c r="AC145" s="24"/>
      <c r="AD145" s="24"/>
      <c r="AE145" s="24"/>
      <c r="AF145" s="24"/>
      <c r="AG145" s="24"/>
      <c r="AH145" s="24"/>
      <c r="AI145" s="24"/>
      <c r="AJ145" t="s" s="38">
        <v>68</v>
      </c>
      <c r="AK145" s="24"/>
      <c r="AL145" s="24"/>
      <c r="AM145" s="29">
        <v>0</v>
      </c>
      <c r="AN145" s="29">
        <v>670</v>
      </c>
      <c r="AO145" s="28"/>
      <c r="AP145" s="28"/>
      <c r="AQ145" s="28"/>
      <c r="AR145" s="28"/>
      <c r="AS145" t="s" s="23">
        <v>426</v>
      </c>
      <c r="AT145" s="24"/>
      <c r="AU145" s="24"/>
      <c r="AV145" s="24"/>
      <c r="AW145" s="24"/>
    </row>
    <row r="146" ht="15.75" customHeight="1">
      <c r="A146" s="19">
        <v>4</v>
      </c>
      <c r="B146" s="20">
        <v>3</v>
      </c>
      <c r="C146" s="20">
        <v>158</v>
      </c>
      <c r="D146" s="24"/>
      <c r="E146" s="19">
        <v>33</v>
      </c>
      <c r="F146" t="s" s="21">
        <v>484</v>
      </c>
      <c r="G146" t="s" s="22">
        <v>485</v>
      </c>
      <c r="H146" t="s" s="22">
        <v>485</v>
      </c>
      <c r="I146" t="s" s="23">
        <v>488</v>
      </c>
      <c r="J146" t="s" s="32">
        <v>52</v>
      </c>
      <c r="K146" t="s" s="23">
        <v>61</v>
      </c>
      <c r="L146" t="s" s="21">
        <v>254</v>
      </c>
      <c r="M146" t="s" s="41">
        <v>84</v>
      </c>
      <c r="N146" s="20">
        <v>2022</v>
      </c>
      <c r="O146" s="20">
        <v>3</v>
      </c>
      <c r="P146" t="s" s="26">
        <v>54</v>
      </c>
      <c r="Q146" t="s" s="43">
        <v>93</v>
      </c>
      <c r="R146" t="s" s="36">
        <v>66</v>
      </c>
      <c r="S146" t="s" s="64">
        <v>255</v>
      </c>
      <c r="T146" s="24"/>
      <c r="U146" s="24"/>
      <c r="V146" s="24"/>
      <c r="W146" s="24"/>
      <c r="X146" s="24"/>
      <c r="Y146" s="24"/>
      <c r="Z146" s="24"/>
      <c r="AA146" s="24"/>
      <c r="AB146" s="28"/>
      <c r="AC146" s="24"/>
      <c r="AD146" s="24"/>
      <c r="AE146" s="24"/>
      <c r="AF146" s="24"/>
      <c r="AG146" s="24"/>
      <c r="AH146" s="24"/>
      <c r="AI146" s="24"/>
      <c r="AJ146" t="s" s="38">
        <v>68</v>
      </c>
      <c r="AK146" s="24"/>
      <c r="AL146" s="24"/>
      <c r="AM146" s="29">
        <v>0</v>
      </c>
      <c r="AN146" s="29">
        <v>990</v>
      </c>
      <c r="AO146" s="28"/>
      <c r="AP146" s="28"/>
      <c r="AQ146" s="28"/>
      <c r="AR146" s="28"/>
      <c r="AS146" t="s" s="23">
        <v>426</v>
      </c>
      <c r="AT146" s="24"/>
      <c r="AU146" s="24"/>
      <c r="AV146" s="24"/>
      <c r="AW146" s="24"/>
    </row>
    <row r="147" ht="15.75" customHeight="1">
      <c r="A147" s="19">
        <v>4</v>
      </c>
      <c r="B147" s="20">
        <v>3</v>
      </c>
      <c r="C147" s="20">
        <v>159</v>
      </c>
      <c r="D147" s="24"/>
      <c r="E147" s="19">
        <v>33</v>
      </c>
      <c r="F147" t="s" s="21">
        <v>484</v>
      </c>
      <c r="G147" t="s" s="22">
        <v>485</v>
      </c>
      <c r="H147" t="s" s="22">
        <v>485</v>
      </c>
      <c r="I147" t="s" s="23">
        <v>489</v>
      </c>
      <c r="J147" t="s" s="32">
        <v>52</v>
      </c>
      <c r="K147" t="s" s="23">
        <v>61</v>
      </c>
      <c r="L147" t="s" s="21">
        <v>225</v>
      </c>
      <c r="M147" t="s" s="41">
        <v>84</v>
      </c>
      <c r="N147" s="20">
        <v>2022</v>
      </c>
      <c r="O147" s="20">
        <v>3</v>
      </c>
      <c r="P147" t="s" s="26">
        <v>54</v>
      </c>
      <c r="Q147" t="s" s="43">
        <v>93</v>
      </c>
      <c r="R147" t="s" s="36">
        <v>66</v>
      </c>
      <c r="S147" t="s" s="57">
        <v>226</v>
      </c>
      <c r="T147" s="24"/>
      <c r="U147" s="24"/>
      <c r="V147" s="24"/>
      <c r="W147" s="24"/>
      <c r="X147" s="24"/>
      <c r="Y147" s="24"/>
      <c r="Z147" s="24"/>
      <c r="AA147" s="24"/>
      <c r="AB147" s="28"/>
      <c r="AC147" s="24"/>
      <c r="AD147" s="24"/>
      <c r="AE147" s="24"/>
      <c r="AF147" s="24"/>
      <c r="AG147" s="24"/>
      <c r="AH147" s="24"/>
      <c r="AI147" s="24"/>
      <c r="AJ147" t="s" s="38">
        <v>68</v>
      </c>
      <c r="AK147" s="24"/>
      <c r="AL147" s="24"/>
      <c r="AM147" s="29">
        <v>30</v>
      </c>
      <c r="AN147" s="29">
        <v>231</v>
      </c>
      <c r="AO147" s="28"/>
      <c r="AP147" s="28"/>
      <c r="AQ147" s="28"/>
      <c r="AR147" s="28"/>
      <c r="AS147" t="s" s="23">
        <v>426</v>
      </c>
      <c r="AT147" s="24"/>
      <c r="AU147" s="24"/>
      <c r="AV147" s="24"/>
      <c r="AW147" s="24"/>
    </row>
    <row r="148" ht="15.75" customHeight="1">
      <c r="A148" s="19">
        <v>4</v>
      </c>
      <c r="B148" s="20">
        <v>3</v>
      </c>
      <c r="C148" s="20">
        <v>160</v>
      </c>
      <c r="D148" s="24"/>
      <c r="E148" s="19">
        <v>33</v>
      </c>
      <c r="F148" t="s" s="31">
        <v>490</v>
      </c>
      <c r="G148" t="s" s="22">
        <v>491</v>
      </c>
      <c r="H148" t="s" s="22">
        <v>491</v>
      </c>
      <c r="I148" t="s" s="79">
        <v>492</v>
      </c>
      <c r="J148" s="24"/>
      <c r="K148" t="s" s="23">
        <v>493</v>
      </c>
      <c r="L148" t="s" s="21">
        <v>123</v>
      </c>
      <c r="M148" t="s" s="33">
        <v>63</v>
      </c>
      <c r="N148" s="20">
        <v>2019</v>
      </c>
      <c r="O148" s="20">
        <v>3</v>
      </c>
      <c r="P148" t="s" s="26">
        <v>54</v>
      </c>
      <c r="Q148" t="s" s="35">
        <v>65</v>
      </c>
      <c r="R148" t="s" s="26">
        <v>56</v>
      </c>
      <c r="S148" t="s" s="63">
        <v>245</v>
      </c>
      <c r="T148" s="24"/>
      <c r="U148" s="24"/>
      <c r="V148" s="24"/>
      <c r="W148" s="24"/>
      <c r="X148" s="24"/>
      <c r="Y148" s="24"/>
      <c r="Z148" s="24"/>
      <c r="AA148" s="24"/>
      <c r="AB148" s="28"/>
      <c r="AC148" s="24"/>
      <c r="AD148" s="24"/>
      <c r="AE148" s="24"/>
      <c r="AF148" s="24"/>
      <c r="AG148" s="24"/>
      <c r="AH148" s="24"/>
      <c r="AI148" s="24"/>
      <c r="AJ148" s="30">
        <v>1</v>
      </c>
      <c r="AK148" s="24"/>
      <c r="AL148" s="24"/>
      <c r="AM148" s="29">
        <v>400</v>
      </c>
      <c r="AN148" t="s" s="39">
        <v>494</v>
      </c>
      <c r="AO148" s="28"/>
      <c r="AP148" s="28"/>
      <c r="AQ148" s="28"/>
      <c r="AR148" s="28"/>
      <c r="AS148" s="24"/>
      <c r="AT148" s="24"/>
      <c r="AU148" s="24"/>
      <c r="AV148" t="s" s="40">
        <v>71</v>
      </c>
      <c r="AW148" s="24"/>
    </row>
    <row r="149" ht="15.75" customHeight="1">
      <c r="A149" s="19">
        <v>4</v>
      </c>
      <c r="B149" s="20">
        <v>3</v>
      </c>
      <c r="C149" s="20">
        <v>161</v>
      </c>
      <c r="D149" s="24"/>
      <c r="E149" s="19">
        <v>33</v>
      </c>
      <c r="F149" t="s" s="21">
        <v>495</v>
      </c>
      <c r="G149" t="s" s="22">
        <v>496</v>
      </c>
      <c r="H149" t="s" s="22">
        <v>496</v>
      </c>
      <c r="I149" t="s" s="23">
        <v>497</v>
      </c>
      <c r="J149" t="s" s="32">
        <v>52</v>
      </c>
      <c r="K149" t="s" s="23">
        <v>61</v>
      </c>
      <c r="L149" t="s" s="21">
        <v>83</v>
      </c>
      <c r="M149" t="s" s="41">
        <v>84</v>
      </c>
      <c r="N149" s="20">
        <v>2023</v>
      </c>
      <c r="O149" s="20">
        <v>3</v>
      </c>
      <c r="P149" t="s" s="26">
        <v>54</v>
      </c>
      <c r="Q149" t="s" s="35">
        <v>65</v>
      </c>
      <c r="R149" t="s" s="36">
        <v>66</v>
      </c>
      <c r="S149" t="s" s="37">
        <v>85</v>
      </c>
      <c r="T149" s="24"/>
      <c r="U149" s="24"/>
      <c r="V149" s="24"/>
      <c r="W149" s="24"/>
      <c r="X149" s="24"/>
      <c r="Y149" s="24"/>
      <c r="Z149" s="24"/>
      <c r="AA149" s="24"/>
      <c r="AB149" s="28"/>
      <c r="AC149" s="29">
        <v>0</v>
      </c>
      <c r="AD149" s="29">
        <v>0</v>
      </c>
      <c r="AE149" s="29">
        <v>0</v>
      </c>
      <c r="AF149" s="29">
        <v>0</v>
      </c>
      <c r="AG149" s="24"/>
      <c r="AH149" s="24"/>
      <c r="AI149" s="24"/>
      <c r="AJ149" s="30">
        <v>1</v>
      </c>
      <c r="AK149" s="24"/>
      <c r="AL149" s="24"/>
      <c r="AM149" s="29">
        <v>0</v>
      </c>
      <c r="AN149" t="s" s="39">
        <v>86</v>
      </c>
      <c r="AO149" s="28"/>
      <c r="AP149" s="28"/>
      <c r="AQ149" s="28"/>
      <c r="AR149" s="28"/>
      <c r="AS149" t="s" s="23">
        <v>281</v>
      </c>
      <c r="AT149" s="24"/>
      <c r="AU149" s="24"/>
      <c r="AV149" t="s" s="40">
        <v>498</v>
      </c>
      <c r="AW149" s="24"/>
    </row>
    <row r="150" ht="15.75" customHeight="1">
      <c r="A150" s="19">
        <v>4</v>
      </c>
      <c r="B150" s="20">
        <v>3</v>
      </c>
      <c r="C150" s="20">
        <v>162</v>
      </c>
      <c r="D150" s="24"/>
      <c r="E150" s="19">
        <v>33</v>
      </c>
      <c r="F150" t="s" s="21">
        <v>499</v>
      </c>
      <c r="G150" t="s" s="22">
        <v>500</v>
      </c>
      <c r="H150" t="s" s="22">
        <v>500</v>
      </c>
      <c r="I150" t="s" s="23">
        <v>501</v>
      </c>
      <c r="J150" t="s" s="32">
        <v>52</v>
      </c>
      <c r="K150" t="s" s="23">
        <v>61</v>
      </c>
      <c r="L150" t="s" s="21">
        <v>83</v>
      </c>
      <c r="M150" t="s" s="41">
        <v>84</v>
      </c>
      <c r="N150" s="20">
        <v>2023</v>
      </c>
      <c r="O150" s="20">
        <v>3</v>
      </c>
      <c r="P150" t="s" s="26">
        <v>54</v>
      </c>
      <c r="Q150" t="s" s="35">
        <v>65</v>
      </c>
      <c r="R150" t="s" s="36">
        <v>66</v>
      </c>
      <c r="S150" t="s" s="37">
        <v>85</v>
      </c>
      <c r="T150" s="24"/>
      <c r="U150" s="24"/>
      <c r="V150" s="24"/>
      <c r="W150" s="24"/>
      <c r="X150" s="24"/>
      <c r="Y150" s="24"/>
      <c r="Z150" s="24"/>
      <c r="AA150" s="24"/>
      <c r="AB150" s="28"/>
      <c r="AC150" s="29">
        <v>0</v>
      </c>
      <c r="AD150" s="29">
        <v>0</v>
      </c>
      <c r="AE150" s="29">
        <v>0</v>
      </c>
      <c r="AF150" s="29">
        <v>0</v>
      </c>
      <c r="AG150" s="24"/>
      <c r="AH150" s="24"/>
      <c r="AI150" s="24"/>
      <c r="AJ150" s="30">
        <v>1</v>
      </c>
      <c r="AK150" s="24"/>
      <c r="AL150" s="24"/>
      <c r="AM150" s="29">
        <v>0</v>
      </c>
      <c r="AN150" t="s" s="39">
        <v>86</v>
      </c>
      <c r="AO150" s="28"/>
      <c r="AP150" s="28"/>
      <c r="AQ150" s="28"/>
      <c r="AR150" s="28"/>
      <c r="AS150" t="s" s="23">
        <v>502</v>
      </c>
      <c r="AT150" s="24"/>
      <c r="AU150" s="24"/>
      <c r="AV150" t="s" s="52">
        <v>503</v>
      </c>
      <c r="AW150" s="24"/>
    </row>
    <row r="151" ht="15.75" customHeight="1">
      <c r="A151" s="19">
        <v>4</v>
      </c>
      <c r="B151" s="20">
        <v>2</v>
      </c>
      <c r="C151" s="20">
        <v>163</v>
      </c>
      <c r="D151" s="24"/>
      <c r="E151" s="19">
        <v>33</v>
      </c>
      <c r="F151" t="s" s="21">
        <v>504</v>
      </c>
      <c r="G151" t="s" s="22">
        <v>505</v>
      </c>
      <c r="H151" t="s" s="22">
        <v>505</v>
      </c>
      <c r="I151" t="s" s="23">
        <v>506</v>
      </c>
      <c r="J151" t="s" s="32">
        <v>52</v>
      </c>
      <c r="K151" t="s" s="23">
        <v>288</v>
      </c>
      <c r="L151" t="s" s="21">
        <v>123</v>
      </c>
      <c r="M151" t="s" s="33">
        <v>63</v>
      </c>
      <c r="N151" s="20">
        <v>2019</v>
      </c>
      <c r="O151" s="20">
        <v>3</v>
      </c>
      <c r="P151" t="s" s="27">
        <v>77</v>
      </c>
      <c r="Q151" t="s" s="35">
        <v>65</v>
      </c>
      <c r="R151" t="s" s="62">
        <v>238</v>
      </c>
      <c r="S151" t="s" s="63">
        <v>245</v>
      </c>
      <c r="T151" s="24"/>
      <c r="U151" s="24"/>
      <c r="V151" s="24"/>
      <c r="W151" s="24"/>
      <c r="X151" s="24"/>
      <c r="Y151" s="24"/>
      <c r="Z151" s="24"/>
      <c r="AA151" s="24"/>
      <c r="AB151" s="28"/>
      <c r="AC151" s="29">
        <v>0</v>
      </c>
      <c r="AD151" s="29">
        <v>0</v>
      </c>
      <c r="AE151" s="29">
        <v>0</v>
      </c>
      <c r="AF151" s="29">
        <v>0</v>
      </c>
      <c r="AG151" s="24"/>
      <c r="AH151" s="24"/>
      <c r="AI151" s="24"/>
      <c r="AJ151" s="30">
        <v>1</v>
      </c>
      <c r="AK151" s="24"/>
      <c r="AL151" s="24"/>
      <c r="AM151" s="29">
        <v>0</v>
      </c>
      <c r="AN151" t="s" s="39">
        <v>290</v>
      </c>
      <c r="AO151" s="28"/>
      <c r="AP151" s="28"/>
      <c r="AQ151" s="28"/>
      <c r="AR151" s="28"/>
      <c r="AS151" t="s" s="23">
        <v>507</v>
      </c>
      <c r="AT151" s="24"/>
      <c r="AU151" s="24"/>
      <c r="AV151" t="s" s="52">
        <v>508</v>
      </c>
      <c r="AW151" s="24"/>
    </row>
    <row r="152" ht="15.75" customHeight="1">
      <c r="A152" s="19">
        <v>4</v>
      </c>
      <c r="B152" s="20">
        <v>3</v>
      </c>
      <c r="C152" s="20">
        <v>164</v>
      </c>
      <c r="D152" s="24"/>
      <c r="E152" s="19">
        <v>33</v>
      </c>
      <c r="F152" t="s" s="21">
        <v>509</v>
      </c>
      <c r="G152" t="s" s="22">
        <v>510</v>
      </c>
      <c r="H152" t="s" s="22">
        <v>510</v>
      </c>
      <c r="I152" t="s" s="23">
        <v>511</v>
      </c>
      <c r="J152" t="s" s="32">
        <v>52</v>
      </c>
      <c r="K152" t="s" s="23">
        <v>288</v>
      </c>
      <c r="L152" t="s" s="21">
        <v>123</v>
      </c>
      <c r="M152" t="s" s="33">
        <v>63</v>
      </c>
      <c r="N152" s="20">
        <v>2019</v>
      </c>
      <c r="O152" s="20">
        <v>3</v>
      </c>
      <c r="P152" t="s" s="26">
        <v>54</v>
      </c>
      <c r="Q152" t="s" s="35">
        <v>65</v>
      </c>
      <c r="R152" t="s" s="62">
        <v>238</v>
      </c>
      <c r="S152" t="s" s="63">
        <v>245</v>
      </c>
      <c r="T152" s="24"/>
      <c r="U152" s="24"/>
      <c r="V152" s="24"/>
      <c r="W152" s="24"/>
      <c r="X152" s="24"/>
      <c r="Y152" s="24"/>
      <c r="Z152" s="24"/>
      <c r="AA152" s="24"/>
      <c r="AB152" s="28"/>
      <c r="AC152" s="24"/>
      <c r="AD152" s="24"/>
      <c r="AE152" s="24"/>
      <c r="AF152" s="24"/>
      <c r="AG152" s="24"/>
      <c r="AH152" s="24"/>
      <c r="AI152" s="24"/>
      <c r="AJ152" s="30">
        <v>1</v>
      </c>
      <c r="AK152" s="24"/>
      <c r="AL152" s="24"/>
      <c r="AM152" s="29">
        <v>0</v>
      </c>
      <c r="AN152" t="s" s="39">
        <v>290</v>
      </c>
      <c r="AO152" s="28"/>
      <c r="AP152" s="28"/>
      <c r="AQ152" s="28"/>
      <c r="AR152" s="28"/>
      <c r="AS152" t="s" s="23">
        <v>512</v>
      </c>
      <c r="AT152" s="24"/>
      <c r="AU152" s="24"/>
      <c r="AV152" s="24"/>
      <c r="AW152" s="24"/>
    </row>
    <row r="153" ht="15.75" customHeight="1">
      <c r="A153" s="19">
        <v>4</v>
      </c>
      <c r="B153" s="20">
        <v>2</v>
      </c>
      <c r="C153" s="20">
        <v>165</v>
      </c>
      <c r="D153" s="24"/>
      <c r="E153" s="19">
        <v>33</v>
      </c>
      <c r="F153" t="s" s="21">
        <v>513</v>
      </c>
      <c r="G153" t="s" s="22">
        <v>514</v>
      </c>
      <c r="H153" t="s" s="22">
        <v>514</v>
      </c>
      <c r="I153" t="s" s="23">
        <v>515</v>
      </c>
      <c r="J153" t="s" s="32">
        <v>52</v>
      </c>
      <c r="K153" t="s" s="23">
        <v>288</v>
      </c>
      <c r="L153" t="s" s="21">
        <v>123</v>
      </c>
      <c r="M153" t="s" s="33">
        <v>63</v>
      </c>
      <c r="N153" s="20">
        <v>2019</v>
      </c>
      <c r="O153" s="20">
        <v>3</v>
      </c>
      <c r="P153" t="s" s="27">
        <v>77</v>
      </c>
      <c r="Q153" t="s" s="35">
        <v>65</v>
      </c>
      <c r="R153" t="s" s="62">
        <v>238</v>
      </c>
      <c r="S153" t="s" s="63">
        <v>245</v>
      </c>
      <c r="T153" s="24"/>
      <c r="U153" s="24"/>
      <c r="V153" s="24"/>
      <c r="W153" s="24"/>
      <c r="X153" s="24"/>
      <c r="Y153" s="24"/>
      <c r="Z153" s="24"/>
      <c r="AA153" s="24"/>
      <c r="AB153" s="28"/>
      <c r="AC153" s="29">
        <v>0</v>
      </c>
      <c r="AD153" s="29">
        <v>0</v>
      </c>
      <c r="AE153" s="29">
        <v>0</v>
      </c>
      <c r="AF153" s="29">
        <v>0</v>
      </c>
      <c r="AG153" s="24"/>
      <c r="AH153" s="24"/>
      <c r="AI153" s="24"/>
      <c r="AJ153" s="30">
        <v>1</v>
      </c>
      <c r="AK153" s="24"/>
      <c r="AL153" s="24"/>
      <c r="AM153" s="29">
        <v>0</v>
      </c>
      <c r="AN153" t="s" s="39">
        <v>290</v>
      </c>
      <c r="AO153" s="28"/>
      <c r="AP153" s="28"/>
      <c r="AQ153" s="28"/>
      <c r="AR153" s="28"/>
      <c r="AS153" t="s" s="23">
        <v>281</v>
      </c>
      <c r="AT153" s="24"/>
      <c r="AU153" s="24"/>
      <c r="AV153" t="s" s="52">
        <v>516</v>
      </c>
      <c r="AW153" s="24"/>
    </row>
    <row r="154" ht="15.75" customHeight="1">
      <c r="A154" s="19">
        <v>4</v>
      </c>
      <c r="B154" s="20">
        <v>3</v>
      </c>
      <c r="C154" s="20">
        <v>166</v>
      </c>
      <c r="D154" s="24"/>
      <c r="E154" s="19">
        <v>33</v>
      </c>
      <c r="F154" t="s" s="21">
        <v>517</v>
      </c>
      <c r="G154" t="s" s="22">
        <v>518</v>
      </c>
      <c r="H154" t="s" s="22">
        <v>518</v>
      </c>
      <c r="I154" t="s" s="23">
        <v>519</v>
      </c>
      <c r="J154" t="s" s="32">
        <v>52</v>
      </c>
      <c r="K154" t="s" s="23">
        <v>288</v>
      </c>
      <c r="L154" t="s" s="21">
        <v>123</v>
      </c>
      <c r="M154" t="s" s="33">
        <v>63</v>
      </c>
      <c r="N154" s="20">
        <v>2021</v>
      </c>
      <c r="O154" s="20">
        <v>3</v>
      </c>
      <c r="P154" t="s" s="26">
        <v>54</v>
      </c>
      <c r="Q154" t="s" s="35">
        <v>65</v>
      </c>
      <c r="R154" t="s" s="62">
        <v>238</v>
      </c>
      <c r="S154" t="s" s="37">
        <v>289</v>
      </c>
      <c r="T154" s="24"/>
      <c r="U154" s="24"/>
      <c r="V154" s="24"/>
      <c r="W154" s="24"/>
      <c r="X154" s="24"/>
      <c r="Y154" s="24"/>
      <c r="Z154" s="24"/>
      <c r="AA154" s="24"/>
      <c r="AB154" s="28"/>
      <c r="AC154" s="24"/>
      <c r="AD154" s="24"/>
      <c r="AE154" s="24"/>
      <c r="AF154" s="24"/>
      <c r="AG154" s="24"/>
      <c r="AH154" s="24"/>
      <c r="AI154" s="24"/>
      <c r="AJ154" s="30">
        <v>1</v>
      </c>
      <c r="AK154" s="24"/>
      <c r="AL154" s="24"/>
      <c r="AM154" s="29">
        <v>0</v>
      </c>
      <c r="AN154" t="s" s="39">
        <v>290</v>
      </c>
      <c r="AO154" s="28"/>
      <c r="AP154" s="28"/>
      <c r="AQ154" s="28"/>
      <c r="AR154" s="28"/>
      <c r="AS154" t="s" s="23">
        <v>520</v>
      </c>
      <c r="AT154" s="24"/>
      <c r="AU154" s="24"/>
      <c r="AV154" s="24"/>
      <c r="AW154" s="24"/>
    </row>
    <row r="155" ht="15.75" customHeight="1">
      <c r="A155" s="19">
        <v>4</v>
      </c>
      <c r="B155" s="20">
        <v>1</v>
      </c>
      <c r="C155" s="20">
        <v>167</v>
      </c>
      <c r="D155" s="24"/>
      <c r="E155" s="19">
        <v>33</v>
      </c>
      <c r="F155" t="s" s="21">
        <v>521</v>
      </c>
      <c r="G155" t="s" s="22">
        <v>522</v>
      </c>
      <c r="H155" t="s" s="22">
        <v>522</v>
      </c>
      <c r="I155" t="s" s="23">
        <v>523</v>
      </c>
      <c r="J155" t="s" s="32">
        <v>52</v>
      </c>
      <c r="K155" t="s" s="23">
        <v>524</v>
      </c>
      <c r="L155" t="s" s="21">
        <v>74</v>
      </c>
      <c r="M155" t="s" s="33">
        <v>63</v>
      </c>
      <c r="N155" s="20">
        <v>2021</v>
      </c>
      <c r="O155" s="20">
        <v>1</v>
      </c>
      <c r="P155" t="s" s="34">
        <v>64</v>
      </c>
      <c r="Q155" t="s" s="27">
        <v>55</v>
      </c>
      <c r="R155" t="s" s="26">
        <v>56</v>
      </c>
      <c r="S155" t="s" s="37">
        <v>202</v>
      </c>
      <c r="T155" s="24"/>
      <c r="U155" s="24"/>
      <c r="V155" s="24"/>
      <c r="W155" s="24"/>
      <c r="X155" s="24"/>
      <c r="Y155" s="24"/>
      <c r="Z155" s="24"/>
      <c r="AA155" s="24"/>
      <c r="AB155" s="28"/>
      <c r="AC155" s="24"/>
      <c r="AD155" s="24"/>
      <c r="AE155" s="24"/>
      <c r="AF155" s="24"/>
      <c r="AG155" s="24"/>
      <c r="AH155" s="24"/>
      <c r="AI155" s="24"/>
      <c r="AJ155" s="30">
        <v>1</v>
      </c>
      <c r="AK155" s="24"/>
      <c r="AL155" s="24"/>
      <c r="AM155" s="29">
        <v>0</v>
      </c>
      <c r="AN155" t="s" s="39">
        <v>525</v>
      </c>
      <c r="AO155" s="28"/>
      <c r="AP155" s="28"/>
      <c r="AQ155" s="28"/>
      <c r="AR155" s="28"/>
      <c r="AS155" s="24"/>
      <c r="AT155" s="24"/>
      <c r="AU155" s="24"/>
      <c r="AV155" t="s" s="40">
        <v>71</v>
      </c>
      <c r="AW155" s="24"/>
    </row>
    <row r="156" ht="15.75" customHeight="1">
      <c r="A156" s="19">
        <v>4</v>
      </c>
      <c r="B156" s="20">
        <v>2</v>
      </c>
      <c r="C156" s="20">
        <v>168</v>
      </c>
      <c r="D156" s="24"/>
      <c r="E156" s="19">
        <v>33</v>
      </c>
      <c r="F156" t="s" s="21">
        <v>526</v>
      </c>
      <c r="G156" t="s" s="22">
        <v>527</v>
      </c>
      <c r="H156" t="s" s="22">
        <v>527</v>
      </c>
      <c r="I156" t="s" s="23">
        <v>528</v>
      </c>
      <c r="J156" t="s" s="32">
        <v>52</v>
      </c>
      <c r="K156" t="s" s="23">
        <v>524</v>
      </c>
      <c r="L156" t="s" s="21">
        <v>123</v>
      </c>
      <c r="M156" t="s" s="33">
        <v>63</v>
      </c>
      <c r="N156" s="20">
        <v>2021</v>
      </c>
      <c r="O156" s="20">
        <v>3</v>
      </c>
      <c r="P156" t="s" s="27">
        <v>77</v>
      </c>
      <c r="Q156" t="s" s="35">
        <v>65</v>
      </c>
      <c r="R156" t="s" s="26">
        <v>56</v>
      </c>
      <c r="S156" t="s" s="37">
        <v>529</v>
      </c>
      <c r="T156" s="24"/>
      <c r="U156" s="24"/>
      <c r="V156" s="24"/>
      <c r="W156" s="24"/>
      <c r="X156" s="24"/>
      <c r="Y156" s="24"/>
      <c r="Z156" s="24"/>
      <c r="AA156" s="24"/>
      <c r="AB156" s="28"/>
      <c r="AC156" s="24"/>
      <c r="AD156" s="24"/>
      <c r="AE156" s="24"/>
      <c r="AF156" s="24"/>
      <c r="AG156" s="24"/>
      <c r="AH156" s="24"/>
      <c r="AI156" s="24"/>
      <c r="AJ156" s="30">
        <v>1</v>
      </c>
      <c r="AK156" s="24"/>
      <c r="AL156" s="24"/>
      <c r="AM156" s="29">
        <v>400</v>
      </c>
      <c r="AN156" t="s" s="39">
        <v>530</v>
      </c>
      <c r="AO156" s="28"/>
      <c r="AP156" s="28"/>
      <c r="AQ156" s="28"/>
      <c r="AR156" s="28"/>
      <c r="AS156" t="s" s="23">
        <v>531</v>
      </c>
      <c r="AT156" s="24"/>
      <c r="AU156" s="24"/>
      <c r="AV156" s="24"/>
      <c r="AW156" s="24"/>
    </row>
    <row r="157" ht="15.75" customHeight="1">
      <c r="A157" s="19">
        <v>4</v>
      </c>
      <c r="B157" s="20">
        <v>3</v>
      </c>
      <c r="C157" s="20">
        <v>169</v>
      </c>
      <c r="D157" s="24"/>
      <c r="E157" s="19">
        <v>33</v>
      </c>
      <c r="F157" t="s" s="22">
        <v>532</v>
      </c>
      <c r="G157" t="s" s="22">
        <v>533</v>
      </c>
      <c r="H157" t="s" s="22">
        <v>533</v>
      </c>
      <c r="I157" t="s" s="23">
        <v>534</v>
      </c>
      <c r="J157" t="s" s="32">
        <v>52</v>
      </c>
      <c r="K157" t="s" s="23">
        <v>535</v>
      </c>
      <c r="L157" t="s" s="21">
        <v>133</v>
      </c>
      <c r="M157" t="s" s="33">
        <v>63</v>
      </c>
      <c r="N157" s="20">
        <v>2017</v>
      </c>
      <c r="O157" s="20">
        <v>3</v>
      </c>
      <c r="P157" t="s" s="26">
        <v>54</v>
      </c>
      <c r="Q157" t="s" s="35">
        <v>65</v>
      </c>
      <c r="R157" t="s" s="26">
        <v>56</v>
      </c>
      <c r="S157" t="s" s="37">
        <v>162</v>
      </c>
      <c r="T157" s="24"/>
      <c r="U157" s="24"/>
      <c r="V157" s="24"/>
      <c r="W157" s="24"/>
      <c r="X157" s="24"/>
      <c r="Y157" s="24"/>
      <c r="Z157" s="24"/>
      <c r="AA157" s="24"/>
      <c r="AB157" s="28"/>
      <c r="AC157" s="24"/>
      <c r="AD157" s="24"/>
      <c r="AE157" s="24"/>
      <c r="AF157" s="24"/>
      <c r="AG157" s="24"/>
      <c r="AH157" s="24"/>
      <c r="AI157" s="24"/>
      <c r="AJ157" s="30">
        <v>1</v>
      </c>
      <c r="AK157" s="24"/>
      <c r="AL157" s="24"/>
      <c r="AM157" s="29">
        <v>0</v>
      </c>
      <c r="AN157" t="s" s="39">
        <v>536</v>
      </c>
      <c r="AO157" s="28"/>
      <c r="AP157" s="28"/>
      <c r="AQ157" s="28"/>
      <c r="AR157" s="28"/>
      <c r="AS157" s="24"/>
      <c r="AT157" s="24"/>
      <c r="AU157" s="24"/>
      <c r="AV157" t="s" s="40">
        <v>71</v>
      </c>
      <c r="AW157" s="24"/>
    </row>
    <row r="158" ht="15.75" customHeight="1">
      <c r="A158" s="19">
        <v>4</v>
      </c>
      <c r="B158" s="20">
        <v>1</v>
      </c>
      <c r="C158" s="20">
        <v>170</v>
      </c>
      <c r="D158" s="24"/>
      <c r="E158" s="19">
        <v>33</v>
      </c>
      <c r="F158" t="s" s="21">
        <v>537</v>
      </c>
      <c r="G158" t="s" s="22">
        <v>538</v>
      </c>
      <c r="H158" t="s" s="22">
        <v>538</v>
      </c>
      <c r="I158" t="s" s="23">
        <v>539</v>
      </c>
      <c r="J158" t="s" s="32">
        <v>52</v>
      </c>
      <c r="K158" t="s" s="23">
        <v>540</v>
      </c>
      <c r="L158" t="s" s="21">
        <v>123</v>
      </c>
      <c r="M158" t="s" s="33">
        <v>63</v>
      </c>
      <c r="N158" s="20">
        <v>2019</v>
      </c>
      <c r="O158" s="20">
        <v>3</v>
      </c>
      <c r="P158" t="s" s="34">
        <v>64</v>
      </c>
      <c r="Q158" t="s" s="35">
        <v>65</v>
      </c>
      <c r="R158" t="s" s="26">
        <v>56</v>
      </c>
      <c r="S158" t="s" s="63">
        <v>245</v>
      </c>
      <c r="T158" s="24"/>
      <c r="U158" s="24"/>
      <c r="V158" s="24"/>
      <c r="W158" s="24"/>
      <c r="X158" s="24"/>
      <c r="Y158" s="24"/>
      <c r="Z158" s="24"/>
      <c r="AA158" s="24"/>
      <c r="AB158" s="28"/>
      <c r="AC158" s="24"/>
      <c r="AD158" s="24"/>
      <c r="AE158" s="24"/>
      <c r="AF158" s="24"/>
      <c r="AG158" s="24"/>
      <c r="AH158" s="24"/>
      <c r="AI158" s="24"/>
      <c r="AJ158" s="30">
        <v>1</v>
      </c>
      <c r="AK158" s="24"/>
      <c r="AL158" s="24"/>
      <c r="AM158" s="29">
        <v>0</v>
      </c>
      <c r="AN158" s="29">
        <v>687.4</v>
      </c>
      <c r="AO158" s="28"/>
      <c r="AP158" s="28"/>
      <c r="AQ158" s="28"/>
      <c r="AR158" s="28"/>
      <c r="AS158" s="30">
        <v>51</v>
      </c>
      <c r="AT158" s="24"/>
      <c r="AU158" s="24"/>
      <c r="AV158" s="24"/>
      <c r="AW158" s="24"/>
    </row>
    <row r="159" ht="15.75" customHeight="1">
      <c r="A159" s="19">
        <v>4</v>
      </c>
      <c r="B159" s="20">
        <v>3</v>
      </c>
      <c r="C159" s="20">
        <v>171</v>
      </c>
      <c r="D159" s="24"/>
      <c r="E159" s="19">
        <v>33</v>
      </c>
      <c r="F159" t="s" s="21">
        <v>541</v>
      </c>
      <c r="G159" t="s" s="22">
        <v>542</v>
      </c>
      <c r="H159" t="s" s="22">
        <v>542</v>
      </c>
      <c r="I159" t="s" s="23">
        <v>543</v>
      </c>
      <c r="J159" t="s" s="32">
        <v>52</v>
      </c>
      <c r="K159" t="s" s="23">
        <v>540</v>
      </c>
      <c r="L159" t="s" s="21">
        <v>123</v>
      </c>
      <c r="M159" t="s" s="33">
        <v>63</v>
      </c>
      <c r="N159" s="20">
        <v>2019</v>
      </c>
      <c r="O159" s="20">
        <v>3</v>
      </c>
      <c r="P159" t="s" s="26">
        <v>54</v>
      </c>
      <c r="Q159" t="s" s="35">
        <v>65</v>
      </c>
      <c r="R159" t="s" s="26">
        <v>56</v>
      </c>
      <c r="S159" t="s" s="63">
        <v>245</v>
      </c>
      <c r="T159" s="24"/>
      <c r="U159" s="24"/>
      <c r="V159" s="24"/>
      <c r="W159" s="24"/>
      <c r="X159" s="24"/>
      <c r="Y159" s="24"/>
      <c r="Z159" s="24"/>
      <c r="AA159" s="24"/>
      <c r="AB159" s="28"/>
      <c r="AC159" s="24"/>
      <c r="AD159" s="24"/>
      <c r="AE159" s="24"/>
      <c r="AF159" s="24"/>
      <c r="AG159" s="24"/>
      <c r="AH159" s="24"/>
      <c r="AI159" s="24"/>
      <c r="AJ159" s="30">
        <v>1</v>
      </c>
      <c r="AK159" s="24"/>
      <c r="AL159" s="24"/>
      <c r="AM159" s="29">
        <v>0</v>
      </c>
      <c r="AN159" s="29">
        <v>687.4</v>
      </c>
      <c r="AO159" s="28"/>
      <c r="AP159" s="28"/>
      <c r="AQ159" s="28"/>
      <c r="AR159" s="28"/>
      <c r="AS159" t="s" s="40">
        <v>426</v>
      </c>
      <c r="AT159" s="24"/>
      <c r="AU159" s="24"/>
      <c r="AV159" s="24"/>
      <c r="AW159" s="24"/>
    </row>
    <row r="160" ht="15.75" customHeight="1">
      <c r="A160" s="19">
        <v>4</v>
      </c>
      <c r="B160" s="20">
        <v>3</v>
      </c>
      <c r="C160" s="20">
        <v>172</v>
      </c>
      <c r="D160" s="24"/>
      <c r="E160" s="19">
        <v>33</v>
      </c>
      <c r="F160" t="s" s="21">
        <v>544</v>
      </c>
      <c r="G160" t="s" s="22">
        <v>545</v>
      </c>
      <c r="H160" t="s" s="22">
        <v>545</v>
      </c>
      <c r="I160" t="s" s="23">
        <v>546</v>
      </c>
      <c r="J160" t="s" s="32">
        <v>52</v>
      </c>
      <c r="K160" t="s" s="23">
        <v>61</v>
      </c>
      <c r="L160" t="s" s="21">
        <v>254</v>
      </c>
      <c r="M160" t="s" s="41">
        <v>84</v>
      </c>
      <c r="N160" s="20">
        <v>2022</v>
      </c>
      <c r="O160" s="20">
        <v>3</v>
      </c>
      <c r="P160" t="s" s="26">
        <v>54</v>
      </c>
      <c r="Q160" t="s" s="43">
        <v>93</v>
      </c>
      <c r="R160" t="s" s="36">
        <v>66</v>
      </c>
      <c r="S160" t="s" s="64">
        <v>255</v>
      </c>
      <c r="T160" s="24"/>
      <c r="U160" s="24"/>
      <c r="V160" s="24"/>
      <c r="W160" s="24"/>
      <c r="X160" s="24"/>
      <c r="Y160" s="24"/>
      <c r="Z160" s="24"/>
      <c r="AA160" s="24"/>
      <c r="AB160" s="28"/>
      <c r="AC160" s="24"/>
      <c r="AD160" s="24"/>
      <c r="AE160" s="24"/>
      <c r="AF160" s="24"/>
      <c r="AG160" s="24"/>
      <c r="AH160" s="24"/>
      <c r="AI160" s="24"/>
      <c r="AJ160" s="30">
        <v>1</v>
      </c>
      <c r="AK160" s="24"/>
      <c r="AL160" s="24"/>
      <c r="AM160" s="29">
        <v>0</v>
      </c>
      <c r="AN160" s="29">
        <v>990</v>
      </c>
      <c r="AO160" s="28"/>
      <c r="AP160" s="28"/>
      <c r="AQ160" s="28"/>
      <c r="AR160" s="28"/>
      <c r="AS160" t="s" s="23">
        <v>426</v>
      </c>
      <c r="AT160" s="24"/>
      <c r="AU160" s="24"/>
      <c r="AV160" s="24"/>
      <c r="AW160" s="24"/>
    </row>
    <row r="161" ht="15.75" customHeight="1">
      <c r="A161" s="19">
        <v>4</v>
      </c>
      <c r="B161" s="20">
        <v>3</v>
      </c>
      <c r="C161" s="20">
        <v>173</v>
      </c>
      <c r="D161" s="24"/>
      <c r="E161" s="19">
        <v>33</v>
      </c>
      <c r="F161" t="s" s="31">
        <v>547</v>
      </c>
      <c r="G161" t="s" s="22">
        <v>548</v>
      </c>
      <c r="H161" t="s" s="22">
        <v>548</v>
      </c>
      <c r="I161" t="s" s="79">
        <v>549</v>
      </c>
      <c r="J161" s="24"/>
      <c r="K161" t="s" s="23">
        <v>61</v>
      </c>
      <c r="L161" t="s" s="21">
        <v>268</v>
      </c>
      <c r="M161" t="s" s="41">
        <v>84</v>
      </c>
      <c r="N161" s="20">
        <v>2018</v>
      </c>
      <c r="O161" s="20">
        <v>3</v>
      </c>
      <c r="P161" t="s" s="26">
        <v>54</v>
      </c>
      <c r="Q161" t="s" s="35">
        <v>65</v>
      </c>
      <c r="R161" t="s" s="36">
        <v>66</v>
      </c>
      <c r="S161" t="s" s="57">
        <v>269</v>
      </c>
      <c r="T161" s="24"/>
      <c r="U161" s="24"/>
      <c r="V161" s="24"/>
      <c r="W161" s="24"/>
      <c r="X161" s="24"/>
      <c r="Y161" s="24"/>
      <c r="Z161" s="24"/>
      <c r="AA161" s="24"/>
      <c r="AB161" s="28"/>
      <c r="AC161" s="24"/>
      <c r="AD161" s="24"/>
      <c r="AE161" s="24"/>
      <c r="AF161" s="24"/>
      <c r="AG161" s="24"/>
      <c r="AH161" s="24"/>
      <c r="AI161" s="24"/>
      <c r="AJ161" s="30">
        <v>1</v>
      </c>
      <c r="AK161" s="24"/>
      <c r="AL161" s="24"/>
      <c r="AM161" t="s" s="39">
        <v>477</v>
      </c>
      <c r="AN161" t="s" s="39">
        <v>478</v>
      </c>
      <c r="AO161" s="28"/>
      <c r="AP161" s="28"/>
      <c r="AQ161" s="28"/>
      <c r="AR161" s="28"/>
      <c r="AS161" s="24"/>
      <c r="AT161" s="24"/>
      <c r="AU161" s="24"/>
      <c r="AV161" t="s" s="40">
        <v>71</v>
      </c>
      <c r="AW161" s="24"/>
    </row>
    <row r="162" ht="15.75" customHeight="1">
      <c r="A162" s="19">
        <v>4</v>
      </c>
      <c r="B162" s="20">
        <v>3</v>
      </c>
      <c r="C162" s="20">
        <v>174</v>
      </c>
      <c r="D162" s="24"/>
      <c r="E162" s="19">
        <v>33</v>
      </c>
      <c r="F162" t="s" s="31">
        <v>550</v>
      </c>
      <c r="G162" t="s" s="22">
        <v>551</v>
      </c>
      <c r="H162" t="s" s="22">
        <v>551</v>
      </c>
      <c r="I162" t="s" s="23">
        <v>552</v>
      </c>
      <c r="J162" t="s" s="32">
        <v>52</v>
      </c>
      <c r="K162" t="s" s="23">
        <v>493</v>
      </c>
      <c r="L162" t="s" s="21">
        <v>123</v>
      </c>
      <c r="M162" t="s" s="33">
        <v>63</v>
      </c>
      <c r="N162" s="20">
        <v>2019</v>
      </c>
      <c r="O162" s="20">
        <v>3</v>
      </c>
      <c r="P162" t="s" s="26">
        <v>54</v>
      </c>
      <c r="Q162" t="s" s="35">
        <v>65</v>
      </c>
      <c r="R162" t="s" s="62">
        <v>238</v>
      </c>
      <c r="S162" t="s" s="63">
        <v>245</v>
      </c>
      <c r="T162" s="24"/>
      <c r="U162" s="24"/>
      <c r="V162" s="24"/>
      <c r="W162" s="24"/>
      <c r="X162" s="24"/>
      <c r="Y162" s="24"/>
      <c r="Z162" s="24"/>
      <c r="AA162" s="24"/>
      <c r="AB162" s="28"/>
      <c r="AC162" s="24"/>
      <c r="AD162" s="24"/>
      <c r="AE162" s="24"/>
      <c r="AF162" s="24"/>
      <c r="AG162" s="24"/>
      <c r="AH162" s="24"/>
      <c r="AI162" s="24"/>
      <c r="AJ162" s="30">
        <v>1</v>
      </c>
      <c r="AK162" s="24"/>
      <c r="AL162" s="24"/>
      <c r="AM162" s="29">
        <v>400</v>
      </c>
      <c r="AN162" t="s" s="39">
        <v>494</v>
      </c>
      <c r="AO162" s="28"/>
      <c r="AP162" s="28"/>
      <c r="AQ162" s="28"/>
      <c r="AR162" s="28"/>
      <c r="AS162" s="24"/>
      <c r="AT162" s="24"/>
      <c r="AU162" s="24"/>
      <c r="AV162" t="s" s="40">
        <v>71</v>
      </c>
      <c r="AW162" s="24"/>
    </row>
    <row r="163" ht="15.75" customHeight="1">
      <c r="A163" s="19">
        <v>4</v>
      </c>
      <c r="B163" s="20">
        <v>2</v>
      </c>
      <c r="C163" s="20">
        <v>175</v>
      </c>
      <c r="D163" s="24"/>
      <c r="E163" s="19">
        <v>33</v>
      </c>
      <c r="F163" t="s" s="21">
        <v>553</v>
      </c>
      <c r="G163" t="s" s="22">
        <v>554</v>
      </c>
      <c r="H163" t="s" s="22">
        <v>554</v>
      </c>
      <c r="I163" t="s" s="23">
        <v>555</v>
      </c>
      <c r="J163" t="s" s="32">
        <v>52</v>
      </c>
      <c r="K163" t="s" s="23">
        <v>556</v>
      </c>
      <c r="L163" t="s" s="21">
        <v>123</v>
      </c>
      <c r="M163" t="s" s="33">
        <v>63</v>
      </c>
      <c r="N163" s="20">
        <v>2019</v>
      </c>
      <c r="O163" s="20">
        <v>3</v>
      </c>
      <c r="P163" t="s" s="27">
        <v>77</v>
      </c>
      <c r="Q163" t="s" s="35">
        <v>65</v>
      </c>
      <c r="R163" t="s" s="62">
        <v>238</v>
      </c>
      <c r="S163" t="s" s="63">
        <v>245</v>
      </c>
      <c r="T163" s="24"/>
      <c r="U163" s="24"/>
      <c r="V163" s="24"/>
      <c r="W163" s="24"/>
      <c r="X163" s="24"/>
      <c r="Y163" s="24"/>
      <c r="Z163" s="24"/>
      <c r="AA163" s="24"/>
      <c r="AB163" s="28"/>
      <c r="AC163" s="24"/>
      <c r="AD163" s="24"/>
      <c r="AE163" s="24"/>
      <c r="AF163" s="24"/>
      <c r="AG163" s="24"/>
      <c r="AH163" s="24"/>
      <c r="AI163" s="24"/>
      <c r="AJ163" s="30">
        <v>1</v>
      </c>
      <c r="AK163" s="24"/>
      <c r="AL163" s="24"/>
      <c r="AM163" s="29">
        <v>0</v>
      </c>
      <c r="AN163" t="s" s="39">
        <v>557</v>
      </c>
      <c r="AO163" s="28"/>
      <c r="AP163" s="28"/>
      <c r="AQ163" s="28"/>
      <c r="AR163" s="28"/>
      <c r="AS163" s="30">
        <v>51</v>
      </c>
      <c r="AT163" s="24"/>
      <c r="AU163" s="24"/>
      <c r="AV163" s="24"/>
      <c r="AW163" s="24"/>
    </row>
    <row r="164" ht="15.75" customHeight="1">
      <c r="A164" s="19">
        <v>4</v>
      </c>
      <c r="B164" s="20">
        <v>1</v>
      </c>
      <c r="C164" s="20">
        <v>176</v>
      </c>
      <c r="D164" s="24"/>
      <c r="E164" s="19">
        <v>33</v>
      </c>
      <c r="F164" t="s" s="21">
        <v>558</v>
      </c>
      <c r="G164" t="s" s="22">
        <v>559</v>
      </c>
      <c r="H164" t="s" s="22">
        <v>559</v>
      </c>
      <c r="I164" t="s" s="23">
        <v>560</v>
      </c>
      <c r="J164" t="s" s="21">
        <v>52</v>
      </c>
      <c r="K164" s="24"/>
      <c r="L164" t="s" s="21">
        <v>314</v>
      </c>
      <c r="M164" t="s" s="41">
        <v>84</v>
      </c>
      <c r="N164" s="20">
        <v>2018</v>
      </c>
      <c r="O164" s="20">
        <v>3</v>
      </c>
      <c r="P164" t="s" s="34">
        <v>64</v>
      </c>
      <c r="Q164" t="s" s="35">
        <v>65</v>
      </c>
      <c r="R164" t="s" s="36">
        <v>66</v>
      </c>
      <c r="S164" t="s" s="57">
        <v>315</v>
      </c>
      <c r="T164" s="24"/>
      <c r="U164" s="24"/>
      <c r="V164" s="24"/>
      <c r="W164" s="24"/>
      <c r="X164" s="24"/>
      <c r="Y164" s="24"/>
      <c r="Z164" s="24"/>
      <c r="AA164" s="24"/>
      <c r="AB164" s="28"/>
      <c r="AC164" s="24"/>
      <c r="AD164" s="24"/>
      <c r="AE164" s="29">
        <v>0</v>
      </c>
      <c r="AF164" s="29">
        <v>3</v>
      </c>
      <c r="AG164" s="24"/>
      <c r="AH164" s="24"/>
      <c r="AI164" s="24"/>
      <c r="AJ164" t="s" s="38">
        <v>68</v>
      </c>
      <c r="AK164" s="24"/>
      <c r="AL164" s="24"/>
      <c r="AM164" s="24"/>
      <c r="AN164" s="24"/>
      <c r="AO164" s="28"/>
      <c r="AP164" s="28"/>
      <c r="AQ164" s="28"/>
      <c r="AR164" s="28"/>
      <c r="AS164" t="s" s="23">
        <v>251</v>
      </c>
      <c r="AT164" s="24"/>
      <c r="AU164" s="24"/>
      <c r="AV164" t="s" s="52">
        <v>561</v>
      </c>
      <c r="AW164" s="24"/>
    </row>
    <row r="165" ht="15.75" customHeight="1">
      <c r="A165" s="19">
        <v>4</v>
      </c>
      <c r="B165" s="20">
        <v>2</v>
      </c>
      <c r="C165" s="20">
        <v>177</v>
      </c>
      <c r="D165" s="24"/>
      <c r="E165" s="19">
        <v>33</v>
      </c>
      <c r="F165" t="s" s="31">
        <v>562</v>
      </c>
      <c r="G165" t="s" s="22">
        <v>563</v>
      </c>
      <c r="H165" t="s" s="22">
        <v>563</v>
      </c>
      <c r="I165" t="s" s="23">
        <v>564</v>
      </c>
      <c r="J165" t="s" s="32">
        <v>52</v>
      </c>
      <c r="K165" t="s" s="23">
        <v>565</v>
      </c>
      <c r="L165" t="s" s="21">
        <v>74</v>
      </c>
      <c r="M165" t="s" s="33">
        <v>63</v>
      </c>
      <c r="N165" s="20">
        <v>2021</v>
      </c>
      <c r="O165" s="20">
        <v>1</v>
      </c>
      <c r="P165" t="s" s="27">
        <v>77</v>
      </c>
      <c r="Q165" t="s" s="27">
        <v>55</v>
      </c>
      <c r="R165" t="s" s="62">
        <v>238</v>
      </c>
      <c r="S165" t="s" s="37">
        <v>202</v>
      </c>
      <c r="T165" s="24"/>
      <c r="U165" s="24"/>
      <c r="V165" s="24"/>
      <c r="W165" s="24"/>
      <c r="X165" s="24"/>
      <c r="Y165" s="24"/>
      <c r="Z165" s="24"/>
      <c r="AA165" s="24"/>
      <c r="AB165" s="28"/>
      <c r="AC165" s="24"/>
      <c r="AD165" s="24"/>
      <c r="AE165" s="24"/>
      <c r="AF165" s="24"/>
      <c r="AG165" s="24"/>
      <c r="AH165" s="24"/>
      <c r="AI165" s="24"/>
      <c r="AJ165" s="30">
        <v>1</v>
      </c>
      <c r="AK165" s="24"/>
      <c r="AL165" s="24"/>
      <c r="AM165" s="29">
        <v>0</v>
      </c>
      <c r="AN165" t="s" s="39">
        <v>566</v>
      </c>
      <c r="AO165" s="28"/>
      <c r="AP165" s="28"/>
      <c r="AQ165" s="28"/>
      <c r="AR165" s="28"/>
      <c r="AS165" s="24"/>
      <c r="AT165" s="24"/>
      <c r="AU165" s="24"/>
      <c r="AV165" t="s" s="40">
        <v>71</v>
      </c>
      <c r="AW165" s="24"/>
    </row>
    <row r="166" ht="15.75" customHeight="1">
      <c r="A166" s="19">
        <v>4</v>
      </c>
      <c r="B166" s="20">
        <v>1</v>
      </c>
      <c r="C166" s="20">
        <v>178</v>
      </c>
      <c r="D166" s="24"/>
      <c r="E166" s="19">
        <v>33</v>
      </c>
      <c r="F166" t="s" s="21">
        <v>558</v>
      </c>
      <c r="G166" t="s" s="22">
        <v>559</v>
      </c>
      <c r="H166" t="s" s="22">
        <v>559</v>
      </c>
      <c r="I166" t="s" s="23">
        <v>567</v>
      </c>
      <c r="J166" t="s" s="21">
        <v>52</v>
      </c>
      <c r="K166" s="24"/>
      <c r="L166" t="s" s="21">
        <v>441</v>
      </c>
      <c r="M166" t="s" s="41">
        <v>84</v>
      </c>
      <c r="N166" s="20">
        <v>2021</v>
      </c>
      <c r="O166" s="20">
        <v>3</v>
      </c>
      <c r="P166" t="s" s="34">
        <v>64</v>
      </c>
      <c r="Q166" t="s" s="43">
        <v>93</v>
      </c>
      <c r="R166" t="s" s="36">
        <v>66</v>
      </c>
      <c r="S166" t="s" s="37">
        <v>437</v>
      </c>
      <c r="T166" s="24"/>
      <c r="U166" s="24"/>
      <c r="V166" s="24"/>
      <c r="W166" s="24"/>
      <c r="X166" s="24"/>
      <c r="Y166" s="24"/>
      <c r="Z166" s="24"/>
      <c r="AA166" s="24"/>
      <c r="AB166" s="28"/>
      <c r="AC166" s="24"/>
      <c r="AD166" s="24"/>
      <c r="AE166" s="29">
        <v>0</v>
      </c>
      <c r="AF166" s="29">
        <v>3</v>
      </c>
      <c r="AG166" s="24"/>
      <c r="AH166" s="24"/>
      <c r="AI166" s="24"/>
      <c r="AJ166" t="s" s="38">
        <v>68</v>
      </c>
      <c r="AK166" s="24"/>
      <c r="AL166" s="24"/>
      <c r="AM166" s="24"/>
      <c r="AN166" s="24"/>
      <c r="AO166" s="28"/>
      <c r="AP166" s="28"/>
      <c r="AQ166" s="28"/>
      <c r="AR166" s="28"/>
      <c r="AS166" t="s" s="23">
        <v>251</v>
      </c>
      <c r="AT166" s="24"/>
      <c r="AU166" s="24"/>
      <c r="AV166" t="s" s="52">
        <v>561</v>
      </c>
      <c r="AW166" s="24"/>
    </row>
    <row r="167" ht="15.75" customHeight="1">
      <c r="A167" s="19">
        <v>4</v>
      </c>
      <c r="B167" s="20">
        <v>1</v>
      </c>
      <c r="C167" s="20">
        <v>179</v>
      </c>
      <c r="D167" s="24"/>
      <c r="E167" s="19">
        <v>33</v>
      </c>
      <c r="F167" t="s" s="21">
        <v>558</v>
      </c>
      <c r="G167" t="s" s="22">
        <v>559</v>
      </c>
      <c r="H167" t="s" s="22">
        <v>559</v>
      </c>
      <c r="I167" t="s" s="23">
        <v>568</v>
      </c>
      <c r="J167" t="s" s="32">
        <v>52</v>
      </c>
      <c r="K167" s="24"/>
      <c r="L167" t="s" s="21">
        <v>436</v>
      </c>
      <c r="M167" t="s" s="41">
        <v>84</v>
      </c>
      <c r="N167" s="20">
        <v>2021</v>
      </c>
      <c r="O167" s="20">
        <v>3</v>
      </c>
      <c r="P167" t="s" s="34">
        <v>64</v>
      </c>
      <c r="Q167" t="s" s="43">
        <v>93</v>
      </c>
      <c r="R167" t="s" s="36">
        <v>66</v>
      </c>
      <c r="S167" t="s" s="37">
        <v>437</v>
      </c>
      <c r="T167" s="24"/>
      <c r="U167" s="24"/>
      <c r="V167" s="24"/>
      <c r="W167" s="24"/>
      <c r="X167" s="24"/>
      <c r="Y167" s="24"/>
      <c r="Z167" s="24"/>
      <c r="AA167" s="24"/>
      <c r="AB167" s="28"/>
      <c r="AC167" s="24"/>
      <c r="AD167" s="24"/>
      <c r="AE167" s="24"/>
      <c r="AF167" s="24"/>
      <c r="AG167" s="24"/>
      <c r="AH167" s="24"/>
      <c r="AI167" s="24"/>
      <c r="AJ167" s="30">
        <v>1</v>
      </c>
      <c r="AK167" s="24"/>
      <c r="AL167" s="24"/>
      <c r="AM167" s="24"/>
      <c r="AN167" s="24"/>
      <c r="AO167" s="28"/>
      <c r="AP167" s="28"/>
      <c r="AQ167" s="28"/>
      <c r="AR167" s="28"/>
      <c r="AS167" s="24"/>
      <c r="AT167" s="24"/>
      <c r="AU167" s="24"/>
      <c r="AV167" s="24"/>
      <c r="AW167" s="24"/>
    </row>
    <row r="168" ht="15.75" customHeight="1">
      <c r="A168" s="19">
        <v>4</v>
      </c>
      <c r="B168" s="20">
        <v>3</v>
      </c>
      <c r="C168" s="20">
        <v>180</v>
      </c>
      <c r="D168" s="24"/>
      <c r="E168" s="19">
        <v>33</v>
      </c>
      <c r="F168" t="s" s="21">
        <v>558</v>
      </c>
      <c r="G168" t="s" s="22">
        <v>559</v>
      </c>
      <c r="H168" t="s" s="22">
        <v>559</v>
      </c>
      <c r="I168" t="s" s="23">
        <v>569</v>
      </c>
      <c r="J168" t="s" s="32">
        <v>52</v>
      </c>
      <c r="K168" t="s" s="23">
        <v>61</v>
      </c>
      <c r="L168" t="s" s="21">
        <v>83</v>
      </c>
      <c r="M168" t="s" s="41">
        <v>84</v>
      </c>
      <c r="N168" s="20">
        <v>2023</v>
      </c>
      <c r="O168" s="20">
        <v>3</v>
      </c>
      <c r="P168" t="s" s="26">
        <v>54</v>
      </c>
      <c r="Q168" t="s" s="35">
        <v>65</v>
      </c>
      <c r="R168" t="s" s="36">
        <v>66</v>
      </c>
      <c r="S168" t="s" s="37">
        <v>85</v>
      </c>
      <c r="T168" s="24"/>
      <c r="U168" s="24"/>
      <c r="V168" s="24"/>
      <c r="W168" s="24"/>
      <c r="X168" s="24"/>
      <c r="Y168" s="24"/>
      <c r="Z168" s="24"/>
      <c r="AA168" s="24"/>
      <c r="AB168" s="28"/>
      <c r="AC168" s="24"/>
      <c r="AD168" s="24"/>
      <c r="AE168" s="29">
        <v>0</v>
      </c>
      <c r="AF168" s="29">
        <v>3</v>
      </c>
      <c r="AG168" s="24"/>
      <c r="AH168" s="24"/>
      <c r="AI168" s="24"/>
      <c r="AJ168" t="s" s="38">
        <v>68</v>
      </c>
      <c r="AK168" s="24"/>
      <c r="AL168" s="24"/>
      <c r="AM168" s="29">
        <v>0</v>
      </c>
      <c r="AN168" t="s" s="39">
        <v>86</v>
      </c>
      <c r="AO168" s="28"/>
      <c r="AP168" s="28"/>
      <c r="AQ168" s="28"/>
      <c r="AR168" s="28"/>
      <c r="AS168" t="s" s="23">
        <v>251</v>
      </c>
      <c r="AT168" s="24"/>
      <c r="AU168" s="24"/>
      <c r="AV168" t="s" s="52">
        <v>561</v>
      </c>
      <c r="AW168" s="24"/>
    </row>
    <row r="169" ht="15.75" customHeight="1">
      <c r="A169" s="19">
        <v>4</v>
      </c>
      <c r="B169" s="20">
        <v>2</v>
      </c>
      <c r="C169" s="20">
        <v>181</v>
      </c>
      <c r="D169" s="24"/>
      <c r="E169" s="19">
        <v>33</v>
      </c>
      <c r="F169" t="s" s="21">
        <v>558</v>
      </c>
      <c r="G169" t="s" s="22">
        <v>559</v>
      </c>
      <c r="H169" t="s" s="75">
        <v>559</v>
      </c>
      <c r="I169" t="s" s="23">
        <v>570</v>
      </c>
      <c r="J169" t="s" s="21">
        <v>52</v>
      </c>
      <c r="K169" s="24"/>
      <c r="L169" t="s" s="21">
        <v>254</v>
      </c>
      <c r="M169" t="s" s="41">
        <v>84</v>
      </c>
      <c r="N169" s="20">
        <v>2022</v>
      </c>
      <c r="O169" s="20">
        <v>3</v>
      </c>
      <c r="P169" t="s" s="27">
        <v>77</v>
      </c>
      <c r="Q169" t="s" s="43">
        <v>93</v>
      </c>
      <c r="R169" t="s" s="36">
        <v>66</v>
      </c>
      <c r="S169" t="s" s="64">
        <v>255</v>
      </c>
      <c r="T169" s="24"/>
      <c r="U169" s="24"/>
      <c r="V169" s="24"/>
      <c r="W169" s="24"/>
      <c r="X169" s="24"/>
      <c r="Y169" s="24"/>
      <c r="Z169" s="24"/>
      <c r="AA169" s="24"/>
      <c r="AB169" s="28"/>
      <c r="AC169" s="24"/>
      <c r="AD169" s="24"/>
      <c r="AE169" s="29">
        <v>0</v>
      </c>
      <c r="AF169" s="29">
        <v>3</v>
      </c>
      <c r="AG169" s="24"/>
      <c r="AH169" s="24"/>
      <c r="AI169" s="24"/>
      <c r="AJ169" s="30">
        <v>1</v>
      </c>
      <c r="AK169" s="24"/>
      <c r="AL169" s="24"/>
      <c r="AM169" s="24"/>
      <c r="AN169" s="24"/>
      <c r="AO169" s="28"/>
      <c r="AP169" s="28"/>
      <c r="AQ169" s="28"/>
      <c r="AR169" s="28"/>
      <c r="AS169" t="s" s="23">
        <v>251</v>
      </c>
      <c r="AT169" s="24"/>
      <c r="AU169" s="24"/>
      <c r="AV169" t="s" s="52">
        <v>561</v>
      </c>
      <c r="AW169" s="24"/>
    </row>
    <row r="170" ht="15.75" customHeight="1">
      <c r="A170" s="19">
        <v>4</v>
      </c>
      <c r="B170" s="20">
        <v>2</v>
      </c>
      <c r="C170" s="20">
        <v>182</v>
      </c>
      <c r="D170" s="24"/>
      <c r="E170" s="19">
        <v>33</v>
      </c>
      <c r="F170" t="s" s="21">
        <v>571</v>
      </c>
      <c r="G170" t="s" s="22">
        <v>572</v>
      </c>
      <c r="H170" t="s" s="77">
        <v>573</v>
      </c>
      <c r="I170" t="s" s="23">
        <v>574</v>
      </c>
      <c r="J170" t="s" s="32">
        <v>52</v>
      </c>
      <c r="K170" t="s" s="23">
        <v>61</v>
      </c>
      <c r="L170" t="s" s="21">
        <v>136</v>
      </c>
      <c r="M170" t="s" s="33">
        <v>63</v>
      </c>
      <c r="N170" s="20">
        <v>2016</v>
      </c>
      <c r="O170" s="20">
        <v>3</v>
      </c>
      <c r="P170" t="s" s="27">
        <v>77</v>
      </c>
      <c r="Q170" t="s" s="35">
        <v>65</v>
      </c>
      <c r="R170" t="s" s="62">
        <v>238</v>
      </c>
      <c r="S170" t="s" s="37">
        <v>137</v>
      </c>
      <c r="T170" s="24"/>
      <c r="U170" s="24"/>
      <c r="V170" s="24"/>
      <c r="W170" s="24"/>
      <c r="X170" s="24"/>
      <c r="Y170" s="24"/>
      <c r="Z170" s="24"/>
      <c r="AA170" s="24"/>
      <c r="AB170" s="28"/>
      <c r="AC170" s="24"/>
      <c r="AD170" s="24"/>
      <c r="AE170" s="24"/>
      <c r="AF170" s="24"/>
      <c r="AG170" s="24"/>
      <c r="AH170" s="24"/>
      <c r="AI170" s="24"/>
      <c r="AJ170" s="30">
        <v>1</v>
      </c>
      <c r="AK170" s="24"/>
      <c r="AL170" s="24"/>
      <c r="AM170" t="s" s="39">
        <v>205</v>
      </c>
      <c r="AN170" t="s" s="39">
        <v>206</v>
      </c>
      <c r="AO170" s="28"/>
      <c r="AP170" s="28"/>
      <c r="AQ170" s="28"/>
      <c r="AR170" s="28"/>
      <c r="AS170" s="24"/>
      <c r="AT170" s="24"/>
      <c r="AU170" s="24"/>
      <c r="AV170" t="s" s="40">
        <v>71</v>
      </c>
      <c r="AW170" s="24"/>
    </row>
    <row r="171" ht="15.75" customHeight="1">
      <c r="A171" s="19">
        <v>4</v>
      </c>
      <c r="B171" s="20">
        <v>2</v>
      </c>
      <c r="C171" s="20">
        <v>183</v>
      </c>
      <c r="D171" s="24"/>
      <c r="E171" s="42">
        <v>33</v>
      </c>
      <c r="F171" t="s" s="9">
        <v>575</v>
      </c>
      <c r="G171" t="s" s="45">
        <v>576</v>
      </c>
      <c r="H171" t="s" s="45">
        <v>576</v>
      </c>
      <c r="I171" t="s" s="23">
        <v>575</v>
      </c>
      <c r="J171" t="s" s="46">
        <v>52</v>
      </c>
      <c r="K171" s="24"/>
      <c r="L171" t="s" s="47">
        <v>118</v>
      </c>
      <c r="M171" s="48"/>
      <c r="N171" s="24"/>
      <c r="O171" s="30">
        <v>2</v>
      </c>
      <c r="P171" t="s" s="27">
        <v>77</v>
      </c>
      <c r="Q171" t="s" s="49">
        <v>65</v>
      </c>
      <c r="R171" t="s" s="61">
        <v>238</v>
      </c>
      <c r="S171" s="24"/>
      <c r="T171" s="24"/>
      <c r="U171" s="29">
        <v>1.507504</v>
      </c>
      <c r="V171" s="29">
        <v>0.90602</v>
      </c>
      <c r="W171" s="29">
        <v>0.7977070000000001</v>
      </c>
      <c r="X171" s="29">
        <v>2.700591</v>
      </c>
      <c r="Y171" s="29">
        <v>0.753752</v>
      </c>
      <c r="Z171" s="29">
        <v>0.398854</v>
      </c>
      <c r="AA171" s="29">
        <v>1.350296</v>
      </c>
      <c r="AB171" s="28"/>
      <c r="AC171" s="29">
        <v>300</v>
      </c>
      <c r="AD171" t="s" s="39">
        <v>577</v>
      </c>
      <c r="AE171" s="29">
        <v>300</v>
      </c>
      <c r="AF171" t="s" s="39">
        <v>578</v>
      </c>
      <c r="AG171" t="s" s="38">
        <v>196</v>
      </c>
      <c r="AH171" s="24"/>
      <c r="AI171" s="24"/>
      <c r="AJ171" s="30">
        <v>1</v>
      </c>
      <c r="AK171" s="24"/>
      <c r="AL171" s="24"/>
      <c r="AM171" s="24"/>
      <c r="AN171" s="24"/>
      <c r="AO171" s="28"/>
      <c r="AP171" s="28"/>
      <c r="AQ171" s="28"/>
      <c r="AR171" s="28"/>
      <c r="AS171" t="s" s="23">
        <v>579</v>
      </c>
      <c r="AT171" s="24"/>
      <c r="AU171" s="24"/>
      <c r="AV171" t="s" s="52">
        <v>580</v>
      </c>
      <c r="AW171" s="24"/>
    </row>
    <row r="172" ht="15.75" customHeight="1">
      <c r="A172" s="19">
        <v>4</v>
      </c>
      <c r="B172" s="20">
        <v>3</v>
      </c>
      <c r="C172" s="20">
        <v>184</v>
      </c>
      <c r="D172" s="24"/>
      <c r="E172" s="19">
        <v>33</v>
      </c>
      <c r="F172" t="s" s="21">
        <v>581</v>
      </c>
      <c r="G172" t="s" s="22">
        <v>582</v>
      </c>
      <c r="H172" t="s" s="22">
        <v>582</v>
      </c>
      <c r="I172" t="s" s="23">
        <v>583</v>
      </c>
      <c r="J172" t="s" s="32">
        <v>52</v>
      </c>
      <c r="K172" t="s" s="23">
        <v>584</v>
      </c>
      <c r="L172" t="s" s="21">
        <v>123</v>
      </c>
      <c r="M172" t="s" s="33">
        <v>63</v>
      </c>
      <c r="N172" s="20">
        <v>2021</v>
      </c>
      <c r="O172" s="20">
        <v>3</v>
      </c>
      <c r="P172" t="s" s="26">
        <v>54</v>
      </c>
      <c r="Q172" t="s" s="35">
        <v>65</v>
      </c>
      <c r="R172" t="s" s="62">
        <v>238</v>
      </c>
      <c r="S172" t="s" s="37">
        <v>345</v>
      </c>
      <c r="T172" s="24"/>
      <c r="U172" s="24"/>
      <c r="V172" s="24"/>
      <c r="W172" s="24"/>
      <c r="X172" s="24"/>
      <c r="Y172" s="24"/>
      <c r="Z172" s="24"/>
      <c r="AA172" s="24"/>
      <c r="AB172" s="28"/>
      <c r="AC172" s="24"/>
      <c r="AD172" s="24"/>
      <c r="AE172" s="24"/>
      <c r="AF172" s="24"/>
      <c r="AG172" s="24"/>
      <c r="AH172" s="24"/>
      <c r="AI172" s="24"/>
      <c r="AJ172" s="30">
        <v>1</v>
      </c>
      <c r="AK172" s="24"/>
      <c r="AL172" s="24"/>
      <c r="AM172" s="29">
        <v>0</v>
      </c>
      <c r="AN172" t="s" s="39">
        <v>585</v>
      </c>
      <c r="AO172" s="28"/>
      <c r="AP172" s="28"/>
      <c r="AQ172" s="28"/>
      <c r="AR172" s="28"/>
      <c r="AS172" t="s" s="67">
        <v>281</v>
      </c>
      <c r="AT172" s="24"/>
      <c r="AU172" s="24"/>
      <c r="AV172" s="24"/>
      <c r="AW172" s="24"/>
    </row>
    <row r="173" ht="15.75" customHeight="1">
      <c r="A173" s="19">
        <v>4</v>
      </c>
      <c r="B173" s="20">
        <v>1</v>
      </c>
      <c r="C173" s="20">
        <v>185</v>
      </c>
      <c r="D173" s="24"/>
      <c r="E173" s="19">
        <v>33</v>
      </c>
      <c r="F173" t="s" s="21">
        <v>586</v>
      </c>
      <c r="G173" t="s" s="22">
        <v>587</v>
      </c>
      <c r="H173" t="s" s="22">
        <v>587</v>
      </c>
      <c r="I173" t="s" s="23">
        <v>588</v>
      </c>
      <c r="J173" t="s" s="32">
        <v>52</v>
      </c>
      <c r="K173" t="s" s="23">
        <v>584</v>
      </c>
      <c r="L173" t="s" s="21">
        <v>123</v>
      </c>
      <c r="M173" t="s" s="33">
        <v>63</v>
      </c>
      <c r="N173" s="20">
        <v>2016</v>
      </c>
      <c r="O173" s="20">
        <v>3</v>
      </c>
      <c r="P173" t="s" s="34">
        <v>64</v>
      </c>
      <c r="Q173" t="s" s="35">
        <v>65</v>
      </c>
      <c r="R173" t="s" s="62">
        <v>238</v>
      </c>
      <c r="S173" t="s" s="37">
        <v>589</v>
      </c>
      <c r="T173" s="24"/>
      <c r="U173" s="24"/>
      <c r="V173" s="24"/>
      <c r="W173" s="24"/>
      <c r="X173" s="24"/>
      <c r="Y173" s="24"/>
      <c r="Z173" s="24"/>
      <c r="AA173" s="24"/>
      <c r="AB173" s="28"/>
      <c r="AC173" s="24"/>
      <c r="AD173" s="24"/>
      <c r="AE173" s="24"/>
      <c r="AF173" s="24"/>
      <c r="AG173" s="24"/>
      <c r="AH173" s="24"/>
      <c r="AI173" s="24"/>
      <c r="AJ173" s="30">
        <v>1</v>
      </c>
      <c r="AK173" s="24"/>
      <c r="AL173" s="24"/>
      <c r="AM173" s="29">
        <v>0</v>
      </c>
      <c r="AN173" t="s" s="39">
        <v>585</v>
      </c>
      <c r="AO173" s="28"/>
      <c r="AP173" s="28"/>
      <c r="AQ173" s="28"/>
      <c r="AR173" s="28"/>
      <c r="AS173" s="42">
        <v>77</v>
      </c>
      <c r="AT173" s="24"/>
      <c r="AU173" s="24"/>
      <c r="AV173" s="24"/>
      <c r="AW173" s="24"/>
    </row>
    <row r="174" ht="15.75" customHeight="1">
      <c r="A174" s="19">
        <v>4</v>
      </c>
      <c r="B174" s="20">
        <v>1</v>
      </c>
      <c r="C174" s="20">
        <v>186</v>
      </c>
      <c r="D174" s="24"/>
      <c r="E174" s="19">
        <v>33</v>
      </c>
      <c r="F174" t="s" s="21">
        <v>590</v>
      </c>
      <c r="G174" t="s" s="22">
        <v>591</v>
      </c>
      <c r="H174" t="s" s="22">
        <v>591</v>
      </c>
      <c r="I174" t="s" s="23">
        <v>592</v>
      </c>
      <c r="J174" t="s" s="32">
        <v>52</v>
      </c>
      <c r="K174" t="s" s="23">
        <v>61</v>
      </c>
      <c r="L174" t="s" s="21">
        <v>441</v>
      </c>
      <c r="M174" t="s" s="41">
        <v>84</v>
      </c>
      <c r="N174" s="20">
        <v>2021</v>
      </c>
      <c r="O174" s="20">
        <v>3</v>
      </c>
      <c r="P174" t="s" s="34">
        <v>64</v>
      </c>
      <c r="Q174" t="s" s="43">
        <v>93</v>
      </c>
      <c r="R174" t="s" s="36">
        <v>66</v>
      </c>
      <c r="S174" t="s" s="37">
        <v>437</v>
      </c>
      <c r="T174" s="24"/>
      <c r="U174" s="24"/>
      <c r="V174" s="24"/>
      <c r="W174" s="24"/>
      <c r="X174" s="24"/>
      <c r="Y174" s="24"/>
      <c r="Z174" s="24"/>
      <c r="AA174" s="24"/>
      <c r="AB174" s="28"/>
      <c r="AC174" s="24"/>
      <c r="AD174" s="24"/>
      <c r="AE174" s="29">
        <v>0</v>
      </c>
      <c r="AF174" s="29">
        <v>0</v>
      </c>
      <c r="AG174" s="24"/>
      <c r="AH174" s="24"/>
      <c r="AI174" s="24"/>
      <c r="AJ174" s="30">
        <v>1</v>
      </c>
      <c r="AK174" s="24"/>
      <c r="AL174" s="24"/>
      <c r="AM174" s="29">
        <v>300</v>
      </c>
      <c r="AN174" s="29">
        <v>220</v>
      </c>
      <c r="AO174" s="28"/>
      <c r="AP174" s="28"/>
      <c r="AQ174" s="28"/>
      <c r="AR174" s="28"/>
      <c r="AS174" s="30">
        <v>71</v>
      </c>
      <c r="AT174" s="24"/>
      <c r="AU174" s="24"/>
      <c r="AV174" t="s" s="52">
        <v>593</v>
      </c>
      <c r="AW174" s="24"/>
    </row>
    <row r="175" ht="15.75" customHeight="1">
      <c r="A175" s="19">
        <v>4</v>
      </c>
      <c r="B175" s="20">
        <v>2</v>
      </c>
      <c r="C175" s="20">
        <v>187</v>
      </c>
      <c r="D175" s="24"/>
      <c r="E175" s="19">
        <v>33</v>
      </c>
      <c r="F175" t="s" s="21">
        <v>590</v>
      </c>
      <c r="G175" t="s" s="22">
        <v>591</v>
      </c>
      <c r="H175" t="s" s="22">
        <v>591</v>
      </c>
      <c r="I175" t="s" s="23">
        <v>594</v>
      </c>
      <c r="J175" t="s" s="32">
        <v>52</v>
      </c>
      <c r="K175" s="24"/>
      <c r="L175" t="s" s="21">
        <v>436</v>
      </c>
      <c r="M175" t="s" s="41">
        <v>84</v>
      </c>
      <c r="N175" s="20">
        <v>2021</v>
      </c>
      <c r="O175" s="20">
        <v>3</v>
      </c>
      <c r="P175" t="s" s="27">
        <v>77</v>
      </c>
      <c r="Q175" t="s" s="43">
        <v>93</v>
      </c>
      <c r="R175" t="s" s="36">
        <v>66</v>
      </c>
      <c r="S175" t="s" s="37">
        <v>437</v>
      </c>
      <c r="T175" s="24"/>
      <c r="U175" s="24"/>
      <c r="V175" s="24"/>
      <c r="W175" s="24"/>
      <c r="X175" s="24"/>
      <c r="Y175" s="24"/>
      <c r="Z175" s="24"/>
      <c r="AA175" s="24"/>
      <c r="AB175" s="28"/>
      <c r="AC175" s="24"/>
      <c r="AD175" s="24"/>
      <c r="AE175" s="24"/>
      <c r="AF175" s="24"/>
      <c r="AG175" s="24"/>
      <c r="AH175" s="24"/>
      <c r="AI175" s="24"/>
      <c r="AJ175" t="s" s="38">
        <v>68</v>
      </c>
      <c r="AK175" s="24"/>
      <c r="AL175" s="24"/>
      <c r="AM175" s="24"/>
      <c r="AN175" s="24"/>
      <c r="AO175" s="28"/>
      <c r="AP175" s="28"/>
      <c r="AQ175" s="28"/>
      <c r="AR175" s="28"/>
      <c r="AS175" s="24"/>
      <c r="AT175" s="24"/>
      <c r="AU175" s="24"/>
      <c r="AV175" s="24"/>
      <c r="AW175" s="24"/>
    </row>
    <row r="176" ht="15.75" customHeight="1">
      <c r="A176" s="19">
        <v>4</v>
      </c>
      <c r="B176" s="20">
        <v>1</v>
      </c>
      <c r="C176" s="20">
        <v>188</v>
      </c>
      <c r="D176" s="24"/>
      <c r="E176" s="19">
        <v>33</v>
      </c>
      <c r="F176" t="s" s="21">
        <v>595</v>
      </c>
      <c r="G176" t="s" s="22">
        <v>596</v>
      </c>
      <c r="H176" t="s" s="22">
        <v>596</v>
      </c>
      <c r="I176" t="s" s="23">
        <v>597</v>
      </c>
      <c r="J176" t="s" s="32">
        <v>52</v>
      </c>
      <c r="K176" t="s" s="23">
        <v>61</v>
      </c>
      <c r="L176" t="s" s="21">
        <v>441</v>
      </c>
      <c r="M176" t="s" s="41">
        <v>84</v>
      </c>
      <c r="N176" s="20">
        <v>2021</v>
      </c>
      <c r="O176" s="20">
        <v>3</v>
      </c>
      <c r="P176" t="s" s="34">
        <v>64</v>
      </c>
      <c r="Q176" t="s" s="43">
        <v>93</v>
      </c>
      <c r="R176" t="s" s="36">
        <v>66</v>
      </c>
      <c r="S176" t="s" s="37">
        <v>437</v>
      </c>
      <c r="T176" s="24"/>
      <c r="U176" s="24"/>
      <c r="V176" s="24"/>
      <c r="W176" s="24"/>
      <c r="X176" s="24"/>
      <c r="Y176" s="24"/>
      <c r="Z176" s="24"/>
      <c r="AA176" s="24"/>
      <c r="AB176" s="28"/>
      <c r="AC176" s="24"/>
      <c r="AD176" s="24"/>
      <c r="AE176" s="29">
        <v>0</v>
      </c>
      <c r="AF176" s="29">
        <v>0</v>
      </c>
      <c r="AG176" s="24"/>
      <c r="AH176" s="24"/>
      <c r="AI176" s="24"/>
      <c r="AJ176" s="30">
        <v>1</v>
      </c>
      <c r="AK176" s="24"/>
      <c r="AL176" s="24"/>
      <c r="AM176" s="29">
        <v>300</v>
      </c>
      <c r="AN176" s="29">
        <v>220</v>
      </c>
      <c r="AO176" s="28"/>
      <c r="AP176" s="28"/>
      <c r="AQ176" s="28"/>
      <c r="AR176" s="28"/>
      <c r="AS176" s="30">
        <v>71</v>
      </c>
      <c r="AT176" s="24"/>
      <c r="AU176" s="24"/>
      <c r="AV176" t="s" s="52">
        <v>593</v>
      </c>
      <c r="AW176" s="24"/>
    </row>
    <row r="177" ht="15.75" customHeight="1">
      <c r="A177" s="19">
        <v>4</v>
      </c>
      <c r="B177" s="20">
        <v>3</v>
      </c>
      <c r="C177" s="20">
        <v>189</v>
      </c>
      <c r="D177" s="24"/>
      <c r="E177" s="19">
        <v>33</v>
      </c>
      <c r="F177" t="s" s="21">
        <v>595</v>
      </c>
      <c r="G177" t="s" s="22">
        <v>596</v>
      </c>
      <c r="H177" t="s" s="22">
        <v>596</v>
      </c>
      <c r="I177" t="s" s="23">
        <v>598</v>
      </c>
      <c r="J177" t="s" s="32">
        <v>52</v>
      </c>
      <c r="K177" s="24"/>
      <c r="L177" t="s" s="21">
        <v>436</v>
      </c>
      <c r="M177" t="s" s="41">
        <v>84</v>
      </c>
      <c r="N177" s="20">
        <v>2021</v>
      </c>
      <c r="O177" s="20">
        <v>3</v>
      </c>
      <c r="P177" t="s" s="26">
        <v>54</v>
      </c>
      <c r="Q177" t="s" s="43">
        <v>93</v>
      </c>
      <c r="R177" t="s" s="36">
        <v>66</v>
      </c>
      <c r="S177" t="s" s="37">
        <v>437</v>
      </c>
      <c r="T177" s="24"/>
      <c r="U177" s="24"/>
      <c r="V177" s="24"/>
      <c r="W177" s="24"/>
      <c r="X177" s="24"/>
      <c r="Y177" s="24"/>
      <c r="Z177" s="24"/>
      <c r="AA177" s="24"/>
      <c r="AB177" s="28"/>
      <c r="AC177" s="24"/>
      <c r="AD177" s="24"/>
      <c r="AE177" s="24"/>
      <c r="AF177" s="24"/>
      <c r="AG177" s="24"/>
      <c r="AH177" s="24"/>
      <c r="AI177" s="24"/>
      <c r="AJ177" t="s" s="38">
        <v>68</v>
      </c>
      <c r="AK177" s="24"/>
      <c r="AL177" s="24"/>
      <c r="AM177" s="24"/>
      <c r="AN177" s="24"/>
      <c r="AO177" s="28"/>
      <c r="AP177" s="28"/>
      <c r="AQ177" s="28"/>
      <c r="AR177" s="28"/>
      <c r="AS177" s="24"/>
      <c r="AT177" s="24"/>
      <c r="AU177" s="24"/>
      <c r="AV177" s="24"/>
      <c r="AW177" s="24"/>
    </row>
    <row r="178" ht="15.75" customHeight="1">
      <c r="A178" s="19">
        <v>4</v>
      </c>
      <c r="B178" s="20">
        <v>3</v>
      </c>
      <c r="C178" s="20">
        <v>190</v>
      </c>
      <c r="D178" s="24"/>
      <c r="E178" s="42">
        <v>33</v>
      </c>
      <c r="F178" t="s" s="9">
        <v>599</v>
      </c>
      <c r="G178" t="s" s="45">
        <v>600</v>
      </c>
      <c r="H178" t="s" s="45">
        <v>600</v>
      </c>
      <c r="I178" t="s" s="23">
        <v>599</v>
      </c>
      <c r="J178" t="s" s="46">
        <v>52</v>
      </c>
      <c r="K178" s="24"/>
      <c r="L178" t="s" s="47">
        <v>118</v>
      </c>
      <c r="M178" s="48"/>
      <c r="N178" s="24"/>
      <c r="O178" s="30">
        <v>2</v>
      </c>
      <c r="P178" t="s" s="26">
        <v>54</v>
      </c>
      <c r="Q178" t="s" s="49">
        <v>65</v>
      </c>
      <c r="R178" t="s" s="61">
        <v>238</v>
      </c>
      <c r="S178" s="24"/>
      <c r="T178" s="24"/>
      <c r="U178" s="29">
        <v>0.389971</v>
      </c>
      <c r="V178" s="29">
        <v>4.417377</v>
      </c>
      <c r="W178" s="29">
        <v>0.111827</v>
      </c>
      <c r="X178" s="29">
        <v>2.839124</v>
      </c>
      <c r="Y178" s="29">
        <v>0.194985</v>
      </c>
      <c r="Z178" s="29">
        <v>0.055913</v>
      </c>
      <c r="AA178" s="29">
        <v>1.419562</v>
      </c>
      <c r="AB178" s="28"/>
      <c r="AC178" s="24"/>
      <c r="AD178" s="24"/>
      <c r="AE178" s="29">
        <v>100</v>
      </c>
      <c r="AF178" t="s" s="39">
        <v>601</v>
      </c>
      <c r="AG178" t="s" s="38">
        <v>196</v>
      </c>
      <c r="AH178" s="24"/>
      <c r="AI178" s="24"/>
      <c r="AJ178" s="30">
        <v>1</v>
      </c>
      <c r="AK178" s="24"/>
      <c r="AL178" s="24"/>
      <c r="AM178" s="24"/>
      <c r="AN178" s="24"/>
      <c r="AO178" s="28"/>
      <c r="AP178" s="28"/>
      <c r="AQ178" s="28"/>
      <c r="AR178" s="28"/>
      <c r="AS178" t="s" s="23">
        <v>300</v>
      </c>
      <c r="AT178" s="24"/>
      <c r="AU178" s="24"/>
      <c r="AV178" t="s" s="52">
        <v>602</v>
      </c>
      <c r="AW178" s="24"/>
    </row>
    <row r="179" ht="15.75" customHeight="1">
      <c r="A179" s="19">
        <v>5</v>
      </c>
      <c r="B179" s="20">
        <v>3</v>
      </c>
      <c r="C179" s="20">
        <v>200</v>
      </c>
      <c r="D179" t="s" s="3">
        <v>603</v>
      </c>
      <c r="E179" s="19">
        <v>34</v>
      </c>
      <c r="F179" t="s" s="31">
        <v>604</v>
      </c>
      <c r="G179" t="s" s="22">
        <v>605</v>
      </c>
      <c r="H179" t="s" s="22">
        <v>605</v>
      </c>
      <c r="I179" t="s" s="23">
        <v>606</v>
      </c>
      <c r="J179" t="s" s="32">
        <v>52</v>
      </c>
      <c r="K179" t="s" s="23">
        <v>607</v>
      </c>
      <c r="L179" t="s" s="21">
        <v>133</v>
      </c>
      <c r="M179" t="s" s="33">
        <v>63</v>
      </c>
      <c r="N179" s="20">
        <v>2018</v>
      </c>
      <c r="O179" s="20">
        <v>3</v>
      </c>
      <c r="P179" t="s" s="26">
        <v>54</v>
      </c>
      <c r="Q179" t="s" s="35">
        <v>65</v>
      </c>
      <c r="R179" t="s" s="26">
        <v>56</v>
      </c>
      <c r="S179" t="s" s="46">
        <v>162</v>
      </c>
      <c r="T179" t="s" s="46">
        <v>147</v>
      </c>
      <c r="U179" s="24"/>
      <c r="V179" s="24"/>
      <c r="W179" s="24"/>
      <c r="X179" s="24"/>
      <c r="Y179" s="24"/>
      <c r="Z179" s="24"/>
      <c r="AA179" s="24"/>
      <c r="AB179" s="28"/>
      <c r="AC179" s="24"/>
      <c r="AD179" s="24"/>
      <c r="AE179" s="24"/>
      <c r="AF179" t="s" s="38">
        <v>608</v>
      </c>
      <c r="AG179" s="24"/>
      <c r="AH179" t="s" s="38">
        <v>147</v>
      </c>
      <c r="AI179" s="24"/>
      <c r="AJ179" s="30">
        <v>1</v>
      </c>
      <c r="AK179" s="24"/>
      <c r="AL179" s="24"/>
      <c r="AM179" s="29">
        <v>0</v>
      </c>
      <c r="AN179" t="s" s="39">
        <v>609</v>
      </c>
      <c r="AO179" s="28"/>
      <c r="AP179" s="28"/>
      <c r="AQ179" s="28"/>
      <c r="AR179" s="28"/>
      <c r="AS179" s="24"/>
      <c r="AT179" s="24"/>
      <c r="AU179" s="24"/>
      <c r="AV179" t="s" s="40">
        <v>71</v>
      </c>
      <c r="AW179" s="24"/>
    </row>
    <row r="180" ht="15.75" customHeight="1">
      <c r="A180" s="30">
        <v>6</v>
      </c>
      <c r="B180" s="20">
        <v>3</v>
      </c>
      <c r="C180" s="20">
        <v>210</v>
      </c>
      <c r="D180" t="s" s="3">
        <v>610</v>
      </c>
      <c r="E180" s="42">
        <v>37</v>
      </c>
      <c r="F180" t="s" s="23">
        <v>611</v>
      </c>
      <c r="G180" t="s" s="45">
        <v>612</v>
      </c>
      <c r="H180" t="s" s="45">
        <v>612</v>
      </c>
      <c r="I180" t="s" s="23">
        <v>613</v>
      </c>
      <c r="J180" t="s" s="40">
        <v>52</v>
      </c>
      <c r="K180" s="24"/>
      <c r="L180" t="s" s="40">
        <v>232</v>
      </c>
      <c r="M180" t="s" s="58">
        <v>84</v>
      </c>
      <c r="N180" s="30">
        <v>2022</v>
      </c>
      <c r="O180" s="30">
        <v>2</v>
      </c>
      <c r="P180" t="s" s="26">
        <v>54</v>
      </c>
      <c r="Q180" t="s" s="49">
        <v>65</v>
      </c>
      <c r="R180" t="s" s="56">
        <v>66</v>
      </c>
      <c r="S180" t="s" s="38">
        <v>233</v>
      </c>
      <c r="T180" s="24"/>
      <c r="U180" s="59">
        <v>0.456383111</v>
      </c>
      <c r="V180" s="59">
        <v>0.207361838</v>
      </c>
      <c r="W180" s="59">
        <v>0.32751595</v>
      </c>
      <c r="X180" s="59">
        <v>0.629190128</v>
      </c>
      <c r="Y180" s="60">
        <v>0.349325</v>
      </c>
      <c r="Z180" s="60">
        <v>0.223616</v>
      </c>
      <c r="AA180" s="60">
        <v>0.532576</v>
      </c>
      <c r="AB180" s="28"/>
      <c r="AC180" s="24"/>
      <c r="AD180" s="24"/>
      <c r="AE180" t="s" s="55">
        <v>614</v>
      </c>
      <c r="AF180" t="s" s="39">
        <v>615</v>
      </c>
      <c r="AG180" t="s" s="38">
        <v>196</v>
      </c>
      <c r="AH180" t="s" s="40">
        <v>147</v>
      </c>
      <c r="AI180" s="24"/>
      <c r="AJ180" s="30">
        <v>1</v>
      </c>
      <c r="AK180" s="24"/>
      <c r="AL180" s="24"/>
      <c r="AM180" s="24"/>
      <c r="AN180" s="24"/>
      <c r="AO180" s="28"/>
      <c r="AP180" s="28"/>
      <c r="AQ180" s="28"/>
      <c r="AR180" s="28"/>
      <c r="AS180" t="s" s="23">
        <v>57</v>
      </c>
      <c r="AT180" s="24"/>
      <c r="AU180" s="24"/>
      <c r="AV180" t="s" s="52">
        <v>616</v>
      </c>
      <c r="AW180" s="24"/>
    </row>
    <row r="181" ht="15.75" customHeight="1">
      <c r="A181" s="30">
        <v>6</v>
      </c>
      <c r="B181" s="20">
        <v>2</v>
      </c>
      <c r="C181" s="20">
        <v>211</v>
      </c>
      <c r="D181" s="24"/>
      <c r="E181" s="42">
        <v>37</v>
      </c>
      <c r="F181" t="s" s="23">
        <v>617</v>
      </c>
      <c r="G181" t="s" s="45">
        <v>618</v>
      </c>
      <c r="H181" t="s" s="45">
        <v>618</v>
      </c>
      <c r="I181" t="s" s="23">
        <v>617</v>
      </c>
      <c r="J181" t="s" s="46">
        <v>52</v>
      </c>
      <c r="K181" s="24"/>
      <c r="L181" t="s" s="47">
        <v>118</v>
      </c>
      <c r="M181" s="48"/>
      <c r="N181" s="24"/>
      <c r="O181" s="30">
        <v>2</v>
      </c>
      <c r="P181" t="s" s="27">
        <v>77</v>
      </c>
      <c r="Q181" t="s" s="49">
        <v>65</v>
      </c>
      <c r="R181" t="s" s="50">
        <v>56</v>
      </c>
      <c r="S181" s="24"/>
      <c r="T181" s="24"/>
      <c r="U181" s="29">
        <v>1.433706</v>
      </c>
      <c r="V181" s="29">
        <v>1.393469</v>
      </c>
      <c r="W181" s="29">
        <v>0.790577</v>
      </c>
      <c r="X181" s="29">
        <v>2.644961</v>
      </c>
      <c r="Y181" s="29">
        <v>0.716853</v>
      </c>
      <c r="Z181" s="29">
        <v>0.395289</v>
      </c>
      <c r="AA181" s="29">
        <v>1.322481</v>
      </c>
      <c r="AB181" s="28"/>
      <c r="AC181" s="24"/>
      <c r="AD181" s="24"/>
      <c r="AE181" s="29">
        <v>300</v>
      </c>
      <c r="AF181" t="s" s="39">
        <v>619</v>
      </c>
      <c r="AG181" t="s" s="38">
        <v>196</v>
      </c>
      <c r="AH181" s="24"/>
      <c r="AI181" s="24"/>
      <c r="AJ181" s="30">
        <v>1</v>
      </c>
      <c r="AK181" s="24"/>
      <c r="AL181" s="24"/>
      <c r="AM181" s="24"/>
      <c r="AN181" s="24"/>
      <c r="AO181" s="28"/>
      <c r="AP181" s="28"/>
      <c r="AQ181" s="28"/>
      <c r="AR181" s="28"/>
      <c r="AS181" t="s" s="23">
        <v>57</v>
      </c>
      <c r="AT181" s="24"/>
      <c r="AU181" s="24"/>
      <c r="AV181" t="s" s="52">
        <v>620</v>
      </c>
      <c r="AW181" s="24"/>
    </row>
    <row r="182" ht="15.75" customHeight="1">
      <c r="A182" s="30">
        <v>6</v>
      </c>
      <c r="B182" s="20">
        <v>3</v>
      </c>
      <c r="C182" s="20">
        <v>212</v>
      </c>
      <c r="D182" s="24"/>
      <c r="E182" s="30">
        <v>37</v>
      </c>
      <c r="F182" t="s" s="21">
        <v>621</v>
      </c>
      <c r="G182" t="s" s="45">
        <v>622</v>
      </c>
      <c r="H182" t="s" s="45">
        <v>622</v>
      </c>
      <c r="I182" t="s" s="23">
        <v>621</v>
      </c>
      <c r="J182" t="s" s="46">
        <v>52</v>
      </c>
      <c r="K182" s="24"/>
      <c r="L182" t="s" s="47">
        <v>118</v>
      </c>
      <c r="M182" s="48"/>
      <c r="N182" s="24"/>
      <c r="O182" s="30">
        <v>2</v>
      </c>
      <c r="P182" t="s" s="26">
        <v>54</v>
      </c>
      <c r="Q182" t="s" s="49">
        <v>65</v>
      </c>
      <c r="R182" t="s" s="50">
        <v>56</v>
      </c>
      <c r="S182" s="24"/>
      <c r="T182" s="24"/>
      <c r="U182" s="29">
        <v>0.431882</v>
      </c>
      <c r="V182" s="29">
        <v>4.509715</v>
      </c>
      <c r="W182" s="29">
        <v>0.13015</v>
      </c>
      <c r="X182" s="29">
        <v>2.722443</v>
      </c>
      <c r="Y182" s="29">
        <v>0.215941</v>
      </c>
      <c r="Z182" s="29">
        <v>0.06507499999999999</v>
      </c>
      <c r="AA182" s="29">
        <v>1.361222</v>
      </c>
      <c r="AB182" s="28"/>
      <c r="AC182" s="24"/>
      <c r="AD182" s="24"/>
      <c r="AE182" t="s" s="55">
        <v>623</v>
      </c>
      <c r="AF182" t="s" s="39">
        <v>624</v>
      </c>
      <c r="AG182" t="s" s="38">
        <v>196</v>
      </c>
      <c r="AH182" s="24"/>
      <c r="AI182" s="24"/>
      <c r="AJ182" t="s" s="38">
        <v>68</v>
      </c>
      <c r="AK182" s="24"/>
      <c r="AL182" s="24"/>
      <c r="AM182" s="24"/>
      <c r="AN182" s="24"/>
      <c r="AO182" s="28"/>
      <c r="AP182" s="28"/>
      <c r="AQ182" s="28"/>
      <c r="AR182" s="28"/>
      <c r="AS182" t="s" s="40">
        <v>57</v>
      </c>
      <c r="AT182" s="24"/>
      <c r="AU182" s="24"/>
      <c r="AV182" t="s" s="52">
        <v>625</v>
      </c>
      <c r="AW182" s="24"/>
    </row>
    <row r="183" ht="15.75" customHeight="1">
      <c r="A183" s="19">
        <v>6</v>
      </c>
      <c r="B183" s="20">
        <v>3</v>
      </c>
      <c r="C183" s="20">
        <v>213</v>
      </c>
      <c r="D183" s="24"/>
      <c r="E183" s="19">
        <v>37</v>
      </c>
      <c r="F183" t="s" s="21">
        <v>621</v>
      </c>
      <c r="G183" t="s" s="22">
        <v>622</v>
      </c>
      <c r="H183" t="s" s="22">
        <v>622</v>
      </c>
      <c r="I183" t="s" s="23">
        <v>626</v>
      </c>
      <c r="J183" t="s" s="21">
        <v>52</v>
      </c>
      <c r="K183" s="24"/>
      <c r="L183" t="s" s="21">
        <v>123</v>
      </c>
      <c r="M183" t="s" s="33">
        <v>63</v>
      </c>
      <c r="N183" s="20">
        <v>2018</v>
      </c>
      <c r="O183" s="20">
        <v>3</v>
      </c>
      <c r="P183" t="s" s="26">
        <v>54</v>
      </c>
      <c r="Q183" t="s" s="35">
        <v>65</v>
      </c>
      <c r="R183" t="s" s="26">
        <v>56</v>
      </c>
      <c r="S183" t="s" s="63">
        <v>627</v>
      </c>
      <c r="T183" s="24"/>
      <c r="U183" s="24"/>
      <c r="V183" s="24"/>
      <c r="W183" s="24"/>
      <c r="X183" s="24"/>
      <c r="Y183" s="24"/>
      <c r="Z183" s="24"/>
      <c r="AA183" s="24"/>
      <c r="AB183" s="28"/>
      <c r="AC183" t="s" s="55">
        <v>623</v>
      </c>
      <c r="AD183" t="s" s="39">
        <v>628</v>
      </c>
      <c r="AE183" t="s" s="39">
        <v>623</v>
      </c>
      <c r="AF183" t="s" s="39">
        <v>624</v>
      </c>
      <c r="AG183" t="s" s="38">
        <v>196</v>
      </c>
      <c r="AH183" s="24"/>
      <c r="AI183" s="24"/>
      <c r="AJ183" s="30">
        <v>1</v>
      </c>
      <c r="AK183" s="24"/>
      <c r="AL183" s="24"/>
      <c r="AM183" s="24"/>
      <c r="AN183" s="24"/>
      <c r="AO183" s="28"/>
      <c r="AP183" s="28"/>
      <c r="AQ183" s="28"/>
      <c r="AR183" s="28"/>
      <c r="AS183" t="s" s="40">
        <v>57</v>
      </c>
      <c r="AT183" s="24"/>
      <c r="AU183" s="24"/>
      <c r="AV183" t="s" s="52">
        <v>629</v>
      </c>
      <c r="AW183" s="24"/>
    </row>
    <row r="184" ht="15.75" customHeight="1">
      <c r="A184" s="30">
        <v>6</v>
      </c>
      <c r="B184" s="20">
        <v>2</v>
      </c>
      <c r="C184" s="20">
        <v>214</v>
      </c>
      <c r="D184" s="24"/>
      <c r="E184" s="42">
        <v>37</v>
      </c>
      <c r="F184" t="s" s="23">
        <v>630</v>
      </c>
      <c r="G184" t="s" s="45">
        <v>631</v>
      </c>
      <c r="H184" t="s" s="45">
        <v>631</v>
      </c>
      <c r="I184" t="s" s="23">
        <v>630</v>
      </c>
      <c r="J184" s="24"/>
      <c r="K184" s="24"/>
      <c r="L184" t="s" s="47">
        <v>118</v>
      </c>
      <c r="M184" s="48"/>
      <c r="N184" s="24"/>
      <c r="O184" s="30">
        <v>2</v>
      </c>
      <c r="P184" t="s" s="27">
        <v>77</v>
      </c>
      <c r="Q184" t="s" s="49">
        <v>65</v>
      </c>
      <c r="R184" t="s" s="50">
        <v>56</v>
      </c>
      <c r="S184" s="24"/>
      <c r="T184" s="24"/>
      <c r="U184" s="29">
        <v>1.589573</v>
      </c>
      <c r="V184" s="29">
        <v>0.637304</v>
      </c>
      <c r="W184" s="29">
        <v>0.974911</v>
      </c>
      <c r="X184" s="29">
        <v>2.544955</v>
      </c>
      <c r="Y184" s="29">
        <v>0.794787</v>
      </c>
      <c r="Z184" s="29">
        <v>0.487456</v>
      </c>
      <c r="AA184" s="29">
        <v>1.272478</v>
      </c>
      <c r="AB184" s="28"/>
      <c r="AC184" s="24"/>
      <c r="AD184" s="24"/>
      <c r="AE184" s="29">
        <v>700</v>
      </c>
      <c r="AF184" t="s" s="39">
        <v>632</v>
      </c>
      <c r="AG184" s="24"/>
      <c r="AH184" s="24"/>
      <c r="AI184" s="24"/>
      <c r="AJ184" s="30">
        <v>1</v>
      </c>
      <c r="AK184" s="24"/>
      <c r="AL184" s="24"/>
      <c r="AM184" s="24"/>
      <c r="AN184" s="24"/>
      <c r="AO184" s="28"/>
      <c r="AP184" s="28"/>
      <c r="AQ184" s="28"/>
      <c r="AR184" s="28"/>
      <c r="AS184" t="s" s="23">
        <v>633</v>
      </c>
      <c r="AT184" s="24"/>
      <c r="AU184" s="24"/>
      <c r="AV184" t="s" s="52">
        <v>634</v>
      </c>
      <c r="AW184" s="24"/>
    </row>
    <row r="185" ht="15.75" customHeight="1">
      <c r="A185" s="30">
        <v>6</v>
      </c>
      <c r="B185" s="20">
        <v>3</v>
      </c>
      <c r="C185" s="20">
        <v>215</v>
      </c>
      <c r="D185" s="24"/>
      <c r="E185" s="42">
        <v>37</v>
      </c>
      <c r="F185" t="s" s="23">
        <v>635</v>
      </c>
      <c r="G185" t="s" s="45">
        <v>636</v>
      </c>
      <c r="H185" t="s" s="45">
        <v>636</v>
      </c>
      <c r="I185" t="s" s="23">
        <v>635</v>
      </c>
      <c r="J185" s="24"/>
      <c r="K185" s="24"/>
      <c r="L185" t="s" s="47">
        <v>118</v>
      </c>
      <c r="M185" s="48"/>
      <c r="N185" s="24"/>
      <c r="O185" s="30">
        <v>2</v>
      </c>
      <c r="P185" t="s" s="26">
        <v>54</v>
      </c>
      <c r="Q185" t="s" s="49">
        <v>65</v>
      </c>
      <c r="R185" t="s" s="50">
        <v>56</v>
      </c>
      <c r="S185" s="24"/>
      <c r="T185" s="24"/>
      <c r="U185" s="51">
        <v>7e-07</v>
      </c>
      <c r="V185" s="29">
        <v>12.15819</v>
      </c>
      <c r="W185" s="51">
        <v>6.06e-12</v>
      </c>
      <c r="X185" s="29">
        <v>1.200804</v>
      </c>
      <c r="Y185" s="51">
        <v>3.5e-07</v>
      </c>
      <c r="Z185" s="51">
        <v>3.03e-12</v>
      </c>
      <c r="AA185" s="29">
        <v>0.600402</v>
      </c>
      <c r="AB185" s="28"/>
      <c r="AC185" s="24"/>
      <c r="AD185" s="24"/>
      <c r="AE185" s="29">
        <v>900</v>
      </c>
      <c r="AF185" t="s" s="39">
        <v>637</v>
      </c>
      <c r="AG185" s="24"/>
      <c r="AH185" s="24"/>
      <c r="AI185" s="24"/>
      <c r="AJ185" s="30">
        <v>1</v>
      </c>
      <c r="AK185" s="24"/>
      <c r="AL185" s="24"/>
      <c r="AM185" s="24"/>
      <c r="AN185" s="24"/>
      <c r="AO185" s="28"/>
      <c r="AP185" s="28"/>
      <c r="AQ185" s="28"/>
      <c r="AR185" s="28"/>
      <c r="AS185" t="s" s="23">
        <v>638</v>
      </c>
      <c r="AT185" s="24"/>
      <c r="AU185" s="24"/>
      <c r="AV185" t="s" s="52">
        <v>639</v>
      </c>
      <c r="AW185" s="24"/>
    </row>
    <row r="186" ht="15.75" customHeight="1">
      <c r="A186" s="30">
        <v>6</v>
      </c>
      <c r="B186" s="20">
        <v>3</v>
      </c>
      <c r="C186" s="20">
        <v>216</v>
      </c>
      <c r="D186" s="24"/>
      <c r="E186" s="42">
        <v>37</v>
      </c>
      <c r="F186" t="s" s="23">
        <v>640</v>
      </c>
      <c r="G186" t="s" s="45">
        <v>641</v>
      </c>
      <c r="H186" t="s" s="45">
        <v>641</v>
      </c>
      <c r="I186" t="s" s="23">
        <v>640</v>
      </c>
      <c r="J186" s="24"/>
      <c r="K186" s="24"/>
      <c r="L186" t="s" s="47">
        <v>118</v>
      </c>
      <c r="M186" s="48"/>
      <c r="N186" s="24"/>
      <c r="O186" s="30">
        <v>2</v>
      </c>
      <c r="P186" t="s" s="26">
        <v>54</v>
      </c>
      <c r="Q186" t="s" s="49">
        <v>65</v>
      </c>
      <c r="R186" t="s" s="50">
        <v>56</v>
      </c>
      <c r="S186" s="24"/>
      <c r="T186" s="24"/>
      <c r="U186" s="51">
        <v>1.04e-07</v>
      </c>
      <c r="V186" s="29">
        <v>10.23322</v>
      </c>
      <c r="W186" s="51">
        <v>4.63e-11</v>
      </c>
      <c r="X186" s="29">
        <v>0.442143</v>
      </c>
      <c r="Y186" s="51">
        <v>5.21e-08</v>
      </c>
      <c r="Z186" s="51">
        <v>2.32e-11</v>
      </c>
      <c r="AA186" s="29">
        <v>0.221071</v>
      </c>
      <c r="AB186" s="28"/>
      <c r="AC186" s="24"/>
      <c r="AD186" s="24"/>
      <c r="AE186" s="29">
        <v>800</v>
      </c>
      <c r="AF186" t="s" s="39">
        <v>642</v>
      </c>
      <c r="AG186" s="24"/>
      <c r="AH186" s="24"/>
      <c r="AI186" s="24"/>
      <c r="AJ186" s="30">
        <v>1</v>
      </c>
      <c r="AK186" s="24"/>
      <c r="AL186" s="24"/>
      <c r="AM186" s="24"/>
      <c r="AN186" s="24"/>
      <c r="AO186" s="28"/>
      <c r="AP186" s="28"/>
      <c r="AQ186" s="28"/>
      <c r="AR186" s="28"/>
      <c r="AS186" t="s" s="23">
        <v>633</v>
      </c>
      <c r="AT186" s="24"/>
      <c r="AU186" s="24"/>
      <c r="AV186" t="s" s="52">
        <v>643</v>
      </c>
      <c r="AW186" s="24"/>
    </row>
    <row r="187" ht="15.75" customHeight="1">
      <c r="A187" s="30">
        <v>6</v>
      </c>
      <c r="B187" s="20">
        <v>3</v>
      </c>
      <c r="C187" s="20">
        <v>217</v>
      </c>
      <c r="D187" s="24"/>
      <c r="E187" s="42">
        <v>37</v>
      </c>
      <c r="F187" t="s" s="23">
        <v>644</v>
      </c>
      <c r="G187" t="s" s="45">
        <v>645</v>
      </c>
      <c r="H187" t="s" s="45">
        <v>645</v>
      </c>
      <c r="I187" t="s" s="23">
        <v>644</v>
      </c>
      <c r="J187" s="24"/>
      <c r="K187" s="24"/>
      <c r="L187" t="s" s="47">
        <v>118</v>
      </c>
      <c r="M187" s="48"/>
      <c r="N187" s="24"/>
      <c r="O187" s="30">
        <v>2</v>
      </c>
      <c r="P187" t="s" s="26">
        <v>54</v>
      </c>
      <c r="Q187" t="s" s="49">
        <v>65</v>
      </c>
      <c r="R187" t="s" s="50">
        <v>56</v>
      </c>
      <c r="S187" s="24"/>
      <c r="T187" s="24"/>
      <c r="U187" s="29">
        <v>0.379792</v>
      </c>
      <c r="V187" s="29">
        <v>4.760075</v>
      </c>
      <c r="W187" s="29">
        <v>0.118942</v>
      </c>
      <c r="X187" s="29">
        <v>2.864445</v>
      </c>
      <c r="Y187" s="29">
        <v>0.189896</v>
      </c>
      <c r="Z187" s="29">
        <v>0.059471</v>
      </c>
      <c r="AA187" s="29">
        <v>1.432223</v>
      </c>
      <c r="AB187" s="28"/>
      <c r="AC187" s="24"/>
      <c r="AD187" s="24"/>
      <c r="AE187" s="29">
        <v>0</v>
      </c>
      <c r="AF187" t="s" s="39">
        <v>646</v>
      </c>
      <c r="AG187" s="24"/>
      <c r="AH187" s="24"/>
      <c r="AI187" s="24"/>
      <c r="AJ187" s="30">
        <v>1</v>
      </c>
      <c r="AK187" s="24"/>
      <c r="AL187" s="24"/>
      <c r="AM187" s="24"/>
      <c r="AN187" s="24"/>
      <c r="AO187" s="28"/>
      <c r="AP187" s="28"/>
      <c r="AQ187" s="28"/>
      <c r="AR187" s="28"/>
      <c r="AS187" t="s" s="40">
        <v>647</v>
      </c>
      <c r="AT187" s="24"/>
      <c r="AU187" s="24"/>
      <c r="AV187" t="s" s="52">
        <v>648</v>
      </c>
      <c r="AW187" s="24"/>
    </row>
    <row r="188" ht="15.75" customHeight="1">
      <c r="A188" s="30">
        <v>6</v>
      </c>
      <c r="B188" s="20">
        <v>3</v>
      </c>
      <c r="C188" s="20">
        <v>218</v>
      </c>
      <c r="D188" s="24"/>
      <c r="E188" s="30">
        <v>37</v>
      </c>
      <c r="F188" t="s" s="21">
        <v>649</v>
      </c>
      <c r="G188" t="s" s="45">
        <v>650</v>
      </c>
      <c r="H188" t="s" s="45">
        <v>650</v>
      </c>
      <c r="I188" t="s" s="23">
        <v>651</v>
      </c>
      <c r="J188" t="s" s="40">
        <v>52</v>
      </c>
      <c r="K188" s="24"/>
      <c r="L188" t="s" s="40">
        <v>232</v>
      </c>
      <c r="M188" t="s" s="58">
        <v>84</v>
      </c>
      <c r="N188" s="30">
        <v>2022</v>
      </c>
      <c r="O188" s="30">
        <v>2</v>
      </c>
      <c r="P188" t="s" s="26">
        <v>54</v>
      </c>
      <c r="Q188" t="s" s="49">
        <v>65</v>
      </c>
      <c r="R188" t="s" s="56">
        <v>66</v>
      </c>
      <c r="S188" t="s" s="38">
        <v>233</v>
      </c>
      <c r="T188" t="s" s="46">
        <v>147</v>
      </c>
      <c r="U188" s="59">
        <v>0.119283901</v>
      </c>
      <c r="V188" s="59">
        <v>0.328249883</v>
      </c>
      <c r="W188" s="59">
        <v>0.07031401399999999</v>
      </c>
      <c r="X188" s="59">
        <v>0.202373638</v>
      </c>
      <c r="Y188" s="60">
        <v>0.120818</v>
      </c>
      <c r="Z188" s="60">
        <v>0.055925</v>
      </c>
      <c r="AA188" s="60">
        <v>0.251242</v>
      </c>
      <c r="AB188" s="28"/>
      <c r="AC188" s="24"/>
      <c r="AD188" s="24"/>
      <c r="AE188" s="29">
        <v>100</v>
      </c>
      <c r="AF188" t="s" s="39">
        <v>652</v>
      </c>
      <c r="AG188" s="24"/>
      <c r="AH188" t="s" s="38">
        <v>147</v>
      </c>
      <c r="AI188" s="24"/>
      <c r="AJ188" t="s" s="38">
        <v>68</v>
      </c>
      <c r="AK188" s="24"/>
      <c r="AL188" s="24"/>
      <c r="AM188" s="24"/>
      <c r="AN188" s="24"/>
      <c r="AO188" s="28"/>
      <c r="AP188" s="28"/>
      <c r="AQ188" s="28"/>
      <c r="AR188" s="28"/>
      <c r="AS188" t="s" s="23">
        <v>502</v>
      </c>
      <c r="AT188" s="24"/>
      <c r="AU188" s="24"/>
      <c r="AV188" t="s" s="52">
        <v>653</v>
      </c>
      <c r="AW188" s="24"/>
    </row>
    <row r="189" ht="15.75" customHeight="1">
      <c r="A189" s="19">
        <v>6</v>
      </c>
      <c r="B189" s="20">
        <v>1</v>
      </c>
      <c r="C189" s="20">
        <v>219</v>
      </c>
      <c r="D189" s="24"/>
      <c r="E189" s="19">
        <v>37</v>
      </c>
      <c r="F189" t="s" s="21">
        <v>649</v>
      </c>
      <c r="G189" t="s" s="22">
        <v>650</v>
      </c>
      <c r="H189" t="s" s="22">
        <v>650</v>
      </c>
      <c r="I189" t="s" s="23">
        <v>654</v>
      </c>
      <c r="J189" t="s" s="21">
        <v>52</v>
      </c>
      <c r="K189" s="24"/>
      <c r="L189" t="s" s="21">
        <v>74</v>
      </c>
      <c r="M189" t="s" s="33">
        <v>63</v>
      </c>
      <c r="N189" s="20">
        <v>2017</v>
      </c>
      <c r="O189" s="20">
        <v>3</v>
      </c>
      <c r="P189" t="s" s="34">
        <v>64</v>
      </c>
      <c r="Q189" t="s" s="35">
        <v>65</v>
      </c>
      <c r="R189" t="s" s="26">
        <v>56</v>
      </c>
      <c r="S189" t="s" s="46">
        <v>187</v>
      </c>
      <c r="T189" t="s" s="46">
        <v>147</v>
      </c>
      <c r="U189" s="24"/>
      <c r="V189" s="24"/>
      <c r="W189" s="24"/>
      <c r="X189" s="24"/>
      <c r="Y189" s="24"/>
      <c r="Z189" s="24"/>
      <c r="AA189" s="24"/>
      <c r="AB189" s="28"/>
      <c r="AC189" s="29">
        <v>0</v>
      </c>
      <c r="AD189" t="s" s="39">
        <v>655</v>
      </c>
      <c r="AE189" s="29">
        <v>100</v>
      </c>
      <c r="AF189" t="s" s="39">
        <v>652</v>
      </c>
      <c r="AG189" s="24"/>
      <c r="AH189" t="s" s="38">
        <v>147</v>
      </c>
      <c r="AI189" s="24"/>
      <c r="AJ189" t="s" s="38">
        <v>68</v>
      </c>
      <c r="AK189" s="24"/>
      <c r="AL189" s="24"/>
      <c r="AM189" s="24"/>
      <c r="AN189" s="24"/>
      <c r="AO189" s="28"/>
      <c r="AP189" s="28"/>
      <c r="AQ189" s="28"/>
      <c r="AR189" s="28"/>
      <c r="AS189" t="s" s="23">
        <v>502</v>
      </c>
      <c r="AT189" s="24"/>
      <c r="AU189" s="24"/>
      <c r="AV189" t="s" s="52">
        <v>653</v>
      </c>
      <c r="AW189" s="24"/>
    </row>
    <row r="190" ht="15.75" customHeight="1">
      <c r="A190" s="19">
        <v>6</v>
      </c>
      <c r="B190" s="20">
        <v>3</v>
      </c>
      <c r="C190" s="20">
        <v>220</v>
      </c>
      <c r="D190" s="24"/>
      <c r="E190" s="19">
        <v>37</v>
      </c>
      <c r="F190" t="s" s="21">
        <v>649</v>
      </c>
      <c r="G190" t="s" s="22">
        <v>650</v>
      </c>
      <c r="H190" t="s" s="22">
        <v>650</v>
      </c>
      <c r="I190" t="s" s="23">
        <v>656</v>
      </c>
      <c r="J190" t="s" s="21">
        <v>52</v>
      </c>
      <c r="K190" s="24"/>
      <c r="L190" t="s" s="21">
        <v>657</v>
      </c>
      <c r="M190" t="s" s="33">
        <v>63</v>
      </c>
      <c r="N190" s="20">
        <v>2020</v>
      </c>
      <c r="O190" s="20">
        <v>3</v>
      </c>
      <c r="P190" t="s" s="26">
        <v>54</v>
      </c>
      <c r="Q190" t="s" s="35">
        <v>65</v>
      </c>
      <c r="R190" t="s" s="26">
        <v>56</v>
      </c>
      <c r="S190" t="s" s="46">
        <v>187</v>
      </c>
      <c r="T190" t="s" s="46">
        <v>147</v>
      </c>
      <c r="U190" s="24"/>
      <c r="V190" s="24"/>
      <c r="W190" s="24"/>
      <c r="X190" s="24"/>
      <c r="Y190" s="24"/>
      <c r="Z190" s="24"/>
      <c r="AA190" s="24"/>
      <c r="AB190" s="28"/>
      <c r="AC190" s="29">
        <v>0</v>
      </c>
      <c r="AD190" s="29">
        <v>0</v>
      </c>
      <c r="AE190" s="29">
        <v>100</v>
      </c>
      <c r="AF190" t="s" s="39">
        <v>652</v>
      </c>
      <c r="AG190" s="24"/>
      <c r="AH190" t="s" s="38">
        <v>147</v>
      </c>
      <c r="AI190" s="24"/>
      <c r="AJ190" s="30">
        <v>1</v>
      </c>
      <c r="AK190" s="24"/>
      <c r="AL190" s="24"/>
      <c r="AM190" s="24"/>
      <c r="AN190" s="24"/>
      <c r="AO190" s="28"/>
      <c r="AP190" s="28"/>
      <c r="AQ190" s="28"/>
      <c r="AR190" s="28"/>
      <c r="AS190" t="s" s="23">
        <v>502</v>
      </c>
      <c r="AT190" s="24"/>
      <c r="AU190" s="24"/>
      <c r="AV190" t="s" s="52">
        <v>653</v>
      </c>
      <c r="AW190" s="24"/>
    </row>
    <row r="191" ht="15.75" customHeight="1">
      <c r="A191" s="19">
        <v>6</v>
      </c>
      <c r="B191" s="20">
        <v>3</v>
      </c>
      <c r="C191" s="20">
        <v>221</v>
      </c>
      <c r="D191" s="24"/>
      <c r="E191" s="19">
        <v>37</v>
      </c>
      <c r="F191" t="s" s="21">
        <v>649</v>
      </c>
      <c r="G191" t="s" s="22">
        <v>650</v>
      </c>
      <c r="H191" t="s" s="22">
        <v>650</v>
      </c>
      <c r="I191" t="s" s="23">
        <v>658</v>
      </c>
      <c r="J191" t="s" s="21">
        <v>52</v>
      </c>
      <c r="K191" s="24"/>
      <c r="L191" t="s" s="21">
        <v>123</v>
      </c>
      <c r="M191" t="s" s="33">
        <v>63</v>
      </c>
      <c r="N191" s="20">
        <v>2021</v>
      </c>
      <c r="O191" s="20">
        <v>3</v>
      </c>
      <c r="P191" t="s" s="26">
        <v>54</v>
      </c>
      <c r="Q191" t="s" s="27">
        <v>55</v>
      </c>
      <c r="R191" t="s" s="26">
        <v>56</v>
      </c>
      <c r="S191" t="s" s="46">
        <v>659</v>
      </c>
      <c r="T191" t="s" s="46">
        <v>147</v>
      </c>
      <c r="U191" s="24"/>
      <c r="V191" s="24"/>
      <c r="W191" s="24"/>
      <c r="X191" s="24"/>
      <c r="Y191" s="24"/>
      <c r="Z191" s="24"/>
      <c r="AA191" s="24"/>
      <c r="AB191" s="28"/>
      <c r="AC191" s="29">
        <v>0</v>
      </c>
      <c r="AD191" t="s" s="39">
        <v>660</v>
      </c>
      <c r="AE191" s="29">
        <v>100</v>
      </c>
      <c r="AF191" t="s" s="39">
        <v>652</v>
      </c>
      <c r="AG191" s="24"/>
      <c r="AH191" t="s" s="38">
        <v>147</v>
      </c>
      <c r="AI191" s="24"/>
      <c r="AJ191" t="s" s="38">
        <v>68</v>
      </c>
      <c r="AK191" s="24"/>
      <c r="AL191" s="24"/>
      <c r="AM191" s="24"/>
      <c r="AN191" s="24"/>
      <c r="AO191" s="28"/>
      <c r="AP191" s="28"/>
      <c r="AQ191" s="28"/>
      <c r="AR191" s="28"/>
      <c r="AS191" t="s" s="23">
        <v>502</v>
      </c>
      <c r="AT191" s="24"/>
      <c r="AU191" s="24"/>
      <c r="AV191" t="s" s="52">
        <v>653</v>
      </c>
      <c r="AW191" s="24"/>
    </row>
    <row r="192" ht="15.75" customHeight="1">
      <c r="A192" s="19">
        <v>6</v>
      </c>
      <c r="B192" s="20">
        <v>3</v>
      </c>
      <c r="C192" s="20">
        <v>222</v>
      </c>
      <c r="D192" s="24"/>
      <c r="E192" s="19">
        <v>37</v>
      </c>
      <c r="F192" t="s" s="21">
        <v>649</v>
      </c>
      <c r="G192" t="s" s="22">
        <v>650</v>
      </c>
      <c r="H192" t="s" s="22">
        <v>650</v>
      </c>
      <c r="I192" t="s" s="23">
        <v>661</v>
      </c>
      <c r="J192" t="s" s="21">
        <v>52</v>
      </c>
      <c r="K192" s="24"/>
      <c r="L192" t="s" s="21">
        <v>136</v>
      </c>
      <c r="M192" t="s" s="33">
        <v>63</v>
      </c>
      <c r="N192" s="20">
        <v>2016</v>
      </c>
      <c r="O192" s="20">
        <v>3</v>
      </c>
      <c r="P192" t="s" s="26">
        <v>54</v>
      </c>
      <c r="Q192" t="s" s="35">
        <v>65</v>
      </c>
      <c r="R192" t="s" s="26">
        <v>56</v>
      </c>
      <c r="S192" t="s" s="46">
        <v>137</v>
      </c>
      <c r="T192" t="s" s="46">
        <v>147</v>
      </c>
      <c r="U192" s="24"/>
      <c r="V192" s="24"/>
      <c r="W192" s="24"/>
      <c r="X192" s="24"/>
      <c r="Y192" s="24"/>
      <c r="Z192" s="24"/>
      <c r="AA192" s="24"/>
      <c r="AB192" s="28"/>
      <c r="AC192" s="24"/>
      <c r="AD192" s="24"/>
      <c r="AE192" s="29">
        <v>100</v>
      </c>
      <c r="AF192" t="s" s="39">
        <v>652</v>
      </c>
      <c r="AG192" s="24"/>
      <c r="AH192" t="s" s="38">
        <v>147</v>
      </c>
      <c r="AI192" s="24"/>
      <c r="AJ192" t="s" s="38">
        <v>68</v>
      </c>
      <c r="AK192" s="24"/>
      <c r="AL192" s="24"/>
      <c r="AM192" s="24"/>
      <c r="AN192" s="24"/>
      <c r="AO192" s="28"/>
      <c r="AP192" s="28"/>
      <c r="AQ192" s="28"/>
      <c r="AR192" s="28"/>
      <c r="AS192" t="s" s="23">
        <v>502</v>
      </c>
      <c r="AT192" s="24"/>
      <c r="AU192" s="24"/>
      <c r="AV192" t="s" s="52">
        <v>653</v>
      </c>
      <c r="AW192" s="24"/>
    </row>
    <row r="193" ht="15.75" customHeight="1">
      <c r="A193" s="19">
        <v>6</v>
      </c>
      <c r="B193" s="20">
        <v>3</v>
      </c>
      <c r="C193" s="20">
        <v>223</v>
      </c>
      <c r="D193" s="24"/>
      <c r="E193" s="19">
        <v>37</v>
      </c>
      <c r="F193" t="s" s="21">
        <v>662</v>
      </c>
      <c r="G193" t="s" s="22">
        <v>663</v>
      </c>
      <c r="H193" t="s" s="22">
        <v>663</v>
      </c>
      <c r="I193" t="s" s="23">
        <v>664</v>
      </c>
      <c r="J193" t="s" s="21">
        <v>52</v>
      </c>
      <c r="K193" s="24"/>
      <c r="L193" t="s" s="21">
        <v>123</v>
      </c>
      <c r="M193" t="s" s="33">
        <v>63</v>
      </c>
      <c r="N193" s="20">
        <v>2016</v>
      </c>
      <c r="O193" s="20">
        <v>3</v>
      </c>
      <c r="P193" t="s" s="26">
        <v>54</v>
      </c>
      <c r="Q193" t="s" s="35">
        <v>65</v>
      </c>
      <c r="R193" t="s" s="26">
        <v>56</v>
      </c>
      <c r="S193" t="s" s="46">
        <v>665</v>
      </c>
      <c r="T193" t="s" s="46">
        <v>147</v>
      </c>
      <c r="U193" s="24"/>
      <c r="V193" s="24"/>
      <c r="W193" s="24"/>
      <c r="X193" s="24"/>
      <c r="Y193" s="24"/>
      <c r="Z193" s="24"/>
      <c r="AA193" s="24"/>
      <c r="AB193" s="28"/>
      <c r="AC193" t="s" s="55">
        <v>666</v>
      </c>
      <c r="AD193" t="s" s="39">
        <v>667</v>
      </c>
      <c r="AE193" t="s" s="39">
        <v>666</v>
      </c>
      <c r="AF193" t="s" s="39">
        <v>668</v>
      </c>
      <c r="AG193" s="24"/>
      <c r="AH193" t="s" s="38">
        <v>147</v>
      </c>
      <c r="AI193" s="24"/>
      <c r="AJ193" s="30">
        <v>1</v>
      </c>
      <c r="AK193" s="24"/>
      <c r="AL193" s="24"/>
      <c r="AM193" s="24"/>
      <c r="AN193" s="24"/>
      <c r="AO193" s="28"/>
      <c r="AP193" s="28"/>
      <c r="AQ193" s="28"/>
      <c r="AR193" s="28"/>
      <c r="AS193" t="s" s="23">
        <v>669</v>
      </c>
      <c r="AT193" s="24"/>
      <c r="AU193" s="24"/>
      <c r="AV193" t="s" s="52">
        <v>670</v>
      </c>
      <c r="AW193" s="24"/>
    </row>
    <row r="194" ht="15.75" customHeight="1">
      <c r="A194" s="19">
        <v>6</v>
      </c>
      <c r="B194" s="20">
        <v>3</v>
      </c>
      <c r="C194" s="20">
        <v>224</v>
      </c>
      <c r="D194" s="24"/>
      <c r="E194" s="19">
        <v>37</v>
      </c>
      <c r="F194" t="s" s="21">
        <v>662</v>
      </c>
      <c r="G194" t="s" s="22">
        <v>663</v>
      </c>
      <c r="H194" t="s" s="22">
        <v>663</v>
      </c>
      <c r="I194" t="s" s="23">
        <v>671</v>
      </c>
      <c r="J194" t="s" s="21">
        <v>52</v>
      </c>
      <c r="K194" s="24"/>
      <c r="L194" t="s" s="21">
        <v>133</v>
      </c>
      <c r="M194" t="s" s="33">
        <v>63</v>
      </c>
      <c r="N194" s="20">
        <v>2017</v>
      </c>
      <c r="O194" s="20">
        <v>3</v>
      </c>
      <c r="P194" t="s" s="26">
        <v>54</v>
      </c>
      <c r="Q194" t="s" s="35">
        <v>65</v>
      </c>
      <c r="R194" t="s" s="26">
        <v>56</v>
      </c>
      <c r="S194" t="s" s="46">
        <v>187</v>
      </c>
      <c r="T194" t="s" s="46">
        <v>147</v>
      </c>
      <c r="U194" s="24"/>
      <c r="V194" s="24"/>
      <c r="W194" s="24"/>
      <c r="X194" s="24"/>
      <c r="Y194" s="24"/>
      <c r="Z194" s="24"/>
      <c r="AA194" s="24"/>
      <c r="AB194" s="28"/>
      <c r="AC194" s="29">
        <v>0</v>
      </c>
      <c r="AD194" t="s" s="39">
        <v>672</v>
      </c>
      <c r="AE194" t="s" s="39">
        <v>666</v>
      </c>
      <c r="AF194" t="s" s="39">
        <v>668</v>
      </c>
      <c r="AG194" s="24"/>
      <c r="AH194" t="s" s="38">
        <v>147</v>
      </c>
      <c r="AI194" s="24"/>
      <c r="AJ194" t="s" s="38">
        <v>68</v>
      </c>
      <c r="AK194" s="24"/>
      <c r="AL194" s="24"/>
      <c r="AM194" s="24"/>
      <c r="AN194" s="24"/>
      <c r="AO194" s="28"/>
      <c r="AP194" s="28"/>
      <c r="AQ194" s="28"/>
      <c r="AR194" s="28"/>
      <c r="AS194" t="s" s="23">
        <v>669</v>
      </c>
      <c r="AT194" s="24"/>
      <c r="AU194" s="24"/>
      <c r="AV194" t="s" s="52">
        <v>670</v>
      </c>
      <c r="AW194" s="24"/>
    </row>
    <row r="195" ht="15.75" customHeight="1">
      <c r="A195" s="19">
        <v>6</v>
      </c>
      <c r="B195" s="20">
        <v>3</v>
      </c>
      <c r="C195" s="20">
        <v>225</v>
      </c>
      <c r="D195" s="24"/>
      <c r="E195" s="19">
        <v>37</v>
      </c>
      <c r="F195" t="s" s="21">
        <v>662</v>
      </c>
      <c r="G195" t="s" s="22">
        <v>663</v>
      </c>
      <c r="H195" t="s" s="22">
        <v>663</v>
      </c>
      <c r="I195" t="s" s="23">
        <v>673</v>
      </c>
      <c r="J195" t="s" s="21">
        <v>52</v>
      </c>
      <c r="K195" s="24"/>
      <c r="L195" t="s" s="21">
        <v>127</v>
      </c>
      <c r="M195" t="s" s="54">
        <v>127</v>
      </c>
      <c r="N195" s="20">
        <v>2019</v>
      </c>
      <c r="O195" s="20">
        <v>3</v>
      </c>
      <c r="P195" t="s" s="26">
        <v>54</v>
      </c>
      <c r="Q195" t="s" s="35">
        <v>65</v>
      </c>
      <c r="R195" t="s" s="26">
        <v>56</v>
      </c>
      <c r="S195" t="s" s="82">
        <v>674</v>
      </c>
      <c r="T195" t="s" s="46">
        <v>147</v>
      </c>
      <c r="U195" s="24"/>
      <c r="V195" s="24"/>
      <c r="W195" s="24"/>
      <c r="X195" s="24"/>
      <c r="Y195" s="24"/>
      <c r="Z195" s="24"/>
      <c r="AA195" s="24"/>
      <c r="AB195" s="28"/>
      <c r="AC195" s="24"/>
      <c r="AD195" s="24"/>
      <c r="AE195" t="s" s="55">
        <v>666</v>
      </c>
      <c r="AF195" t="s" s="39">
        <v>668</v>
      </c>
      <c r="AG195" s="24"/>
      <c r="AH195" t="s" s="38">
        <v>147</v>
      </c>
      <c r="AI195" s="24"/>
      <c r="AJ195" t="s" s="38">
        <v>68</v>
      </c>
      <c r="AK195" s="24"/>
      <c r="AL195" s="24"/>
      <c r="AM195" s="24"/>
      <c r="AN195" s="24"/>
      <c r="AO195" s="28"/>
      <c r="AP195" s="28"/>
      <c r="AQ195" s="28"/>
      <c r="AR195" s="28"/>
      <c r="AS195" t="s" s="23">
        <v>669</v>
      </c>
      <c r="AT195" s="24"/>
      <c r="AU195" s="24"/>
      <c r="AV195" t="s" s="52">
        <v>670</v>
      </c>
      <c r="AW195" s="24"/>
    </row>
    <row r="196" ht="15.75" customHeight="1">
      <c r="A196" s="19">
        <v>6</v>
      </c>
      <c r="B196" s="20">
        <v>3</v>
      </c>
      <c r="C196" s="20">
        <v>226</v>
      </c>
      <c r="D196" s="24"/>
      <c r="E196" s="19">
        <v>37</v>
      </c>
      <c r="F196" t="s" s="21">
        <v>662</v>
      </c>
      <c r="G196" t="s" s="22">
        <v>663</v>
      </c>
      <c r="H196" t="s" s="22">
        <v>663</v>
      </c>
      <c r="I196" t="s" s="23">
        <v>675</v>
      </c>
      <c r="J196" t="s" s="21">
        <v>52</v>
      </c>
      <c r="K196" s="24"/>
      <c r="L196" t="s" s="21">
        <v>74</v>
      </c>
      <c r="M196" t="s" s="33">
        <v>63</v>
      </c>
      <c r="N196" s="20">
        <v>2018</v>
      </c>
      <c r="O196" s="20">
        <v>3</v>
      </c>
      <c r="P196" t="s" s="26">
        <v>54</v>
      </c>
      <c r="Q196" t="s" s="35">
        <v>65</v>
      </c>
      <c r="R196" t="s" s="26">
        <v>56</v>
      </c>
      <c r="S196" t="s" s="46">
        <v>676</v>
      </c>
      <c r="T196" t="s" s="46">
        <v>147</v>
      </c>
      <c r="U196" s="24"/>
      <c r="V196" s="24"/>
      <c r="W196" s="24"/>
      <c r="X196" s="24"/>
      <c r="Y196" s="24"/>
      <c r="Z196" s="24"/>
      <c r="AA196" s="24"/>
      <c r="AB196" s="28"/>
      <c r="AC196" s="24"/>
      <c r="AD196" s="24"/>
      <c r="AE196" t="s" s="55">
        <v>666</v>
      </c>
      <c r="AF196" t="s" s="39">
        <v>668</v>
      </c>
      <c r="AG196" s="24"/>
      <c r="AH196" t="s" s="38">
        <v>147</v>
      </c>
      <c r="AI196" s="24"/>
      <c r="AJ196" t="s" s="38">
        <v>68</v>
      </c>
      <c r="AK196" s="24"/>
      <c r="AL196" s="24"/>
      <c r="AM196" s="24"/>
      <c r="AN196" s="24"/>
      <c r="AO196" s="28"/>
      <c r="AP196" s="28"/>
      <c r="AQ196" s="28"/>
      <c r="AR196" s="28"/>
      <c r="AS196" t="s" s="23">
        <v>669</v>
      </c>
      <c r="AT196" s="24"/>
      <c r="AU196" s="24"/>
      <c r="AV196" t="s" s="52">
        <v>670</v>
      </c>
      <c r="AW196" s="24"/>
    </row>
    <row r="197" ht="15.75" customHeight="1">
      <c r="A197" s="19">
        <v>6</v>
      </c>
      <c r="B197" s="20">
        <v>3</v>
      </c>
      <c r="C197" s="20">
        <v>227</v>
      </c>
      <c r="D197" s="24"/>
      <c r="E197" s="19">
        <v>37</v>
      </c>
      <c r="F197" t="s" s="21">
        <v>662</v>
      </c>
      <c r="G197" t="s" s="22">
        <v>663</v>
      </c>
      <c r="H197" t="s" s="22">
        <v>663</v>
      </c>
      <c r="I197" t="s" s="23">
        <v>677</v>
      </c>
      <c r="J197" t="s" s="21">
        <v>52</v>
      </c>
      <c r="K197" s="24"/>
      <c r="L197" t="s" s="21">
        <v>136</v>
      </c>
      <c r="M197" t="s" s="33">
        <v>63</v>
      </c>
      <c r="N197" s="20">
        <v>2016</v>
      </c>
      <c r="O197" s="20">
        <v>3</v>
      </c>
      <c r="P197" t="s" s="26">
        <v>54</v>
      </c>
      <c r="Q197" t="s" s="35">
        <v>65</v>
      </c>
      <c r="R197" t="s" s="26">
        <v>56</v>
      </c>
      <c r="S197" t="s" s="46">
        <v>137</v>
      </c>
      <c r="T197" t="s" s="46">
        <v>147</v>
      </c>
      <c r="U197" s="24"/>
      <c r="V197" s="24"/>
      <c r="W197" s="24"/>
      <c r="X197" s="24"/>
      <c r="Y197" s="24"/>
      <c r="Z197" s="24"/>
      <c r="AA197" s="24"/>
      <c r="AB197" s="28"/>
      <c r="AC197" s="24"/>
      <c r="AD197" s="24"/>
      <c r="AE197" t="s" s="55">
        <v>666</v>
      </c>
      <c r="AF197" t="s" s="39">
        <v>668</v>
      </c>
      <c r="AG197" s="24"/>
      <c r="AH197" t="s" s="38">
        <v>147</v>
      </c>
      <c r="AI197" s="24"/>
      <c r="AJ197" t="s" s="38">
        <v>68</v>
      </c>
      <c r="AK197" s="24"/>
      <c r="AL197" s="24"/>
      <c r="AM197" s="24"/>
      <c r="AN197" s="24"/>
      <c r="AO197" s="28"/>
      <c r="AP197" s="28"/>
      <c r="AQ197" s="28"/>
      <c r="AR197" s="28"/>
      <c r="AS197" t="s" s="23">
        <v>669</v>
      </c>
      <c r="AT197" s="24"/>
      <c r="AU197" s="24"/>
      <c r="AV197" t="s" s="52">
        <v>670</v>
      </c>
      <c r="AW197" s="24"/>
    </row>
    <row r="198" ht="15.75" customHeight="1">
      <c r="A198" s="19">
        <v>6</v>
      </c>
      <c r="B198" s="20">
        <v>1</v>
      </c>
      <c r="C198" s="20">
        <v>228</v>
      </c>
      <c r="D198" s="24"/>
      <c r="E198" s="19">
        <v>37</v>
      </c>
      <c r="F198" t="s" s="21">
        <v>678</v>
      </c>
      <c r="G198" t="s" s="22">
        <v>679</v>
      </c>
      <c r="H198" t="s" s="22">
        <v>679</v>
      </c>
      <c r="I198" t="s" s="79">
        <v>680</v>
      </c>
      <c r="J198" s="24"/>
      <c r="K198" s="24"/>
      <c r="L198" t="s" s="21">
        <v>681</v>
      </c>
      <c r="M198" t="s" s="81">
        <v>399</v>
      </c>
      <c r="N198" s="20">
        <v>2019</v>
      </c>
      <c r="O198" s="20">
        <v>1</v>
      </c>
      <c r="P198" t="s" s="34">
        <v>64</v>
      </c>
      <c r="Q198" t="s" s="43">
        <v>93</v>
      </c>
      <c r="R198" t="s" s="62">
        <v>238</v>
      </c>
      <c r="S198" t="s" s="53">
        <v>400</v>
      </c>
      <c r="T198" s="24"/>
      <c r="U198" s="24"/>
      <c r="V198" s="24"/>
      <c r="W198" s="24"/>
      <c r="X198" s="24"/>
      <c r="Y198" s="24"/>
      <c r="Z198" s="24"/>
      <c r="AA198" s="24"/>
      <c r="AB198" s="28"/>
      <c r="AC198" s="24"/>
      <c r="AD198" s="24"/>
      <c r="AE198" s="24"/>
      <c r="AF198" s="24"/>
      <c r="AG198" s="24"/>
      <c r="AH198" s="24"/>
      <c r="AI198" s="24"/>
      <c r="AJ198" s="30">
        <v>1</v>
      </c>
      <c r="AK198" s="24"/>
      <c r="AL198" s="24"/>
      <c r="AM198" s="24"/>
      <c r="AN198" s="24"/>
      <c r="AO198" s="28"/>
      <c r="AP198" s="28"/>
      <c r="AQ198" s="28"/>
      <c r="AR198" s="28"/>
      <c r="AS198" s="24"/>
      <c r="AT198" s="24"/>
      <c r="AU198" s="24"/>
      <c r="AV198" s="24"/>
      <c r="AW198" s="24"/>
    </row>
    <row r="199" ht="15.75" customHeight="1">
      <c r="A199" s="19">
        <v>6</v>
      </c>
      <c r="B199" s="20">
        <v>1</v>
      </c>
      <c r="C199" s="20">
        <v>229</v>
      </c>
      <c r="D199" s="24"/>
      <c r="E199" s="19">
        <v>37</v>
      </c>
      <c r="F199" t="s" s="21">
        <v>678</v>
      </c>
      <c r="G199" t="s" s="22">
        <v>679</v>
      </c>
      <c r="H199" t="s" s="22">
        <v>679</v>
      </c>
      <c r="I199" t="s" s="79">
        <v>682</v>
      </c>
      <c r="J199" s="24"/>
      <c r="K199" s="24"/>
      <c r="L199" t="s" s="21">
        <v>683</v>
      </c>
      <c r="M199" t="s" s="81">
        <v>399</v>
      </c>
      <c r="N199" s="20">
        <v>2019</v>
      </c>
      <c r="O199" s="20">
        <v>1</v>
      </c>
      <c r="P199" t="s" s="34">
        <v>64</v>
      </c>
      <c r="Q199" t="s" s="43">
        <v>93</v>
      </c>
      <c r="R199" t="s" s="62">
        <v>238</v>
      </c>
      <c r="S199" t="s" s="53">
        <v>400</v>
      </c>
      <c r="T199" s="24"/>
      <c r="U199" s="24"/>
      <c r="V199" s="24"/>
      <c r="W199" s="24"/>
      <c r="X199" s="24"/>
      <c r="Y199" s="24"/>
      <c r="Z199" s="24"/>
      <c r="AA199" s="24"/>
      <c r="AB199" s="28"/>
      <c r="AC199" s="24"/>
      <c r="AD199" s="24"/>
      <c r="AE199" s="24"/>
      <c r="AF199" s="24"/>
      <c r="AG199" s="24"/>
      <c r="AH199" s="24"/>
      <c r="AI199" s="24"/>
      <c r="AJ199" t="s" s="38">
        <v>68</v>
      </c>
      <c r="AK199" s="24"/>
      <c r="AL199" s="24"/>
      <c r="AM199" s="24"/>
      <c r="AN199" s="24"/>
      <c r="AO199" s="28"/>
      <c r="AP199" s="28"/>
      <c r="AQ199" s="28"/>
      <c r="AR199" s="28"/>
      <c r="AS199" s="24"/>
      <c r="AT199" s="24"/>
      <c r="AU199" s="24"/>
      <c r="AV199" s="24"/>
      <c r="AW199" s="24"/>
    </row>
    <row r="200" ht="15.75" customHeight="1">
      <c r="A200" s="19">
        <v>6</v>
      </c>
      <c r="B200" s="20">
        <v>3</v>
      </c>
      <c r="C200" s="20">
        <v>230</v>
      </c>
      <c r="D200" s="24"/>
      <c r="E200" s="19">
        <v>37</v>
      </c>
      <c r="F200" t="s" s="21">
        <v>678</v>
      </c>
      <c r="G200" t="s" s="22">
        <v>679</v>
      </c>
      <c r="H200" t="s" s="22">
        <v>679</v>
      </c>
      <c r="I200" t="s" s="79">
        <v>684</v>
      </c>
      <c r="J200" s="24"/>
      <c r="K200" s="24"/>
      <c r="L200" t="s" s="21">
        <v>685</v>
      </c>
      <c r="M200" t="s" s="81">
        <v>399</v>
      </c>
      <c r="N200" s="20">
        <v>2021</v>
      </c>
      <c r="O200" s="20">
        <v>1</v>
      </c>
      <c r="P200" t="s" s="26">
        <v>54</v>
      </c>
      <c r="Q200" t="s" s="27">
        <v>55</v>
      </c>
      <c r="R200" t="s" s="62">
        <v>238</v>
      </c>
      <c r="S200" t="s" s="53">
        <v>400</v>
      </c>
      <c r="T200" s="24"/>
      <c r="U200" s="24"/>
      <c r="V200" s="24"/>
      <c r="W200" s="24"/>
      <c r="X200" s="24"/>
      <c r="Y200" s="24"/>
      <c r="Z200" s="24"/>
      <c r="AA200" s="24"/>
      <c r="AB200" s="28"/>
      <c r="AC200" s="24"/>
      <c r="AD200" s="24"/>
      <c r="AE200" s="24"/>
      <c r="AF200" s="24"/>
      <c r="AG200" s="24"/>
      <c r="AH200" s="24"/>
      <c r="AI200" s="24"/>
      <c r="AJ200" t="s" s="38">
        <v>68</v>
      </c>
      <c r="AK200" s="24"/>
      <c r="AL200" s="24"/>
      <c r="AM200" s="24"/>
      <c r="AN200" s="24"/>
      <c r="AO200" s="28"/>
      <c r="AP200" s="28"/>
      <c r="AQ200" s="28"/>
      <c r="AR200" s="28"/>
      <c r="AS200" s="24"/>
      <c r="AT200" s="24"/>
      <c r="AU200" s="24"/>
      <c r="AV200" s="24"/>
      <c r="AW200" s="24"/>
    </row>
    <row r="201" ht="15.75" customHeight="1">
      <c r="A201" s="19">
        <v>6</v>
      </c>
      <c r="B201" s="20">
        <v>2</v>
      </c>
      <c r="C201" s="20">
        <v>231</v>
      </c>
      <c r="D201" s="24"/>
      <c r="E201" s="19">
        <v>37</v>
      </c>
      <c r="F201" t="s" s="21">
        <v>678</v>
      </c>
      <c r="G201" t="s" s="22">
        <v>679</v>
      </c>
      <c r="H201" t="s" s="22">
        <v>679</v>
      </c>
      <c r="I201" t="s" s="79">
        <v>686</v>
      </c>
      <c r="J201" s="24"/>
      <c r="K201" t="s" s="23">
        <v>687</v>
      </c>
      <c r="L201" t="s" s="21">
        <v>688</v>
      </c>
      <c r="M201" t="s" s="81">
        <v>399</v>
      </c>
      <c r="N201" s="20">
        <v>2019</v>
      </c>
      <c r="O201" s="20">
        <v>1</v>
      </c>
      <c r="P201" t="s" s="27">
        <v>77</v>
      </c>
      <c r="Q201" t="s" s="43">
        <v>93</v>
      </c>
      <c r="R201" t="s" s="62">
        <v>238</v>
      </c>
      <c r="S201" t="s" s="82">
        <v>400</v>
      </c>
      <c r="T201" s="24"/>
      <c r="U201" s="24"/>
      <c r="V201" s="24"/>
      <c r="W201" s="24"/>
      <c r="X201" s="24"/>
      <c r="Y201" s="24"/>
      <c r="Z201" s="24"/>
      <c r="AA201" s="24"/>
      <c r="AB201" s="28"/>
      <c r="AC201" s="24"/>
      <c r="AD201" s="24"/>
      <c r="AE201" s="24"/>
      <c r="AF201" s="24"/>
      <c r="AG201" s="24"/>
      <c r="AH201" s="24"/>
      <c r="AI201" s="24"/>
      <c r="AJ201" t="s" s="38">
        <v>68</v>
      </c>
      <c r="AK201" s="24"/>
      <c r="AL201" s="24"/>
      <c r="AM201" s="29">
        <v>0</v>
      </c>
      <c r="AN201" t="s" s="39">
        <v>689</v>
      </c>
      <c r="AO201" s="28"/>
      <c r="AP201" s="28"/>
      <c r="AQ201" s="28"/>
      <c r="AR201" s="28"/>
      <c r="AS201" t="s" s="23">
        <v>690</v>
      </c>
      <c r="AT201" s="24"/>
      <c r="AU201" s="24"/>
      <c r="AV201" s="24"/>
      <c r="AW201" s="24"/>
    </row>
    <row r="202" ht="15.75" customHeight="1">
      <c r="A202" s="30">
        <v>6</v>
      </c>
      <c r="B202" s="20">
        <v>2</v>
      </c>
      <c r="C202" s="20">
        <v>232</v>
      </c>
      <c r="D202" s="24"/>
      <c r="E202" s="30">
        <v>37</v>
      </c>
      <c r="F202" t="s" s="21">
        <v>678</v>
      </c>
      <c r="G202" t="s" s="45">
        <v>679</v>
      </c>
      <c r="H202" t="s" s="45">
        <v>679</v>
      </c>
      <c r="I202" t="s" s="79">
        <v>691</v>
      </c>
      <c r="J202" s="24"/>
      <c r="K202" t="s" s="23">
        <v>687</v>
      </c>
      <c r="L202" t="s" s="40">
        <v>232</v>
      </c>
      <c r="M202" t="s" s="58">
        <v>84</v>
      </c>
      <c r="N202" s="30">
        <v>2022</v>
      </c>
      <c r="O202" s="30">
        <v>2</v>
      </c>
      <c r="P202" t="s" s="27">
        <v>77</v>
      </c>
      <c r="Q202" t="s" s="49">
        <v>65</v>
      </c>
      <c r="R202" t="s" s="36">
        <v>66</v>
      </c>
      <c r="S202" t="s" s="38">
        <v>233</v>
      </c>
      <c r="T202" s="24"/>
      <c r="U202" s="59">
        <v>1.797311631</v>
      </c>
      <c r="V202" s="59">
        <v>0.41940099</v>
      </c>
      <c r="W202" s="59">
        <v>0.906219574</v>
      </c>
      <c r="X202" s="59">
        <v>3.486425532</v>
      </c>
      <c r="Y202" s="60">
        <v>0.817419</v>
      </c>
      <c r="Z202" s="60">
        <v>0.385484</v>
      </c>
      <c r="AA202" s="60">
        <v>1.705328</v>
      </c>
      <c r="AB202" s="28"/>
      <c r="AC202" s="24"/>
      <c r="AD202" s="24"/>
      <c r="AE202" s="24"/>
      <c r="AF202" s="24"/>
      <c r="AG202" s="24"/>
      <c r="AH202" s="24"/>
      <c r="AI202" s="24"/>
      <c r="AJ202" t="s" s="38">
        <v>68</v>
      </c>
      <c r="AK202" s="24"/>
      <c r="AL202" s="24"/>
      <c r="AM202" s="29">
        <v>0</v>
      </c>
      <c r="AN202" s="29">
        <v>55</v>
      </c>
      <c r="AO202" s="28"/>
      <c r="AP202" s="28"/>
      <c r="AQ202" s="28"/>
      <c r="AR202" s="28"/>
      <c r="AS202" t="s" s="23">
        <v>690</v>
      </c>
      <c r="AT202" s="24"/>
      <c r="AU202" s="24"/>
      <c r="AV202" s="24"/>
      <c r="AW202" s="24"/>
    </row>
    <row r="203" ht="15.75" customHeight="1">
      <c r="A203" s="30">
        <v>6</v>
      </c>
      <c r="B203" s="20">
        <v>2</v>
      </c>
      <c r="C203" s="20">
        <v>233</v>
      </c>
      <c r="D203" s="24"/>
      <c r="E203" s="30">
        <v>37</v>
      </c>
      <c r="F203" t="s" s="21">
        <v>678</v>
      </c>
      <c r="G203" t="s" s="45">
        <v>679</v>
      </c>
      <c r="H203" t="s" s="45">
        <v>679</v>
      </c>
      <c r="I203" t="s" s="79">
        <v>678</v>
      </c>
      <c r="J203" s="24"/>
      <c r="K203" t="s" s="23">
        <v>687</v>
      </c>
      <c r="L203" t="s" s="47">
        <v>118</v>
      </c>
      <c r="M203" s="48"/>
      <c r="N203" s="24"/>
      <c r="O203" s="30">
        <v>2</v>
      </c>
      <c r="P203" t="s" s="27">
        <v>77</v>
      </c>
      <c r="Q203" t="s" s="49">
        <v>65</v>
      </c>
      <c r="R203" t="s" s="26">
        <v>56</v>
      </c>
      <c r="S203" s="24"/>
      <c r="T203" s="24"/>
      <c r="U203" s="87">
        <v>1.528551</v>
      </c>
      <c r="V203" s="87">
        <v>0.353737</v>
      </c>
      <c r="W203" s="87">
        <v>0.855749</v>
      </c>
      <c r="X203" s="87">
        <v>2.584047</v>
      </c>
      <c r="Y203" s="29">
        <v>0.764275</v>
      </c>
      <c r="Z203" s="29">
        <v>0.427874</v>
      </c>
      <c r="AA203" s="29">
        <v>1.292024</v>
      </c>
      <c r="AB203" s="28"/>
      <c r="AC203" s="24"/>
      <c r="AD203" s="24"/>
      <c r="AE203" s="24"/>
      <c r="AF203" s="24"/>
      <c r="AG203" s="24"/>
      <c r="AH203" s="24"/>
      <c r="AI203" s="24"/>
      <c r="AJ203" t="s" s="38">
        <v>68</v>
      </c>
      <c r="AK203" s="24"/>
      <c r="AL203" s="24"/>
      <c r="AM203" t="s" s="39">
        <v>692</v>
      </c>
      <c r="AN203" t="s" s="39">
        <v>693</v>
      </c>
      <c r="AO203" s="28"/>
      <c r="AP203" s="28"/>
      <c r="AQ203" s="28"/>
      <c r="AR203" s="28"/>
      <c r="AS203" t="s" s="23">
        <v>690</v>
      </c>
      <c r="AT203" s="24"/>
      <c r="AU203" s="24"/>
      <c r="AV203" s="24"/>
      <c r="AW203" s="24"/>
    </row>
    <row r="204" ht="15.75" customHeight="1">
      <c r="A204" s="19">
        <v>6</v>
      </c>
      <c r="B204" s="20">
        <v>1</v>
      </c>
      <c r="C204" s="20">
        <v>234</v>
      </c>
      <c r="D204" s="24"/>
      <c r="E204" s="19">
        <v>37</v>
      </c>
      <c r="F204" t="s" s="21">
        <v>678</v>
      </c>
      <c r="G204" t="s" s="22">
        <v>679</v>
      </c>
      <c r="H204" t="s" s="22">
        <v>679</v>
      </c>
      <c r="I204" t="s" s="79">
        <v>694</v>
      </c>
      <c r="J204" s="24"/>
      <c r="K204" t="s" s="23">
        <v>61</v>
      </c>
      <c r="L204" t="s" s="21">
        <v>225</v>
      </c>
      <c r="M204" t="s" s="41">
        <v>84</v>
      </c>
      <c r="N204" s="20">
        <v>2022</v>
      </c>
      <c r="O204" s="20">
        <v>3</v>
      </c>
      <c r="P204" t="s" s="34">
        <v>64</v>
      </c>
      <c r="Q204" t="s" s="43">
        <v>93</v>
      </c>
      <c r="R204" t="s" s="36">
        <v>66</v>
      </c>
      <c r="S204" t="s" s="57">
        <v>226</v>
      </c>
      <c r="T204" s="24"/>
      <c r="U204" s="24"/>
      <c r="V204" s="24"/>
      <c r="W204" s="24"/>
      <c r="X204" s="24"/>
      <c r="Y204" s="24"/>
      <c r="Z204" s="24"/>
      <c r="AA204" s="24"/>
      <c r="AB204" s="28"/>
      <c r="AC204" s="24"/>
      <c r="AD204" s="24"/>
      <c r="AE204" s="24"/>
      <c r="AF204" s="24"/>
      <c r="AG204" s="24"/>
      <c r="AH204" s="24"/>
      <c r="AI204" s="24"/>
      <c r="AJ204" t="s" s="38">
        <v>68</v>
      </c>
      <c r="AK204" s="24"/>
      <c r="AL204" s="24"/>
      <c r="AM204" s="29">
        <v>30</v>
      </c>
      <c r="AN204" s="29">
        <v>231</v>
      </c>
      <c r="AO204" s="28"/>
      <c r="AP204" s="28"/>
      <c r="AQ204" s="28"/>
      <c r="AR204" s="28"/>
      <c r="AS204" t="s" s="23">
        <v>690</v>
      </c>
      <c r="AT204" s="24"/>
      <c r="AU204" s="24"/>
      <c r="AV204" s="24"/>
      <c r="AW204" s="24"/>
    </row>
    <row r="205" ht="15.75" customHeight="1">
      <c r="A205" s="19">
        <v>6</v>
      </c>
      <c r="B205" s="20">
        <v>3</v>
      </c>
      <c r="C205" s="20">
        <v>235</v>
      </c>
      <c r="D205" s="24"/>
      <c r="E205" s="19">
        <v>37</v>
      </c>
      <c r="F205" t="s" s="21">
        <v>678</v>
      </c>
      <c r="G205" t="s" s="22">
        <v>679</v>
      </c>
      <c r="H205" t="s" s="22">
        <v>679</v>
      </c>
      <c r="I205" t="s" s="79">
        <v>695</v>
      </c>
      <c r="J205" s="24"/>
      <c r="K205" t="s" s="32">
        <v>696</v>
      </c>
      <c r="L205" t="s" s="21">
        <v>127</v>
      </c>
      <c r="M205" t="s" s="54">
        <v>127</v>
      </c>
      <c r="N205" s="20">
        <v>2016</v>
      </c>
      <c r="O205" s="20">
        <v>3</v>
      </c>
      <c r="P205" t="s" s="26">
        <v>54</v>
      </c>
      <c r="Q205" t="s" s="35">
        <v>65</v>
      </c>
      <c r="R205" t="s" s="26">
        <v>56</v>
      </c>
      <c r="S205" t="s" s="37">
        <v>187</v>
      </c>
      <c r="T205" s="24"/>
      <c r="U205" s="24"/>
      <c r="V205" s="24"/>
      <c r="W205" s="24"/>
      <c r="X205" s="24"/>
      <c r="Y205" s="24"/>
      <c r="Z205" s="24"/>
      <c r="AA205" s="24"/>
      <c r="AB205" s="28"/>
      <c r="AC205" s="24"/>
      <c r="AD205" s="24"/>
      <c r="AE205" s="24"/>
      <c r="AF205" s="24"/>
      <c r="AG205" s="24"/>
      <c r="AH205" s="24"/>
      <c r="AI205" s="24"/>
      <c r="AJ205" t="s" s="38">
        <v>68</v>
      </c>
      <c r="AK205" s="24"/>
      <c r="AL205" s="24"/>
      <c r="AM205" t="s" s="39">
        <v>692</v>
      </c>
      <c r="AN205" s="29">
        <v>686</v>
      </c>
      <c r="AO205" s="28"/>
      <c r="AP205" s="28"/>
      <c r="AQ205" s="28"/>
      <c r="AR205" s="28"/>
      <c r="AS205" t="s" s="23">
        <v>690</v>
      </c>
      <c r="AT205" s="24"/>
      <c r="AU205" s="24"/>
      <c r="AV205" s="24"/>
      <c r="AW205" s="24"/>
    </row>
    <row r="206" ht="15.75" customHeight="1">
      <c r="A206" s="30">
        <v>6</v>
      </c>
      <c r="B206" s="20">
        <v>1</v>
      </c>
      <c r="C206" s="20">
        <v>236</v>
      </c>
      <c r="D206" s="24"/>
      <c r="E206" s="30">
        <v>37</v>
      </c>
      <c r="F206" t="s" s="23">
        <v>697</v>
      </c>
      <c r="G206" t="s" s="45">
        <v>698</v>
      </c>
      <c r="H206" t="s" s="45">
        <v>698</v>
      </c>
      <c r="I206" t="s" s="23">
        <v>697</v>
      </c>
      <c r="J206" s="24"/>
      <c r="K206" s="24"/>
      <c r="L206" t="s" s="47">
        <v>118</v>
      </c>
      <c r="M206" s="48"/>
      <c r="N206" s="24"/>
      <c r="O206" s="30">
        <v>2</v>
      </c>
      <c r="P206" t="s" s="34">
        <v>64</v>
      </c>
      <c r="Q206" t="s" s="49">
        <v>65</v>
      </c>
      <c r="R206" t="s" s="50">
        <v>56</v>
      </c>
      <c r="S206" s="24"/>
      <c r="T206" s="24"/>
      <c r="U206" s="29">
        <v>0.937743</v>
      </c>
      <c r="V206" s="29">
        <v>2.438829</v>
      </c>
      <c r="W206" s="29">
        <v>0.339599</v>
      </c>
      <c r="X206" s="29">
        <v>2.896019</v>
      </c>
      <c r="Y206" s="29">
        <v>0.468871</v>
      </c>
      <c r="Z206" s="29">
        <v>0.1698</v>
      </c>
      <c r="AA206" s="29">
        <v>1.448009</v>
      </c>
      <c r="AB206" s="28"/>
      <c r="AC206" s="24"/>
      <c r="AD206" s="24"/>
      <c r="AE206" s="29">
        <v>100</v>
      </c>
      <c r="AF206" t="s" s="39">
        <v>699</v>
      </c>
      <c r="AG206" t="s" s="38">
        <v>196</v>
      </c>
      <c r="AH206" s="24"/>
      <c r="AI206" s="24"/>
      <c r="AJ206" s="30">
        <v>1</v>
      </c>
      <c r="AK206" s="24"/>
      <c r="AL206" s="24"/>
      <c r="AM206" s="24"/>
      <c r="AN206" s="24"/>
      <c r="AO206" s="28"/>
      <c r="AP206" s="28"/>
      <c r="AQ206" s="28"/>
      <c r="AR206" s="28"/>
      <c r="AS206" t="s" s="23">
        <v>181</v>
      </c>
      <c r="AT206" s="24"/>
      <c r="AU206" s="24"/>
      <c r="AV206" t="s" s="52">
        <v>700</v>
      </c>
      <c r="AW206" s="24"/>
    </row>
    <row r="207" ht="15.75" customHeight="1">
      <c r="A207" s="19">
        <v>6</v>
      </c>
      <c r="B207" s="20">
        <v>1</v>
      </c>
      <c r="C207" s="20">
        <v>237</v>
      </c>
      <c r="D207" s="24"/>
      <c r="E207" s="19">
        <v>37</v>
      </c>
      <c r="F207" t="s" s="21">
        <v>701</v>
      </c>
      <c r="G207" t="s" s="22">
        <v>702</v>
      </c>
      <c r="H207" t="s" s="22">
        <v>702</v>
      </c>
      <c r="I207" t="s" s="79">
        <v>703</v>
      </c>
      <c r="J207" s="24"/>
      <c r="K207" s="24"/>
      <c r="L207" t="s" s="21">
        <v>704</v>
      </c>
      <c r="M207" t="s" s="33">
        <v>63</v>
      </c>
      <c r="N207" s="20">
        <v>2021</v>
      </c>
      <c r="O207" s="20">
        <v>3</v>
      </c>
      <c r="P207" t="s" s="34">
        <v>64</v>
      </c>
      <c r="Q207" t="s" s="27">
        <v>55</v>
      </c>
      <c r="R207" t="s" s="26">
        <v>56</v>
      </c>
      <c r="S207" t="s" s="46">
        <v>174</v>
      </c>
      <c r="T207" t="s" s="46">
        <v>147</v>
      </c>
      <c r="U207" s="24"/>
      <c r="V207" s="24"/>
      <c r="W207" s="24"/>
      <c r="X207" s="24"/>
      <c r="Y207" s="24"/>
      <c r="Z207" s="24"/>
      <c r="AA207" s="24"/>
      <c r="AB207" s="28"/>
      <c r="AC207" s="29">
        <v>0</v>
      </c>
      <c r="AD207" t="s" s="39">
        <v>705</v>
      </c>
      <c r="AE207" s="29">
        <v>0</v>
      </c>
      <c r="AF207" t="s" s="39">
        <v>706</v>
      </c>
      <c r="AG207" s="24"/>
      <c r="AH207" t="s" s="38">
        <v>147</v>
      </c>
      <c r="AI207" s="24"/>
      <c r="AJ207" t="s" s="38">
        <v>68</v>
      </c>
      <c r="AK207" s="24"/>
      <c r="AL207" s="24"/>
      <c r="AM207" s="24"/>
      <c r="AN207" s="24"/>
      <c r="AO207" s="28"/>
      <c r="AP207" s="28"/>
      <c r="AQ207" s="28"/>
      <c r="AR207" s="28"/>
      <c r="AS207" t="s" s="40">
        <v>57</v>
      </c>
      <c r="AT207" s="24"/>
      <c r="AU207" s="24"/>
      <c r="AV207" t="s" s="52">
        <v>707</v>
      </c>
      <c r="AW207" s="24"/>
    </row>
    <row r="208" ht="15.75" customHeight="1">
      <c r="A208" s="19">
        <v>6</v>
      </c>
      <c r="B208" s="20">
        <v>1</v>
      </c>
      <c r="C208" s="20">
        <v>238</v>
      </c>
      <c r="D208" s="24"/>
      <c r="E208" s="19">
        <v>37</v>
      </c>
      <c r="F208" t="s" s="21">
        <v>701</v>
      </c>
      <c r="G208" t="s" s="22">
        <v>702</v>
      </c>
      <c r="H208" t="s" s="22">
        <v>702</v>
      </c>
      <c r="I208" t="s" s="79">
        <v>708</v>
      </c>
      <c r="J208" s="24"/>
      <c r="K208" s="24"/>
      <c r="L208" t="s" s="21">
        <v>709</v>
      </c>
      <c r="M208" t="s" s="33">
        <v>63</v>
      </c>
      <c r="N208" s="20">
        <v>2017</v>
      </c>
      <c r="O208" s="20">
        <v>3</v>
      </c>
      <c r="P208" t="s" s="34">
        <v>64</v>
      </c>
      <c r="Q208" t="s" s="35">
        <v>65</v>
      </c>
      <c r="R208" t="s" s="26">
        <v>56</v>
      </c>
      <c r="S208" t="s" s="46">
        <v>162</v>
      </c>
      <c r="T208" t="s" s="46">
        <v>147</v>
      </c>
      <c r="U208" s="24"/>
      <c r="V208" s="24"/>
      <c r="W208" s="24"/>
      <c r="X208" s="24"/>
      <c r="Y208" s="24"/>
      <c r="Z208" s="24"/>
      <c r="AA208" s="24"/>
      <c r="AB208" s="28"/>
      <c r="AC208" s="29">
        <v>0</v>
      </c>
      <c r="AD208" t="s" s="39">
        <v>710</v>
      </c>
      <c r="AE208" s="29">
        <v>0</v>
      </c>
      <c r="AF208" t="s" s="39">
        <v>706</v>
      </c>
      <c r="AG208" s="24"/>
      <c r="AH208" t="s" s="38">
        <v>147</v>
      </c>
      <c r="AI208" s="24"/>
      <c r="AJ208" t="s" s="38">
        <v>68</v>
      </c>
      <c r="AK208" s="24"/>
      <c r="AL208" s="24"/>
      <c r="AM208" s="24"/>
      <c r="AN208" s="24"/>
      <c r="AO208" s="28"/>
      <c r="AP208" s="28"/>
      <c r="AQ208" s="28"/>
      <c r="AR208" s="28"/>
      <c r="AS208" t="s" s="40">
        <v>57</v>
      </c>
      <c r="AT208" s="24"/>
      <c r="AU208" s="24"/>
      <c r="AV208" t="s" s="52">
        <v>707</v>
      </c>
      <c r="AW208" s="24"/>
    </row>
    <row r="209" ht="15.75" customHeight="1">
      <c r="A209" s="19">
        <v>6</v>
      </c>
      <c r="B209" s="20">
        <v>1</v>
      </c>
      <c r="C209" s="20">
        <v>239</v>
      </c>
      <c r="D209" s="24"/>
      <c r="E209" s="19">
        <v>37</v>
      </c>
      <c r="F209" t="s" s="21">
        <v>701</v>
      </c>
      <c r="G209" t="s" s="22">
        <v>702</v>
      </c>
      <c r="H209" t="s" s="22">
        <v>702</v>
      </c>
      <c r="I209" t="s" s="79">
        <v>711</v>
      </c>
      <c r="J209" s="24"/>
      <c r="K209" s="24"/>
      <c r="L209" t="s" s="21">
        <v>712</v>
      </c>
      <c r="M209" t="s" s="33">
        <v>63</v>
      </c>
      <c r="N209" s="20">
        <v>2016</v>
      </c>
      <c r="O209" s="20">
        <v>3</v>
      </c>
      <c r="P209" t="s" s="34">
        <v>64</v>
      </c>
      <c r="Q209" t="s" s="35">
        <v>65</v>
      </c>
      <c r="R209" t="s" s="26">
        <v>56</v>
      </c>
      <c r="S209" t="s" s="46">
        <v>162</v>
      </c>
      <c r="T209" t="s" s="46">
        <v>147</v>
      </c>
      <c r="U209" s="24"/>
      <c r="V209" s="24"/>
      <c r="W209" s="24"/>
      <c r="X209" s="24"/>
      <c r="Y209" s="24"/>
      <c r="Z209" s="24"/>
      <c r="AA209" s="24"/>
      <c r="AB209" s="28"/>
      <c r="AC209" s="29">
        <v>0</v>
      </c>
      <c r="AD209" t="s" s="39">
        <v>710</v>
      </c>
      <c r="AE209" s="29">
        <v>0</v>
      </c>
      <c r="AF209" t="s" s="39">
        <v>706</v>
      </c>
      <c r="AG209" s="24"/>
      <c r="AH209" t="s" s="38">
        <v>147</v>
      </c>
      <c r="AI209" s="24"/>
      <c r="AJ209" t="s" s="38">
        <v>68</v>
      </c>
      <c r="AK209" s="24"/>
      <c r="AL209" s="24"/>
      <c r="AM209" s="24"/>
      <c r="AN209" s="24"/>
      <c r="AO209" s="28"/>
      <c r="AP209" s="28"/>
      <c r="AQ209" s="28"/>
      <c r="AR209" s="28"/>
      <c r="AS209" t="s" s="40">
        <v>57</v>
      </c>
      <c r="AT209" s="24"/>
      <c r="AU209" s="24"/>
      <c r="AV209" t="s" s="52">
        <v>707</v>
      </c>
      <c r="AW209" s="24"/>
    </row>
    <row r="210" ht="15.75" customHeight="1">
      <c r="A210" s="19">
        <v>6</v>
      </c>
      <c r="B210" s="20">
        <v>2</v>
      </c>
      <c r="C210" s="20">
        <v>240</v>
      </c>
      <c r="D210" s="24"/>
      <c r="E210" s="19">
        <v>37</v>
      </c>
      <c r="F210" t="s" s="21">
        <v>701</v>
      </c>
      <c r="G210" t="s" s="22">
        <v>702</v>
      </c>
      <c r="H210" t="s" s="22">
        <v>702</v>
      </c>
      <c r="I210" t="s" s="79">
        <v>713</v>
      </c>
      <c r="J210" s="24"/>
      <c r="K210" s="24"/>
      <c r="L210" t="s" s="21">
        <v>714</v>
      </c>
      <c r="M210" t="s" s="33">
        <v>63</v>
      </c>
      <c r="N210" s="20">
        <v>2020</v>
      </c>
      <c r="O210" s="20">
        <v>3</v>
      </c>
      <c r="P210" t="s" s="27">
        <v>77</v>
      </c>
      <c r="Q210" t="s" s="35">
        <v>65</v>
      </c>
      <c r="R210" t="s" s="26">
        <v>56</v>
      </c>
      <c r="S210" t="s" s="46">
        <v>715</v>
      </c>
      <c r="T210" t="s" s="46">
        <v>147</v>
      </c>
      <c r="U210" s="24"/>
      <c r="V210" s="24"/>
      <c r="W210" s="24"/>
      <c r="X210" s="24"/>
      <c r="Y210" s="24"/>
      <c r="Z210" s="24"/>
      <c r="AA210" s="24"/>
      <c r="AB210" s="28"/>
      <c r="AC210" s="29">
        <v>0</v>
      </c>
      <c r="AD210" t="s" s="39">
        <v>705</v>
      </c>
      <c r="AE210" s="29">
        <v>0</v>
      </c>
      <c r="AF210" t="s" s="39">
        <v>706</v>
      </c>
      <c r="AG210" s="24"/>
      <c r="AH210" t="s" s="38">
        <v>147</v>
      </c>
      <c r="AI210" s="24"/>
      <c r="AJ210" s="30">
        <v>1</v>
      </c>
      <c r="AK210" s="24"/>
      <c r="AL210" s="24"/>
      <c r="AM210" s="24"/>
      <c r="AN210" s="24"/>
      <c r="AO210" s="28"/>
      <c r="AP210" s="28"/>
      <c r="AQ210" s="28"/>
      <c r="AR210" s="28"/>
      <c r="AS210" t="s" s="40">
        <v>57</v>
      </c>
      <c r="AT210" s="24"/>
      <c r="AU210" s="24"/>
      <c r="AV210" t="s" s="52">
        <v>707</v>
      </c>
      <c r="AW210" s="24"/>
    </row>
    <row r="211" ht="15.75" customHeight="1">
      <c r="A211" s="19">
        <v>6</v>
      </c>
      <c r="B211" s="20">
        <v>3</v>
      </c>
      <c r="C211" s="20">
        <v>241</v>
      </c>
      <c r="D211" s="24"/>
      <c r="E211" s="30">
        <v>37</v>
      </c>
      <c r="F211" t="s" s="21">
        <v>716</v>
      </c>
      <c r="G211" t="s" s="45">
        <v>717</v>
      </c>
      <c r="H211" t="s" s="45">
        <v>717</v>
      </c>
      <c r="I211" t="s" s="79">
        <v>716</v>
      </c>
      <c r="J211" s="24"/>
      <c r="K211" s="24"/>
      <c r="L211" t="s" s="47">
        <v>118</v>
      </c>
      <c r="M211" s="48"/>
      <c r="N211" s="24"/>
      <c r="O211" s="30">
        <v>2</v>
      </c>
      <c r="P211" t="s" s="26">
        <v>54</v>
      </c>
      <c r="Q211" t="s" s="49">
        <v>65</v>
      </c>
      <c r="R211" t="s" s="50">
        <v>56</v>
      </c>
      <c r="S211" s="24"/>
      <c r="T211" s="24"/>
      <c r="U211" s="29">
        <v>0.02362</v>
      </c>
      <c r="V211" s="29">
        <v>8.743195999999999</v>
      </c>
      <c r="W211" s="51">
        <v>8.650000000000001e-12</v>
      </c>
      <c r="X211" s="29">
        <v>1.841596</v>
      </c>
      <c r="Y211" s="29">
        <v>0.01181</v>
      </c>
      <c r="Z211" s="51">
        <v>4.33e-12</v>
      </c>
      <c r="AA211" s="29">
        <v>0.920798</v>
      </c>
      <c r="AB211" s="28"/>
      <c r="AC211" s="24"/>
      <c r="AD211" s="24"/>
      <c r="AE211" t="s" s="55">
        <v>718</v>
      </c>
      <c r="AF211" t="s" s="39">
        <v>719</v>
      </c>
      <c r="AG211" s="24"/>
      <c r="AH211" s="24"/>
      <c r="AI211" s="24"/>
      <c r="AJ211" t="s" s="38">
        <v>68</v>
      </c>
      <c r="AK211" s="24"/>
      <c r="AL211" s="24"/>
      <c r="AM211" s="24"/>
      <c r="AN211" s="24"/>
      <c r="AO211" s="28"/>
      <c r="AP211" s="28"/>
      <c r="AQ211" s="28"/>
      <c r="AR211" s="28"/>
      <c r="AS211" t="s" s="23">
        <v>181</v>
      </c>
      <c r="AT211" s="24"/>
      <c r="AU211" s="24"/>
      <c r="AV211" t="s" s="52">
        <v>720</v>
      </c>
      <c r="AW211" s="24"/>
    </row>
    <row r="212" ht="15.75" customHeight="1">
      <c r="A212" s="19">
        <v>6</v>
      </c>
      <c r="B212" s="20">
        <v>2</v>
      </c>
      <c r="C212" s="20">
        <v>242</v>
      </c>
      <c r="D212" s="24"/>
      <c r="E212" s="19">
        <v>37</v>
      </c>
      <c r="F212" t="s" s="21">
        <v>716</v>
      </c>
      <c r="G212" t="s" s="22">
        <v>717</v>
      </c>
      <c r="H212" t="s" s="22">
        <v>717</v>
      </c>
      <c r="I212" t="s" s="79">
        <v>721</v>
      </c>
      <c r="J212" s="24"/>
      <c r="K212" s="24"/>
      <c r="L212" t="s" s="21">
        <v>136</v>
      </c>
      <c r="M212" t="s" s="33">
        <v>63</v>
      </c>
      <c r="N212" s="20">
        <v>2016</v>
      </c>
      <c r="O212" s="20">
        <v>3</v>
      </c>
      <c r="P212" t="s" s="27">
        <v>77</v>
      </c>
      <c r="Q212" t="s" s="35">
        <v>65</v>
      </c>
      <c r="R212" t="s" s="26">
        <v>56</v>
      </c>
      <c r="S212" t="s" s="37">
        <v>137</v>
      </c>
      <c r="T212" s="24"/>
      <c r="U212" s="24"/>
      <c r="V212" s="24"/>
      <c r="W212" s="24"/>
      <c r="X212" s="24"/>
      <c r="Y212" s="24"/>
      <c r="Z212" s="24"/>
      <c r="AA212" s="24"/>
      <c r="AB212" s="28"/>
      <c r="AC212" s="24"/>
      <c r="AD212" s="24"/>
      <c r="AE212" t="s" s="55">
        <v>718</v>
      </c>
      <c r="AF212" t="s" s="39">
        <v>719</v>
      </c>
      <c r="AG212" s="24"/>
      <c r="AH212" s="24"/>
      <c r="AI212" s="24"/>
      <c r="AJ212" s="30">
        <v>1</v>
      </c>
      <c r="AK212" s="24"/>
      <c r="AL212" s="24"/>
      <c r="AM212" s="24"/>
      <c r="AN212" s="24"/>
      <c r="AO212" s="28"/>
      <c r="AP212" s="28"/>
      <c r="AQ212" s="28"/>
      <c r="AR212" s="28"/>
      <c r="AS212" t="s" s="23">
        <v>181</v>
      </c>
      <c r="AT212" s="24"/>
      <c r="AU212" s="24"/>
      <c r="AV212" t="s" s="52">
        <v>720</v>
      </c>
      <c r="AW212" s="24"/>
    </row>
    <row r="213" ht="15.75" customHeight="1">
      <c r="A213" s="30">
        <v>6</v>
      </c>
      <c r="B213" s="20">
        <v>3</v>
      </c>
      <c r="C213" s="20">
        <v>243</v>
      </c>
      <c r="D213" s="24"/>
      <c r="E213" s="42">
        <v>37</v>
      </c>
      <c r="F213" t="s" s="23">
        <v>722</v>
      </c>
      <c r="G213" t="s" s="45">
        <v>723</v>
      </c>
      <c r="H213" t="s" s="45">
        <v>723</v>
      </c>
      <c r="I213" t="s" s="79">
        <v>722</v>
      </c>
      <c r="J213" s="24"/>
      <c r="K213" s="24"/>
      <c r="L213" t="s" s="47">
        <v>118</v>
      </c>
      <c r="M213" s="48"/>
      <c r="N213" s="24"/>
      <c r="O213" s="30">
        <v>2</v>
      </c>
      <c r="P213" t="s" s="26">
        <v>54</v>
      </c>
      <c r="Q213" t="s" s="49">
        <v>65</v>
      </c>
      <c r="R213" t="s" s="61">
        <v>238</v>
      </c>
      <c r="S213" s="24"/>
      <c r="T213" s="24"/>
      <c r="U213" s="51">
        <v>2.28e-10</v>
      </c>
      <c r="V213" s="29">
        <v>7.712693</v>
      </c>
      <c r="W213" s="51">
        <v>8.269999999999999e-12</v>
      </c>
      <c r="X213" s="29">
        <v>0.302022</v>
      </c>
      <c r="Y213" s="51">
        <v>1.14e-10</v>
      </c>
      <c r="Z213" s="51">
        <v>4.13e-12</v>
      </c>
      <c r="AA213" s="29">
        <v>0.151011</v>
      </c>
      <c r="AB213" s="28"/>
      <c r="AC213" s="24"/>
      <c r="AD213" s="24"/>
      <c r="AE213" s="29">
        <v>0</v>
      </c>
      <c r="AF213" t="s" s="39">
        <v>724</v>
      </c>
      <c r="AG213" t="s" s="38">
        <v>196</v>
      </c>
      <c r="AH213" s="24"/>
      <c r="AI213" s="24"/>
      <c r="AJ213" s="30">
        <v>1</v>
      </c>
      <c r="AK213" s="24"/>
      <c r="AL213" s="24"/>
      <c r="AM213" s="24"/>
      <c r="AN213" s="24"/>
      <c r="AO213" s="28"/>
      <c r="AP213" s="28"/>
      <c r="AQ213" s="28"/>
      <c r="AR213" s="28"/>
      <c r="AS213" t="s" s="23">
        <v>725</v>
      </c>
      <c r="AT213" s="24"/>
      <c r="AU213" s="24"/>
      <c r="AV213" t="s" s="52">
        <v>639</v>
      </c>
      <c r="AW213" s="24"/>
    </row>
    <row r="214" ht="15.75" customHeight="1">
      <c r="A214" s="30">
        <v>6</v>
      </c>
      <c r="B214" s="20">
        <v>3</v>
      </c>
      <c r="C214" s="20">
        <v>244</v>
      </c>
      <c r="D214" s="24"/>
      <c r="E214" s="42">
        <v>37</v>
      </c>
      <c r="F214" t="s" s="32">
        <v>726</v>
      </c>
      <c r="G214" t="s" s="45">
        <v>727</v>
      </c>
      <c r="H214" t="s" s="45">
        <v>727</v>
      </c>
      <c r="I214" t="s" s="79">
        <v>728</v>
      </c>
      <c r="J214" s="24"/>
      <c r="K214" t="s" s="21">
        <v>61</v>
      </c>
      <c r="L214" t="s" s="40">
        <v>232</v>
      </c>
      <c r="M214" t="s" s="58">
        <v>84</v>
      </c>
      <c r="N214" s="30">
        <v>2022</v>
      </c>
      <c r="O214" s="30">
        <v>2</v>
      </c>
      <c r="P214" t="s" s="26">
        <v>54</v>
      </c>
      <c r="Q214" t="s" s="49">
        <v>65</v>
      </c>
      <c r="R214" t="s" s="56">
        <v>66</v>
      </c>
      <c r="S214" t="s" s="38">
        <v>233</v>
      </c>
      <c r="T214" s="24"/>
      <c r="U214" s="59">
        <v>0.646858227</v>
      </c>
      <c r="V214" s="59">
        <v>0.652564712</v>
      </c>
      <c r="W214" s="59">
        <v>0.212192815</v>
      </c>
      <c r="X214" s="59">
        <v>1.675956943</v>
      </c>
      <c r="Y214" s="60">
        <v>0.191273</v>
      </c>
      <c r="Z214" s="60">
        <v>0.051684</v>
      </c>
      <c r="AA214" s="60">
        <v>0.625467</v>
      </c>
      <c r="AB214" s="28"/>
      <c r="AC214" s="24"/>
      <c r="AD214" s="24"/>
      <c r="AE214" s="24"/>
      <c r="AF214" s="24"/>
      <c r="AG214" s="24"/>
      <c r="AH214" s="24"/>
      <c r="AI214" s="24"/>
      <c r="AJ214" s="30">
        <v>1</v>
      </c>
      <c r="AK214" s="24"/>
      <c r="AL214" s="24"/>
      <c r="AM214" s="29">
        <v>300</v>
      </c>
      <c r="AN214" s="29">
        <v>191.6</v>
      </c>
      <c r="AO214" s="28"/>
      <c r="AP214" s="28"/>
      <c r="AQ214" s="28"/>
      <c r="AR214" s="28"/>
      <c r="AS214" t="s" s="23">
        <v>729</v>
      </c>
      <c r="AT214" s="24"/>
      <c r="AU214" s="24"/>
      <c r="AV214" s="24"/>
      <c r="AW214" s="24"/>
    </row>
    <row r="215" ht="15.75" customHeight="1">
      <c r="A215" s="30">
        <v>6</v>
      </c>
      <c r="B215" s="20">
        <v>1</v>
      </c>
      <c r="C215" s="20">
        <v>245</v>
      </c>
      <c r="D215" s="24"/>
      <c r="E215" s="42">
        <v>37</v>
      </c>
      <c r="F215" t="s" s="23">
        <v>730</v>
      </c>
      <c r="G215" t="s" s="45">
        <v>731</v>
      </c>
      <c r="H215" t="s" s="45">
        <v>731</v>
      </c>
      <c r="I215" t="s" s="79">
        <v>730</v>
      </c>
      <c r="J215" s="24"/>
      <c r="K215" t="s" s="23">
        <v>732</v>
      </c>
      <c r="L215" t="s" s="47">
        <v>118</v>
      </c>
      <c r="M215" s="48"/>
      <c r="N215" s="24"/>
      <c r="O215" s="30">
        <v>2</v>
      </c>
      <c r="P215" t="s" s="34">
        <v>64</v>
      </c>
      <c r="Q215" t="s" s="49">
        <v>65</v>
      </c>
      <c r="R215" t="s" s="56">
        <v>66</v>
      </c>
      <c r="S215" s="24"/>
      <c r="T215" s="24"/>
      <c r="U215" s="29">
        <v>0.936435</v>
      </c>
      <c r="V215" s="29">
        <v>2.249806</v>
      </c>
      <c r="W215" s="29">
        <v>0.279824</v>
      </c>
      <c r="X215" s="29">
        <v>3.340682</v>
      </c>
      <c r="Y215" s="29">
        <v>0.468218</v>
      </c>
      <c r="Z215" s="29">
        <v>0.139912</v>
      </c>
      <c r="AA215" s="29">
        <v>1.670341</v>
      </c>
      <c r="AB215" s="28"/>
      <c r="AC215" s="24"/>
      <c r="AD215" s="24"/>
      <c r="AE215" s="29">
        <v>100</v>
      </c>
      <c r="AF215" s="29">
        <v>0</v>
      </c>
      <c r="AG215" s="24"/>
      <c r="AH215" s="24"/>
      <c r="AI215" s="24"/>
      <c r="AJ215" s="30">
        <v>1</v>
      </c>
      <c r="AK215" s="24"/>
      <c r="AL215" s="24"/>
      <c r="AM215" s="29">
        <v>0</v>
      </c>
      <c r="AN215" t="s" s="39">
        <v>733</v>
      </c>
      <c r="AO215" s="28"/>
      <c r="AP215" s="28"/>
      <c r="AQ215" s="28"/>
      <c r="AR215" s="28"/>
      <c r="AS215" t="s" s="23">
        <v>734</v>
      </c>
      <c r="AT215" s="24"/>
      <c r="AU215" s="24"/>
      <c r="AV215" t="s" s="52">
        <v>735</v>
      </c>
      <c r="AW215" s="24"/>
    </row>
    <row r="216" ht="15.75" customHeight="1">
      <c r="A216" s="30">
        <v>6</v>
      </c>
      <c r="B216" s="20">
        <v>1</v>
      </c>
      <c r="C216" s="20">
        <v>246</v>
      </c>
      <c r="D216" s="24"/>
      <c r="E216" s="30">
        <v>37</v>
      </c>
      <c r="F216" t="s" s="23">
        <v>736</v>
      </c>
      <c r="G216" t="s" s="45">
        <v>737</v>
      </c>
      <c r="H216" t="s" s="45">
        <v>737</v>
      </c>
      <c r="I216" t="s" s="23">
        <v>736</v>
      </c>
      <c r="J216" s="24"/>
      <c r="K216" t="s" s="23">
        <v>687</v>
      </c>
      <c r="L216" t="s" s="47">
        <v>118</v>
      </c>
      <c r="M216" s="48"/>
      <c r="N216" s="24"/>
      <c r="O216" s="30">
        <v>2</v>
      </c>
      <c r="P216" t="s" s="34">
        <v>64</v>
      </c>
      <c r="Q216" t="s" s="49">
        <v>65</v>
      </c>
      <c r="R216" t="s" s="50">
        <v>56</v>
      </c>
      <c r="S216" s="24"/>
      <c r="T216" s="24"/>
      <c r="U216" s="29">
        <v>0.873949</v>
      </c>
      <c r="V216" s="29">
        <v>2.089755</v>
      </c>
      <c r="W216" s="29">
        <v>0.351083</v>
      </c>
      <c r="X216" s="29">
        <v>2.171792</v>
      </c>
      <c r="Y216" s="29">
        <v>0.436974</v>
      </c>
      <c r="Z216" s="29">
        <v>0.175542</v>
      </c>
      <c r="AA216" s="29">
        <v>1.085896</v>
      </c>
      <c r="AB216" s="28"/>
      <c r="AC216" s="24"/>
      <c r="AD216" s="24"/>
      <c r="AE216" s="24"/>
      <c r="AF216" s="24"/>
      <c r="AG216" s="24"/>
      <c r="AH216" s="24"/>
      <c r="AI216" s="24"/>
      <c r="AJ216" s="30">
        <v>1</v>
      </c>
      <c r="AK216" s="24"/>
      <c r="AL216" s="24"/>
      <c r="AM216" t="s" s="39">
        <v>692</v>
      </c>
      <c r="AN216" t="s" s="39">
        <v>693</v>
      </c>
      <c r="AO216" s="28"/>
      <c r="AP216" s="28"/>
      <c r="AQ216" s="28"/>
      <c r="AR216" s="28"/>
      <c r="AS216" t="s" s="23">
        <v>57</v>
      </c>
      <c r="AT216" s="24"/>
      <c r="AU216" s="24"/>
      <c r="AV216" s="24"/>
      <c r="AW216" s="24"/>
    </row>
    <row r="217" ht="15.75" customHeight="1">
      <c r="A217" s="19">
        <v>6</v>
      </c>
      <c r="B217" s="20">
        <v>3</v>
      </c>
      <c r="C217" s="20">
        <v>247</v>
      </c>
      <c r="D217" s="24"/>
      <c r="E217" s="19">
        <v>37</v>
      </c>
      <c r="F217" t="s" s="21">
        <v>738</v>
      </c>
      <c r="G217" t="s" s="22">
        <v>739</v>
      </c>
      <c r="H217" t="s" s="22">
        <v>739</v>
      </c>
      <c r="I217" t="s" s="23">
        <v>740</v>
      </c>
      <c r="J217" t="s" s="32">
        <v>52</v>
      </c>
      <c r="K217" t="s" s="21">
        <v>61</v>
      </c>
      <c r="L217" t="s" s="21">
        <v>74</v>
      </c>
      <c r="M217" t="s" s="33">
        <v>63</v>
      </c>
      <c r="N217" s="20">
        <v>2018</v>
      </c>
      <c r="O217" s="20">
        <v>3</v>
      </c>
      <c r="P217" t="s" s="26">
        <v>54</v>
      </c>
      <c r="Q217" t="s" s="35">
        <v>65</v>
      </c>
      <c r="R217" t="s" s="26">
        <v>56</v>
      </c>
      <c r="S217" t="s" s="37">
        <v>187</v>
      </c>
      <c r="T217" s="24"/>
      <c r="U217" s="24"/>
      <c r="V217" s="24"/>
      <c r="W217" s="24"/>
      <c r="X217" s="24"/>
      <c r="Y217" s="24"/>
      <c r="Z217" s="24"/>
      <c r="AA217" s="24"/>
      <c r="AB217" s="28"/>
      <c r="AC217" s="24"/>
      <c r="AD217" s="24"/>
      <c r="AE217" s="29">
        <v>0</v>
      </c>
      <c r="AF217" s="29">
        <v>0</v>
      </c>
      <c r="AG217" s="24"/>
      <c r="AH217" s="24"/>
      <c r="AI217" s="24"/>
      <c r="AJ217" s="30">
        <v>1</v>
      </c>
      <c r="AK217" s="24"/>
      <c r="AL217" s="24"/>
      <c r="AM217" t="s" s="39">
        <v>741</v>
      </c>
      <c r="AN217" t="s" s="39">
        <v>742</v>
      </c>
      <c r="AO217" s="28"/>
      <c r="AP217" s="28"/>
      <c r="AQ217" s="28"/>
      <c r="AR217" s="28"/>
      <c r="AS217" t="s" s="23">
        <v>743</v>
      </c>
      <c r="AT217" s="24"/>
      <c r="AU217" s="24"/>
      <c r="AV217" t="s" s="40">
        <v>744</v>
      </c>
      <c r="AW217" s="24"/>
    </row>
    <row r="218" ht="15.75" customHeight="1">
      <c r="A218" s="19">
        <v>6</v>
      </c>
      <c r="B218" s="20">
        <v>3</v>
      </c>
      <c r="C218" s="20">
        <v>248</v>
      </c>
      <c r="D218" s="24"/>
      <c r="E218" s="19">
        <v>37</v>
      </c>
      <c r="F218" t="s" s="21">
        <v>738</v>
      </c>
      <c r="G218" t="s" s="22">
        <v>739</v>
      </c>
      <c r="H218" t="s" s="22">
        <v>739</v>
      </c>
      <c r="I218" t="s" s="23">
        <v>745</v>
      </c>
      <c r="J218" t="s" s="32">
        <v>52</v>
      </c>
      <c r="K218" t="s" s="23">
        <v>61</v>
      </c>
      <c r="L218" t="s" s="21">
        <v>136</v>
      </c>
      <c r="M218" t="s" s="33">
        <v>63</v>
      </c>
      <c r="N218" s="20">
        <v>2016</v>
      </c>
      <c r="O218" s="20">
        <v>3</v>
      </c>
      <c r="P218" t="s" s="26">
        <v>54</v>
      </c>
      <c r="Q218" t="s" s="35">
        <v>65</v>
      </c>
      <c r="R218" t="s" s="26">
        <v>56</v>
      </c>
      <c r="S218" t="s" s="37">
        <v>137</v>
      </c>
      <c r="T218" s="24"/>
      <c r="U218" s="24"/>
      <c r="V218" s="24"/>
      <c r="W218" s="24"/>
      <c r="X218" s="24"/>
      <c r="Y218" s="24"/>
      <c r="Z218" s="24"/>
      <c r="AA218" s="24"/>
      <c r="AB218" s="28"/>
      <c r="AC218" s="24"/>
      <c r="AD218" s="24"/>
      <c r="AE218" s="29">
        <v>0</v>
      </c>
      <c r="AF218" s="29">
        <v>0</v>
      </c>
      <c r="AG218" s="24"/>
      <c r="AH218" s="24"/>
      <c r="AI218" s="24"/>
      <c r="AJ218" t="s" s="38">
        <v>68</v>
      </c>
      <c r="AK218" s="24"/>
      <c r="AL218" s="24"/>
      <c r="AM218" t="s" s="39">
        <v>205</v>
      </c>
      <c r="AN218" t="s" s="39">
        <v>206</v>
      </c>
      <c r="AO218" s="28"/>
      <c r="AP218" s="28"/>
      <c r="AQ218" s="28"/>
      <c r="AR218" s="28"/>
      <c r="AS218" t="s" s="23">
        <v>743</v>
      </c>
      <c r="AT218" s="24"/>
      <c r="AU218" s="24"/>
      <c r="AV218" t="s" s="40">
        <v>744</v>
      </c>
      <c r="AW218" s="24"/>
    </row>
    <row r="219" ht="15.75" customHeight="1">
      <c r="A219" s="30">
        <v>6</v>
      </c>
      <c r="B219" s="20">
        <v>2</v>
      </c>
      <c r="C219" s="20">
        <v>249</v>
      </c>
      <c r="D219" s="24"/>
      <c r="E219" s="42">
        <v>37</v>
      </c>
      <c r="F219" t="s" s="23">
        <v>746</v>
      </c>
      <c r="G219" t="s" s="45">
        <v>747</v>
      </c>
      <c r="H219" t="s" s="45">
        <v>747</v>
      </c>
      <c r="I219" t="s" s="23">
        <v>746</v>
      </c>
      <c r="J219" s="24"/>
      <c r="K219" s="24"/>
      <c r="L219" t="s" s="47">
        <v>118</v>
      </c>
      <c r="M219" s="48"/>
      <c r="N219" s="24"/>
      <c r="O219" s="30">
        <v>2</v>
      </c>
      <c r="P219" t="s" s="27">
        <v>77</v>
      </c>
      <c r="Q219" t="s" s="49">
        <v>65</v>
      </c>
      <c r="R219" t="s" s="50">
        <v>56</v>
      </c>
      <c r="S219" s="24"/>
      <c r="T219" s="24"/>
      <c r="U219" s="29">
        <v>1.281335</v>
      </c>
      <c r="V219" s="29">
        <v>1.312527</v>
      </c>
      <c r="W219" s="29">
        <v>0.502265</v>
      </c>
      <c r="X219" s="29">
        <v>3.135634</v>
      </c>
      <c r="Y219" s="29">
        <v>0.640667</v>
      </c>
      <c r="Z219" s="29">
        <v>0.251132</v>
      </c>
      <c r="AA219" s="29">
        <v>1.567817</v>
      </c>
      <c r="AB219" s="28"/>
      <c r="AC219" s="24"/>
      <c r="AD219" s="24"/>
      <c r="AE219" s="29">
        <v>500</v>
      </c>
      <c r="AF219" s="29">
        <v>385.7</v>
      </c>
      <c r="AG219" s="24"/>
      <c r="AH219" s="24"/>
      <c r="AI219" s="24"/>
      <c r="AJ219" s="30">
        <v>1</v>
      </c>
      <c r="AK219" s="24"/>
      <c r="AL219" s="24"/>
      <c r="AM219" s="24"/>
      <c r="AN219" s="24"/>
      <c r="AO219" s="28"/>
      <c r="AP219" s="28"/>
      <c r="AQ219" s="28"/>
      <c r="AR219" s="28"/>
      <c r="AS219" t="s" s="23">
        <v>181</v>
      </c>
      <c r="AT219" s="24"/>
      <c r="AU219" s="24"/>
      <c r="AV219" t="s" s="52">
        <v>643</v>
      </c>
      <c r="AW219" s="24"/>
    </row>
    <row r="220" ht="15.75" customHeight="1">
      <c r="A220" s="19">
        <v>6</v>
      </c>
      <c r="B220" s="20">
        <v>2</v>
      </c>
      <c r="C220" s="20">
        <v>250</v>
      </c>
      <c r="D220" s="24"/>
      <c r="E220" s="19">
        <v>37</v>
      </c>
      <c r="F220" t="s" s="21">
        <v>748</v>
      </c>
      <c r="G220" t="s" s="22">
        <v>749</v>
      </c>
      <c r="H220" t="s" s="22">
        <v>749</v>
      </c>
      <c r="I220" t="s" s="79">
        <v>750</v>
      </c>
      <c r="J220" s="24"/>
      <c r="K220" t="s" s="23">
        <v>618</v>
      </c>
      <c r="L220" t="s" s="21">
        <v>123</v>
      </c>
      <c r="M220" t="s" s="33">
        <v>63</v>
      </c>
      <c r="N220" s="20">
        <v>2019</v>
      </c>
      <c r="O220" s="20">
        <v>3</v>
      </c>
      <c r="P220" t="s" s="27">
        <v>77</v>
      </c>
      <c r="Q220" t="s" s="35">
        <v>65</v>
      </c>
      <c r="R220" t="s" s="62">
        <v>238</v>
      </c>
      <c r="S220" t="s" s="63">
        <v>245</v>
      </c>
      <c r="T220" s="24"/>
      <c r="U220" s="24"/>
      <c r="V220" s="24"/>
      <c r="W220" s="24"/>
      <c r="X220" s="24"/>
      <c r="Y220" s="24"/>
      <c r="Z220" s="24"/>
      <c r="AA220" s="24"/>
      <c r="AB220" s="28"/>
      <c r="AC220" s="24"/>
      <c r="AD220" s="24"/>
      <c r="AE220" s="24"/>
      <c r="AF220" s="24"/>
      <c r="AG220" s="24"/>
      <c r="AH220" s="24"/>
      <c r="AI220" s="24"/>
      <c r="AJ220" s="30">
        <v>1</v>
      </c>
      <c r="AK220" s="24"/>
      <c r="AL220" s="24"/>
      <c r="AM220" s="29">
        <v>200</v>
      </c>
      <c r="AN220" t="s" s="39">
        <v>751</v>
      </c>
      <c r="AO220" s="28"/>
      <c r="AP220" s="28"/>
      <c r="AQ220" s="28"/>
      <c r="AR220" s="28"/>
      <c r="AS220" t="s" s="23">
        <v>227</v>
      </c>
      <c r="AT220" s="24"/>
      <c r="AU220" s="24"/>
      <c r="AV220" s="24"/>
      <c r="AW220" s="24"/>
    </row>
    <row r="221" ht="15.75" customHeight="1">
      <c r="A221" s="30">
        <v>6</v>
      </c>
      <c r="B221" s="20">
        <v>3</v>
      </c>
      <c r="C221" s="20">
        <v>251</v>
      </c>
      <c r="D221" s="24"/>
      <c r="E221" s="42">
        <v>37</v>
      </c>
      <c r="F221" t="s" s="68">
        <v>752</v>
      </c>
      <c r="G221" t="s" s="45">
        <v>753</v>
      </c>
      <c r="H221" t="s" s="45">
        <v>753</v>
      </c>
      <c r="I221" t="s" s="79">
        <v>754</v>
      </c>
      <c r="J221" s="24"/>
      <c r="K221" t="s" s="23">
        <v>61</v>
      </c>
      <c r="L221" t="s" s="40">
        <v>232</v>
      </c>
      <c r="M221" t="s" s="58">
        <v>84</v>
      </c>
      <c r="N221" s="30">
        <v>2022</v>
      </c>
      <c r="O221" s="30">
        <v>2</v>
      </c>
      <c r="P221" t="s" s="26">
        <v>54</v>
      </c>
      <c r="Q221" t="s" s="49">
        <v>65</v>
      </c>
      <c r="R221" t="s" s="56">
        <v>66</v>
      </c>
      <c r="S221" t="s" s="38">
        <v>233</v>
      </c>
      <c r="T221" s="24"/>
      <c r="U221" s="59">
        <v>0.045141732</v>
      </c>
      <c r="V221" s="59">
        <v>0.8026869639999999</v>
      </c>
      <c r="W221" s="59">
        <v>0.011909773</v>
      </c>
      <c r="X221" s="59">
        <v>0.155956597</v>
      </c>
      <c r="Y221" s="71"/>
      <c r="Z221" s="71"/>
      <c r="AA221" s="71"/>
      <c r="AB221" s="28"/>
      <c r="AC221" s="24"/>
      <c r="AD221" s="24"/>
      <c r="AE221" s="24"/>
      <c r="AF221" s="24"/>
      <c r="AG221" s="24"/>
      <c r="AH221" s="24"/>
      <c r="AI221" s="24"/>
      <c r="AJ221" s="30">
        <v>1</v>
      </c>
      <c r="AK221" s="24"/>
      <c r="AL221" s="24"/>
      <c r="AM221" s="24"/>
      <c r="AN221" s="24"/>
      <c r="AO221" s="28"/>
      <c r="AP221" s="28"/>
      <c r="AQ221" s="28"/>
      <c r="AR221" s="28"/>
      <c r="AS221" s="24"/>
      <c r="AT221" s="24"/>
      <c r="AU221" s="24"/>
      <c r="AV221" s="24"/>
      <c r="AW221" s="24"/>
    </row>
    <row r="222" ht="15.75" customHeight="1">
      <c r="A222" s="19">
        <v>6</v>
      </c>
      <c r="B222" s="20">
        <v>2</v>
      </c>
      <c r="C222" s="20">
        <v>252</v>
      </c>
      <c r="D222" s="24"/>
      <c r="E222" s="19">
        <v>37</v>
      </c>
      <c r="F222" t="s" s="21">
        <v>755</v>
      </c>
      <c r="G222" t="s" s="22">
        <v>756</v>
      </c>
      <c r="H222" t="s" s="22">
        <v>756</v>
      </c>
      <c r="I222" t="s" s="79">
        <v>757</v>
      </c>
      <c r="J222" s="24"/>
      <c r="K222" t="s" s="23">
        <v>622</v>
      </c>
      <c r="L222" t="s" s="21">
        <v>123</v>
      </c>
      <c r="M222" t="s" s="33">
        <v>63</v>
      </c>
      <c r="N222" s="20">
        <v>2019</v>
      </c>
      <c r="O222" s="20">
        <v>3</v>
      </c>
      <c r="P222" t="s" s="27">
        <v>77</v>
      </c>
      <c r="Q222" t="s" s="35">
        <v>65</v>
      </c>
      <c r="R222" t="s" s="26">
        <v>56</v>
      </c>
      <c r="S222" t="s" s="63">
        <v>245</v>
      </c>
      <c r="T222" s="24"/>
      <c r="U222" s="24"/>
      <c r="V222" s="24"/>
      <c r="W222" s="24"/>
      <c r="X222" s="24"/>
      <c r="Y222" s="24"/>
      <c r="Z222" s="24"/>
      <c r="AA222" s="24"/>
      <c r="AB222" s="28"/>
      <c r="AC222" s="24"/>
      <c r="AD222" s="24"/>
      <c r="AE222" s="24"/>
      <c r="AF222" s="24"/>
      <c r="AG222" s="24"/>
      <c r="AH222" s="24"/>
      <c r="AI222" s="24"/>
      <c r="AJ222" s="30">
        <v>1</v>
      </c>
      <c r="AK222" s="24"/>
      <c r="AL222" s="24"/>
      <c r="AM222" t="s" s="39">
        <v>758</v>
      </c>
      <c r="AN222" t="s" s="39">
        <v>628</v>
      </c>
      <c r="AO222" s="28"/>
      <c r="AP222" s="28"/>
      <c r="AQ222" s="28"/>
      <c r="AR222" s="28"/>
      <c r="AS222" t="s" s="40">
        <v>759</v>
      </c>
      <c r="AT222" s="24"/>
      <c r="AU222" s="24"/>
      <c r="AV222" s="24"/>
      <c r="AW222" s="24"/>
    </row>
    <row r="223" ht="15.75" customHeight="1">
      <c r="A223" s="19">
        <v>6</v>
      </c>
      <c r="B223" s="20">
        <v>2</v>
      </c>
      <c r="C223" s="20">
        <v>253</v>
      </c>
      <c r="D223" s="24"/>
      <c r="E223" s="19">
        <v>37</v>
      </c>
      <c r="F223" t="s" s="21">
        <v>760</v>
      </c>
      <c r="G223" t="s" s="22">
        <v>761</v>
      </c>
      <c r="H223" t="s" s="22">
        <v>761</v>
      </c>
      <c r="I223" t="s" s="79">
        <v>762</v>
      </c>
      <c r="J223" s="24"/>
      <c r="K223" t="s" s="32">
        <v>696</v>
      </c>
      <c r="L223" t="s" s="21">
        <v>127</v>
      </c>
      <c r="M223" t="s" s="54">
        <v>127</v>
      </c>
      <c r="N223" s="20">
        <v>2016</v>
      </c>
      <c r="O223" s="20">
        <v>3</v>
      </c>
      <c r="P223" t="s" s="27">
        <v>77</v>
      </c>
      <c r="Q223" t="s" s="35">
        <v>65</v>
      </c>
      <c r="R223" t="s" s="26">
        <v>56</v>
      </c>
      <c r="S223" t="s" s="37">
        <v>187</v>
      </c>
      <c r="T223" s="24"/>
      <c r="U223" s="24"/>
      <c r="V223" s="24"/>
      <c r="W223" s="24"/>
      <c r="X223" s="24"/>
      <c r="Y223" s="24"/>
      <c r="Z223" s="24"/>
      <c r="AA223" s="24"/>
      <c r="AB223" s="28"/>
      <c r="AC223" s="24"/>
      <c r="AD223" s="24"/>
      <c r="AE223" s="24"/>
      <c r="AF223" s="24"/>
      <c r="AG223" s="24"/>
      <c r="AH223" s="24"/>
      <c r="AI223" s="24"/>
      <c r="AJ223" s="30">
        <v>1</v>
      </c>
      <c r="AK223" s="24"/>
      <c r="AL223" s="24"/>
      <c r="AM223" t="s" s="39">
        <v>692</v>
      </c>
      <c r="AN223" s="29">
        <v>686</v>
      </c>
      <c r="AO223" s="28"/>
      <c r="AP223" s="28"/>
      <c r="AQ223" s="28"/>
      <c r="AR223" s="28"/>
      <c r="AS223" t="s" s="40">
        <v>633</v>
      </c>
      <c r="AT223" s="24"/>
      <c r="AU223" s="24"/>
      <c r="AV223" s="24"/>
      <c r="AW223" s="24"/>
    </row>
    <row r="224" ht="15.75" customHeight="1">
      <c r="A224" s="19">
        <v>6</v>
      </c>
      <c r="B224" s="20">
        <v>1</v>
      </c>
      <c r="C224" s="20">
        <v>254</v>
      </c>
      <c r="D224" s="24"/>
      <c r="E224" s="19">
        <v>37</v>
      </c>
      <c r="F224" t="s" s="21">
        <v>763</v>
      </c>
      <c r="G224" t="s" s="22">
        <v>764</v>
      </c>
      <c r="H224" t="s" s="22">
        <v>764</v>
      </c>
      <c r="I224" t="s" s="23">
        <v>765</v>
      </c>
      <c r="J224" t="s" s="32">
        <v>52</v>
      </c>
      <c r="K224" t="s" s="23">
        <v>61</v>
      </c>
      <c r="L224" t="s" s="21">
        <v>136</v>
      </c>
      <c r="M224" t="s" s="33">
        <v>63</v>
      </c>
      <c r="N224" s="20">
        <v>2016</v>
      </c>
      <c r="O224" s="20">
        <v>3</v>
      </c>
      <c r="P224" t="s" s="34">
        <v>64</v>
      </c>
      <c r="Q224" t="s" s="35">
        <v>65</v>
      </c>
      <c r="R224" t="s" s="62">
        <v>238</v>
      </c>
      <c r="S224" t="s" s="37">
        <v>137</v>
      </c>
      <c r="T224" s="24"/>
      <c r="U224" s="24"/>
      <c r="V224" s="24"/>
      <c r="W224" s="24"/>
      <c r="X224" s="24"/>
      <c r="Y224" s="24"/>
      <c r="Z224" s="24"/>
      <c r="AA224" s="24"/>
      <c r="AB224" s="28"/>
      <c r="AC224" s="24"/>
      <c r="AD224" s="24"/>
      <c r="AE224" s="24"/>
      <c r="AF224" s="24"/>
      <c r="AG224" s="24"/>
      <c r="AH224" s="24"/>
      <c r="AI224" s="24"/>
      <c r="AJ224" s="30">
        <v>1</v>
      </c>
      <c r="AK224" s="24"/>
      <c r="AL224" s="24"/>
      <c r="AM224" t="s" s="39">
        <v>205</v>
      </c>
      <c r="AN224" t="s" s="39">
        <v>206</v>
      </c>
      <c r="AO224" s="28"/>
      <c r="AP224" s="28"/>
      <c r="AQ224" s="28"/>
      <c r="AR224" s="28"/>
      <c r="AS224" s="30">
        <v>51</v>
      </c>
      <c r="AT224" s="24"/>
      <c r="AU224" s="24"/>
      <c r="AV224" s="24"/>
      <c r="AW224" s="24"/>
    </row>
    <row r="225" ht="15.75" customHeight="1">
      <c r="A225" s="19">
        <v>6</v>
      </c>
      <c r="B225" s="20">
        <v>1</v>
      </c>
      <c r="C225" s="20">
        <v>255</v>
      </c>
      <c r="D225" s="24"/>
      <c r="E225" s="19">
        <v>37</v>
      </c>
      <c r="F225" t="s" s="21">
        <v>766</v>
      </c>
      <c r="G225" t="s" s="22">
        <v>767</v>
      </c>
      <c r="H225" t="s" s="22">
        <v>767</v>
      </c>
      <c r="I225" t="s" s="23">
        <v>768</v>
      </c>
      <c r="J225" t="s" s="21">
        <v>52</v>
      </c>
      <c r="K225" t="s" s="21">
        <v>61</v>
      </c>
      <c r="L225" t="s" s="21">
        <v>272</v>
      </c>
      <c r="M225" t="s" s="41">
        <v>84</v>
      </c>
      <c r="N225" s="30">
        <v>2018</v>
      </c>
      <c r="O225" s="20">
        <v>3</v>
      </c>
      <c r="P225" t="s" s="34">
        <v>64</v>
      </c>
      <c r="Q225" t="s" s="35">
        <v>65</v>
      </c>
      <c r="R225" t="s" s="36">
        <v>66</v>
      </c>
      <c r="S225" t="s" s="57">
        <v>273</v>
      </c>
      <c r="T225" s="24"/>
      <c r="U225" s="24"/>
      <c r="V225" s="24"/>
      <c r="W225" s="24"/>
      <c r="X225" s="24"/>
      <c r="Y225" s="24"/>
      <c r="Z225" s="24"/>
      <c r="AA225" s="24"/>
      <c r="AB225" s="28"/>
      <c r="AC225" s="24"/>
      <c r="AD225" s="24"/>
      <c r="AE225" s="29">
        <v>0</v>
      </c>
      <c r="AF225" s="29">
        <v>0</v>
      </c>
      <c r="AG225" s="24"/>
      <c r="AH225" s="24"/>
      <c r="AI225" s="24"/>
      <c r="AJ225" s="30">
        <v>1</v>
      </c>
      <c r="AK225" s="24"/>
      <c r="AL225" s="24"/>
      <c r="AM225" s="29">
        <v>0</v>
      </c>
      <c r="AN225" s="29">
        <v>0.4</v>
      </c>
      <c r="AO225" s="28"/>
      <c r="AP225" s="28"/>
      <c r="AQ225" s="28"/>
      <c r="AR225" s="28"/>
      <c r="AS225" t="s" s="23">
        <v>251</v>
      </c>
      <c r="AT225" s="24"/>
      <c r="AU225" s="24"/>
      <c r="AV225" t="s" s="52">
        <v>769</v>
      </c>
      <c r="AW225" s="24"/>
    </row>
    <row r="226" ht="15.75" customHeight="1">
      <c r="A226" s="19">
        <v>6</v>
      </c>
      <c r="B226" s="20">
        <v>3</v>
      </c>
      <c r="C226" s="20">
        <v>256</v>
      </c>
      <c r="D226" s="24"/>
      <c r="E226" s="19">
        <v>37</v>
      </c>
      <c r="F226" t="s" s="21">
        <v>766</v>
      </c>
      <c r="G226" t="s" s="22">
        <v>767</v>
      </c>
      <c r="H226" t="s" s="22">
        <v>767</v>
      </c>
      <c r="I226" t="s" s="23">
        <v>770</v>
      </c>
      <c r="J226" t="s" s="32">
        <v>52</v>
      </c>
      <c r="K226" t="s" s="23">
        <v>61</v>
      </c>
      <c r="L226" t="s" s="21">
        <v>225</v>
      </c>
      <c r="M226" t="s" s="41">
        <v>84</v>
      </c>
      <c r="N226" s="20">
        <v>2022</v>
      </c>
      <c r="O226" s="20">
        <v>3</v>
      </c>
      <c r="P226" t="s" s="26">
        <v>54</v>
      </c>
      <c r="Q226" t="s" s="43">
        <v>93</v>
      </c>
      <c r="R226" t="s" s="36">
        <v>66</v>
      </c>
      <c r="S226" t="s" s="57">
        <v>226</v>
      </c>
      <c r="T226" s="24"/>
      <c r="U226" s="24"/>
      <c r="V226" s="24"/>
      <c r="W226" s="24"/>
      <c r="X226" s="24"/>
      <c r="Y226" s="24"/>
      <c r="Z226" s="24"/>
      <c r="AA226" s="24"/>
      <c r="AB226" s="28"/>
      <c r="AC226" s="24"/>
      <c r="AD226" s="24"/>
      <c r="AE226" s="29">
        <v>0</v>
      </c>
      <c r="AF226" s="29">
        <v>0</v>
      </c>
      <c r="AG226" s="24"/>
      <c r="AH226" s="24"/>
      <c r="AI226" s="24"/>
      <c r="AJ226" t="s" s="38">
        <v>68</v>
      </c>
      <c r="AK226" s="24"/>
      <c r="AL226" s="24"/>
      <c r="AM226" s="29">
        <v>30</v>
      </c>
      <c r="AN226" s="29">
        <v>231</v>
      </c>
      <c r="AO226" s="28"/>
      <c r="AP226" s="28"/>
      <c r="AQ226" s="28"/>
      <c r="AR226" s="28"/>
      <c r="AS226" t="s" s="23">
        <v>251</v>
      </c>
      <c r="AT226" s="24"/>
      <c r="AU226" s="24"/>
      <c r="AV226" t="s" s="52">
        <v>769</v>
      </c>
      <c r="AW226" s="24"/>
    </row>
    <row r="227" ht="15.75" customHeight="1">
      <c r="A227" s="19">
        <v>6</v>
      </c>
      <c r="B227" s="20">
        <v>3</v>
      </c>
      <c r="C227" s="20">
        <v>257</v>
      </c>
      <c r="D227" s="24"/>
      <c r="E227" s="19">
        <v>37</v>
      </c>
      <c r="F227" t="s" s="21">
        <v>771</v>
      </c>
      <c r="G227" t="s" s="22">
        <v>772</v>
      </c>
      <c r="H227" t="s" s="22">
        <v>772</v>
      </c>
      <c r="I227" t="s" s="23">
        <v>773</v>
      </c>
      <c r="J227" t="s" s="32">
        <v>52</v>
      </c>
      <c r="K227" t="s" s="23">
        <v>618</v>
      </c>
      <c r="L227" t="s" s="21">
        <v>123</v>
      </c>
      <c r="M227" t="s" s="33">
        <v>63</v>
      </c>
      <c r="N227" s="20">
        <v>2019</v>
      </c>
      <c r="O227" s="20">
        <v>3</v>
      </c>
      <c r="P227" t="s" s="26">
        <v>54</v>
      </c>
      <c r="Q227" t="s" s="35">
        <v>65</v>
      </c>
      <c r="R227" t="s" s="26">
        <v>56</v>
      </c>
      <c r="S227" t="s" s="63">
        <v>245</v>
      </c>
      <c r="T227" s="24"/>
      <c r="U227" s="24"/>
      <c r="V227" s="24"/>
      <c r="W227" s="24"/>
      <c r="X227" s="24"/>
      <c r="Y227" s="24"/>
      <c r="Z227" s="24"/>
      <c r="AA227" s="24"/>
      <c r="AB227" s="28"/>
      <c r="AC227" s="24"/>
      <c r="AD227" s="24"/>
      <c r="AE227" s="24"/>
      <c r="AF227" s="24"/>
      <c r="AG227" s="24"/>
      <c r="AH227" s="24"/>
      <c r="AI227" s="24"/>
      <c r="AJ227" s="30">
        <v>1</v>
      </c>
      <c r="AK227" s="24"/>
      <c r="AL227" s="24"/>
      <c r="AM227" s="29">
        <v>200</v>
      </c>
      <c r="AN227" t="s" s="39">
        <v>751</v>
      </c>
      <c r="AO227" s="28"/>
      <c r="AP227" s="28"/>
      <c r="AQ227" s="28"/>
      <c r="AR227" s="28"/>
      <c r="AS227" s="42">
        <v>71</v>
      </c>
      <c r="AT227" s="24"/>
      <c r="AU227" s="24"/>
      <c r="AV227" s="24"/>
      <c r="AW227" s="24"/>
    </row>
    <row r="228" ht="15.75" customHeight="1">
      <c r="A228" s="19">
        <v>6</v>
      </c>
      <c r="B228" s="20">
        <v>1</v>
      </c>
      <c r="C228" s="20">
        <v>258</v>
      </c>
      <c r="D228" s="24"/>
      <c r="E228" s="19">
        <v>37</v>
      </c>
      <c r="F228" t="s" s="21">
        <v>774</v>
      </c>
      <c r="G228" t="s" s="22">
        <v>775</v>
      </c>
      <c r="H228" t="s" s="22">
        <v>775</v>
      </c>
      <c r="I228" t="s" s="23">
        <v>776</v>
      </c>
      <c r="J228" t="s" s="32">
        <v>52</v>
      </c>
      <c r="K228" t="s" s="23">
        <v>61</v>
      </c>
      <c r="L228" t="s" s="21">
        <v>225</v>
      </c>
      <c r="M228" t="s" s="41">
        <v>84</v>
      </c>
      <c r="N228" s="20">
        <v>2022</v>
      </c>
      <c r="O228" s="20">
        <v>3</v>
      </c>
      <c r="P228" t="s" s="34">
        <v>64</v>
      </c>
      <c r="Q228" t="s" s="43">
        <v>93</v>
      </c>
      <c r="R228" t="s" s="36">
        <v>66</v>
      </c>
      <c r="S228" t="s" s="57">
        <v>226</v>
      </c>
      <c r="T228" s="24"/>
      <c r="U228" s="24"/>
      <c r="V228" s="24"/>
      <c r="W228" s="24"/>
      <c r="X228" s="24"/>
      <c r="Y228" s="24"/>
      <c r="Z228" s="24"/>
      <c r="AA228" s="24"/>
      <c r="AB228" s="28"/>
      <c r="AC228" s="24"/>
      <c r="AD228" s="24"/>
      <c r="AE228" s="24"/>
      <c r="AF228" s="24"/>
      <c r="AG228" s="24"/>
      <c r="AH228" s="24"/>
      <c r="AI228" s="24"/>
      <c r="AJ228" s="30">
        <v>1</v>
      </c>
      <c r="AK228" s="24"/>
      <c r="AL228" s="24"/>
      <c r="AM228" s="29">
        <v>30</v>
      </c>
      <c r="AN228" s="29">
        <v>231</v>
      </c>
      <c r="AO228" s="28"/>
      <c r="AP228" s="28"/>
      <c r="AQ228" s="28"/>
      <c r="AR228" s="28"/>
      <c r="AS228" t="s" s="23">
        <v>777</v>
      </c>
      <c r="AT228" s="24"/>
      <c r="AU228" s="24"/>
      <c r="AV228" s="24"/>
      <c r="AW228" s="24"/>
    </row>
    <row r="229" ht="15.75" customHeight="1">
      <c r="A229" s="19">
        <v>6</v>
      </c>
      <c r="B229" s="20">
        <v>3</v>
      </c>
      <c r="C229" s="20">
        <v>259</v>
      </c>
      <c r="D229" s="24"/>
      <c r="E229" s="19">
        <v>37</v>
      </c>
      <c r="F229" t="s" s="31">
        <v>778</v>
      </c>
      <c r="G229" t="s" s="22">
        <v>779</v>
      </c>
      <c r="H229" t="s" s="22">
        <v>779</v>
      </c>
      <c r="I229" t="s" s="23">
        <v>780</v>
      </c>
      <c r="J229" t="s" s="32">
        <v>52</v>
      </c>
      <c r="K229" t="s" s="23">
        <v>622</v>
      </c>
      <c r="L229" t="s" s="21">
        <v>123</v>
      </c>
      <c r="M229" t="s" s="33">
        <v>63</v>
      </c>
      <c r="N229" s="20">
        <v>2021</v>
      </c>
      <c r="O229" s="20">
        <v>3</v>
      </c>
      <c r="P229" t="s" s="26">
        <v>54</v>
      </c>
      <c r="Q229" t="s" s="27">
        <v>55</v>
      </c>
      <c r="R229" t="s" s="26">
        <v>56</v>
      </c>
      <c r="S229" t="s" s="37">
        <v>781</v>
      </c>
      <c r="T229" s="24"/>
      <c r="U229" s="24"/>
      <c r="V229" s="24"/>
      <c r="W229" s="24"/>
      <c r="X229" s="24"/>
      <c r="Y229" s="24"/>
      <c r="Z229" s="24"/>
      <c r="AA229" s="24"/>
      <c r="AB229" s="28"/>
      <c r="AC229" s="24"/>
      <c r="AD229" s="24"/>
      <c r="AE229" s="24"/>
      <c r="AF229" s="24"/>
      <c r="AG229" s="24"/>
      <c r="AH229" s="24"/>
      <c r="AI229" s="24"/>
      <c r="AJ229" s="30">
        <v>1</v>
      </c>
      <c r="AK229" s="24"/>
      <c r="AL229" s="24"/>
      <c r="AM229" t="s" s="39">
        <v>758</v>
      </c>
      <c r="AN229" t="s" s="39">
        <v>628</v>
      </c>
      <c r="AO229" s="28"/>
      <c r="AP229" s="28"/>
      <c r="AQ229" s="28"/>
      <c r="AR229" s="28"/>
      <c r="AS229" s="24"/>
      <c r="AT229" s="24"/>
      <c r="AU229" s="24"/>
      <c r="AV229" t="s" s="40">
        <v>71</v>
      </c>
      <c r="AW229" s="24"/>
    </row>
    <row r="230" ht="15.75" customHeight="1">
      <c r="A230" s="19">
        <v>6</v>
      </c>
      <c r="B230" s="20">
        <v>1</v>
      </c>
      <c r="C230" s="20">
        <v>260</v>
      </c>
      <c r="D230" s="24"/>
      <c r="E230" s="19">
        <v>37</v>
      </c>
      <c r="F230" t="s" s="21">
        <v>782</v>
      </c>
      <c r="G230" t="s" s="22">
        <v>783</v>
      </c>
      <c r="H230" t="s" s="22">
        <v>783</v>
      </c>
      <c r="I230" t="s" s="23">
        <v>784</v>
      </c>
      <c r="J230" t="s" s="32">
        <v>52</v>
      </c>
      <c r="K230" t="s" s="23">
        <v>622</v>
      </c>
      <c r="L230" t="s" s="21">
        <v>704</v>
      </c>
      <c r="M230" t="s" s="33">
        <v>63</v>
      </c>
      <c r="N230" s="20">
        <v>2016</v>
      </c>
      <c r="O230" s="20">
        <v>3</v>
      </c>
      <c r="P230" t="s" s="34">
        <v>64</v>
      </c>
      <c r="Q230" t="s" s="35">
        <v>65</v>
      </c>
      <c r="R230" t="s" s="26">
        <v>56</v>
      </c>
      <c r="S230" t="s" s="37">
        <v>781</v>
      </c>
      <c r="T230" s="24"/>
      <c r="U230" s="24"/>
      <c r="V230" s="24"/>
      <c r="W230" s="24"/>
      <c r="X230" s="24"/>
      <c r="Y230" s="24"/>
      <c r="Z230" s="24"/>
      <c r="AA230" s="24"/>
      <c r="AB230" s="28"/>
      <c r="AC230" s="24"/>
      <c r="AD230" s="24"/>
      <c r="AE230" s="24"/>
      <c r="AF230" s="24"/>
      <c r="AG230" s="24"/>
      <c r="AH230" s="24"/>
      <c r="AI230" s="24"/>
      <c r="AJ230" s="30">
        <v>1</v>
      </c>
      <c r="AK230" s="24"/>
      <c r="AL230" s="24"/>
      <c r="AM230" t="s" s="39">
        <v>758</v>
      </c>
      <c r="AN230" t="s" s="39">
        <v>628</v>
      </c>
      <c r="AO230" s="28"/>
      <c r="AP230" s="28"/>
      <c r="AQ230" s="28"/>
      <c r="AR230" s="28"/>
      <c r="AS230" t="s" s="23">
        <v>785</v>
      </c>
      <c r="AT230" s="24"/>
      <c r="AU230" s="24"/>
      <c r="AV230" s="24"/>
      <c r="AW230" s="24"/>
    </row>
    <row r="231" ht="15.75" customHeight="1">
      <c r="A231" s="19">
        <v>6</v>
      </c>
      <c r="B231" s="20">
        <v>1</v>
      </c>
      <c r="C231" s="20">
        <v>261</v>
      </c>
      <c r="D231" s="24"/>
      <c r="E231" s="19">
        <v>37</v>
      </c>
      <c r="F231" t="s" s="21">
        <v>782</v>
      </c>
      <c r="G231" t="s" s="22">
        <v>783</v>
      </c>
      <c r="H231" t="s" s="22">
        <v>783</v>
      </c>
      <c r="I231" t="s" s="23">
        <v>786</v>
      </c>
      <c r="J231" t="s" s="32">
        <v>52</v>
      </c>
      <c r="K231" t="s" s="21">
        <v>622</v>
      </c>
      <c r="L231" t="s" s="21">
        <v>712</v>
      </c>
      <c r="M231" t="s" s="33">
        <v>63</v>
      </c>
      <c r="N231" s="20">
        <v>2016</v>
      </c>
      <c r="O231" s="20">
        <v>3</v>
      </c>
      <c r="P231" t="s" s="34">
        <v>64</v>
      </c>
      <c r="Q231" t="s" s="35">
        <v>65</v>
      </c>
      <c r="R231" t="s" s="26">
        <v>56</v>
      </c>
      <c r="S231" t="s" s="37">
        <v>162</v>
      </c>
      <c r="T231" s="24"/>
      <c r="U231" s="24"/>
      <c r="V231" s="24"/>
      <c r="W231" s="24"/>
      <c r="X231" s="24"/>
      <c r="Y231" s="24"/>
      <c r="Z231" s="24"/>
      <c r="AA231" s="24"/>
      <c r="AB231" s="28"/>
      <c r="AC231" s="24"/>
      <c r="AD231" s="24"/>
      <c r="AE231" s="24"/>
      <c r="AF231" s="24"/>
      <c r="AG231" s="24"/>
      <c r="AH231" s="24"/>
      <c r="AI231" s="24"/>
      <c r="AJ231" t="s" s="38">
        <v>68</v>
      </c>
      <c r="AK231" s="24"/>
      <c r="AL231" s="24"/>
      <c r="AM231" s="29">
        <v>0</v>
      </c>
      <c r="AN231" t="s" s="39">
        <v>787</v>
      </c>
      <c r="AO231" s="28"/>
      <c r="AP231" s="28"/>
      <c r="AQ231" s="28"/>
      <c r="AR231" s="28"/>
      <c r="AS231" t="s" s="23">
        <v>785</v>
      </c>
      <c r="AT231" s="24"/>
      <c r="AU231" s="24"/>
      <c r="AV231" s="24"/>
      <c r="AW231" s="24"/>
    </row>
    <row r="232" ht="15.75" customHeight="1">
      <c r="A232" s="19">
        <v>6</v>
      </c>
      <c r="B232" s="20">
        <v>3</v>
      </c>
      <c r="C232" s="20">
        <v>262</v>
      </c>
      <c r="D232" s="24"/>
      <c r="E232" s="19">
        <v>37</v>
      </c>
      <c r="F232" t="s" s="21">
        <v>782</v>
      </c>
      <c r="G232" t="s" s="22">
        <v>783</v>
      </c>
      <c r="H232" t="s" s="22">
        <v>783</v>
      </c>
      <c r="I232" t="s" s="23">
        <v>788</v>
      </c>
      <c r="J232" t="s" s="32">
        <v>52</v>
      </c>
      <c r="K232" t="s" s="21">
        <v>622</v>
      </c>
      <c r="L232" t="s" s="21">
        <v>789</v>
      </c>
      <c r="M232" t="s" s="33">
        <v>63</v>
      </c>
      <c r="N232" s="20">
        <v>2016</v>
      </c>
      <c r="O232" s="20">
        <v>3</v>
      </c>
      <c r="P232" t="s" s="26">
        <v>54</v>
      </c>
      <c r="Q232" t="s" s="35">
        <v>65</v>
      </c>
      <c r="R232" t="s" s="26">
        <v>56</v>
      </c>
      <c r="S232" t="s" s="37">
        <v>790</v>
      </c>
      <c r="T232" s="24"/>
      <c r="U232" s="24"/>
      <c r="V232" s="24"/>
      <c r="W232" s="24"/>
      <c r="X232" s="24"/>
      <c r="Y232" s="24"/>
      <c r="Z232" s="24"/>
      <c r="AA232" s="24"/>
      <c r="AB232" s="28"/>
      <c r="AC232" s="24"/>
      <c r="AD232" s="24"/>
      <c r="AE232" s="24"/>
      <c r="AF232" s="24"/>
      <c r="AG232" s="24"/>
      <c r="AH232" s="24"/>
      <c r="AI232" s="24"/>
      <c r="AJ232" t="s" s="38">
        <v>68</v>
      </c>
      <c r="AK232" s="24"/>
      <c r="AL232" s="24"/>
      <c r="AM232" t="s" s="39">
        <v>758</v>
      </c>
      <c r="AN232" t="s" s="39">
        <v>628</v>
      </c>
      <c r="AO232" s="28"/>
      <c r="AP232" s="28"/>
      <c r="AQ232" s="28"/>
      <c r="AR232" s="28"/>
      <c r="AS232" t="s" s="23">
        <v>785</v>
      </c>
      <c r="AT232" s="24"/>
      <c r="AU232" s="24"/>
      <c r="AV232" s="24"/>
      <c r="AW232" s="24"/>
    </row>
    <row r="233" ht="15.75" customHeight="1">
      <c r="A233" s="19">
        <v>6</v>
      </c>
      <c r="B233" s="20">
        <v>3</v>
      </c>
      <c r="C233" s="20">
        <v>263</v>
      </c>
      <c r="D233" s="24"/>
      <c r="E233" s="19">
        <v>37</v>
      </c>
      <c r="F233" t="s" s="21">
        <v>782</v>
      </c>
      <c r="G233" t="s" s="22">
        <v>783</v>
      </c>
      <c r="H233" t="s" s="22">
        <v>783</v>
      </c>
      <c r="I233" t="s" s="23">
        <v>791</v>
      </c>
      <c r="J233" t="s" s="32">
        <v>52</v>
      </c>
      <c r="K233" t="s" s="21">
        <v>622</v>
      </c>
      <c r="L233" t="s" s="21">
        <v>709</v>
      </c>
      <c r="M233" t="s" s="33">
        <v>63</v>
      </c>
      <c r="N233" s="20">
        <v>2017</v>
      </c>
      <c r="O233" s="20">
        <v>3</v>
      </c>
      <c r="P233" t="s" s="26">
        <v>54</v>
      </c>
      <c r="Q233" t="s" s="35">
        <v>65</v>
      </c>
      <c r="R233" t="s" s="26">
        <v>56</v>
      </c>
      <c r="S233" t="s" s="37">
        <v>162</v>
      </c>
      <c r="T233" s="24"/>
      <c r="U233" s="24"/>
      <c r="V233" s="24"/>
      <c r="W233" s="24"/>
      <c r="X233" s="24"/>
      <c r="Y233" s="24"/>
      <c r="Z233" s="24"/>
      <c r="AA233" s="24"/>
      <c r="AB233" s="28"/>
      <c r="AC233" s="24"/>
      <c r="AD233" s="24"/>
      <c r="AE233" s="24"/>
      <c r="AF233" s="24"/>
      <c r="AG233" s="24"/>
      <c r="AH233" s="24"/>
      <c r="AI233" s="24"/>
      <c r="AJ233" t="s" s="38">
        <v>68</v>
      </c>
      <c r="AK233" s="24"/>
      <c r="AL233" s="24"/>
      <c r="AM233" s="29">
        <v>0</v>
      </c>
      <c r="AN233" t="s" s="39">
        <v>787</v>
      </c>
      <c r="AO233" s="28"/>
      <c r="AP233" s="28"/>
      <c r="AQ233" s="28"/>
      <c r="AR233" s="28"/>
      <c r="AS233" t="s" s="23">
        <v>785</v>
      </c>
      <c r="AT233" s="24"/>
      <c r="AU233" s="24"/>
      <c r="AV233" s="24"/>
      <c r="AW233" s="24"/>
    </row>
    <row r="234" ht="15.75" customHeight="1">
      <c r="A234" s="19">
        <v>6</v>
      </c>
      <c r="B234" s="20">
        <v>3</v>
      </c>
      <c r="C234" s="20">
        <v>264</v>
      </c>
      <c r="D234" s="24"/>
      <c r="E234" s="19">
        <v>37</v>
      </c>
      <c r="F234" t="s" s="21">
        <v>782</v>
      </c>
      <c r="G234" t="s" s="22">
        <v>783</v>
      </c>
      <c r="H234" t="s" s="22">
        <v>783</v>
      </c>
      <c r="I234" t="s" s="23">
        <v>792</v>
      </c>
      <c r="J234" t="s" s="32">
        <v>52</v>
      </c>
      <c r="K234" t="s" s="32">
        <v>696</v>
      </c>
      <c r="L234" t="s" s="21">
        <v>127</v>
      </c>
      <c r="M234" t="s" s="54">
        <v>127</v>
      </c>
      <c r="N234" s="20">
        <v>2021</v>
      </c>
      <c r="O234" s="20">
        <v>3</v>
      </c>
      <c r="P234" t="s" s="26">
        <v>54</v>
      </c>
      <c r="Q234" t="s" s="27">
        <v>55</v>
      </c>
      <c r="R234" t="s" s="26">
        <v>56</v>
      </c>
      <c r="S234" t="s" s="37">
        <v>174</v>
      </c>
      <c r="T234" s="24"/>
      <c r="U234" s="24"/>
      <c r="V234" s="24"/>
      <c r="W234" s="24"/>
      <c r="X234" s="24"/>
      <c r="Y234" s="24"/>
      <c r="Z234" s="24"/>
      <c r="AA234" s="24"/>
      <c r="AB234" s="28"/>
      <c r="AC234" s="24"/>
      <c r="AD234" s="24"/>
      <c r="AE234" s="24"/>
      <c r="AF234" s="24"/>
      <c r="AG234" s="24"/>
      <c r="AH234" s="24"/>
      <c r="AI234" s="24"/>
      <c r="AJ234" t="s" s="38">
        <v>68</v>
      </c>
      <c r="AK234" s="24"/>
      <c r="AL234" s="24"/>
      <c r="AM234" t="s" s="39">
        <v>692</v>
      </c>
      <c r="AN234" s="29">
        <v>686</v>
      </c>
      <c r="AO234" s="28"/>
      <c r="AP234" s="28"/>
      <c r="AQ234" s="28"/>
      <c r="AR234" s="28"/>
      <c r="AS234" t="s" s="23">
        <v>785</v>
      </c>
      <c r="AT234" s="24"/>
      <c r="AU234" s="24"/>
      <c r="AV234" s="24"/>
      <c r="AW234" s="24"/>
    </row>
    <row r="235" ht="15.75" customHeight="1">
      <c r="A235" s="19">
        <v>6</v>
      </c>
      <c r="B235" s="20">
        <v>1</v>
      </c>
      <c r="C235" s="20">
        <v>265</v>
      </c>
      <c r="D235" s="24"/>
      <c r="E235" s="19">
        <v>37</v>
      </c>
      <c r="F235" t="s" s="21">
        <v>793</v>
      </c>
      <c r="G235" t="s" s="22">
        <v>794</v>
      </c>
      <c r="H235" t="s" s="22">
        <v>794</v>
      </c>
      <c r="I235" t="s" s="23">
        <v>795</v>
      </c>
      <c r="J235" t="s" s="32">
        <v>52</v>
      </c>
      <c r="K235" t="s" s="23">
        <v>622</v>
      </c>
      <c r="L235" t="s" s="21">
        <v>123</v>
      </c>
      <c r="M235" t="s" s="33">
        <v>63</v>
      </c>
      <c r="N235" s="20">
        <v>2021</v>
      </c>
      <c r="O235" s="20">
        <v>3</v>
      </c>
      <c r="P235" t="s" s="34">
        <v>64</v>
      </c>
      <c r="Q235" t="s" s="27">
        <v>55</v>
      </c>
      <c r="R235" t="s" s="26">
        <v>56</v>
      </c>
      <c r="S235" t="s" s="37">
        <v>796</v>
      </c>
      <c r="T235" s="24"/>
      <c r="U235" s="24"/>
      <c r="V235" s="24"/>
      <c r="W235" s="24"/>
      <c r="X235" s="24"/>
      <c r="Y235" s="24"/>
      <c r="Z235" s="24"/>
      <c r="AA235" s="24"/>
      <c r="AB235" s="28"/>
      <c r="AC235" s="24"/>
      <c r="AD235" s="24"/>
      <c r="AE235" s="24"/>
      <c r="AF235" s="24"/>
      <c r="AG235" s="24"/>
      <c r="AH235" s="24"/>
      <c r="AI235" s="24"/>
      <c r="AJ235" s="30">
        <v>1</v>
      </c>
      <c r="AK235" s="24"/>
      <c r="AL235" s="24"/>
      <c r="AM235" t="s" s="39">
        <v>758</v>
      </c>
      <c r="AN235" t="s" s="39">
        <v>628</v>
      </c>
      <c r="AO235" s="28"/>
      <c r="AP235" s="28"/>
      <c r="AQ235" s="28"/>
      <c r="AR235" s="28"/>
      <c r="AS235" s="30">
        <v>87</v>
      </c>
      <c r="AT235" s="24"/>
      <c r="AU235" s="24"/>
      <c r="AV235" s="24"/>
      <c r="AW235" s="24"/>
    </row>
    <row r="236" ht="15.75" customHeight="1">
      <c r="A236" s="19">
        <v>6</v>
      </c>
      <c r="B236" s="20">
        <v>1</v>
      </c>
      <c r="C236" s="20">
        <v>266</v>
      </c>
      <c r="D236" s="24"/>
      <c r="E236" s="19">
        <v>37</v>
      </c>
      <c r="F236" t="s" s="21">
        <v>793</v>
      </c>
      <c r="G236" t="s" s="22">
        <v>794</v>
      </c>
      <c r="H236" t="s" s="22">
        <v>794</v>
      </c>
      <c r="I236" t="s" s="23">
        <v>797</v>
      </c>
      <c r="J236" t="s" s="32">
        <v>52</v>
      </c>
      <c r="K236" t="s" s="21">
        <v>622</v>
      </c>
      <c r="L236" t="s" s="21">
        <v>798</v>
      </c>
      <c r="M236" t="s" s="33">
        <v>63</v>
      </c>
      <c r="N236" s="20">
        <v>2017</v>
      </c>
      <c r="O236" s="20">
        <v>3</v>
      </c>
      <c r="P236" t="s" s="34">
        <v>64</v>
      </c>
      <c r="Q236" t="s" s="35">
        <v>65</v>
      </c>
      <c r="R236" t="s" s="26">
        <v>56</v>
      </c>
      <c r="S236" t="s" s="37">
        <v>162</v>
      </c>
      <c r="T236" s="24"/>
      <c r="U236" s="24"/>
      <c r="V236" s="24"/>
      <c r="W236" s="24"/>
      <c r="X236" s="24"/>
      <c r="Y236" s="24"/>
      <c r="Z236" s="24"/>
      <c r="AA236" s="24"/>
      <c r="AB236" s="28"/>
      <c r="AC236" s="24"/>
      <c r="AD236" s="24"/>
      <c r="AE236" s="24"/>
      <c r="AF236" s="24"/>
      <c r="AG236" s="24"/>
      <c r="AH236" s="24"/>
      <c r="AI236" s="24"/>
      <c r="AJ236" t="s" s="38">
        <v>68</v>
      </c>
      <c r="AK236" s="24"/>
      <c r="AL236" s="24"/>
      <c r="AM236" s="29">
        <v>0</v>
      </c>
      <c r="AN236" t="s" s="39">
        <v>787</v>
      </c>
      <c r="AO236" s="28"/>
      <c r="AP236" s="28"/>
      <c r="AQ236" s="28"/>
      <c r="AR236" s="28"/>
      <c r="AS236" s="30">
        <v>87</v>
      </c>
      <c r="AT236" s="24"/>
      <c r="AU236" s="24"/>
      <c r="AV236" s="24"/>
      <c r="AW236" s="24"/>
    </row>
    <row r="237" ht="15.75" customHeight="1">
      <c r="A237" s="19">
        <v>6</v>
      </c>
      <c r="B237" s="20">
        <v>1</v>
      </c>
      <c r="C237" s="20">
        <v>267</v>
      </c>
      <c r="D237" s="24"/>
      <c r="E237" s="19">
        <v>37</v>
      </c>
      <c r="F237" t="s" s="21">
        <v>793</v>
      </c>
      <c r="G237" t="s" s="22">
        <v>794</v>
      </c>
      <c r="H237" t="s" s="22">
        <v>794</v>
      </c>
      <c r="I237" t="s" s="23">
        <v>799</v>
      </c>
      <c r="J237" t="s" s="32">
        <v>52</v>
      </c>
      <c r="K237" t="s" s="21">
        <v>622</v>
      </c>
      <c r="L237" t="s" s="21">
        <v>183</v>
      </c>
      <c r="M237" t="s" s="33">
        <v>63</v>
      </c>
      <c r="N237" s="20">
        <v>2017</v>
      </c>
      <c r="O237" s="20">
        <v>3</v>
      </c>
      <c r="P237" t="s" s="34">
        <v>64</v>
      </c>
      <c r="Q237" t="s" s="35">
        <v>65</v>
      </c>
      <c r="R237" t="s" s="26">
        <v>56</v>
      </c>
      <c r="S237" t="s" s="37">
        <v>162</v>
      </c>
      <c r="T237" s="24"/>
      <c r="U237" s="24"/>
      <c r="V237" s="24"/>
      <c r="W237" s="24"/>
      <c r="X237" s="24"/>
      <c r="Y237" s="24"/>
      <c r="Z237" s="24"/>
      <c r="AA237" s="24"/>
      <c r="AB237" s="28"/>
      <c r="AC237" s="24"/>
      <c r="AD237" s="24"/>
      <c r="AE237" s="24"/>
      <c r="AF237" s="24"/>
      <c r="AG237" s="24"/>
      <c r="AH237" s="24"/>
      <c r="AI237" s="24"/>
      <c r="AJ237" t="s" s="38">
        <v>68</v>
      </c>
      <c r="AK237" s="24"/>
      <c r="AL237" s="24"/>
      <c r="AM237" s="29">
        <v>0</v>
      </c>
      <c r="AN237" t="s" s="39">
        <v>787</v>
      </c>
      <c r="AO237" s="28"/>
      <c r="AP237" s="28"/>
      <c r="AQ237" s="28"/>
      <c r="AR237" s="28"/>
      <c r="AS237" s="30">
        <v>87</v>
      </c>
      <c r="AT237" s="24"/>
      <c r="AU237" s="24"/>
      <c r="AV237" s="24"/>
      <c r="AW237" s="24"/>
    </row>
    <row r="238" ht="15.75" customHeight="1">
      <c r="A238" s="19">
        <v>6</v>
      </c>
      <c r="B238" s="20">
        <v>2</v>
      </c>
      <c r="C238" s="20">
        <v>268</v>
      </c>
      <c r="D238" s="24"/>
      <c r="E238" s="19">
        <v>37</v>
      </c>
      <c r="F238" t="s" s="21">
        <v>793</v>
      </c>
      <c r="G238" t="s" s="22">
        <v>794</v>
      </c>
      <c r="H238" t="s" s="22">
        <v>794</v>
      </c>
      <c r="I238" t="s" s="23">
        <v>800</v>
      </c>
      <c r="J238" t="s" s="32">
        <v>52</v>
      </c>
      <c r="K238" t="s" s="21">
        <v>622</v>
      </c>
      <c r="L238" t="s" s="21">
        <v>167</v>
      </c>
      <c r="M238" t="s" s="33">
        <v>63</v>
      </c>
      <c r="N238" s="20">
        <v>2018</v>
      </c>
      <c r="O238" s="20">
        <v>3</v>
      </c>
      <c r="P238" t="s" s="27">
        <v>77</v>
      </c>
      <c r="Q238" t="s" s="35">
        <v>65</v>
      </c>
      <c r="R238" t="s" s="26">
        <v>56</v>
      </c>
      <c r="S238" t="s" s="37">
        <v>187</v>
      </c>
      <c r="T238" s="24"/>
      <c r="U238" s="24"/>
      <c r="V238" s="24"/>
      <c r="W238" s="24"/>
      <c r="X238" s="24"/>
      <c r="Y238" s="24"/>
      <c r="Z238" s="24"/>
      <c r="AA238" s="24"/>
      <c r="AB238" s="28"/>
      <c r="AC238" s="24"/>
      <c r="AD238" s="24"/>
      <c r="AE238" s="24"/>
      <c r="AF238" s="24"/>
      <c r="AG238" s="24"/>
      <c r="AH238" s="24"/>
      <c r="AI238" s="24"/>
      <c r="AJ238" t="s" s="38">
        <v>68</v>
      </c>
      <c r="AK238" s="24"/>
      <c r="AL238" s="24"/>
      <c r="AM238" s="29">
        <v>0</v>
      </c>
      <c r="AN238" t="s" s="39">
        <v>787</v>
      </c>
      <c r="AO238" s="28"/>
      <c r="AP238" s="28"/>
      <c r="AQ238" s="28"/>
      <c r="AR238" s="28"/>
      <c r="AS238" s="30">
        <v>87</v>
      </c>
      <c r="AT238" s="24"/>
      <c r="AU238" s="24"/>
      <c r="AV238" s="24"/>
      <c r="AW238" s="24"/>
    </row>
    <row r="239" ht="15.75" customHeight="1">
      <c r="A239" s="19">
        <v>7</v>
      </c>
      <c r="B239" s="20">
        <v>2</v>
      </c>
      <c r="C239" s="20">
        <v>270</v>
      </c>
      <c r="D239" t="s" s="3">
        <v>801</v>
      </c>
      <c r="E239" s="19">
        <v>42</v>
      </c>
      <c r="F239" t="s" s="21">
        <v>802</v>
      </c>
      <c r="G239" t="s" s="22">
        <v>803</v>
      </c>
      <c r="H239" t="s" s="22">
        <v>803</v>
      </c>
      <c r="I239" t="s" s="79">
        <v>804</v>
      </c>
      <c r="J239" s="24"/>
      <c r="K239" s="24"/>
      <c r="L239" t="s" s="21">
        <v>74</v>
      </c>
      <c r="M239" t="s" s="33">
        <v>63</v>
      </c>
      <c r="N239" s="20">
        <v>2021</v>
      </c>
      <c r="O239" s="20">
        <v>1</v>
      </c>
      <c r="P239" t="s" s="27">
        <v>77</v>
      </c>
      <c r="Q239" t="s" s="27">
        <v>55</v>
      </c>
      <c r="R239" t="s" s="62">
        <v>238</v>
      </c>
      <c r="S239" t="s" s="37">
        <v>202</v>
      </c>
      <c r="T239" s="24"/>
      <c r="U239" s="24"/>
      <c r="V239" s="24"/>
      <c r="W239" s="24"/>
      <c r="X239" s="24"/>
      <c r="Y239" s="24"/>
      <c r="Z239" s="24"/>
      <c r="AA239" s="24"/>
      <c r="AB239" s="28"/>
      <c r="AC239" s="29">
        <v>0</v>
      </c>
      <c r="AD239" t="s" s="39">
        <v>805</v>
      </c>
      <c r="AE239" s="29">
        <v>0</v>
      </c>
      <c r="AF239" t="s" s="39">
        <v>806</v>
      </c>
      <c r="AG239" s="24"/>
      <c r="AH239" s="24"/>
      <c r="AI239" s="24"/>
      <c r="AJ239" s="30">
        <v>1</v>
      </c>
      <c r="AK239" s="24"/>
      <c r="AL239" s="24"/>
      <c r="AM239" s="24"/>
      <c r="AN239" s="24"/>
      <c r="AO239" s="28"/>
      <c r="AP239" s="28"/>
      <c r="AQ239" s="28"/>
      <c r="AR239" s="28"/>
      <c r="AS239" t="s" s="40">
        <v>807</v>
      </c>
      <c r="AT239" s="24"/>
      <c r="AU239" s="24"/>
      <c r="AV239" t="s" s="52">
        <v>808</v>
      </c>
      <c r="AW239" s="24"/>
    </row>
    <row r="240" ht="15.75" customHeight="1">
      <c r="A240" s="30">
        <v>7</v>
      </c>
      <c r="B240" s="20">
        <v>3</v>
      </c>
      <c r="C240" s="20">
        <v>271</v>
      </c>
      <c r="D240" s="24"/>
      <c r="E240" s="30">
        <v>42</v>
      </c>
      <c r="F240" t="s" s="21">
        <v>802</v>
      </c>
      <c r="G240" t="s" s="45">
        <v>803</v>
      </c>
      <c r="H240" t="s" s="45">
        <v>803</v>
      </c>
      <c r="I240" t="s" s="79">
        <v>802</v>
      </c>
      <c r="J240" s="24"/>
      <c r="K240" s="24"/>
      <c r="L240" t="s" s="47">
        <v>118</v>
      </c>
      <c r="M240" s="48"/>
      <c r="N240" s="24"/>
      <c r="O240" s="30">
        <v>2</v>
      </c>
      <c r="P240" t="s" s="26">
        <v>54</v>
      </c>
      <c r="Q240" t="s" s="49">
        <v>65</v>
      </c>
      <c r="R240" t="s" s="61">
        <v>238</v>
      </c>
      <c r="S240" s="24"/>
      <c r="T240" s="24"/>
      <c r="U240" s="29">
        <v>0.048734</v>
      </c>
      <c r="V240" s="29">
        <v>7.724239</v>
      </c>
      <c r="W240" s="51">
        <v>3.2e-11</v>
      </c>
      <c r="X240" s="29">
        <v>2.81346</v>
      </c>
      <c r="Y240" s="29">
        <v>0.024367</v>
      </c>
      <c r="Z240" s="51">
        <v>1.6e-11</v>
      </c>
      <c r="AA240" s="29">
        <v>1.40673</v>
      </c>
      <c r="AB240" s="28"/>
      <c r="AC240" s="24"/>
      <c r="AD240" s="24"/>
      <c r="AE240" s="29">
        <v>0</v>
      </c>
      <c r="AF240" t="s" s="39">
        <v>806</v>
      </c>
      <c r="AG240" s="24"/>
      <c r="AH240" s="24"/>
      <c r="AI240" s="24"/>
      <c r="AJ240" t="s" s="38">
        <v>68</v>
      </c>
      <c r="AK240" s="24"/>
      <c r="AL240" s="24"/>
      <c r="AM240" s="24"/>
      <c r="AN240" s="24"/>
      <c r="AO240" s="28"/>
      <c r="AP240" s="28"/>
      <c r="AQ240" s="28"/>
      <c r="AR240" s="28"/>
      <c r="AS240" t="s" s="40">
        <v>807</v>
      </c>
      <c r="AT240" s="24"/>
      <c r="AU240" s="24"/>
      <c r="AV240" t="s" s="52">
        <v>808</v>
      </c>
      <c r="AW240" s="24"/>
    </row>
    <row r="241" ht="15.75" customHeight="1">
      <c r="A241" s="30">
        <v>7</v>
      </c>
      <c r="B241" s="20">
        <v>1</v>
      </c>
      <c r="C241" s="20">
        <v>272</v>
      </c>
      <c r="D241" s="24"/>
      <c r="E241" s="42">
        <v>42</v>
      </c>
      <c r="F241" t="s" s="23">
        <v>809</v>
      </c>
      <c r="G241" t="s" s="45">
        <v>810</v>
      </c>
      <c r="H241" t="s" s="45">
        <v>810</v>
      </c>
      <c r="I241" t="s" s="79">
        <v>811</v>
      </c>
      <c r="J241" s="24"/>
      <c r="K241" s="24"/>
      <c r="L241" t="s" s="40">
        <v>232</v>
      </c>
      <c r="M241" t="s" s="58">
        <v>84</v>
      </c>
      <c r="N241" s="30">
        <v>2022</v>
      </c>
      <c r="O241" s="30">
        <v>2</v>
      </c>
      <c r="P241" t="s" s="34">
        <v>64</v>
      </c>
      <c r="Q241" t="s" s="49">
        <v>65</v>
      </c>
      <c r="R241" t="s" s="56">
        <v>66</v>
      </c>
      <c r="S241" t="s" s="38">
        <v>233</v>
      </c>
      <c r="T241" s="24"/>
      <c r="U241" s="59">
        <v>1.101303503</v>
      </c>
      <c r="V241" s="59">
        <v>0.447378655</v>
      </c>
      <c r="W241" s="59">
        <v>0.527786544</v>
      </c>
      <c r="X241" s="59">
        <v>2.182225623</v>
      </c>
      <c r="Y241" s="60">
        <v>0.399795</v>
      </c>
      <c r="Z241" s="60">
        <v>0.193862</v>
      </c>
      <c r="AA241" s="60">
        <v>0.826371</v>
      </c>
      <c r="AB241" s="28"/>
      <c r="AC241" s="24"/>
      <c r="AD241" s="24"/>
      <c r="AE241" s="29">
        <v>100</v>
      </c>
      <c r="AF241" t="s" s="39">
        <v>812</v>
      </c>
      <c r="AG241" s="24"/>
      <c r="AH241" s="24"/>
      <c r="AI241" s="24"/>
      <c r="AJ241" s="30">
        <v>1</v>
      </c>
      <c r="AK241" s="24"/>
      <c r="AL241" s="24"/>
      <c r="AM241" s="24"/>
      <c r="AN241" s="24"/>
      <c r="AO241" s="28"/>
      <c r="AP241" s="28"/>
      <c r="AQ241" s="28"/>
      <c r="AR241" s="28"/>
      <c r="AS241" t="s" s="23">
        <v>813</v>
      </c>
      <c r="AT241" s="24"/>
      <c r="AU241" s="24"/>
      <c r="AV241" t="s" s="52">
        <v>814</v>
      </c>
      <c r="AW241" s="24"/>
    </row>
    <row r="242" ht="15.75" customHeight="1">
      <c r="A242" s="30">
        <v>7</v>
      </c>
      <c r="B242" s="20">
        <v>2</v>
      </c>
      <c r="C242" s="20">
        <v>273</v>
      </c>
      <c r="D242" s="24"/>
      <c r="E242" s="42">
        <v>42</v>
      </c>
      <c r="F242" t="s" s="23">
        <v>809</v>
      </c>
      <c r="G242" t="s" s="45">
        <v>810</v>
      </c>
      <c r="H242" t="s" s="45">
        <v>810</v>
      </c>
      <c r="I242" t="s" s="79">
        <v>809</v>
      </c>
      <c r="J242" s="24"/>
      <c r="K242" s="24"/>
      <c r="L242" t="s" s="47">
        <v>118</v>
      </c>
      <c r="M242" s="48"/>
      <c r="N242" s="24"/>
      <c r="O242" s="30">
        <v>2</v>
      </c>
      <c r="P242" t="s" s="27">
        <v>77</v>
      </c>
      <c r="Q242" t="s" s="49">
        <v>65</v>
      </c>
      <c r="R242" t="s" s="61">
        <v>238</v>
      </c>
      <c r="S242" s="24"/>
      <c r="T242" s="24"/>
      <c r="U242" s="29">
        <v>1.408382</v>
      </c>
      <c r="V242" s="29">
        <v>1.008461</v>
      </c>
      <c r="W242" s="29">
        <v>0.618089</v>
      </c>
      <c r="X242" s="29">
        <v>3.001818</v>
      </c>
      <c r="Y242" s="29">
        <v>0.704191</v>
      </c>
      <c r="Z242" s="29">
        <v>0.309045</v>
      </c>
      <c r="AA242" s="29">
        <v>1.500909</v>
      </c>
      <c r="AB242" s="28"/>
      <c r="AC242" s="24"/>
      <c r="AD242" s="24"/>
      <c r="AE242" s="29">
        <v>100</v>
      </c>
      <c r="AF242" t="s" s="39">
        <v>812</v>
      </c>
      <c r="AG242" s="24"/>
      <c r="AH242" s="24"/>
      <c r="AI242" s="24"/>
      <c r="AJ242" t="s" s="38">
        <v>68</v>
      </c>
      <c r="AK242" s="24"/>
      <c r="AL242" s="24"/>
      <c r="AM242" s="24"/>
      <c r="AN242" s="24"/>
      <c r="AO242" s="28"/>
      <c r="AP242" s="28"/>
      <c r="AQ242" s="28"/>
      <c r="AR242" s="28"/>
      <c r="AS242" t="s" s="23">
        <v>813</v>
      </c>
      <c r="AT242" s="24"/>
      <c r="AU242" s="24"/>
      <c r="AV242" t="s" s="52">
        <v>814</v>
      </c>
      <c r="AW242" s="24"/>
    </row>
    <row r="243" ht="15.75" customHeight="1">
      <c r="A243" s="19">
        <v>8</v>
      </c>
      <c r="B243" s="20">
        <v>1</v>
      </c>
      <c r="C243" s="20">
        <v>280</v>
      </c>
      <c r="D243" t="s" s="3">
        <v>815</v>
      </c>
      <c r="E243" s="19">
        <v>43</v>
      </c>
      <c r="F243" t="s" s="31">
        <v>816</v>
      </c>
      <c r="G243" t="s" s="22">
        <v>817</v>
      </c>
      <c r="H243" t="s" s="22">
        <v>817</v>
      </c>
      <c r="I243" t="s" s="79">
        <v>818</v>
      </c>
      <c r="J243" s="24"/>
      <c r="K243" t="s" s="23">
        <v>819</v>
      </c>
      <c r="L243" t="s" s="21">
        <v>820</v>
      </c>
      <c r="M243" t="s" s="81">
        <v>399</v>
      </c>
      <c r="N243" s="20">
        <v>2022</v>
      </c>
      <c r="O243" s="20">
        <v>1</v>
      </c>
      <c r="P243" t="s" s="34">
        <v>64</v>
      </c>
      <c r="Q243" t="s" s="27">
        <v>55</v>
      </c>
      <c r="R243" t="s" s="62">
        <v>238</v>
      </c>
      <c r="S243" t="s" s="82">
        <v>400</v>
      </c>
      <c r="T243" s="24"/>
      <c r="U243" s="24"/>
      <c r="V243" s="24"/>
      <c r="W243" s="24"/>
      <c r="X243" s="24"/>
      <c r="Y243" s="24"/>
      <c r="Z243" s="24"/>
      <c r="AA243" s="24"/>
      <c r="AB243" s="28"/>
      <c r="AC243" s="24"/>
      <c r="AD243" s="24"/>
      <c r="AE243" s="24"/>
      <c r="AF243" s="24"/>
      <c r="AG243" s="24"/>
      <c r="AH243" s="24"/>
      <c r="AI243" s="24"/>
      <c r="AJ243" s="30">
        <v>1</v>
      </c>
      <c r="AK243" s="24"/>
      <c r="AL243" s="24"/>
      <c r="AM243" s="29">
        <v>0</v>
      </c>
      <c r="AN243" s="29">
        <v>443.5</v>
      </c>
      <c r="AO243" s="28"/>
      <c r="AP243" s="28"/>
      <c r="AQ243" s="28"/>
      <c r="AR243" s="28"/>
      <c r="AS243" s="24"/>
      <c r="AT243" s="24"/>
      <c r="AU243" s="24"/>
      <c r="AV243" t="s" s="40">
        <v>71</v>
      </c>
      <c r="AW243" s="24"/>
    </row>
    <row r="244" ht="15.75" customHeight="1">
      <c r="A244" s="19">
        <v>8</v>
      </c>
      <c r="B244" s="20">
        <v>3</v>
      </c>
      <c r="C244" s="20">
        <v>281</v>
      </c>
      <c r="D244" s="24"/>
      <c r="E244" s="19">
        <v>43</v>
      </c>
      <c r="F244" t="s" s="31">
        <v>821</v>
      </c>
      <c r="G244" t="s" s="22">
        <v>822</v>
      </c>
      <c r="H244" t="s" s="22">
        <v>822</v>
      </c>
      <c r="I244" t="s" s="79">
        <v>823</v>
      </c>
      <c r="J244" s="24"/>
      <c r="K244" t="s" s="23">
        <v>819</v>
      </c>
      <c r="L244" t="s" s="21">
        <v>123</v>
      </c>
      <c r="M244" t="s" s="33">
        <v>63</v>
      </c>
      <c r="N244" s="20">
        <v>2016</v>
      </c>
      <c r="O244" s="20">
        <v>3</v>
      </c>
      <c r="P244" t="s" s="26">
        <v>54</v>
      </c>
      <c r="Q244" t="s" s="35">
        <v>65</v>
      </c>
      <c r="R244" t="s" s="62">
        <v>238</v>
      </c>
      <c r="S244" t="s" s="37">
        <v>824</v>
      </c>
      <c r="T244" s="24"/>
      <c r="U244" s="24"/>
      <c r="V244" s="24"/>
      <c r="W244" s="24"/>
      <c r="X244" s="24"/>
      <c r="Y244" s="24"/>
      <c r="Z244" s="24"/>
      <c r="AA244" s="24"/>
      <c r="AB244" s="28"/>
      <c r="AC244" s="24"/>
      <c r="AD244" s="24"/>
      <c r="AE244" s="24"/>
      <c r="AF244" s="24"/>
      <c r="AG244" s="24"/>
      <c r="AH244" s="24"/>
      <c r="AI244" s="24"/>
      <c r="AJ244" s="30">
        <v>1</v>
      </c>
      <c r="AK244" s="24"/>
      <c r="AL244" s="24"/>
      <c r="AM244" s="29">
        <v>100</v>
      </c>
      <c r="AN244" t="s" s="39">
        <v>825</v>
      </c>
      <c r="AO244" s="28"/>
      <c r="AP244" s="28"/>
      <c r="AQ244" s="28"/>
      <c r="AR244" s="28"/>
      <c r="AS244" s="24"/>
      <c r="AT244" s="24"/>
      <c r="AU244" s="24"/>
      <c r="AV244" t="s" s="40">
        <v>71</v>
      </c>
      <c r="AW244" s="24"/>
    </row>
    <row r="245" ht="15.75" customHeight="1">
      <c r="A245" s="19">
        <v>9</v>
      </c>
      <c r="B245" s="20">
        <v>3</v>
      </c>
      <c r="C245" s="20">
        <v>282</v>
      </c>
      <c r="D245" t="s" s="3">
        <v>826</v>
      </c>
      <c r="E245" s="19">
        <v>44</v>
      </c>
      <c r="F245" t="s" s="21">
        <v>827</v>
      </c>
      <c r="G245" t="s" s="22">
        <v>828</v>
      </c>
      <c r="H245" t="s" s="22">
        <v>828</v>
      </c>
      <c r="I245" t="s" s="79">
        <v>829</v>
      </c>
      <c r="J245" s="24"/>
      <c r="K245" t="s" s="21">
        <v>830</v>
      </c>
      <c r="L245" t="s" s="21">
        <v>831</v>
      </c>
      <c r="M245" t="s" s="41">
        <v>84</v>
      </c>
      <c r="N245" s="20">
        <v>2023</v>
      </c>
      <c r="O245" s="20">
        <v>3</v>
      </c>
      <c r="P245" t="s" s="26">
        <v>54</v>
      </c>
      <c r="Q245" t="s" s="35">
        <v>65</v>
      </c>
      <c r="R245" t="s" s="36">
        <v>66</v>
      </c>
      <c r="S245" t="s" s="37">
        <v>85</v>
      </c>
      <c r="T245" s="24"/>
      <c r="U245" s="24"/>
      <c r="V245" s="24"/>
      <c r="W245" s="24"/>
      <c r="X245" s="24"/>
      <c r="Y245" s="24"/>
      <c r="Z245" s="24"/>
      <c r="AA245" s="24"/>
      <c r="AB245" s="28"/>
      <c r="AC245" s="24"/>
      <c r="AD245" s="24"/>
      <c r="AE245" s="29">
        <v>0</v>
      </c>
      <c r="AF245" s="29">
        <v>7</v>
      </c>
      <c r="AG245" s="24"/>
      <c r="AH245" s="24"/>
      <c r="AI245" s="24"/>
      <c r="AJ245" s="30">
        <v>1</v>
      </c>
      <c r="AK245" s="24"/>
      <c r="AL245" s="24"/>
      <c r="AM245" s="24"/>
      <c r="AN245" s="24"/>
      <c r="AO245" s="28"/>
      <c r="AP245" s="28"/>
      <c r="AQ245" s="28"/>
      <c r="AR245" s="28"/>
      <c r="AS245" s="30">
        <v>71</v>
      </c>
      <c r="AT245" s="24"/>
      <c r="AU245" s="24"/>
      <c r="AV245" t="s" s="52">
        <v>832</v>
      </c>
      <c r="AW245" s="24"/>
    </row>
    <row r="246" ht="15.75" customHeight="1">
      <c r="A246" s="30">
        <v>10</v>
      </c>
      <c r="B246" s="20">
        <v>3</v>
      </c>
      <c r="C246" s="20">
        <v>290</v>
      </c>
      <c r="D246" t="s" s="3">
        <v>833</v>
      </c>
      <c r="E246" s="42">
        <v>52</v>
      </c>
      <c r="F246" t="s" s="23">
        <v>834</v>
      </c>
      <c r="G246" t="s" s="45">
        <v>835</v>
      </c>
      <c r="H246" t="s" s="45">
        <v>835</v>
      </c>
      <c r="I246" t="s" s="79">
        <v>836</v>
      </c>
      <c r="J246" s="24"/>
      <c r="K246" t="s" s="21">
        <v>830</v>
      </c>
      <c r="L246" t="s" s="40">
        <v>232</v>
      </c>
      <c r="M246" t="s" s="58">
        <v>84</v>
      </c>
      <c r="N246" s="30">
        <v>2022</v>
      </c>
      <c r="O246" s="30">
        <v>2</v>
      </c>
      <c r="P246" t="s" s="26">
        <v>54</v>
      </c>
      <c r="Q246" t="s" s="49">
        <v>65</v>
      </c>
      <c r="R246" t="s" s="56">
        <v>66</v>
      </c>
      <c r="S246" t="s" s="38">
        <v>233</v>
      </c>
      <c r="T246" s="24"/>
      <c r="U246" s="88">
        <v>0.00324</v>
      </c>
      <c r="V246" s="59">
        <v>0.550146652</v>
      </c>
      <c r="W246" s="88">
        <v>0.00133</v>
      </c>
      <c r="X246" s="59">
        <v>0.007760057</v>
      </c>
      <c r="Y246" s="89">
        <v>6.54e-10</v>
      </c>
      <c r="Z246" s="89">
        <v>1.04e-11</v>
      </c>
      <c r="AA246" s="60">
        <v>0.003047</v>
      </c>
      <c r="AB246" s="28"/>
      <c r="AC246" s="24"/>
      <c r="AD246" s="24"/>
      <c r="AE246" s="29">
        <v>0</v>
      </c>
      <c r="AF246" s="29">
        <v>0</v>
      </c>
      <c r="AG246" s="24"/>
      <c r="AH246" s="24"/>
      <c r="AI246" s="24"/>
      <c r="AJ246" s="30">
        <v>1</v>
      </c>
      <c r="AK246" s="24"/>
      <c r="AL246" s="24"/>
      <c r="AM246" s="24"/>
      <c r="AN246" s="24"/>
      <c r="AO246" s="28"/>
      <c r="AP246" s="28"/>
      <c r="AQ246" s="28"/>
      <c r="AR246" s="28"/>
      <c r="AS246" t="s" s="23">
        <v>210</v>
      </c>
      <c r="AT246" s="24"/>
      <c r="AU246" s="24"/>
      <c r="AV246" t="s" s="52">
        <v>221</v>
      </c>
      <c r="AW246" s="24"/>
    </row>
    <row r="247" ht="15.75" customHeight="1">
      <c r="A247" s="19">
        <v>10</v>
      </c>
      <c r="B247" s="20">
        <v>3</v>
      </c>
      <c r="C247" s="20">
        <v>291</v>
      </c>
      <c r="D247" s="24"/>
      <c r="E247" s="19">
        <v>52</v>
      </c>
      <c r="F247" t="s" s="31">
        <v>837</v>
      </c>
      <c r="G247" t="s" s="22">
        <v>838</v>
      </c>
      <c r="H247" t="s" s="22">
        <v>838</v>
      </c>
      <c r="I247" t="s" s="79">
        <v>839</v>
      </c>
      <c r="J247" s="24"/>
      <c r="K247" t="s" s="21">
        <v>830</v>
      </c>
      <c r="L247" t="s" s="21">
        <v>831</v>
      </c>
      <c r="M247" t="s" s="41">
        <v>84</v>
      </c>
      <c r="N247" s="20">
        <v>2023</v>
      </c>
      <c r="O247" s="20">
        <v>3</v>
      </c>
      <c r="P247" t="s" s="26">
        <v>54</v>
      </c>
      <c r="Q247" t="s" s="35">
        <v>65</v>
      </c>
      <c r="R247" t="s" s="36">
        <v>66</v>
      </c>
      <c r="S247" t="s" s="37">
        <v>85</v>
      </c>
      <c r="T247" s="24"/>
      <c r="U247" s="24"/>
      <c r="V247" s="24"/>
      <c r="W247" s="24"/>
      <c r="X247" s="24"/>
      <c r="Y247" s="24"/>
      <c r="Z247" s="24"/>
      <c r="AA247" s="24"/>
      <c r="AB247" s="28"/>
      <c r="AC247" s="24"/>
      <c r="AD247" s="24"/>
      <c r="AE247" s="24"/>
      <c r="AF247" s="24"/>
      <c r="AG247" s="24"/>
      <c r="AH247" s="24"/>
      <c r="AI247" s="24"/>
      <c r="AJ247" s="30">
        <v>1</v>
      </c>
      <c r="AK247" s="24"/>
      <c r="AL247" s="24"/>
      <c r="AM247" s="24"/>
      <c r="AN247" s="24"/>
      <c r="AO247" s="28"/>
      <c r="AP247" s="28"/>
      <c r="AQ247" s="28"/>
      <c r="AR247" s="28"/>
      <c r="AS247" s="24"/>
      <c r="AT247" s="24"/>
      <c r="AU247" s="24"/>
      <c r="AV247" t="s" s="40">
        <v>71</v>
      </c>
      <c r="AW247" s="24"/>
    </row>
    <row r="248" ht="15.75" customHeight="1">
      <c r="A248" s="19">
        <v>10</v>
      </c>
      <c r="B248" s="20">
        <v>3</v>
      </c>
      <c r="C248" s="20">
        <v>292</v>
      </c>
      <c r="D248" s="24"/>
      <c r="E248" s="19">
        <v>52</v>
      </c>
      <c r="F248" t="s" s="31">
        <v>840</v>
      </c>
      <c r="G248" t="s" s="22">
        <v>841</v>
      </c>
      <c r="H248" t="s" s="22">
        <v>841</v>
      </c>
      <c r="I248" t="s" s="79">
        <v>842</v>
      </c>
      <c r="J248" s="24"/>
      <c r="K248" t="s" s="21">
        <v>830</v>
      </c>
      <c r="L248" t="s" s="21">
        <v>83</v>
      </c>
      <c r="M248" t="s" s="41">
        <v>84</v>
      </c>
      <c r="N248" s="20">
        <v>2023</v>
      </c>
      <c r="O248" s="20">
        <v>3</v>
      </c>
      <c r="P248" t="s" s="26">
        <v>54</v>
      </c>
      <c r="Q248" t="s" s="35">
        <v>65</v>
      </c>
      <c r="R248" t="s" s="36">
        <v>66</v>
      </c>
      <c r="S248" t="s" s="37">
        <v>85</v>
      </c>
      <c r="T248" s="24"/>
      <c r="U248" s="24"/>
      <c r="V248" s="24"/>
      <c r="W248" s="24"/>
      <c r="X248" s="24"/>
      <c r="Y248" s="24"/>
      <c r="Z248" s="24"/>
      <c r="AA248" s="24"/>
      <c r="AB248" s="28"/>
      <c r="AC248" s="24"/>
      <c r="AD248" s="24"/>
      <c r="AE248" s="24"/>
      <c r="AF248" s="24"/>
      <c r="AG248" s="24"/>
      <c r="AH248" s="24"/>
      <c r="AI248" s="24"/>
      <c r="AJ248" s="30">
        <v>1</v>
      </c>
      <c r="AK248" s="24"/>
      <c r="AL248" s="24"/>
      <c r="AM248" s="24"/>
      <c r="AN248" s="24"/>
      <c r="AO248" s="28"/>
      <c r="AP248" s="28"/>
      <c r="AQ248" s="28"/>
      <c r="AR248" s="28"/>
      <c r="AS248" s="24"/>
      <c r="AT248" s="24"/>
      <c r="AU248" s="24"/>
      <c r="AV248" t="s" s="40">
        <v>71</v>
      </c>
      <c r="AW248" s="24"/>
    </row>
    <row r="249" ht="15.75" customHeight="1">
      <c r="A249" s="19">
        <v>10</v>
      </c>
      <c r="B249" s="20">
        <v>2</v>
      </c>
      <c r="C249" s="20">
        <v>293</v>
      </c>
      <c r="D249" s="24"/>
      <c r="E249" s="19">
        <v>52</v>
      </c>
      <c r="F249" t="s" s="31">
        <v>843</v>
      </c>
      <c r="G249" t="s" s="22">
        <v>844</v>
      </c>
      <c r="H249" t="s" s="22">
        <v>844</v>
      </c>
      <c r="I249" t="s" s="79">
        <v>845</v>
      </c>
      <c r="J249" s="24"/>
      <c r="K249" t="s" s="21">
        <v>830</v>
      </c>
      <c r="L249" t="s" s="21">
        <v>83</v>
      </c>
      <c r="M249" t="s" s="41">
        <v>84</v>
      </c>
      <c r="N249" s="20">
        <v>2023</v>
      </c>
      <c r="O249" s="20">
        <v>3</v>
      </c>
      <c r="P249" t="s" s="27">
        <v>77</v>
      </c>
      <c r="Q249" t="s" s="35">
        <v>65</v>
      </c>
      <c r="R249" t="s" s="36">
        <v>66</v>
      </c>
      <c r="S249" t="s" s="37">
        <v>85</v>
      </c>
      <c r="T249" s="24"/>
      <c r="U249" s="24"/>
      <c r="V249" s="24"/>
      <c r="W249" s="24"/>
      <c r="X249" s="24"/>
      <c r="Y249" s="24"/>
      <c r="Z249" s="24"/>
      <c r="AA249" s="24"/>
      <c r="AB249" s="28"/>
      <c r="AC249" s="24"/>
      <c r="AD249" s="24"/>
      <c r="AE249" s="24"/>
      <c r="AF249" s="24"/>
      <c r="AG249" s="24"/>
      <c r="AH249" s="24"/>
      <c r="AI249" s="24"/>
      <c r="AJ249" s="30">
        <v>1</v>
      </c>
      <c r="AK249" s="24"/>
      <c r="AL249" s="24"/>
      <c r="AM249" s="24"/>
      <c r="AN249" s="24"/>
      <c r="AO249" s="28"/>
      <c r="AP249" s="28"/>
      <c r="AQ249" s="28"/>
      <c r="AR249" s="28"/>
      <c r="AS249" s="24"/>
      <c r="AT249" s="24"/>
      <c r="AU249" s="24"/>
      <c r="AV249" t="s" s="40">
        <v>71</v>
      </c>
      <c r="AW249" s="24"/>
    </row>
    <row r="250" ht="15.75" customHeight="1">
      <c r="A250" s="30">
        <v>11</v>
      </c>
      <c r="B250" s="20">
        <v>3</v>
      </c>
      <c r="C250" s="20">
        <v>300</v>
      </c>
      <c r="D250" t="s" s="3">
        <v>846</v>
      </c>
      <c r="E250" s="90">
        <v>56</v>
      </c>
      <c r="F250" t="s" s="91">
        <v>847</v>
      </c>
      <c r="G250" t="s" s="69">
        <v>848</v>
      </c>
      <c r="H250" t="s" s="80">
        <v>849</v>
      </c>
      <c r="I250" t="s" s="23">
        <v>847</v>
      </c>
      <c r="J250" s="71"/>
      <c r="K250" s="71"/>
      <c r="L250" t="s" s="92">
        <v>118</v>
      </c>
      <c r="M250" s="48"/>
      <c r="N250" s="71"/>
      <c r="O250" s="93">
        <v>2</v>
      </c>
      <c r="P250" t="s" s="94">
        <v>54</v>
      </c>
      <c r="Q250" t="s" s="95">
        <v>65</v>
      </c>
      <c r="R250" t="s" s="61">
        <v>238</v>
      </c>
      <c r="S250" s="24"/>
      <c r="T250" s="24"/>
      <c r="U250" s="29">
        <v>0.493911</v>
      </c>
      <c r="V250" s="29">
        <v>4.164663</v>
      </c>
      <c r="W250" s="29">
        <v>0.169088</v>
      </c>
      <c r="X250" s="29">
        <v>2.82439</v>
      </c>
      <c r="Y250" s="29">
        <v>0.246955</v>
      </c>
      <c r="Z250" s="29">
        <v>0.08454399999999999</v>
      </c>
      <c r="AA250" s="29">
        <v>1.412195</v>
      </c>
      <c r="AB250" s="28"/>
      <c r="AC250" s="24"/>
      <c r="AD250" s="24"/>
      <c r="AE250" s="29">
        <v>0</v>
      </c>
      <c r="AF250" t="s" s="39">
        <v>850</v>
      </c>
      <c r="AG250" s="24"/>
      <c r="AH250" s="24"/>
      <c r="AI250" s="24"/>
      <c r="AJ250" s="30">
        <v>1</v>
      </c>
      <c r="AK250" s="24"/>
      <c r="AL250" s="24"/>
      <c r="AM250" s="24"/>
      <c r="AN250" s="24"/>
      <c r="AO250" s="28"/>
      <c r="AP250" s="28"/>
      <c r="AQ250" s="28"/>
      <c r="AR250" s="28"/>
      <c r="AS250" s="71"/>
      <c r="AT250" s="71"/>
      <c r="AU250" s="71"/>
      <c r="AV250" t="s" s="96">
        <v>851</v>
      </c>
      <c r="AW250" s="71"/>
    </row>
    <row r="251" ht="15.75" customHeight="1">
      <c r="A251" s="30">
        <v>11</v>
      </c>
      <c r="B251" s="20">
        <v>3</v>
      </c>
      <c r="C251" s="20">
        <v>301</v>
      </c>
      <c r="D251" s="24"/>
      <c r="E251" s="42">
        <v>56</v>
      </c>
      <c r="F251" t="s" s="23">
        <v>852</v>
      </c>
      <c r="G251" t="s" s="45">
        <v>853</v>
      </c>
      <c r="H251" t="s" s="45">
        <v>854</v>
      </c>
      <c r="I251" t="s" s="79">
        <v>855</v>
      </c>
      <c r="J251" s="24"/>
      <c r="K251" t="s" s="21">
        <v>856</v>
      </c>
      <c r="L251" t="s" s="40">
        <v>232</v>
      </c>
      <c r="M251" t="s" s="58">
        <v>84</v>
      </c>
      <c r="N251" s="30">
        <v>2022</v>
      </c>
      <c r="O251" s="30">
        <v>2</v>
      </c>
      <c r="P251" t="s" s="26">
        <v>54</v>
      </c>
      <c r="Q251" t="s" s="49">
        <v>65</v>
      </c>
      <c r="R251" t="s" s="56">
        <v>66</v>
      </c>
      <c r="S251" t="s" s="38">
        <v>233</v>
      </c>
      <c r="T251" s="24"/>
      <c r="U251" s="59">
        <v>0.073676283</v>
      </c>
      <c r="V251" s="59">
        <v>0.481271089</v>
      </c>
      <c r="W251" s="59">
        <v>0.034693155</v>
      </c>
      <c r="X251" s="59">
        <v>0.154018636</v>
      </c>
      <c r="Y251" s="60">
        <v>0.040968</v>
      </c>
      <c r="Z251" s="60">
        <v>0.015567</v>
      </c>
      <c r="AA251" s="60">
        <v>0.100777</v>
      </c>
      <c r="AB251" s="28"/>
      <c r="AC251" s="24"/>
      <c r="AD251" s="24"/>
      <c r="AE251" s="24"/>
      <c r="AF251" s="24"/>
      <c r="AG251" t="s" s="38">
        <v>196</v>
      </c>
      <c r="AH251" s="24"/>
      <c r="AI251" s="24"/>
      <c r="AJ251" s="30">
        <v>1</v>
      </c>
      <c r="AK251" s="24"/>
      <c r="AL251" s="24"/>
      <c r="AM251" s="24"/>
      <c r="AN251" s="24"/>
      <c r="AO251" s="28"/>
      <c r="AP251" s="28"/>
      <c r="AQ251" s="28"/>
      <c r="AR251" s="28"/>
      <c r="AS251" t="s" s="23">
        <v>251</v>
      </c>
      <c r="AT251" s="24"/>
      <c r="AU251" s="24"/>
      <c r="AV251" s="24"/>
      <c r="AW251" s="24"/>
    </row>
    <row r="252" ht="15.75" customHeight="1">
      <c r="A252" s="19">
        <v>12</v>
      </c>
      <c r="B252" s="20">
        <v>1</v>
      </c>
      <c r="C252" s="20">
        <v>310</v>
      </c>
      <c r="D252" t="s" s="3">
        <v>857</v>
      </c>
      <c r="E252" s="19">
        <v>45</v>
      </c>
      <c r="F252" t="s" s="68">
        <v>858</v>
      </c>
      <c r="G252" t="s" s="72">
        <v>859</v>
      </c>
      <c r="H252" t="s" s="97">
        <v>860</v>
      </c>
      <c r="I252" t="s" s="79">
        <v>861</v>
      </c>
      <c r="J252" s="24"/>
      <c r="K252" s="24"/>
      <c r="L252" t="s" s="21">
        <v>862</v>
      </c>
      <c r="M252" t="s" s="81">
        <v>399</v>
      </c>
      <c r="N252" s="20">
        <v>2022</v>
      </c>
      <c r="O252" s="20">
        <v>1</v>
      </c>
      <c r="P252" t="s" s="34">
        <v>64</v>
      </c>
      <c r="Q252" t="s" s="27">
        <v>55</v>
      </c>
      <c r="R252" t="s" s="50">
        <v>56</v>
      </c>
      <c r="S252" t="s" s="82">
        <v>400</v>
      </c>
      <c r="T252" s="24"/>
      <c r="U252" s="24"/>
      <c r="V252" s="24"/>
      <c r="W252" s="24"/>
      <c r="X252" s="24"/>
      <c r="Y252" s="24"/>
      <c r="Z252" s="24"/>
      <c r="AA252" s="24"/>
      <c r="AB252" s="28"/>
      <c r="AC252" s="29">
        <v>0</v>
      </c>
      <c r="AD252" t="s" s="39">
        <v>863</v>
      </c>
      <c r="AE252" t="s" s="39">
        <v>864</v>
      </c>
      <c r="AF252" t="s" s="39">
        <v>865</v>
      </c>
      <c r="AG252" s="24"/>
      <c r="AH252" s="24"/>
      <c r="AI252" s="24"/>
      <c r="AJ252" t="s" s="38">
        <v>68</v>
      </c>
      <c r="AK252" s="24"/>
      <c r="AL252" s="24"/>
      <c r="AM252" s="24"/>
      <c r="AN252" s="24"/>
      <c r="AO252" s="28"/>
      <c r="AP252" s="28"/>
      <c r="AQ252" s="28"/>
      <c r="AR252" s="28"/>
      <c r="AS252" t="s" s="40">
        <v>210</v>
      </c>
      <c r="AT252" s="24"/>
      <c r="AU252" s="24"/>
      <c r="AV252" t="s" s="52">
        <v>866</v>
      </c>
      <c r="AW252" s="24"/>
    </row>
    <row r="253" ht="15.75" customHeight="1">
      <c r="A253" s="19">
        <v>12</v>
      </c>
      <c r="B253" s="20">
        <v>2</v>
      </c>
      <c r="C253" s="20">
        <v>311</v>
      </c>
      <c r="D253" s="24"/>
      <c r="E253" s="19">
        <v>45</v>
      </c>
      <c r="F253" t="s" s="21">
        <v>867</v>
      </c>
      <c r="G253" t="s" s="22">
        <v>868</v>
      </c>
      <c r="H253" t="s" s="22">
        <v>868</v>
      </c>
      <c r="I253" t="s" s="79">
        <v>869</v>
      </c>
      <c r="J253" s="24"/>
      <c r="K253" s="24"/>
      <c r="L253" t="s" s="21">
        <v>74</v>
      </c>
      <c r="M253" t="s" s="33">
        <v>63</v>
      </c>
      <c r="N253" s="20">
        <v>2021</v>
      </c>
      <c r="O253" s="20">
        <v>1</v>
      </c>
      <c r="P253" t="s" s="27">
        <v>77</v>
      </c>
      <c r="Q253" t="s" s="27">
        <v>55</v>
      </c>
      <c r="R253" t="s" s="26">
        <v>56</v>
      </c>
      <c r="S253" t="s" s="46">
        <v>202</v>
      </c>
      <c r="T253" t="s" s="46">
        <v>147</v>
      </c>
      <c r="U253" s="24"/>
      <c r="V253" s="24"/>
      <c r="W253" s="24"/>
      <c r="X253" s="24"/>
      <c r="Y253" s="24"/>
      <c r="Z253" s="24"/>
      <c r="AA253" s="24"/>
      <c r="AB253" s="28"/>
      <c r="AC253" s="29">
        <v>0</v>
      </c>
      <c r="AD253" t="s" s="39">
        <v>870</v>
      </c>
      <c r="AE253" t="s" s="39">
        <v>864</v>
      </c>
      <c r="AF253" t="s" s="39">
        <v>865</v>
      </c>
      <c r="AG253" s="24"/>
      <c r="AH253" t="s" s="40">
        <v>147</v>
      </c>
      <c r="AI253" s="24"/>
      <c r="AJ253" s="30">
        <v>1</v>
      </c>
      <c r="AK253" s="24"/>
      <c r="AL253" s="24"/>
      <c r="AM253" s="24"/>
      <c r="AN253" s="24"/>
      <c r="AO253" s="28"/>
      <c r="AP253" s="28"/>
      <c r="AQ253" s="28"/>
      <c r="AR253" s="28"/>
      <c r="AS253" t="s" s="40">
        <v>210</v>
      </c>
      <c r="AT253" s="24"/>
      <c r="AU253" s="24"/>
      <c r="AV253" t="s" s="52">
        <v>866</v>
      </c>
      <c r="AW253" s="24"/>
    </row>
    <row r="254" ht="15.75" customHeight="1">
      <c r="A254" s="19">
        <v>12</v>
      </c>
      <c r="B254" s="20">
        <v>3</v>
      </c>
      <c r="C254" s="20">
        <v>312</v>
      </c>
      <c r="D254" s="24"/>
      <c r="E254" s="19">
        <v>45</v>
      </c>
      <c r="F254" t="s" s="21">
        <v>867</v>
      </c>
      <c r="G254" t="s" s="22">
        <v>868</v>
      </c>
      <c r="H254" t="s" s="22">
        <v>868</v>
      </c>
      <c r="I254" t="s" s="79">
        <v>871</v>
      </c>
      <c r="J254" s="24"/>
      <c r="K254" s="24"/>
      <c r="L254" t="s" s="21">
        <v>789</v>
      </c>
      <c r="M254" t="s" s="33">
        <v>63</v>
      </c>
      <c r="N254" s="20">
        <v>2020</v>
      </c>
      <c r="O254" s="20">
        <v>3</v>
      </c>
      <c r="P254" t="s" s="26">
        <v>54</v>
      </c>
      <c r="Q254" t="s" s="35">
        <v>65</v>
      </c>
      <c r="R254" t="s" s="26">
        <v>56</v>
      </c>
      <c r="S254" t="s" s="82">
        <v>872</v>
      </c>
      <c r="T254" t="s" s="46">
        <v>147</v>
      </c>
      <c r="U254" s="24"/>
      <c r="V254" s="24"/>
      <c r="W254" s="24"/>
      <c r="X254" s="24"/>
      <c r="Y254" s="24"/>
      <c r="Z254" s="24"/>
      <c r="AA254" s="24"/>
      <c r="AB254" s="28"/>
      <c r="AC254" t="s" s="55">
        <v>864</v>
      </c>
      <c r="AD254" t="s" s="39">
        <v>873</v>
      </c>
      <c r="AE254" t="s" s="39">
        <v>864</v>
      </c>
      <c r="AF254" t="s" s="39">
        <v>865</v>
      </c>
      <c r="AG254" s="24"/>
      <c r="AH254" t="s" s="40">
        <v>147</v>
      </c>
      <c r="AI254" s="24"/>
      <c r="AJ254" t="s" s="38">
        <v>68</v>
      </c>
      <c r="AK254" s="24"/>
      <c r="AL254" s="24"/>
      <c r="AM254" s="24"/>
      <c r="AN254" s="24"/>
      <c r="AO254" s="28"/>
      <c r="AP254" s="28"/>
      <c r="AQ254" s="28"/>
      <c r="AR254" s="28"/>
      <c r="AS254" t="s" s="40">
        <v>210</v>
      </c>
      <c r="AT254" s="24"/>
      <c r="AU254" s="24"/>
      <c r="AV254" t="s" s="52">
        <v>866</v>
      </c>
      <c r="AW254" s="24"/>
    </row>
    <row r="255" ht="15.75" customHeight="1">
      <c r="A255" s="19">
        <v>12</v>
      </c>
      <c r="B255" s="20">
        <v>2</v>
      </c>
      <c r="C255" s="20">
        <v>313</v>
      </c>
      <c r="D255" s="24"/>
      <c r="E255" s="19">
        <v>45</v>
      </c>
      <c r="F255" t="s" s="21">
        <v>867</v>
      </c>
      <c r="G255" t="s" s="22">
        <v>868</v>
      </c>
      <c r="H255" t="s" s="22">
        <v>868</v>
      </c>
      <c r="I255" t="s" s="79">
        <v>874</v>
      </c>
      <c r="J255" s="24"/>
      <c r="K255" s="24"/>
      <c r="L255" t="s" s="21">
        <v>875</v>
      </c>
      <c r="M255" t="s" s="33">
        <v>63</v>
      </c>
      <c r="N255" s="20">
        <v>2021</v>
      </c>
      <c r="O255" s="20">
        <v>3</v>
      </c>
      <c r="P255" t="s" s="27">
        <v>77</v>
      </c>
      <c r="Q255" t="s" s="35">
        <v>65</v>
      </c>
      <c r="R255" t="s" s="26">
        <v>56</v>
      </c>
      <c r="S255" t="s" s="46">
        <v>876</v>
      </c>
      <c r="T255" t="s" s="46">
        <v>147</v>
      </c>
      <c r="U255" s="24"/>
      <c r="V255" s="24"/>
      <c r="W255" s="24"/>
      <c r="X255" s="24"/>
      <c r="Y255" s="24"/>
      <c r="Z255" s="24"/>
      <c r="AA255" s="24"/>
      <c r="AB255" s="28"/>
      <c r="AC255" t="s" s="55">
        <v>864</v>
      </c>
      <c r="AD255" t="s" s="39">
        <v>873</v>
      </c>
      <c r="AE255" t="s" s="39">
        <v>864</v>
      </c>
      <c r="AF255" t="s" s="39">
        <v>865</v>
      </c>
      <c r="AG255" s="24"/>
      <c r="AH255" t="s" s="40">
        <v>147</v>
      </c>
      <c r="AI255" s="24"/>
      <c r="AJ255" t="s" s="38">
        <v>68</v>
      </c>
      <c r="AK255" s="24"/>
      <c r="AL255" s="24"/>
      <c r="AM255" s="24"/>
      <c r="AN255" s="24"/>
      <c r="AO255" s="28"/>
      <c r="AP255" s="28"/>
      <c r="AQ255" s="28"/>
      <c r="AR255" s="28"/>
      <c r="AS255" t="s" s="40">
        <v>210</v>
      </c>
      <c r="AT255" s="24"/>
      <c r="AU255" s="24"/>
      <c r="AV255" t="s" s="52">
        <v>866</v>
      </c>
      <c r="AW255" s="24"/>
    </row>
    <row r="256" ht="15.75" customHeight="1">
      <c r="A256" s="19">
        <v>12</v>
      </c>
      <c r="B256" s="20">
        <v>1</v>
      </c>
      <c r="C256" s="20">
        <v>314</v>
      </c>
      <c r="D256" s="24"/>
      <c r="E256" s="19">
        <v>45</v>
      </c>
      <c r="F256" t="s" s="68">
        <v>877</v>
      </c>
      <c r="G256" t="s" s="72">
        <v>878</v>
      </c>
      <c r="H256" t="s" s="97">
        <v>879</v>
      </c>
      <c r="I256" t="s" s="79">
        <v>880</v>
      </c>
      <c r="J256" s="24"/>
      <c r="K256" s="24"/>
      <c r="L256" t="s" s="21">
        <v>862</v>
      </c>
      <c r="M256" t="s" s="81">
        <v>399</v>
      </c>
      <c r="N256" s="20">
        <v>2019</v>
      </c>
      <c r="O256" s="20">
        <v>1</v>
      </c>
      <c r="P256" t="s" s="34">
        <v>64</v>
      </c>
      <c r="Q256" t="s" s="27">
        <v>55</v>
      </c>
      <c r="R256" t="s" s="50">
        <v>56</v>
      </c>
      <c r="S256" t="s" s="82">
        <v>400</v>
      </c>
      <c r="T256" s="24"/>
      <c r="U256" s="24"/>
      <c r="V256" s="24"/>
      <c r="W256" s="24"/>
      <c r="X256" s="24"/>
      <c r="Y256" s="24"/>
      <c r="Z256" s="24"/>
      <c r="AA256" s="24"/>
      <c r="AB256" s="28"/>
      <c r="AC256" s="29">
        <v>0</v>
      </c>
      <c r="AD256" s="29">
        <v>851.5</v>
      </c>
      <c r="AE256" s="29">
        <v>0</v>
      </c>
      <c r="AF256" t="s" s="39">
        <v>881</v>
      </c>
      <c r="AG256" s="24"/>
      <c r="AH256" s="24"/>
      <c r="AI256" s="24"/>
      <c r="AJ256" s="30">
        <v>1</v>
      </c>
      <c r="AK256" s="24"/>
      <c r="AL256" s="24"/>
      <c r="AM256" s="24"/>
      <c r="AN256" s="24"/>
      <c r="AO256" s="28"/>
      <c r="AP256" s="28"/>
      <c r="AQ256" s="28"/>
      <c r="AR256" s="28"/>
      <c r="AS256" t="s" s="23">
        <v>882</v>
      </c>
      <c r="AT256" s="24"/>
      <c r="AU256" s="24"/>
      <c r="AV256" s="24"/>
      <c r="AW256" s="24"/>
    </row>
    <row r="257" ht="15.75" customHeight="1">
      <c r="A257" s="19">
        <v>12</v>
      </c>
      <c r="B257" s="20">
        <v>1</v>
      </c>
      <c r="C257" s="20">
        <v>315</v>
      </c>
      <c r="D257" s="24"/>
      <c r="E257" s="19">
        <v>45</v>
      </c>
      <c r="F257" t="s" s="21">
        <v>877</v>
      </c>
      <c r="G257" t="s" s="22">
        <v>878</v>
      </c>
      <c r="H257" t="s" s="97">
        <v>879</v>
      </c>
      <c r="I257" t="s" s="79">
        <v>883</v>
      </c>
      <c r="J257" s="24"/>
      <c r="K257" s="24"/>
      <c r="L257" t="s" s="21">
        <v>685</v>
      </c>
      <c r="M257" t="s" s="81">
        <v>399</v>
      </c>
      <c r="N257" s="20">
        <v>2019</v>
      </c>
      <c r="O257" s="20">
        <v>1</v>
      </c>
      <c r="P257" t="s" s="34">
        <v>64</v>
      </c>
      <c r="Q257" t="s" s="43">
        <v>93</v>
      </c>
      <c r="R257" t="s" s="50">
        <v>56</v>
      </c>
      <c r="S257" t="s" s="53">
        <v>400</v>
      </c>
      <c r="T257" s="24"/>
      <c r="U257" s="24"/>
      <c r="V257" s="24"/>
      <c r="W257" s="24"/>
      <c r="X257" s="24"/>
      <c r="Y257" s="24"/>
      <c r="Z257" s="24"/>
      <c r="AA257" s="24"/>
      <c r="AB257" s="28"/>
      <c r="AC257" s="24"/>
      <c r="AD257" s="24"/>
      <c r="AE257" s="24"/>
      <c r="AF257" s="24"/>
      <c r="AG257" s="24"/>
      <c r="AH257" s="24"/>
      <c r="AI257" s="24"/>
      <c r="AJ257" t="s" s="38">
        <v>68</v>
      </c>
      <c r="AK257" s="24"/>
      <c r="AL257" s="24"/>
      <c r="AM257" s="24"/>
      <c r="AN257" s="24"/>
      <c r="AO257" s="28"/>
      <c r="AP257" s="28"/>
      <c r="AQ257" s="28"/>
      <c r="AR257" s="28"/>
      <c r="AS257" s="24"/>
      <c r="AT257" s="24"/>
      <c r="AU257" s="24"/>
      <c r="AV257" s="24"/>
      <c r="AW257" s="24"/>
    </row>
    <row r="258" ht="15.75" customHeight="1">
      <c r="A258" s="19">
        <v>12</v>
      </c>
      <c r="B258" s="20">
        <v>1</v>
      </c>
      <c r="C258" s="20">
        <v>316</v>
      </c>
      <c r="D258" s="24"/>
      <c r="E258" s="42">
        <v>45</v>
      </c>
      <c r="F258" t="s" s="23">
        <v>884</v>
      </c>
      <c r="G258" t="s" s="45">
        <v>885</v>
      </c>
      <c r="H258" t="s" s="45">
        <v>885</v>
      </c>
      <c r="I258" t="s" s="79">
        <v>884</v>
      </c>
      <c r="J258" s="24"/>
      <c r="K258" s="24"/>
      <c r="L258" t="s" s="47">
        <v>118</v>
      </c>
      <c r="M258" s="48"/>
      <c r="N258" s="24"/>
      <c r="O258" s="30">
        <v>2</v>
      </c>
      <c r="P258" t="s" s="34">
        <v>64</v>
      </c>
      <c r="Q258" t="s" s="49">
        <v>65</v>
      </c>
      <c r="R258" t="s" s="61">
        <v>238</v>
      </c>
      <c r="S258" s="24"/>
      <c r="T258" s="24"/>
      <c r="U258" s="29">
        <v>0.856962</v>
      </c>
      <c r="V258" s="29">
        <v>3.081417</v>
      </c>
      <c r="W258" s="29">
        <v>0.420229</v>
      </c>
      <c r="X258" s="29">
        <v>2.677774</v>
      </c>
      <c r="Y258" s="29">
        <v>0.428481</v>
      </c>
      <c r="Z258" s="29">
        <v>0.210114</v>
      </c>
      <c r="AA258" s="29">
        <v>1.338887</v>
      </c>
      <c r="AB258" s="28"/>
      <c r="AC258" s="24"/>
      <c r="AD258" s="24"/>
      <c r="AE258" s="29">
        <v>350</v>
      </c>
      <c r="AF258" t="s" s="39">
        <v>886</v>
      </c>
      <c r="AG258" t="s" s="38">
        <v>196</v>
      </c>
      <c r="AH258" s="24"/>
      <c r="AI258" s="24"/>
      <c r="AJ258" s="30">
        <v>1</v>
      </c>
      <c r="AK258" s="24"/>
      <c r="AL258" s="24"/>
      <c r="AM258" s="24"/>
      <c r="AN258" s="24"/>
      <c r="AO258" s="28"/>
      <c r="AP258" s="28"/>
      <c r="AQ258" s="28"/>
      <c r="AR258" s="28"/>
      <c r="AS258" t="s" s="23">
        <v>887</v>
      </c>
      <c r="AT258" s="24"/>
      <c r="AU258" s="24"/>
      <c r="AV258" t="s" s="52">
        <v>888</v>
      </c>
      <c r="AW258" s="24"/>
    </row>
    <row r="259" ht="15.75" customHeight="1">
      <c r="A259" s="19">
        <v>12</v>
      </c>
      <c r="B259" s="20">
        <v>2</v>
      </c>
      <c r="C259" s="20">
        <v>317</v>
      </c>
      <c r="D259" s="24"/>
      <c r="E259" s="19">
        <v>45</v>
      </c>
      <c r="F259" t="s" s="21">
        <v>889</v>
      </c>
      <c r="G259" t="s" s="22">
        <v>890</v>
      </c>
      <c r="H259" t="s" s="22">
        <v>890</v>
      </c>
      <c r="I259" t="s" s="79">
        <v>891</v>
      </c>
      <c r="J259" s="24"/>
      <c r="K259" t="s" s="23">
        <v>885</v>
      </c>
      <c r="L259" t="s" s="21">
        <v>74</v>
      </c>
      <c r="M259" t="s" s="33">
        <v>63</v>
      </c>
      <c r="N259" s="20">
        <v>2021</v>
      </c>
      <c r="O259" s="20">
        <v>1</v>
      </c>
      <c r="P259" t="s" s="27">
        <v>77</v>
      </c>
      <c r="Q259" t="s" s="27">
        <v>55</v>
      </c>
      <c r="R259" t="s" s="26">
        <v>56</v>
      </c>
      <c r="S259" t="s" s="37">
        <v>202</v>
      </c>
      <c r="T259" s="24"/>
      <c r="U259" s="24"/>
      <c r="V259" s="24"/>
      <c r="W259" s="24"/>
      <c r="X259" s="24"/>
      <c r="Y259" s="24"/>
      <c r="Z259" s="24"/>
      <c r="AA259" s="24"/>
      <c r="AB259" s="28"/>
      <c r="AC259" s="24"/>
      <c r="AD259" s="24"/>
      <c r="AE259" s="24"/>
      <c r="AF259" s="24"/>
      <c r="AG259" s="24"/>
      <c r="AH259" s="24"/>
      <c r="AI259" s="24"/>
      <c r="AJ259" s="30">
        <v>1</v>
      </c>
      <c r="AK259" s="24"/>
      <c r="AL259" s="24"/>
      <c r="AM259" s="29">
        <v>0</v>
      </c>
      <c r="AN259" t="s" s="39">
        <v>892</v>
      </c>
      <c r="AO259" s="28"/>
      <c r="AP259" s="28"/>
      <c r="AQ259" s="28"/>
      <c r="AR259" s="28"/>
      <c r="AS259" s="30">
        <v>61</v>
      </c>
      <c r="AT259" s="24"/>
      <c r="AU259" s="24"/>
      <c r="AV259" s="24"/>
      <c r="AW259" s="24"/>
    </row>
    <row r="260" ht="15.75" customHeight="1">
      <c r="A260" s="19">
        <v>12</v>
      </c>
      <c r="B260" s="20">
        <v>2</v>
      </c>
      <c r="C260" s="20">
        <v>318</v>
      </c>
      <c r="D260" s="24"/>
      <c r="E260" s="19">
        <v>45</v>
      </c>
      <c r="F260" t="s" s="21">
        <v>893</v>
      </c>
      <c r="G260" t="s" s="22">
        <v>894</v>
      </c>
      <c r="H260" t="s" s="22">
        <v>894</v>
      </c>
      <c r="I260" t="s" s="79">
        <v>895</v>
      </c>
      <c r="J260" s="24"/>
      <c r="K260" t="s" s="23">
        <v>885</v>
      </c>
      <c r="L260" t="s" s="21">
        <v>74</v>
      </c>
      <c r="M260" t="s" s="33">
        <v>63</v>
      </c>
      <c r="N260" s="20">
        <v>2021</v>
      </c>
      <c r="O260" s="20">
        <v>1</v>
      </c>
      <c r="P260" t="s" s="27">
        <v>77</v>
      </c>
      <c r="Q260" t="s" s="27">
        <v>55</v>
      </c>
      <c r="R260" t="s" s="26">
        <v>56</v>
      </c>
      <c r="S260" t="s" s="37">
        <v>202</v>
      </c>
      <c r="T260" s="24"/>
      <c r="U260" s="24"/>
      <c r="V260" s="24"/>
      <c r="W260" s="24"/>
      <c r="X260" s="24"/>
      <c r="Y260" s="24"/>
      <c r="Z260" s="24"/>
      <c r="AA260" s="24"/>
      <c r="AB260" s="28"/>
      <c r="AC260" s="24"/>
      <c r="AD260" s="24"/>
      <c r="AE260" s="24"/>
      <c r="AF260" s="24"/>
      <c r="AG260" s="24"/>
      <c r="AH260" s="24"/>
      <c r="AI260" s="24"/>
      <c r="AJ260" s="30">
        <v>1</v>
      </c>
      <c r="AK260" s="24"/>
      <c r="AL260" s="24"/>
      <c r="AM260" s="29">
        <v>0</v>
      </c>
      <c r="AN260" t="s" s="39">
        <v>892</v>
      </c>
      <c r="AO260" s="28"/>
      <c r="AP260" s="28"/>
      <c r="AQ260" s="28"/>
      <c r="AR260" s="28"/>
      <c r="AS260" s="42">
        <v>51</v>
      </c>
      <c r="AT260" s="24"/>
      <c r="AU260" s="24"/>
      <c r="AV260" s="24"/>
      <c r="AW260" s="24"/>
    </row>
    <row r="261" ht="15.75" customHeight="1">
      <c r="A261" s="19">
        <v>12</v>
      </c>
      <c r="B261" s="20">
        <v>1</v>
      </c>
      <c r="C261" s="20">
        <v>319</v>
      </c>
      <c r="D261" s="24"/>
      <c r="E261" s="19">
        <v>45</v>
      </c>
      <c r="F261" t="s" s="21">
        <v>896</v>
      </c>
      <c r="G261" t="s" s="22">
        <v>897</v>
      </c>
      <c r="H261" t="s" s="97">
        <v>898</v>
      </c>
      <c r="I261" t="s" s="79">
        <v>899</v>
      </c>
      <c r="J261" s="24"/>
      <c r="K261" t="s" s="21">
        <v>900</v>
      </c>
      <c r="L261" t="s" s="21">
        <v>862</v>
      </c>
      <c r="M261" t="s" s="81">
        <v>399</v>
      </c>
      <c r="N261" s="20">
        <v>2022</v>
      </c>
      <c r="O261" s="20">
        <v>1</v>
      </c>
      <c r="P261" t="s" s="34">
        <v>64</v>
      </c>
      <c r="Q261" t="s" s="35">
        <v>65</v>
      </c>
      <c r="R261" t="s" s="50">
        <v>56</v>
      </c>
      <c r="S261" t="s" s="82">
        <v>400</v>
      </c>
      <c r="T261" s="24"/>
      <c r="U261" s="24"/>
      <c r="V261" s="24"/>
      <c r="W261" s="24"/>
      <c r="X261" s="24"/>
      <c r="Y261" s="24"/>
      <c r="Z261" s="24"/>
      <c r="AA261" s="24"/>
      <c r="AB261" s="28"/>
      <c r="AC261" s="24"/>
      <c r="AD261" s="24"/>
      <c r="AE261" s="24"/>
      <c r="AF261" s="24"/>
      <c r="AG261" t="s" s="38">
        <v>196</v>
      </c>
      <c r="AH261" s="24"/>
      <c r="AI261" s="24"/>
      <c r="AJ261" s="30">
        <v>1</v>
      </c>
      <c r="AK261" s="24"/>
      <c r="AL261" s="24"/>
      <c r="AM261" s="29">
        <v>500</v>
      </c>
      <c r="AN261" t="s" s="39">
        <v>901</v>
      </c>
      <c r="AO261" s="28"/>
      <c r="AP261" s="28"/>
      <c r="AQ261" s="28"/>
      <c r="AR261" s="28"/>
      <c r="AS261" s="30">
        <v>61</v>
      </c>
      <c r="AT261" s="24"/>
      <c r="AU261" s="24"/>
      <c r="AV261" s="24"/>
      <c r="AW261" s="24"/>
    </row>
    <row r="262" ht="15.75" customHeight="1">
      <c r="A262" s="19">
        <v>12</v>
      </c>
      <c r="B262" s="20">
        <v>1</v>
      </c>
      <c r="C262" s="20">
        <v>320</v>
      </c>
      <c r="D262" s="24"/>
      <c r="E262" s="19">
        <v>45</v>
      </c>
      <c r="F262" t="s" s="21">
        <v>896</v>
      </c>
      <c r="G262" t="s" s="22">
        <v>897</v>
      </c>
      <c r="H262" t="s" s="97">
        <v>898</v>
      </c>
      <c r="I262" t="s" s="79">
        <v>902</v>
      </c>
      <c r="J262" s="24"/>
      <c r="K262" t="s" s="23">
        <v>900</v>
      </c>
      <c r="L262" t="s" s="21">
        <v>683</v>
      </c>
      <c r="M262" t="s" s="81">
        <v>399</v>
      </c>
      <c r="N262" s="20">
        <v>2019</v>
      </c>
      <c r="O262" s="20">
        <v>1</v>
      </c>
      <c r="P262" t="s" s="34">
        <v>64</v>
      </c>
      <c r="Q262" t="s" s="27">
        <v>55</v>
      </c>
      <c r="R262" t="s" s="50">
        <v>56</v>
      </c>
      <c r="S262" t="s" s="82">
        <v>400</v>
      </c>
      <c r="T262" s="24"/>
      <c r="U262" s="24"/>
      <c r="V262" s="24"/>
      <c r="W262" s="24"/>
      <c r="X262" s="24"/>
      <c r="Y262" s="24"/>
      <c r="Z262" s="24"/>
      <c r="AA262" s="24"/>
      <c r="AB262" s="28"/>
      <c r="AC262" s="24"/>
      <c r="AD262" s="24"/>
      <c r="AE262" s="24"/>
      <c r="AF262" s="24"/>
      <c r="AG262" t="s" s="38">
        <v>196</v>
      </c>
      <c r="AH262" s="24"/>
      <c r="AI262" s="24"/>
      <c r="AJ262" t="s" s="38">
        <v>68</v>
      </c>
      <c r="AK262" s="24"/>
      <c r="AL262" s="24"/>
      <c r="AM262" s="29">
        <v>500</v>
      </c>
      <c r="AN262" t="s" s="39">
        <v>901</v>
      </c>
      <c r="AO262" s="28"/>
      <c r="AP262" s="28"/>
      <c r="AQ262" s="28"/>
      <c r="AR262" s="28"/>
      <c r="AS262" s="30">
        <v>81</v>
      </c>
      <c r="AT262" s="24"/>
      <c r="AU262" s="24"/>
      <c r="AV262" s="24"/>
      <c r="AW262" s="24"/>
    </row>
    <row r="263" ht="15.75" customHeight="1">
      <c r="A263" s="19">
        <v>12</v>
      </c>
      <c r="B263" s="20">
        <v>3</v>
      </c>
      <c r="C263" s="20">
        <v>321</v>
      </c>
      <c r="D263" s="24"/>
      <c r="E263" s="19">
        <v>45</v>
      </c>
      <c r="F263" t="s" s="21">
        <v>903</v>
      </c>
      <c r="G263" t="s" s="22">
        <v>904</v>
      </c>
      <c r="H263" t="s" s="22">
        <v>904</v>
      </c>
      <c r="I263" t="s" s="79">
        <v>905</v>
      </c>
      <c r="J263" s="24"/>
      <c r="K263" t="s" s="23">
        <v>906</v>
      </c>
      <c r="L263" t="s" s="21">
        <v>123</v>
      </c>
      <c r="M263" t="s" s="33">
        <v>63</v>
      </c>
      <c r="N263" s="20">
        <v>2021</v>
      </c>
      <c r="O263" s="20">
        <v>3</v>
      </c>
      <c r="P263" t="s" s="26">
        <v>54</v>
      </c>
      <c r="Q263" t="s" s="35">
        <v>65</v>
      </c>
      <c r="R263" t="s" s="26">
        <v>56</v>
      </c>
      <c r="S263" t="s" s="37">
        <v>876</v>
      </c>
      <c r="T263" s="24"/>
      <c r="U263" s="24"/>
      <c r="V263" s="24"/>
      <c r="W263" s="24"/>
      <c r="X263" s="24"/>
      <c r="Y263" s="24"/>
      <c r="Z263" s="24"/>
      <c r="AA263" s="24"/>
      <c r="AB263" s="28"/>
      <c r="AC263" s="24"/>
      <c r="AD263" s="24"/>
      <c r="AE263" s="24"/>
      <c r="AF263" s="24"/>
      <c r="AG263" s="24"/>
      <c r="AH263" s="24"/>
      <c r="AI263" s="24"/>
      <c r="AJ263" s="30">
        <v>1</v>
      </c>
      <c r="AK263" s="24"/>
      <c r="AL263" s="24"/>
      <c r="AM263" s="29">
        <v>0</v>
      </c>
      <c r="AN263" t="s" s="39">
        <v>907</v>
      </c>
      <c r="AO263" s="28"/>
      <c r="AP263" s="28"/>
      <c r="AQ263" s="28"/>
      <c r="AR263" s="28"/>
      <c r="AS263" t="s" s="23">
        <v>908</v>
      </c>
      <c r="AT263" s="24"/>
      <c r="AU263" s="24"/>
      <c r="AV263" s="24"/>
      <c r="AW263" s="24"/>
    </row>
    <row r="264" ht="15.75" customHeight="1">
      <c r="A264" s="30">
        <v>13</v>
      </c>
      <c r="B264" s="20">
        <v>1</v>
      </c>
      <c r="C264" s="20">
        <v>330</v>
      </c>
      <c r="D264" t="s" s="3">
        <v>909</v>
      </c>
      <c r="E264" s="30">
        <v>57</v>
      </c>
      <c r="F264" t="s" s="23">
        <v>910</v>
      </c>
      <c r="G264" t="s" s="45">
        <v>911</v>
      </c>
      <c r="H264" t="s" s="74">
        <v>912</v>
      </c>
      <c r="I264" t="s" s="79">
        <v>913</v>
      </c>
      <c r="J264" s="24"/>
      <c r="K264" s="24"/>
      <c r="L264" t="s" s="40">
        <v>232</v>
      </c>
      <c r="M264" t="s" s="58">
        <v>84</v>
      </c>
      <c r="N264" s="30">
        <v>2022</v>
      </c>
      <c r="O264" s="30">
        <v>2</v>
      </c>
      <c r="P264" t="s" s="34">
        <v>64</v>
      </c>
      <c r="Q264" t="s" s="49">
        <v>65</v>
      </c>
      <c r="R264" t="s" s="56">
        <v>66</v>
      </c>
      <c r="S264" t="s" s="38">
        <v>233</v>
      </c>
      <c r="T264" s="24"/>
      <c r="U264" s="59">
        <v>1.162665956</v>
      </c>
      <c r="V264" s="59">
        <v>0.314874873</v>
      </c>
      <c r="W264" s="59">
        <v>0.69312904</v>
      </c>
      <c r="X264" s="59">
        <v>1.880229538</v>
      </c>
      <c r="Y264" s="60">
        <v>0.525591</v>
      </c>
      <c r="Z264" s="60">
        <v>0.254698</v>
      </c>
      <c r="AA264" s="60">
        <v>1.033981</v>
      </c>
      <c r="AB264" s="28"/>
      <c r="AC264" s="24"/>
      <c r="AD264" s="24"/>
      <c r="AE264" s="29">
        <v>0</v>
      </c>
      <c r="AF264" t="s" s="39">
        <v>914</v>
      </c>
      <c r="AG264" t="s" s="38">
        <v>196</v>
      </c>
      <c r="AH264" s="24"/>
      <c r="AI264" s="24"/>
      <c r="AJ264" s="30">
        <v>1</v>
      </c>
      <c r="AK264" s="24"/>
      <c r="AL264" s="24"/>
      <c r="AM264" s="24"/>
      <c r="AN264" s="24"/>
      <c r="AO264" s="28"/>
      <c r="AP264" s="28"/>
      <c r="AQ264" s="28"/>
      <c r="AR264" s="28"/>
      <c r="AS264" t="s" s="40">
        <v>57</v>
      </c>
      <c r="AT264" s="24"/>
      <c r="AU264" s="24"/>
      <c r="AV264" t="s" s="52">
        <v>915</v>
      </c>
      <c r="AW264" s="24"/>
    </row>
    <row r="265" ht="15.75" customHeight="1">
      <c r="A265" s="30">
        <v>13</v>
      </c>
      <c r="B265" s="20">
        <v>1</v>
      </c>
      <c r="C265" s="20">
        <v>331</v>
      </c>
      <c r="D265" s="24"/>
      <c r="E265" s="30">
        <v>57</v>
      </c>
      <c r="F265" t="s" s="23">
        <v>916</v>
      </c>
      <c r="G265" t="s" s="45">
        <v>917</v>
      </c>
      <c r="H265" t="s" s="74">
        <v>918</v>
      </c>
      <c r="I265" t="s" s="79">
        <v>919</v>
      </c>
      <c r="J265" s="24"/>
      <c r="K265" t="s" s="23">
        <v>920</v>
      </c>
      <c r="L265" t="s" s="40">
        <v>232</v>
      </c>
      <c r="M265" t="s" s="58">
        <v>84</v>
      </c>
      <c r="N265" s="30">
        <v>2022</v>
      </c>
      <c r="O265" s="30">
        <v>2</v>
      </c>
      <c r="P265" t="s" s="34">
        <v>64</v>
      </c>
      <c r="Q265" t="s" s="49">
        <v>65</v>
      </c>
      <c r="R265" t="s" s="56">
        <v>66</v>
      </c>
      <c r="S265" t="s" s="38">
        <v>233</v>
      </c>
      <c r="T265" s="24"/>
      <c r="U265" s="59">
        <v>0.908230298</v>
      </c>
      <c r="V265" s="59">
        <v>0.635439642</v>
      </c>
      <c r="W265" s="59">
        <v>0.326410262</v>
      </c>
      <c r="X265" s="59">
        <v>2.330489443</v>
      </c>
      <c r="Y265" s="60">
        <v>0.17336</v>
      </c>
      <c r="Z265" s="60">
        <v>0.050135</v>
      </c>
      <c r="AA265" s="60">
        <v>0.5818140000000001</v>
      </c>
      <c r="AB265" s="28"/>
      <c r="AC265" s="24"/>
      <c r="AD265" s="24"/>
      <c r="AE265" s="24"/>
      <c r="AF265" s="24"/>
      <c r="AG265" s="24"/>
      <c r="AH265" s="24"/>
      <c r="AI265" s="24"/>
      <c r="AJ265" s="30">
        <v>1</v>
      </c>
      <c r="AK265" s="24"/>
      <c r="AL265" s="24"/>
      <c r="AM265" s="29">
        <v>0</v>
      </c>
      <c r="AN265" s="29">
        <v>0.3</v>
      </c>
      <c r="AO265" s="28"/>
      <c r="AP265" s="28"/>
      <c r="AQ265" s="28"/>
      <c r="AR265" s="28"/>
      <c r="AS265" s="24"/>
      <c r="AT265" s="24"/>
      <c r="AU265" s="24"/>
      <c r="AV265" t="s" s="40">
        <v>71</v>
      </c>
      <c r="AW265" s="24"/>
    </row>
    <row r="266" ht="15.75" customHeight="1">
      <c r="A266" s="30">
        <v>13</v>
      </c>
      <c r="B266" s="20">
        <v>1</v>
      </c>
      <c r="C266" s="20">
        <v>332</v>
      </c>
      <c r="D266" s="24"/>
      <c r="E266" s="19">
        <v>57</v>
      </c>
      <c r="F266" t="s" s="21">
        <v>921</v>
      </c>
      <c r="G266" t="s" s="22">
        <v>911</v>
      </c>
      <c r="H266" t="s" s="74">
        <v>912</v>
      </c>
      <c r="I266" t="s" s="79">
        <v>922</v>
      </c>
      <c r="J266" s="24"/>
      <c r="K266" t="s" s="98">
        <v>830</v>
      </c>
      <c r="L266" t="s" s="21">
        <v>83</v>
      </c>
      <c r="M266" t="s" s="41">
        <v>84</v>
      </c>
      <c r="N266" s="20">
        <v>2023</v>
      </c>
      <c r="O266" s="20">
        <v>3</v>
      </c>
      <c r="P266" t="s" s="34">
        <v>64</v>
      </c>
      <c r="Q266" t="s" s="35">
        <v>65</v>
      </c>
      <c r="R266" t="s" s="36">
        <v>66</v>
      </c>
      <c r="S266" t="s" s="37">
        <v>85</v>
      </c>
      <c r="T266" s="24"/>
      <c r="U266" s="24"/>
      <c r="V266" s="24"/>
      <c r="W266" s="24"/>
      <c r="X266" s="24"/>
      <c r="Y266" s="24"/>
      <c r="Z266" s="24"/>
      <c r="AA266" s="24"/>
      <c r="AB266" s="28"/>
      <c r="AC266" s="24"/>
      <c r="AD266" s="24"/>
      <c r="AE266" s="24"/>
      <c r="AF266" s="24"/>
      <c r="AG266" t="s" s="38">
        <v>196</v>
      </c>
      <c r="AH266" s="24"/>
      <c r="AI266" s="24"/>
      <c r="AJ266" s="30">
        <v>1</v>
      </c>
      <c r="AK266" s="24"/>
      <c r="AL266" s="24"/>
      <c r="AM266" s="24"/>
      <c r="AN266" s="24"/>
      <c r="AO266" s="28"/>
      <c r="AP266" s="28"/>
      <c r="AQ266" s="28"/>
      <c r="AR266" s="28"/>
      <c r="AS266" s="30">
        <v>57</v>
      </c>
      <c r="AT266" s="24"/>
      <c r="AU266" s="24"/>
      <c r="AV266" s="24"/>
      <c r="AW266" s="24"/>
    </row>
    <row r="267" ht="15.75" customHeight="1">
      <c r="A267" s="30">
        <v>13</v>
      </c>
      <c r="B267" s="20">
        <v>1</v>
      </c>
      <c r="C267" s="20">
        <v>333</v>
      </c>
      <c r="D267" s="24"/>
      <c r="E267" s="19">
        <v>57</v>
      </c>
      <c r="F267" t="s" s="31">
        <v>923</v>
      </c>
      <c r="G267" t="s" s="22">
        <v>924</v>
      </c>
      <c r="H267" t="s" s="22">
        <v>924</v>
      </c>
      <c r="I267" t="s" s="79">
        <v>925</v>
      </c>
      <c r="J267" s="24"/>
      <c r="K267" t="s" s="23">
        <v>920</v>
      </c>
      <c r="L267" t="s" s="21">
        <v>74</v>
      </c>
      <c r="M267" t="s" s="33">
        <v>63</v>
      </c>
      <c r="N267" s="20">
        <v>2021</v>
      </c>
      <c r="O267" s="20">
        <v>1</v>
      </c>
      <c r="P267" t="s" s="34">
        <v>64</v>
      </c>
      <c r="Q267" t="s" s="27">
        <v>55</v>
      </c>
      <c r="R267" t="s" s="26">
        <v>56</v>
      </c>
      <c r="S267" t="s" s="37">
        <v>202</v>
      </c>
      <c r="T267" s="24"/>
      <c r="U267" s="24"/>
      <c r="V267" s="24"/>
      <c r="W267" s="24"/>
      <c r="X267" s="24"/>
      <c r="Y267" s="24"/>
      <c r="Z267" s="24"/>
      <c r="AA267" s="24"/>
      <c r="AB267" s="28"/>
      <c r="AC267" s="24"/>
      <c r="AD267" s="24"/>
      <c r="AE267" s="24"/>
      <c r="AF267" s="24"/>
      <c r="AG267" s="24"/>
      <c r="AH267" s="24"/>
      <c r="AI267" s="24"/>
      <c r="AJ267" s="30">
        <v>1</v>
      </c>
      <c r="AK267" s="24"/>
      <c r="AL267" s="24"/>
      <c r="AM267" s="29">
        <v>0</v>
      </c>
      <c r="AN267" t="s" s="39">
        <v>926</v>
      </c>
      <c r="AO267" s="28"/>
      <c r="AP267" s="28"/>
      <c r="AQ267" s="28"/>
      <c r="AR267" s="28"/>
      <c r="AS267" s="24"/>
      <c r="AT267" s="24"/>
      <c r="AU267" s="24"/>
      <c r="AV267" t="s" s="40">
        <v>71</v>
      </c>
      <c r="AW267" s="24"/>
    </row>
    <row r="268" ht="15.75" customHeight="1">
      <c r="A268" s="30">
        <v>13</v>
      </c>
      <c r="B268" s="20">
        <v>2</v>
      </c>
      <c r="C268" s="20">
        <v>334</v>
      </c>
      <c r="D268" s="24"/>
      <c r="E268" s="19">
        <v>57</v>
      </c>
      <c r="F268" t="s" s="31">
        <v>927</v>
      </c>
      <c r="G268" t="s" s="22">
        <v>928</v>
      </c>
      <c r="H268" t="s" s="22">
        <v>928</v>
      </c>
      <c r="I268" t="s" s="79">
        <v>929</v>
      </c>
      <c r="J268" s="24"/>
      <c r="K268" t="s" s="23">
        <v>930</v>
      </c>
      <c r="L268" t="s" s="21">
        <v>74</v>
      </c>
      <c r="M268" t="s" s="33">
        <v>63</v>
      </c>
      <c r="N268" s="20">
        <v>2021</v>
      </c>
      <c r="O268" s="20">
        <v>1</v>
      </c>
      <c r="P268" t="s" s="27">
        <v>77</v>
      </c>
      <c r="Q268" t="s" s="27">
        <v>55</v>
      </c>
      <c r="R268" t="s" s="26">
        <v>56</v>
      </c>
      <c r="S268" t="s" s="37">
        <v>202</v>
      </c>
      <c r="T268" s="24"/>
      <c r="U268" s="24"/>
      <c r="V268" s="24"/>
      <c r="W268" s="24"/>
      <c r="X268" s="24"/>
      <c r="Y268" s="24"/>
      <c r="Z268" s="24"/>
      <c r="AA268" s="24"/>
      <c r="AB268" s="28"/>
      <c r="AC268" s="24"/>
      <c r="AD268" s="24"/>
      <c r="AE268" s="24"/>
      <c r="AF268" s="24"/>
      <c r="AG268" s="24"/>
      <c r="AH268" s="24"/>
      <c r="AI268" s="24"/>
      <c r="AJ268" s="30">
        <v>1</v>
      </c>
      <c r="AK268" s="24"/>
      <c r="AL268" s="24"/>
      <c r="AM268" s="29">
        <v>0</v>
      </c>
      <c r="AN268" t="s" s="39">
        <v>931</v>
      </c>
      <c r="AO268" s="28"/>
      <c r="AP268" s="28"/>
      <c r="AQ268" s="28"/>
      <c r="AR268" s="28"/>
      <c r="AS268" s="24"/>
      <c r="AT268" s="24"/>
      <c r="AU268" s="24"/>
      <c r="AV268" t="s" s="40">
        <v>71</v>
      </c>
      <c r="AW268" s="24"/>
    </row>
    <row r="269" ht="15.75" customHeight="1">
      <c r="A269" s="30">
        <v>13</v>
      </c>
      <c r="B269" s="20">
        <v>3</v>
      </c>
      <c r="C269" s="20">
        <v>335</v>
      </c>
      <c r="D269" s="24"/>
      <c r="E269" s="19">
        <v>57</v>
      </c>
      <c r="F269" t="s" s="31">
        <v>932</v>
      </c>
      <c r="G269" t="s" s="22">
        <v>933</v>
      </c>
      <c r="H269" t="s" s="22">
        <v>933</v>
      </c>
      <c r="I269" t="s" s="79">
        <v>934</v>
      </c>
      <c r="J269" s="24"/>
      <c r="K269" t="s" s="23">
        <v>930</v>
      </c>
      <c r="L269" t="s" s="21">
        <v>74</v>
      </c>
      <c r="M269" t="s" s="33">
        <v>63</v>
      </c>
      <c r="N269" s="20">
        <v>2021</v>
      </c>
      <c r="O269" s="20">
        <v>1</v>
      </c>
      <c r="P269" t="s" s="26">
        <v>54</v>
      </c>
      <c r="Q269" t="s" s="27">
        <v>55</v>
      </c>
      <c r="R269" t="s" s="26">
        <v>56</v>
      </c>
      <c r="S269" t="s" s="37">
        <v>202</v>
      </c>
      <c r="T269" s="24"/>
      <c r="U269" s="24"/>
      <c r="V269" s="24"/>
      <c r="W269" s="24"/>
      <c r="X269" s="24"/>
      <c r="Y269" s="24"/>
      <c r="Z269" s="24"/>
      <c r="AA269" s="24"/>
      <c r="AB269" s="28"/>
      <c r="AC269" s="24"/>
      <c r="AD269" s="24"/>
      <c r="AE269" s="24"/>
      <c r="AF269" s="24"/>
      <c r="AG269" s="99"/>
      <c r="AH269" s="99"/>
      <c r="AI269" s="24"/>
      <c r="AJ269" s="30">
        <v>1</v>
      </c>
      <c r="AK269" s="24"/>
      <c r="AL269" s="24"/>
      <c r="AM269" s="29">
        <v>0</v>
      </c>
      <c r="AN269" t="s" s="39">
        <v>931</v>
      </c>
      <c r="AO269" s="28"/>
      <c r="AP269" s="28"/>
      <c r="AQ269" s="28"/>
      <c r="AR269" s="28"/>
      <c r="AS269" s="24"/>
      <c r="AT269" s="24"/>
      <c r="AU269" s="24"/>
      <c r="AV269" t="s" s="40">
        <v>71</v>
      </c>
      <c r="AW269" s="24"/>
    </row>
    <row r="270" ht="15.75" customHeight="1">
      <c r="A270" s="30">
        <v>13</v>
      </c>
      <c r="B270" s="20">
        <v>3</v>
      </c>
      <c r="C270" s="20">
        <v>336</v>
      </c>
      <c r="D270" s="24"/>
      <c r="E270" s="19">
        <v>57</v>
      </c>
      <c r="F270" t="s" s="31">
        <v>932</v>
      </c>
      <c r="G270" t="s" s="22">
        <v>933</v>
      </c>
      <c r="H270" t="s" s="22">
        <v>933</v>
      </c>
      <c r="I270" t="s" s="79">
        <v>935</v>
      </c>
      <c r="J270" s="24"/>
      <c r="K270" t="s" s="23">
        <v>936</v>
      </c>
      <c r="L270" t="s" s="21">
        <v>136</v>
      </c>
      <c r="M270" t="s" s="33">
        <v>63</v>
      </c>
      <c r="N270" s="20">
        <v>2016</v>
      </c>
      <c r="O270" s="20">
        <v>3</v>
      </c>
      <c r="P270" t="s" s="26">
        <v>54</v>
      </c>
      <c r="Q270" t="s" s="35">
        <v>65</v>
      </c>
      <c r="R270" t="s" s="26">
        <v>56</v>
      </c>
      <c r="S270" t="s" s="37">
        <v>137</v>
      </c>
      <c r="T270" s="24"/>
      <c r="U270" s="24"/>
      <c r="V270" s="24"/>
      <c r="W270" s="24"/>
      <c r="X270" s="24"/>
      <c r="Y270" s="24"/>
      <c r="Z270" s="24"/>
      <c r="AA270" s="24"/>
      <c r="AB270" s="28"/>
      <c r="AC270" s="24"/>
      <c r="AD270" s="24"/>
      <c r="AE270" s="24"/>
      <c r="AF270" s="24"/>
      <c r="AG270" s="24"/>
      <c r="AH270" s="24"/>
      <c r="AI270" s="24"/>
      <c r="AJ270" t="s" s="38">
        <v>68</v>
      </c>
      <c r="AK270" s="24"/>
      <c r="AL270" s="24"/>
      <c r="AM270" t="s" s="39">
        <v>937</v>
      </c>
      <c r="AN270" t="s" s="39">
        <v>938</v>
      </c>
      <c r="AO270" s="28"/>
      <c r="AP270" s="28"/>
      <c r="AQ270" s="28"/>
      <c r="AR270" s="28"/>
      <c r="AS270" s="24"/>
      <c r="AT270" s="24"/>
      <c r="AU270" s="24"/>
      <c r="AV270" t="s" s="40">
        <v>71</v>
      </c>
      <c r="AW270" s="24"/>
    </row>
    <row r="271" ht="15.75" customHeight="1">
      <c r="A271" s="24"/>
      <c r="B271" s="24"/>
      <c r="C271" s="24"/>
      <c r="D271" s="24"/>
      <c r="E271" s="100">
        <v>24</v>
      </c>
      <c r="F271" t="s" s="101">
        <v>939</v>
      </c>
      <c r="G271" t="s" s="102">
        <v>940</v>
      </c>
      <c r="H271" t="s" s="102">
        <v>97</v>
      </c>
      <c r="I271" s="24"/>
      <c r="J271" s="24"/>
      <c r="K271" s="24"/>
      <c r="L271" s="24"/>
      <c r="M271" s="24"/>
      <c r="N271" s="24"/>
      <c r="O271" s="24"/>
      <c r="P271" s="24"/>
      <c r="Q271" s="24"/>
      <c r="R271" s="24"/>
      <c r="S271" s="24"/>
      <c r="T271" t="s" s="40">
        <v>147</v>
      </c>
      <c r="U271" s="24"/>
      <c r="V271" s="24"/>
      <c r="W271" s="24"/>
      <c r="X271" s="24"/>
      <c r="Y271" s="24"/>
      <c r="Z271" s="24"/>
      <c r="AA271" s="24"/>
      <c r="AB271" s="24"/>
      <c r="AC271" s="24"/>
      <c r="AD271" s="24"/>
      <c r="AE271" s="24"/>
      <c r="AF271" s="30">
        <v>25753.2</v>
      </c>
      <c r="AG271" s="24"/>
      <c r="AH271" t="s" s="40">
        <v>147</v>
      </c>
      <c r="AI271" s="24"/>
      <c r="AJ271" s="30">
        <v>1</v>
      </c>
      <c r="AK271" s="24"/>
      <c r="AL271" s="24"/>
      <c r="AM271" s="24"/>
      <c r="AN271" s="24"/>
      <c r="AO271" s="24"/>
      <c r="AP271" s="24"/>
      <c r="AQ271" s="24"/>
      <c r="AR271" s="24"/>
      <c r="AS271" s="24"/>
      <c r="AT271" s="24"/>
      <c r="AU271" s="24"/>
      <c r="AV271" s="24"/>
      <c r="AW271" s="24"/>
    </row>
    <row r="272" ht="15.75" customHeight="1">
      <c r="A272" s="24"/>
      <c r="B272" s="24"/>
      <c r="C272" s="24"/>
      <c r="D272" s="24"/>
      <c r="E272" s="100">
        <v>33</v>
      </c>
      <c r="F272" t="s" s="101">
        <v>941</v>
      </c>
      <c r="G272" t="s" s="101">
        <v>942</v>
      </c>
      <c r="H272" t="s" s="102">
        <v>97</v>
      </c>
      <c r="I272" s="24"/>
      <c r="J272" s="24"/>
      <c r="K272" s="24"/>
      <c r="L272" s="24"/>
      <c r="M272" s="24"/>
      <c r="N272" s="24"/>
      <c r="O272" s="24"/>
      <c r="P272" s="24"/>
      <c r="Q272" s="24"/>
      <c r="R272" s="24"/>
      <c r="S272" s="24"/>
      <c r="T272" t="s" s="40">
        <v>147</v>
      </c>
      <c r="U272" s="24"/>
      <c r="V272" s="24"/>
      <c r="W272" s="24"/>
      <c r="X272" s="24"/>
      <c r="Y272" s="24"/>
      <c r="Z272" s="24"/>
      <c r="AA272" s="24"/>
      <c r="AB272" s="24"/>
      <c r="AC272" s="24"/>
      <c r="AD272" s="24"/>
      <c r="AE272" s="24"/>
      <c r="AF272" s="30">
        <v>99452.899999999994</v>
      </c>
      <c r="AG272" t="s" s="40">
        <v>196</v>
      </c>
      <c r="AH272" t="s" s="40">
        <v>147</v>
      </c>
      <c r="AI272" s="24"/>
      <c r="AJ272" s="30">
        <v>1</v>
      </c>
      <c r="AK272" s="24"/>
      <c r="AL272" s="24"/>
      <c r="AM272" s="24"/>
      <c r="AN272" s="24"/>
      <c r="AO272" s="24"/>
      <c r="AP272" s="24"/>
      <c r="AQ272" s="24"/>
      <c r="AR272" s="24"/>
      <c r="AS272" s="24"/>
      <c r="AT272" s="24"/>
      <c r="AU272" s="24"/>
      <c r="AV272" s="24"/>
      <c r="AW272" s="24"/>
    </row>
    <row r="273" ht="15.75" customHeight="1">
      <c r="A273" s="24"/>
      <c r="B273" s="24"/>
      <c r="C273" s="24"/>
      <c r="D273" s="24"/>
      <c r="E273" s="100">
        <v>36</v>
      </c>
      <c r="F273" t="s" s="101">
        <v>943</v>
      </c>
      <c r="G273" t="s" s="101">
        <v>944</v>
      </c>
      <c r="H273" t="s" s="102">
        <v>97</v>
      </c>
      <c r="I273" s="24"/>
      <c r="J273" s="24"/>
      <c r="K273" s="24"/>
      <c r="L273" s="24"/>
      <c r="M273" s="24"/>
      <c r="N273" s="24"/>
      <c r="O273" s="24"/>
      <c r="P273" s="24"/>
      <c r="Q273" s="24"/>
      <c r="R273" s="24"/>
      <c r="S273" s="24"/>
      <c r="T273" t="s" s="40">
        <v>147</v>
      </c>
      <c r="U273" s="24"/>
      <c r="V273" s="24"/>
      <c r="W273" s="24"/>
      <c r="X273" s="24"/>
      <c r="Y273" s="24"/>
      <c r="Z273" s="24"/>
      <c r="AA273" s="24"/>
      <c r="AB273" s="24"/>
      <c r="AC273" s="24"/>
      <c r="AD273" s="24"/>
      <c r="AE273" s="24"/>
      <c r="AF273" s="30">
        <v>95674.399999999994</v>
      </c>
      <c r="AG273" t="s" s="40">
        <v>196</v>
      </c>
      <c r="AH273" t="s" s="40">
        <v>147</v>
      </c>
      <c r="AI273" s="24"/>
      <c r="AJ273" s="30">
        <v>1</v>
      </c>
      <c r="AK273" s="24"/>
      <c r="AL273" s="24"/>
      <c r="AM273" s="24"/>
      <c r="AN273" s="24"/>
      <c r="AO273" s="24"/>
      <c r="AP273" s="24"/>
      <c r="AQ273" s="24"/>
      <c r="AR273" s="24"/>
      <c r="AS273" s="24"/>
      <c r="AT273" s="24"/>
      <c r="AU273" s="24"/>
      <c r="AV273" s="24"/>
      <c r="AW273" s="24"/>
    </row>
    <row r="274" ht="15.75" customHeight="1">
      <c r="A274" s="24"/>
      <c r="B274" s="24"/>
      <c r="C274" s="24"/>
      <c r="D274" s="24"/>
      <c r="E274" s="100">
        <v>24</v>
      </c>
      <c r="F274" t="s" s="101">
        <v>945</v>
      </c>
      <c r="G274" t="s" s="101">
        <v>946</v>
      </c>
      <c r="H274" t="s" s="102">
        <v>97</v>
      </c>
      <c r="I274" s="24"/>
      <c r="J274" s="24"/>
      <c r="K274" s="24"/>
      <c r="L274" s="24"/>
      <c r="M274" s="24"/>
      <c r="N274" s="24"/>
      <c r="O274" s="24"/>
      <c r="P274" s="24"/>
      <c r="Q274" s="24"/>
      <c r="R274" s="24"/>
      <c r="S274" s="24"/>
      <c r="T274" t="s" s="40">
        <v>147</v>
      </c>
      <c r="U274" s="24"/>
      <c r="V274" s="24"/>
      <c r="W274" s="24"/>
      <c r="X274" s="24"/>
      <c r="Y274" s="24"/>
      <c r="Z274" s="24"/>
      <c r="AA274" s="24"/>
      <c r="AB274" s="24"/>
      <c r="AC274" s="24"/>
      <c r="AD274" s="24"/>
      <c r="AE274" s="24"/>
      <c r="AF274" s="30">
        <v>663</v>
      </c>
      <c r="AG274" t="s" s="40">
        <v>196</v>
      </c>
      <c r="AH274" t="s" s="40">
        <v>147</v>
      </c>
      <c r="AI274" s="24"/>
      <c r="AJ274" s="30">
        <v>1</v>
      </c>
      <c r="AK274" s="24"/>
      <c r="AL274" s="24"/>
      <c r="AM274" s="24"/>
      <c r="AN274" s="24"/>
      <c r="AO274" s="24"/>
      <c r="AP274" s="24"/>
      <c r="AQ274" s="24"/>
      <c r="AR274" s="24"/>
      <c r="AS274" s="24"/>
      <c r="AT274" s="24"/>
      <c r="AU274" s="24"/>
      <c r="AV274" s="24"/>
      <c r="AW274" s="24"/>
    </row>
    <row r="275" ht="15.75" customHeight="1">
      <c r="A275" s="24"/>
      <c r="B275" s="24"/>
      <c r="C275" s="24"/>
      <c r="D275" s="24"/>
      <c r="E275" s="100">
        <v>37</v>
      </c>
      <c r="F275" t="s" s="101">
        <v>947</v>
      </c>
      <c r="G275" t="s" s="102">
        <v>948</v>
      </c>
      <c r="H275" t="s" s="102">
        <v>97</v>
      </c>
      <c r="I275" s="24"/>
      <c r="J275" s="24"/>
      <c r="K275" s="24"/>
      <c r="L275" s="24"/>
      <c r="M275" s="24"/>
      <c r="N275" s="24"/>
      <c r="O275" s="24"/>
      <c r="P275" s="24"/>
      <c r="Q275" s="24"/>
      <c r="R275" s="24"/>
      <c r="S275" s="24"/>
      <c r="T275" t="s" s="40">
        <v>147</v>
      </c>
      <c r="U275" s="24"/>
      <c r="V275" s="24"/>
      <c r="W275" s="24"/>
      <c r="X275" s="24"/>
      <c r="Y275" s="24"/>
      <c r="Z275" s="24"/>
      <c r="AA275" s="24"/>
      <c r="AB275" s="24"/>
      <c r="AC275" s="24"/>
      <c r="AD275" s="24"/>
      <c r="AE275" s="24"/>
      <c r="AF275" s="30">
        <v>65143.8</v>
      </c>
      <c r="AG275" s="24"/>
      <c r="AH275" t="s" s="40">
        <v>147</v>
      </c>
      <c r="AI275" s="24"/>
      <c r="AJ275" s="30">
        <v>1</v>
      </c>
      <c r="AK275" s="24"/>
      <c r="AL275" s="24"/>
      <c r="AM275" s="24"/>
      <c r="AN275" s="24"/>
      <c r="AO275" s="24"/>
      <c r="AP275" s="24"/>
      <c r="AQ275" s="24"/>
      <c r="AR275" s="24"/>
      <c r="AS275" s="24"/>
      <c r="AT275" s="24"/>
      <c r="AU275" s="24"/>
      <c r="AV275" s="24"/>
      <c r="AW275" s="24"/>
    </row>
    <row r="276" ht="15.75" customHeight="1">
      <c r="A276" s="24"/>
      <c r="B276" s="24"/>
      <c r="C276" s="24"/>
      <c r="D276" s="24"/>
      <c r="E276" s="100">
        <v>38</v>
      </c>
      <c r="F276" t="s" s="101">
        <v>949</v>
      </c>
      <c r="G276" t="s" s="101">
        <v>73</v>
      </c>
      <c r="H276" t="s" s="102">
        <v>97</v>
      </c>
      <c r="I276" s="24"/>
      <c r="J276" s="24"/>
      <c r="K276" s="24"/>
      <c r="L276" s="24"/>
      <c r="M276" s="24"/>
      <c r="N276" s="24"/>
      <c r="O276" s="24"/>
      <c r="P276" s="24"/>
      <c r="Q276" s="24"/>
      <c r="R276" s="24"/>
      <c r="S276" s="24"/>
      <c r="T276" t="s" s="40">
        <v>147</v>
      </c>
      <c r="U276" s="24"/>
      <c r="V276" s="24"/>
      <c r="W276" s="24"/>
      <c r="X276" s="24"/>
      <c r="Y276" s="24"/>
      <c r="Z276" s="24"/>
      <c r="AA276" s="24"/>
      <c r="AB276" s="24"/>
      <c r="AC276" s="24"/>
      <c r="AD276" s="24"/>
      <c r="AE276" s="24"/>
      <c r="AF276" s="30">
        <v>9814.5</v>
      </c>
      <c r="AG276" t="s" s="40">
        <v>196</v>
      </c>
      <c r="AH276" t="s" s="40">
        <v>147</v>
      </c>
      <c r="AI276" s="24"/>
      <c r="AJ276" s="30">
        <v>1</v>
      </c>
      <c r="AK276" s="24"/>
      <c r="AL276" s="24"/>
      <c r="AM276" s="24"/>
      <c r="AN276" s="24"/>
      <c r="AO276" s="24"/>
      <c r="AP276" s="24"/>
      <c r="AQ276" s="24"/>
      <c r="AR276" s="24"/>
      <c r="AS276" s="24"/>
      <c r="AT276" s="24"/>
      <c r="AU276" s="24"/>
      <c r="AV276" s="24"/>
      <c r="AW276" s="24"/>
    </row>
    <row r="277" ht="15.75" customHeight="1">
      <c r="A277" s="24"/>
      <c r="B277" s="24"/>
      <c r="C277" s="24"/>
      <c r="D277" s="24"/>
      <c r="E277" s="100">
        <v>35</v>
      </c>
      <c r="F277" t="s" s="101">
        <v>950</v>
      </c>
      <c r="G277" t="s" s="101">
        <v>201</v>
      </c>
      <c r="H277" t="s" s="102">
        <v>97</v>
      </c>
      <c r="I277" s="24"/>
      <c r="J277" s="24"/>
      <c r="K277" s="24"/>
      <c r="L277" s="24"/>
      <c r="M277" s="24"/>
      <c r="N277" s="24"/>
      <c r="O277" s="24"/>
      <c r="P277" s="24"/>
      <c r="Q277" s="24"/>
      <c r="R277" s="24"/>
      <c r="S277" s="24"/>
      <c r="T277" t="s" s="40">
        <v>147</v>
      </c>
      <c r="U277" s="24"/>
      <c r="V277" s="24"/>
      <c r="W277" s="24"/>
      <c r="X277" s="24"/>
      <c r="Y277" s="24"/>
      <c r="Z277" s="24"/>
      <c r="AA277" s="24"/>
      <c r="AB277" s="24"/>
      <c r="AC277" s="24"/>
      <c r="AD277" s="24"/>
      <c r="AE277" s="24"/>
      <c r="AF277" s="30">
        <v>215857.6</v>
      </c>
      <c r="AG277" t="s" s="40">
        <v>196</v>
      </c>
      <c r="AH277" t="s" s="40">
        <v>147</v>
      </c>
      <c r="AI277" s="24"/>
      <c r="AJ277" s="30">
        <v>1</v>
      </c>
      <c r="AK277" s="24"/>
      <c r="AL277" s="24"/>
      <c r="AM277" s="24"/>
      <c r="AN277" s="24"/>
      <c r="AO277" s="24"/>
      <c r="AP277" s="24"/>
      <c r="AQ277" s="24"/>
      <c r="AR277" s="24"/>
      <c r="AS277" s="24"/>
      <c r="AT277" s="24"/>
      <c r="AU277" s="24"/>
      <c r="AV277" s="24"/>
      <c r="AW277" s="24"/>
    </row>
    <row r="278" ht="15.75" customHeight="1">
      <c r="A278" s="24"/>
      <c r="B278" s="24"/>
      <c r="C278" s="24"/>
      <c r="D278" s="24"/>
      <c r="E278" s="100">
        <v>37</v>
      </c>
      <c r="F278" t="s" s="101">
        <v>951</v>
      </c>
      <c r="G278" t="s" s="101">
        <v>952</v>
      </c>
      <c r="H278" t="s" s="102">
        <v>97</v>
      </c>
      <c r="I278" s="24"/>
      <c r="J278" s="24"/>
      <c r="K278" s="24"/>
      <c r="L278" s="24"/>
      <c r="M278" s="24"/>
      <c r="N278" s="24"/>
      <c r="O278" s="24"/>
      <c r="P278" s="24"/>
      <c r="Q278" s="24"/>
      <c r="R278" s="24"/>
      <c r="S278" s="24"/>
      <c r="T278" t="s" s="40">
        <v>147</v>
      </c>
      <c r="U278" s="24"/>
      <c r="V278" s="24"/>
      <c r="W278" s="24"/>
      <c r="X278" s="24"/>
      <c r="Y278" s="24"/>
      <c r="Z278" s="24"/>
      <c r="AA278" s="24"/>
      <c r="AB278" s="24"/>
      <c r="AC278" s="24"/>
      <c r="AD278" s="24"/>
      <c r="AE278" s="24"/>
      <c r="AF278" s="30">
        <v>25309.6</v>
      </c>
      <c r="AG278" t="s" s="40">
        <v>196</v>
      </c>
      <c r="AH278" t="s" s="40">
        <v>147</v>
      </c>
      <c r="AI278" s="24"/>
      <c r="AJ278" s="30">
        <v>1</v>
      </c>
      <c r="AK278" s="24"/>
      <c r="AL278" s="24"/>
      <c r="AM278" s="24"/>
      <c r="AN278" s="24"/>
      <c r="AO278" s="24"/>
      <c r="AP278" s="24"/>
      <c r="AQ278" s="24"/>
      <c r="AR278" s="24"/>
      <c r="AS278" s="24"/>
      <c r="AT278" s="24"/>
      <c r="AU278" s="24"/>
      <c r="AV278" s="24"/>
      <c r="AW278" s="24"/>
    </row>
    <row r="279" ht="15.75" customHeight="1">
      <c r="A279" s="24"/>
      <c r="B279" s="24"/>
      <c r="C279" s="24"/>
      <c r="D279" s="24"/>
      <c r="E279" s="100">
        <v>33</v>
      </c>
      <c r="F279" t="s" s="101">
        <v>953</v>
      </c>
      <c r="G279" t="s" s="101">
        <v>535</v>
      </c>
      <c r="H279" t="s" s="102">
        <v>97</v>
      </c>
      <c r="I279" s="24"/>
      <c r="J279" s="24"/>
      <c r="K279" s="24"/>
      <c r="L279" s="24"/>
      <c r="M279" s="24"/>
      <c r="N279" s="24"/>
      <c r="O279" s="24"/>
      <c r="P279" s="24"/>
      <c r="Q279" s="24"/>
      <c r="R279" s="24"/>
      <c r="S279" s="24"/>
      <c r="T279" t="s" s="40">
        <v>147</v>
      </c>
      <c r="U279" s="24"/>
      <c r="V279" s="24"/>
      <c r="W279" s="24"/>
      <c r="X279" s="24"/>
      <c r="Y279" s="24"/>
      <c r="Z279" s="24"/>
      <c r="AA279" s="24"/>
      <c r="AB279" s="24"/>
      <c r="AC279" s="24"/>
      <c r="AD279" s="24"/>
      <c r="AE279" s="24"/>
      <c r="AF279" s="30">
        <v>125404.4</v>
      </c>
      <c r="AG279" t="s" s="40">
        <v>196</v>
      </c>
      <c r="AH279" t="s" s="40">
        <v>147</v>
      </c>
      <c r="AI279" s="24"/>
      <c r="AJ279" s="30">
        <v>1</v>
      </c>
      <c r="AK279" s="24"/>
      <c r="AL279" s="24"/>
      <c r="AM279" s="24"/>
      <c r="AN279" s="24"/>
      <c r="AO279" s="24"/>
      <c r="AP279" s="24"/>
      <c r="AQ279" s="24"/>
      <c r="AR279" s="24"/>
      <c r="AS279" s="24"/>
      <c r="AT279" s="24"/>
      <c r="AU279" s="24"/>
      <c r="AV279" s="24"/>
      <c r="AW279" s="24"/>
    </row>
    <row r="280" ht="15.75" customHeight="1">
      <c r="A280" s="24"/>
      <c r="B280" s="24"/>
      <c r="C280" s="24"/>
      <c r="D280" s="24"/>
      <c r="E280" s="100">
        <v>33</v>
      </c>
      <c r="F280" t="s" s="101">
        <v>954</v>
      </c>
      <c r="G280" t="s" s="101">
        <v>955</v>
      </c>
      <c r="H280" t="s" s="102">
        <v>97</v>
      </c>
      <c r="I280" s="24"/>
      <c r="J280" s="24"/>
      <c r="K280" s="24"/>
      <c r="L280" s="24"/>
      <c r="M280" s="24"/>
      <c r="N280" s="24"/>
      <c r="O280" s="24"/>
      <c r="P280" s="24"/>
      <c r="Q280" s="24"/>
      <c r="R280" s="24"/>
      <c r="S280" s="24"/>
      <c r="T280" t="s" s="40">
        <v>147</v>
      </c>
      <c r="U280" s="24"/>
      <c r="V280" s="24"/>
      <c r="W280" s="24"/>
      <c r="X280" s="24"/>
      <c r="Y280" s="24"/>
      <c r="Z280" s="24"/>
      <c r="AA280" s="24"/>
      <c r="AB280" s="24"/>
      <c r="AC280" s="24"/>
      <c r="AD280" s="24"/>
      <c r="AE280" s="24"/>
      <c r="AF280" s="30">
        <v>2458.5</v>
      </c>
      <c r="AG280" t="s" s="40">
        <v>196</v>
      </c>
      <c r="AH280" t="s" s="40">
        <v>147</v>
      </c>
      <c r="AI280" s="24"/>
      <c r="AJ280" s="30">
        <v>1</v>
      </c>
      <c r="AK280" s="24"/>
      <c r="AL280" s="24"/>
      <c r="AM280" s="24"/>
      <c r="AN280" s="24"/>
      <c r="AO280" s="24"/>
      <c r="AP280" s="24"/>
      <c r="AQ280" s="24"/>
      <c r="AR280" s="24"/>
      <c r="AS280" s="24"/>
      <c r="AT280" s="24"/>
      <c r="AU280" s="24"/>
      <c r="AV280" s="24"/>
      <c r="AW280" s="24"/>
    </row>
    <row r="281" ht="15.75" customHeight="1">
      <c r="A281" s="24"/>
      <c r="B281" s="24"/>
      <c r="C281" s="24"/>
      <c r="D281" s="24"/>
      <c r="E281" s="100">
        <v>57</v>
      </c>
      <c r="F281" t="s" s="101">
        <v>956</v>
      </c>
      <c r="G281" t="s" s="101">
        <v>957</v>
      </c>
      <c r="H281" t="s" s="102">
        <v>97</v>
      </c>
      <c r="I281" s="24"/>
      <c r="J281" s="24"/>
      <c r="K281" s="24"/>
      <c r="L281" s="24"/>
      <c r="M281" s="24"/>
      <c r="N281" s="24"/>
      <c r="O281" s="24"/>
      <c r="P281" s="24"/>
      <c r="Q281" s="24"/>
      <c r="R281" s="24"/>
      <c r="S281" s="24"/>
      <c r="T281" t="s" s="40">
        <v>147</v>
      </c>
      <c r="U281" s="24"/>
      <c r="V281" s="24"/>
      <c r="W281" s="24"/>
      <c r="X281" s="24"/>
      <c r="Y281" s="24"/>
      <c r="Z281" s="24"/>
      <c r="AA281" s="24"/>
      <c r="AB281" s="24"/>
      <c r="AC281" s="24"/>
      <c r="AD281" s="24"/>
      <c r="AE281" s="24"/>
      <c r="AF281" s="30">
        <v>21334.3</v>
      </c>
      <c r="AG281" t="s" s="40">
        <v>196</v>
      </c>
      <c r="AH281" t="s" s="40">
        <v>147</v>
      </c>
      <c r="AI281" s="24"/>
      <c r="AJ281" s="30">
        <v>1</v>
      </c>
      <c r="AK281" s="24"/>
      <c r="AL281" s="24"/>
      <c r="AM281" s="24"/>
      <c r="AN281" s="24"/>
      <c r="AO281" s="24"/>
      <c r="AP281" s="24"/>
      <c r="AQ281" s="24"/>
      <c r="AR281" s="24"/>
      <c r="AS281" s="24"/>
      <c r="AT281" s="24"/>
      <c r="AU281" s="24"/>
      <c r="AV281" s="24"/>
      <c r="AW281" s="24"/>
    </row>
    <row r="282" ht="15.75" customHeight="1">
      <c r="A282" s="24"/>
      <c r="B282" s="24"/>
      <c r="C282" s="24"/>
      <c r="D282" s="24"/>
      <c r="E282" s="100">
        <v>57</v>
      </c>
      <c r="F282" t="s" s="101">
        <v>958</v>
      </c>
      <c r="G282" t="s" s="101">
        <v>930</v>
      </c>
      <c r="H282" t="s" s="102">
        <v>97</v>
      </c>
      <c r="I282" s="24"/>
      <c r="J282" s="24"/>
      <c r="K282" s="24"/>
      <c r="L282" s="24"/>
      <c r="M282" s="24"/>
      <c r="N282" s="24"/>
      <c r="O282" s="24"/>
      <c r="P282" s="24"/>
      <c r="Q282" s="24"/>
      <c r="R282" s="24"/>
      <c r="S282" s="24"/>
      <c r="T282" t="s" s="40">
        <v>147</v>
      </c>
      <c r="U282" s="24"/>
      <c r="V282" s="24"/>
      <c r="W282" s="24"/>
      <c r="X282" s="24"/>
      <c r="Y282" s="24"/>
      <c r="Z282" s="24"/>
      <c r="AA282" s="24"/>
      <c r="AB282" s="24"/>
      <c r="AC282" s="24"/>
      <c r="AD282" s="24"/>
      <c r="AE282" s="24"/>
      <c r="AF282" s="30">
        <v>278251.8</v>
      </c>
      <c r="AG282" t="s" s="40">
        <v>196</v>
      </c>
      <c r="AH282" t="s" s="40">
        <v>147</v>
      </c>
      <c r="AI282" s="24"/>
      <c r="AJ282" s="30">
        <v>1</v>
      </c>
      <c r="AK282" s="24"/>
      <c r="AL282" s="24"/>
      <c r="AM282" s="24"/>
      <c r="AN282" s="24"/>
      <c r="AO282" s="24"/>
      <c r="AP282" s="24"/>
      <c r="AQ282" s="24"/>
      <c r="AR282" s="24"/>
      <c r="AS282" s="24"/>
      <c r="AT282" s="24"/>
      <c r="AU282" s="24"/>
      <c r="AV282" s="24"/>
      <c r="AW282" s="24"/>
    </row>
    <row r="283" ht="15.75" customHeight="1">
      <c r="A283" s="24"/>
      <c r="B283" s="24"/>
      <c r="C283" s="24"/>
      <c r="D283" s="24"/>
      <c r="E283" s="100">
        <v>33</v>
      </c>
      <c r="F283" t="s" s="101">
        <v>959</v>
      </c>
      <c r="G283" t="s" s="101">
        <v>960</v>
      </c>
      <c r="H283" t="s" s="102">
        <v>97</v>
      </c>
      <c r="I283" s="24"/>
      <c r="J283" s="24"/>
      <c r="K283" s="24"/>
      <c r="L283" s="24"/>
      <c r="M283" s="24"/>
      <c r="N283" s="24"/>
      <c r="O283" s="24"/>
      <c r="P283" s="24"/>
      <c r="Q283" s="24"/>
      <c r="R283" s="24"/>
      <c r="S283" s="24"/>
      <c r="T283" t="s" s="40">
        <v>147</v>
      </c>
      <c r="U283" s="24"/>
      <c r="V283" s="24"/>
      <c r="W283" s="24"/>
      <c r="X283" s="24"/>
      <c r="Y283" s="24"/>
      <c r="Z283" s="24"/>
      <c r="AA283" s="24"/>
      <c r="AB283" s="24"/>
      <c r="AC283" s="24"/>
      <c r="AD283" s="24"/>
      <c r="AE283" s="24"/>
      <c r="AF283" s="30">
        <v>86986.600000000006</v>
      </c>
      <c r="AG283" t="s" s="40">
        <v>196</v>
      </c>
      <c r="AH283" t="s" s="40">
        <v>147</v>
      </c>
      <c r="AI283" s="24"/>
      <c r="AJ283" s="30">
        <v>1</v>
      </c>
      <c r="AK283" s="24"/>
      <c r="AL283" s="24"/>
      <c r="AM283" s="24"/>
      <c r="AN283" s="24"/>
      <c r="AO283" s="24"/>
      <c r="AP283" s="24"/>
      <c r="AQ283" s="24"/>
      <c r="AR283" s="24"/>
      <c r="AS283" s="24"/>
      <c r="AT283" s="24"/>
      <c r="AU283" s="24"/>
      <c r="AV283" s="24"/>
      <c r="AW283" s="24"/>
    </row>
    <row r="284" ht="15.75" customHeight="1">
      <c r="A284" s="24"/>
      <c r="B284" s="24"/>
      <c r="C284" s="24"/>
      <c r="D284" s="24"/>
      <c r="E284" s="100">
        <v>45</v>
      </c>
      <c r="F284" t="s" s="101">
        <v>961</v>
      </c>
      <c r="G284" t="s" s="101">
        <v>962</v>
      </c>
      <c r="H284" t="s" s="102">
        <v>97</v>
      </c>
      <c r="I284" s="24"/>
      <c r="J284" s="24"/>
      <c r="K284" s="24"/>
      <c r="L284" s="24"/>
      <c r="M284" s="24"/>
      <c r="N284" s="24"/>
      <c r="O284" s="24"/>
      <c r="P284" s="24"/>
      <c r="Q284" s="24"/>
      <c r="R284" s="24"/>
      <c r="S284" s="24"/>
      <c r="T284" t="s" s="40">
        <v>147</v>
      </c>
      <c r="U284" s="24"/>
      <c r="V284" s="24"/>
      <c r="W284" s="24"/>
      <c r="X284" s="24"/>
      <c r="Y284" s="24"/>
      <c r="Z284" s="24"/>
      <c r="AA284" s="24"/>
      <c r="AB284" s="24"/>
      <c r="AC284" s="24"/>
      <c r="AD284" s="24"/>
      <c r="AE284" s="24"/>
      <c r="AF284" s="30">
        <v>173355.9</v>
      </c>
      <c r="AG284" t="s" s="40">
        <v>196</v>
      </c>
      <c r="AH284" t="s" s="40">
        <v>147</v>
      </c>
      <c r="AI284" s="24"/>
      <c r="AJ284" s="30">
        <v>1</v>
      </c>
      <c r="AK284" s="24"/>
      <c r="AL284" s="24"/>
      <c r="AM284" s="24"/>
      <c r="AN284" s="24"/>
      <c r="AO284" s="24"/>
      <c r="AP284" s="24"/>
      <c r="AQ284" s="24"/>
      <c r="AR284" s="24"/>
      <c r="AS284" s="24"/>
      <c r="AT284" s="24"/>
      <c r="AU284" s="24"/>
      <c r="AV284" s="24"/>
      <c r="AW284" s="24"/>
    </row>
    <row r="285" ht="15.75" customHeight="1">
      <c r="A285" s="24"/>
      <c r="B285" s="24"/>
      <c r="C285" s="24"/>
      <c r="D285" s="24"/>
      <c r="E285" s="100">
        <v>33</v>
      </c>
      <c r="F285" t="s" s="101">
        <v>963</v>
      </c>
      <c r="G285" t="s" s="101">
        <v>524</v>
      </c>
      <c r="H285" t="s" s="102">
        <v>97</v>
      </c>
      <c r="I285" s="24"/>
      <c r="J285" s="24"/>
      <c r="K285" s="24"/>
      <c r="L285" s="24"/>
      <c r="M285" s="24"/>
      <c r="N285" s="24"/>
      <c r="O285" s="24"/>
      <c r="P285" s="24"/>
      <c r="Q285" s="24"/>
      <c r="R285" s="24"/>
      <c r="S285" s="24"/>
      <c r="T285" t="s" s="40">
        <v>147</v>
      </c>
      <c r="U285" s="24"/>
      <c r="V285" s="24"/>
      <c r="W285" s="24"/>
      <c r="X285" s="24"/>
      <c r="Y285" s="24"/>
      <c r="Z285" s="24"/>
      <c r="AA285" s="24"/>
      <c r="AB285" s="24"/>
      <c r="AC285" s="24"/>
      <c r="AD285" s="24"/>
      <c r="AE285" s="24"/>
      <c r="AF285" s="30">
        <v>127109.7</v>
      </c>
      <c r="AG285" t="s" s="40">
        <v>196</v>
      </c>
      <c r="AH285" t="s" s="40">
        <v>147</v>
      </c>
      <c r="AI285" s="24"/>
      <c r="AJ285" s="30">
        <v>1</v>
      </c>
      <c r="AK285" s="24"/>
      <c r="AL285" s="24"/>
      <c r="AM285" s="24"/>
      <c r="AN285" s="24"/>
      <c r="AO285" s="24"/>
      <c r="AP285" s="24"/>
      <c r="AQ285" s="24"/>
      <c r="AR285" s="24"/>
      <c r="AS285" s="24"/>
      <c r="AT285" s="24"/>
      <c r="AU285" s="24"/>
      <c r="AV285" s="24"/>
      <c r="AW285" s="24"/>
    </row>
    <row r="286" ht="15.75" customHeight="1">
      <c r="A286" s="24"/>
      <c r="B286" s="24"/>
      <c r="C286" s="24"/>
      <c r="D286" s="24"/>
      <c r="E286" s="100">
        <v>57</v>
      </c>
      <c r="F286" t="s" s="101">
        <v>910</v>
      </c>
      <c r="G286" t="s" s="101">
        <v>964</v>
      </c>
      <c r="H286" t="s" s="102">
        <v>97</v>
      </c>
      <c r="I286" s="24"/>
      <c r="J286" s="24"/>
      <c r="K286" s="24"/>
      <c r="L286" s="24"/>
      <c r="M286" s="24"/>
      <c r="N286" s="24"/>
      <c r="O286" s="24"/>
      <c r="P286" s="24"/>
      <c r="Q286" s="24"/>
      <c r="R286" s="24"/>
      <c r="S286" s="24"/>
      <c r="T286" t="s" s="40">
        <v>147</v>
      </c>
      <c r="U286" s="24"/>
      <c r="V286" s="24"/>
      <c r="W286" s="24"/>
      <c r="X286" s="24"/>
      <c r="Y286" s="24"/>
      <c r="Z286" s="24"/>
      <c r="AA286" s="24"/>
      <c r="AB286" s="24"/>
      <c r="AC286" s="24"/>
      <c r="AD286" s="24"/>
      <c r="AE286" s="24"/>
      <c r="AF286" s="30">
        <v>20397.3</v>
      </c>
      <c r="AG286" t="s" s="40">
        <v>196</v>
      </c>
      <c r="AH286" t="s" s="40">
        <v>147</v>
      </c>
      <c r="AI286" s="24"/>
      <c r="AJ286" s="30">
        <v>1</v>
      </c>
      <c r="AK286" s="24"/>
      <c r="AL286" s="24"/>
      <c r="AM286" s="24"/>
      <c r="AN286" s="24"/>
      <c r="AO286" s="24"/>
      <c r="AP286" s="24"/>
      <c r="AQ286" s="24"/>
      <c r="AR286" s="24"/>
      <c r="AS286" s="24"/>
      <c r="AT286" s="24"/>
      <c r="AU286" s="24"/>
      <c r="AV286" s="24"/>
      <c r="AW286" s="24"/>
    </row>
    <row r="287" ht="15.75" customHeight="1">
      <c r="A287" s="24"/>
      <c r="B287" s="24"/>
      <c r="C287" s="24"/>
      <c r="D287" s="24"/>
      <c r="E287" s="100">
        <v>39</v>
      </c>
      <c r="F287" t="s" s="103">
        <v>965</v>
      </c>
      <c r="G287" t="s" s="101">
        <v>966</v>
      </c>
      <c r="H287" t="s" s="102">
        <v>97</v>
      </c>
      <c r="I287" s="24"/>
      <c r="J287" s="24"/>
      <c r="K287" s="24"/>
      <c r="L287" s="24"/>
      <c r="M287" s="24"/>
      <c r="N287" s="24"/>
      <c r="O287" s="24"/>
      <c r="P287" s="24"/>
      <c r="Q287" s="24"/>
      <c r="R287" s="24"/>
      <c r="S287" s="24"/>
      <c r="T287" t="s" s="40">
        <v>147</v>
      </c>
      <c r="U287" s="24"/>
      <c r="V287" s="24"/>
      <c r="W287" s="24"/>
      <c r="X287" s="24"/>
      <c r="Y287" s="24"/>
      <c r="Z287" s="24"/>
      <c r="AA287" s="24"/>
      <c r="AB287" s="24"/>
      <c r="AC287" s="24"/>
      <c r="AD287" s="24"/>
      <c r="AE287" s="24"/>
      <c r="AF287" s="24"/>
      <c r="AG287" t="s" s="40">
        <v>196</v>
      </c>
      <c r="AH287" t="s" s="40">
        <v>147</v>
      </c>
      <c r="AI287" s="24"/>
      <c r="AJ287" s="30">
        <v>1</v>
      </c>
      <c r="AK287" s="24"/>
      <c r="AL287" s="24"/>
      <c r="AM287" s="24"/>
      <c r="AN287" s="24"/>
      <c r="AO287" s="24"/>
      <c r="AP287" s="24"/>
      <c r="AQ287" s="24"/>
      <c r="AR287" s="24"/>
      <c r="AS287" s="24"/>
      <c r="AT287" s="24"/>
      <c r="AU287" s="24"/>
      <c r="AV287" s="24"/>
      <c r="AW287" s="24"/>
    </row>
    <row r="288" ht="15.75" customHeight="1">
      <c r="A288" s="24"/>
      <c r="B288" s="24"/>
      <c r="C288" s="24"/>
      <c r="D288" s="24"/>
      <c r="E288" s="100">
        <v>24</v>
      </c>
      <c r="F288" t="s" s="101">
        <v>967</v>
      </c>
      <c r="G288" t="s" s="102">
        <v>968</v>
      </c>
      <c r="H288" t="s" s="102">
        <v>97</v>
      </c>
      <c r="I288" s="24"/>
      <c r="J288" s="24"/>
      <c r="K288" s="24"/>
      <c r="L288" s="24"/>
      <c r="M288" s="24"/>
      <c r="N288" s="24"/>
      <c r="O288" s="24"/>
      <c r="P288" s="24"/>
      <c r="Q288" s="24"/>
      <c r="R288" s="24"/>
      <c r="S288" s="24"/>
      <c r="T288" t="s" s="40">
        <v>147</v>
      </c>
      <c r="U288" s="24"/>
      <c r="V288" s="24"/>
      <c r="W288" s="24"/>
      <c r="X288" s="24"/>
      <c r="Y288" s="24"/>
      <c r="Z288" s="24"/>
      <c r="AA288" s="24"/>
      <c r="AB288" s="24"/>
      <c r="AC288" s="24"/>
      <c r="AD288" s="24"/>
      <c r="AE288" s="24"/>
      <c r="AF288" s="30">
        <v>4275</v>
      </c>
      <c r="AG288" s="24"/>
      <c r="AH288" t="s" s="40">
        <v>147</v>
      </c>
      <c r="AI288" s="24"/>
      <c r="AJ288" s="30">
        <v>1</v>
      </c>
      <c r="AK288" s="24"/>
      <c r="AL288" s="24"/>
      <c r="AM288" s="24"/>
      <c r="AN288" s="24"/>
      <c r="AO288" s="24"/>
      <c r="AP288" s="24"/>
      <c r="AQ288" s="24"/>
      <c r="AR288" s="24"/>
      <c r="AS288" s="24"/>
      <c r="AT288" s="24"/>
      <c r="AU288" s="24"/>
      <c r="AV288" s="24"/>
      <c r="AW288" s="24"/>
    </row>
    <row r="289" ht="15.75" customHeight="1">
      <c r="A289" s="24"/>
      <c r="B289" s="24"/>
      <c r="C289" s="24"/>
      <c r="D289" s="24"/>
      <c r="E289" s="100">
        <v>45</v>
      </c>
      <c r="F289" t="s" s="101">
        <v>969</v>
      </c>
      <c r="G289" t="s" s="102">
        <v>970</v>
      </c>
      <c r="H289" t="s" s="102">
        <v>97</v>
      </c>
      <c r="I289" s="24"/>
      <c r="J289" s="24"/>
      <c r="K289" s="24"/>
      <c r="L289" s="24"/>
      <c r="M289" s="24"/>
      <c r="N289" s="24"/>
      <c r="O289" s="24"/>
      <c r="P289" s="24"/>
      <c r="Q289" s="24"/>
      <c r="R289" s="24"/>
      <c r="S289" s="24"/>
      <c r="T289" t="s" s="40">
        <v>147</v>
      </c>
      <c r="U289" s="24"/>
      <c r="V289" s="24"/>
      <c r="W289" s="24"/>
      <c r="X289" s="24"/>
      <c r="Y289" s="24"/>
      <c r="Z289" s="24"/>
      <c r="AA289" s="24"/>
      <c r="AB289" s="24"/>
      <c r="AC289" s="24"/>
      <c r="AD289" s="24"/>
      <c r="AE289" s="24"/>
      <c r="AF289" s="30">
        <v>17212.6</v>
      </c>
      <c r="AG289" s="24"/>
      <c r="AH289" t="s" s="40">
        <v>147</v>
      </c>
      <c r="AI289" s="24"/>
      <c r="AJ289" s="30">
        <v>1</v>
      </c>
      <c r="AK289" s="24"/>
      <c r="AL289" s="24"/>
      <c r="AM289" s="24"/>
      <c r="AN289" s="24"/>
      <c r="AO289" s="24"/>
      <c r="AP289" s="24"/>
      <c r="AQ289" s="24"/>
      <c r="AR289" s="24"/>
      <c r="AS289" s="24"/>
      <c r="AT289" s="24"/>
      <c r="AU289" s="24"/>
      <c r="AV289" s="24"/>
      <c r="AW289" s="24"/>
    </row>
    <row r="290" ht="15.75" customHeight="1">
      <c r="A290" s="24"/>
      <c r="B290" s="24"/>
      <c r="C290" s="24"/>
      <c r="D290" s="24"/>
      <c r="E290" s="100">
        <v>33</v>
      </c>
      <c r="F290" t="s" s="101">
        <v>971</v>
      </c>
      <c r="G290" t="s" s="101">
        <v>972</v>
      </c>
      <c r="H290" t="s" s="102">
        <v>97</v>
      </c>
      <c r="I290" s="24"/>
      <c r="J290" s="24"/>
      <c r="K290" s="24"/>
      <c r="L290" s="24"/>
      <c r="M290" s="24"/>
      <c r="N290" s="24"/>
      <c r="O290" s="24"/>
      <c r="P290" s="24"/>
      <c r="Q290" s="24"/>
      <c r="R290" s="24"/>
      <c r="S290" s="24"/>
      <c r="T290" t="s" s="40">
        <v>147</v>
      </c>
      <c r="U290" s="24"/>
      <c r="V290" s="24"/>
      <c r="W290" s="24"/>
      <c r="X290" s="24"/>
      <c r="Y290" s="24"/>
      <c r="Z290" s="24"/>
      <c r="AA290" s="24"/>
      <c r="AB290" s="24"/>
      <c r="AC290" s="24"/>
      <c r="AD290" s="24"/>
      <c r="AE290" s="24"/>
      <c r="AF290" s="30">
        <v>9055.799999999999</v>
      </c>
      <c r="AG290" t="s" s="40">
        <v>196</v>
      </c>
      <c r="AH290" t="s" s="40">
        <v>147</v>
      </c>
      <c r="AI290" s="24"/>
      <c r="AJ290" s="30">
        <v>1</v>
      </c>
      <c r="AK290" s="24"/>
      <c r="AL290" s="24"/>
      <c r="AM290" s="24"/>
      <c r="AN290" s="24"/>
      <c r="AO290" s="24"/>
      <c r="AP290" s="24"/>
      <c r="AQ290" s="24"/>
      <c r="AR290" s="24"/>
      <c r="AS290" s="24"/>
      <c r="AT290" s="24"/>
      <c r="AU290" s="24"/>
      <c r="AV290" s="24"/>
      <c r="AW290" s="24"/>
    </row>
    <row r="291" ht="15.75" customHeight="1">
      <c r="A291" s="24"/>
      <c r="B291" s="24"/>
      <c r="C291" s="24"/>
      <c r="D291" s="24"/>
      <c r="E291" s="100">
        <v>33</v>
      </c>
      <c r="F291" t="s" s="101">
        <v>973</v>
      </c>
      <c r="G291" t="s" s="101">
        <v>565</v>
      </c>
      <c r="H291" t="s" s="102">
        <v>97</v>
      </c>
      <c r="I291" s="24"/>
      <c r="J291" s="24"/>
      <c r="K291" s="24"/>
      <c r="L291" s="24"/>
      <c r="M291" s="24"/>
      <c r="N291" s="24"/>
      <c r="O291" s="24"/>
      <c r="P291" s="24"/>
      <c r="Q291" s="24"/>
      <c r="R291" s="24"/>
      <c r="S291" s="24"/>
      <c r="T291" t="s" s="40">
        <v>147</v>
      </c>
      <c r="U291" s="24"/>
      <c r="V291" s="24"/>
      <c r="W291" s="24"/>
      <c r="X291" s="24"/>
      <c r="Y291" s="24"/>
      <c r="Z291" s="24"/>
      <c r="AA291" s="24"/>
      <c r="AB291" s="24"/>
      <c r="AC291" s="24"/>
      <c r="AD291" s="24"/>
      <c r="AE291" s="24"/>
      <c r="AF291" s="104">
        <v>49459.1</v>
      </c>
      <c r="AG291" t="s" s="40">
        <v>196</v>
      </c>
      <c r="AH291" t="s" s="40">
        <v>147</v>
      </c>
      <c r="AI291" s="24"/>
      <c r="AJ291" s="30">
        <v>1</v>
      </c>
      <c r="AK291" s="24"/>
      <c r="AL291" s="24"/>
      <c r="AM291" s="24"/>
      <c r="AN291" s="24"/>
      <c r="AO291" s="24"/>
      <c r="AP291" s="24"/>
      <c r="AQ291" s="24"/>
      <c r="AR291" s="24"/>
      <c r="AS291" s="24"/>
      <c r="AT291" s="24"/>
      <c r="AU291" s="24"/>
      <c r="AV291" s="24"/>
      <c r="AW291" s="24"/>
    </row>
    <row r="292" ht="15.75" customHeight="1">
      <c r="A292" s="24"/>
      <c r="B292" s="24"/>
      <c r="C292" s="24"/>
      <c r="D292" s="24"/>
      <c r="E292" s="100">
        <v>38</v>
      </c>
      <c r="F292" t="s" s="101">
        <v>974</v>
      </c>
      <c r="G292" t="s" s="101">
        <v>975</v>
      </c>
      <c r="H292" t="s" s="102">
        <v>97</v>
      </c>
      <c r="I292" s="24"/>
      <c r="J292" s="24"/>
      <c r="K292" s="24"/>
      <c r="L292" s="24"/>
      <c r="M292" s="24"/>
      <c r="N292" s="24"/>
      <c r="O292" s="24"/>
      <c r="P292" s="24"/>
      <c r="Q292" s="24"/>
      <c r="R292" s="24"/>
      <c r="S292" s="24"/>
      <c r="T292" t="s" s="40">
        <v>147</v>
      </c>
      <c r="U292" s="24"/>
      <c r="V292" s="24"/>
      <c r="W292" s="24"/>
      <c r="X292" s="24"/>
      <c r="Y292" s="24"/>
      <c r="Z292" s="24"/>
      <c r="AA292" s="24"/>
      <c r="AB292" s="24"/>
      <c r="AC292" s="24"/>
      <c r="AD292" s="24"/>
      <c r="AE292" s="24"/>
      <c r="AF292" s="30">
        <v>18676.8</v>
      </c>
      <c r="AG292" t="s" s="40">
        <v>196</v>
      </c>
      <c r="AH292" t="s" s="40">
        <v>147</v>
      </c>
      <c r="AI292" s="24"/>
      <c r="AJ292" s="30">
        <v>1</v>
      </c>
      <c r="AK292" s="24"/>
      <c r="AL292" s="24"/>
      <c r="AM292" s="24"/>
      <c r="AN292" s="24"/>
      <c r="AO292" s="24"/>
      <c r="AP292" s="24"/>
      <c r="AQ292" s="24"/>
      <c r="AR292" s="24"/>
      <c r="AS292" s="24"/>
      <c r="AT292" s="24"/>
      <c r="AU292" s="24"/>
      <c r="AV292" s="24"/>
      <c r="AW292" s="24"/>
    </row>
    <row r="293" ht="15.75" customHeight="1">
      <c r="A293" s="24"/>
      <c r="B293" s="24"/>
      <c r="C293" s="24"/>
      <c r="D293" s="24"/>
      <c r="E293" s="100">
        <v>36</v>
      </c>
      <c r="F293" t="s" s="101">
        <v>976</v>
      </c>
      <c r="G293" t="s" s="101">
        <v>977</v>
      </c>
      <c r="H293" t="s" s="102">
        <v>97</v>
      </c>
      <c r="I293" s="24"/>
      <c r="J293" s="24"/>
      <c r="K293" s="24"/>
      <c r="L293" s="24"/>
      <c r="M293" s="24"/>
      <c r="N293" s="24"/>
      <c r="O293" s="24"/>
      <c r="P293" s="24"/>
      <c r="Q293" s="24"/>
      <c r="R293" s="24"/>
      <c r="S293" s="24"/>
      <c r="T293" t="s" s="40">
        <v>147</v>
      </c>
      <c r="U293" s="24"/>
      <c r="V293" s="24"/>
      <c r="W293" s="24"/>
      <c r="X293" s="24"/>
      <c r="Y293" s="24"/>
      <c r="Z293" s="24"/>
      <c r="AA293" s="24"/>
      <c r="AB293" s="24"/>
      <c r="AC293" s="24"/>
      <c r="AD293" s="24"/>
      <c r="AE293" s="24"/>
      <c r="AF293" s="30">
        <v>375748.3</v>
      </c>
      <c r="AG293" t="s" s="40">
        <v>196</v>
      </c>
      <c r="AH293" t="s" s="40">
        <v>147</v>
      </c>
      <c r="AI293" s="24"/>
      <c r="AJ293" s="30">
        <v>1</v>
      </c>
      <c r="AK293" s="24"/>
      <c r="AL293" s="24"/>
      <c r="AM293" s="24"/>
      <c r="AN293" s="24"/>
      <c r="AO293" s="24"/>
      <c r="AP293" s="24"/>
      <c r="AQ293" s="24"/>
      <c r="AR293" s="24"/>
      <c r="AS293" s="24"/>
      <c r="AT293" s="24"/>
      <c r="AU293" s="24"/>
      <c r="AV293" s="24"/>
      <c r="AW293" s="24"/>
    </row>
    <row r="294" ht="15.75" customHeight="1">
      <c r="A294" s="24"/>
      <c r="B294" s="24"/>
      <c r="C294" s="24"/>
      <c r="D294" s="24"/>
      <c r="E294" s="100">
        <v>57</v>
      </c>
      <c r="F294" t="s" s="101">
        <v>916</v>
      </c>
      <c r="G294" t="s" s="101">
        <v>920</v>
      </c>
      <c r="H294" t="s" s="102">
        <v>97</v>
      </c>
      <c r="I294" s="24"/>
      <c r="J294" s="24"/>
      <c r="K294" s="24"/>
      <c r="L294" s="24"/>
      <c r="M294" s="24"/>
      <c r="N294" s="24"/>
      <c r="O294" s="24"/>
      <c r="P294" s="24"/>
      <c r="Q294" s="24"/>
      <c r="R294" s="24"/>
      <c r="S294" s="24"/>
      <c r="T294" t="s" s="40">
        <v>147</v>
      </c>
      <c r="U294" s="24"/>
      <c r="V294" s="24"/>
      <c r="W294" s="24"/>
      <c r="X294" s="24"/>
      <c r="Y294" s="24"/>
      <c r="Z294" s="24"/>
      <c r="AA294" s="24"/>
      <c r="AB294" s="24"/>
      <c r="AC294" s="24"/>
      <c r="AD294" s="24"/>
      <c r="AE294" s="24"/>
      <c r="AF294" s="30">
        <v>38608.9</v>
      </c>
      <c r="AG294" t="s" s="40">
        <v>196</v>
      </c>
      <c r="AH294" t="s" s="40">
        <v>147</v>
      </c>
      <c r="AI294" s="24"/>
      <c r="AJ294" s="30">
        <v>1</v>
      </c>
      <c r="AK294" s="24"/>
      <c r="AL294" s="24"/>
      <c r="AM294" s="24"/>
      <c r="AN294" s="24"/>
      <c r="AO294" s="24"/>
      <c r="AP294" s="24"/>
      <c r="AQ294" s="24"/>
      <c r="AR294" s="24"/>
      <c r="AS294" s="24"/>
      <c r="AT294" s="24"/>
      <c r="AU294" s="24"/>
      <c r="AV294" s="24"/>
      <c r="AW294" s="24"/>
    </row>
    <row r="295" ht="15.75" customHeight="1">
      <c r="A295" s="24"/>
      <c r="B295" s="24"/>
      <c r="C295" s="24"/>
      <c r="D295" s="24"/>
      <c r="E295" s="100">
        <v>45</v>
      </c>
      <c r="F295" t="s" s="101">
        <v>978</v>
      </c>
      <c r="G295" t="s" s="101">
        <v>979</v>
      </c>
      <c r="H295" t="s" s="102">
        <v>97</v>
      </c>
      <c r="I295" s="24"/>
      <c r="J295" s="24"/>
      <c r="K295" s="24"/>
      <c r="L295" s="24"/>
      <c r="M295" s="24"/>
      <c r="N295" s="24"/>
      <c r="O295" s="24"/>
      <c r="P295" s="24"/>
      <c r="Q295" s="24"/>
      <c r="R295" s="24"/>
      <c r="S295" s="24"/>
      <c r="T295" t="s" s="40">
        <v>147</v>
      </c>
      <c r="U295" s="24"/>
      <c r="V295" s="24"/>
      <c r="W295" s="24"/>
      <c r="X295" s="24"/>
      <c r="Y295" s="24"/>
      <c r="Z295" s="24"/>
      <c r="AA295" s="24"/>
      <c r="AB295" s="24"/>
      <c r="AC295" s="24"/>
      <c r="AD295" s="24"/>
      <c r="AE295" s="24"/>
      <c r="AF295" s="30">
        <v>68180</v>
      </c>
      <c r="AG295" t="s" s="40">
        <v>196</v>
      </c>
      <c r="AH295" t="s" s="40">
        <v>147</v>
      </c>
      <c r="AI295" s="24"/>
      <c r="AJ295" s="30">
        <v>1</v>
      </c>
      <c r="AK295" s="24"/>
      <c r="AL295" s="24"/>
      <c r="AM295" s="24"/>
      <c r="AN295" s="24"/>
      <c r="AO295" s="24"/>
      <c r="AP295" s="24"/>
      <c r="AQ295" s="24"/>
      <c r="AR295" s="24"/>
      <c r="AS295" s="24"/>
      <c r="AT295" s="24"/>
      <c r="AU295" s="24"/>
      <c r="AV295" s="24"/>
      <c r="AW295" s="24"/>
    </row>
    <row r="296" ht="15.75" customHeight="1">
      <c r="A296" s="24"/>
      <c r="B296" s="24"/>
      <c r="C296" s="24"/>
      <c r="D296" s="24"/>
      <c r="E296" s="100">
        <v>35</v>
      </c>
      <c r="F296" t="s" s="101">
        <v>980</v>
      </c>
      <c r="G296" t="s" s="101">
        <v>981</v>
      </c>
      <c r="H296" t="s" s="102">
        <v>97</v>
      </c>
      <c r="I296" s="24"/>
      <c r="J296" s="24"/>
      <c r="K296" s="24"/>
      <c r="L296" s="24"/>
      <c r="M296" s="24"/>
      <c r="N296" s="24"/>
      <c r="O296" s="24"/>
      <c r="P296" s="24"/>
      <c r="Q296" s="24"/>
      <c r="R296" s="24"/>
      <c r="S296" s="24"/>
      <c r="T296" t="s" s="40">
        <v>147</v>
      </c>
      <c r="U296" s="24"/>
      <c r="V296" s="24"/>
      <c r="W296" s="24"/>
      <c r="X296" s="24"/>
      <c r="Y296" s="24"/>
      <c r="Z296" s="24"/>
      <c r="AA296" s="24"/>
      <c r="AB296" s="24"/>
      <c r="AC296" s="24"/>
      <c r="AD296" s="24"/>
      <c r="AE296" s="24"/>
      <c r="AF296" s="30">
        <v>107075.2</v>
      </c>
      <c r="AG296" t="s" s="40">
        <v>196</v>
      </c>
      <c r="AH296" t="s" s="40">
        <v>147</v>
      </c>
      <c r="AI296" s="24"/>
      <c r="AJ296" s="30">
        <v>1</v>
      </c>
      <c r="AK296" s="24"/>
      <c r="AL296" s="24"/>
      <c r="AM296" s="24"/>
      <c r="AN296" s="24"/>
      <c r="AO296" s="24"/>
      <c r="AP296" s="24"/>
      <c r="AQ296" s="24"/>
      <c r="AR296" s="24"/>
      <c r="AS296" s="24"/>
      <c r="AT296" s="24"/>
      <c r="AU296" s="24"/>
      <c r="AV296" s="24"/>
      <c r="AW296" s="24"/>
    </row>
    <row r="297" ht="15.75" customHeight="1">
      <c r="A297" s="24"/>
      <c r="B297" s="24"/>
      <c r="C297" s="24"/>
      <c r="D297" s="24"/>
      <c r="E297" s="100">
        <v>33</v>
      </c>
      <c r="F297" t="s" s="101">
        <v>982</v>
      </c>
      <c r="G297" t="s" s="101">
        <v>294</v>
      </c>
      <c r="H297" t="s" s="102">
        <v>97</v>
      </c>
      <c r="I297" s="24"/>
      <c r="J297" s="24"/>
      <c r="K297" s="24"/>
      <c r="L297" s="24"/>
      <c r="M297" s="24"/>
      <c r="N297" s="24"/>
      <c r="O297" s="24"/>
      <c r="P297" s="24"/>
      <c r="Q297" s="24"/>
      <c r="R297" s="24"/>
      <c r="S297" s="24"/>
      <c r="T297" t="s" s="40">
        <v>147</v>
      </c>
      <c r="U297" s="24"/>
      <c r="V297" s="24"/>
      <c r="W297" s="24"/>
      <c r="X297" s="24"/>
      <c r="Y297" s="24"/>
      <c r="Z297" s="24"/>
      <c r="AA297" s="24"/>
      <c r="AB297" s="24"/>
      <c r="AC297" s="24"/>
      <c r="AD297" s="24"/>
      <c r="AE297" s="24"/>
      <c r="AF297" s="30">
        <v>46979.8</v>
      </c>
      <c r="AG297" t="s" s="40">
        <v>196</v>
      </c>
      <c r="AH297" t="s" s="40">
        <v>147</v>
      </c>
      <c r="AI297" s="24"/>
      <c r="AJ297" s="30">
        <v>1</v>
      </c>
      <c r="AK297" s="24"/>
      <c r="AL297" s="24"/>
      <c r="AM297" s="24"/>
      <c r="AN297" s="24"/>
      <c r="AO297" s="24"/>
      <c r="AP297" s="24"/>
      <c r="AQ297" s="24"/>
      <c r="AR297" s="24"/>
      <c r="AS297" s="24"/>
      <c r="AT297" s="24"/>
      <c r="AU297" s="24"/>
      <c r="AV297" s="24"/>
      <c r="AW297" s="24"/>
    </row>
    <row r="298" ht="15.75" customHeight="1">
      <c r="A298" s="24"/>
      <c r="B298" s="24"/>
      <c r="C298" s="24"/>
      <c r="D298" s="24"/>
      <c r="E298" s="100">
        <v>24</v>
      </c>
      <c r="F298" t="s" s="101">
        <v>983</v>
      </c>
      <c r="G298" t="s" s="102">
        <v>984</v>
      </c>
      <c r="H298" t="s" s="102">
        <v>97</v>
      </c>
      <c r="I298" s="24"/>
      <c r="J298" s="24"/>
      <c r="K298" s="24"/>
      <c r="L298" s="24"/>
      <c r="M298" s="24"/>
      <c r="N298" s="24"/>
      <c r="O298" s="24"/>
      <c r="P298" s="24"/>
      <c r="Q298" s="24"/>
      <c r="R298" s="24"/>
      <c r="S298" s="24"/>
      <c r="T298" t="s" s="40">
        <v>147</v>
      </c>
      <c r="U298" s="24"/>
      <c r="V298" s="24"/>
      <c r="W298" s="24"/>
      <c r="X298" s="24"/>
      <c r="Y298" s="24"/>
      <c r="Z298" s="24"/>
      <c r="AA298" s="24"/>
      <c r="AB298" s="24"/>
      <c r="AC298" s="24"/>
      <c r="AD298" s="24"/>
      <c r="AE298" s="24"/>
      <c r="AF298" s="30">
        <v>525.8</v>
      </c>
      <c r="AG298" s="24"/>
      <c r="AH298" t="s" s="40">
        <v>147</v>
      </c>
      <c r="AI298" s="105">
        <v>115275</v>
      </c>
      <c r="AJ298" s="30">
        <v>1</v>
      </c>
      <c r="AK298" s="24"/>
      <c r="AL298" s="24"/>
      <c r="AM298" s="24"/>
      <c r="AN298" s="24"/>
      <c r="AO298" s="24"/>
      <c r="AP298" s="24"/>
      <c r="AQ298" s="24"/>
      <c r="AR298" s="24"/>
      <c r="AS298" s="24"/>
      <c r="AT298" s="24"/>
      <c r="AU298" s="24"/>
      <c r="AV298" s="24"/>
      <c r="AW298" s="24"/>
    </row>
    <row r="299" ht="15.75" customHeight="1">
      <c r="A299" s="24"/>
      <c r="B299" s="24"/>
      <c r="C299" s="24"/>
      <c r="D299" s="24"/>
      <c r="E299" s="100">
        <v>34</v>
      </c>
      <c r="F299" t="s" s="101">
        <v>985</v>
      </c>
      <c r="G299" t="s" s="101">
        <v>607</v>
      </c>
      <c r="H299" t="s" s="102">
        <v>97</v>
      </c>
      <c r="I299" s="24"/>
      <c r="J299" s="24"/>
      <c r="K299" s="24"/>
      <c r="L299" s="24"/>
      <c r="M299" s="24"/>
      <c r="N299" s="24"/>
      <c r="O299" s="24"/>
      <c r="P299" s="24"/>
      <c r="Q299" s="24"/>
      <c r="R299" s="24"/>
      <c r="S299" s="24"/>
      <c r="T299" t="s" s="40">
        <v>147</v>
      </c>
      <c r="U299" s="24"/>
      <c r="V299" s="24"/>
      <c r="W299" s="24"/>
      <c r="X299" s="24"/>
      <c r="Y299" s="24"/>
      <c r="Z299" s="24"/>
      <c r="AA299" s="24"/>
      <c r="AB299" s="24"/>
      <c r="AC299" s="24"/>
      <c r="AD299" s="24"/>
      <c r="AE299" s="24"/>
      <c r="AF299" s="30">
        <v>40885.4</v>
      </c>
      <c r="AG299" t="s" s="40">
        <v>196</v>
      </c>
      <c r="AH299" t="s" s="40">
        <v>147</v>
      </c>
      <c r="AI299" s="24"/>
      <c r="AJ299" s="30">
        <v>1</v>
      </c>
      <c r="AK299" s="24"/>
      <c r="AL299" s="24"/>
      <c r="AM299" s="24"/>
      <c r="AN299" s="24"/>
      <c r="AO299" s="24"/>
      <c r="AP299" s="24"/>
      <c r="AQ299" s="24"/>
      <c r="AR299" s="24"/>
      <c r="AS299" s="24"/>
      <c r="AT299" s="24"/>
      <c r="AU299" s="24"/>
      <c r="AV299" s="24"/>
      <c r="AW299" s="24"/>
    </row>
    <row r="300" ht="16.5" customHeight="1">
      <c r="A300" s="106"/>
      <c r="B300" s="106"/>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06"/>
      <c r="Z300" s="106"/>
      <c r="AA300" s="106"/>
      <c r="AB300" s="106"/>
      <c r="AC300" s="106"/>
      <c r="AD300" s="106"/>
      <c r="AE300" s="106"/>
      <c r="AF300" s="106"/>
      <c r="AG300" s="106"/>
      <c r="AH300" s="106"/>
      <c r="AI300" s="106"/>
      <c r="AJ300" s="106"/>
      <c r="AK300" s="106"/>
      <c r="AL300" s="106"/>
      <c r="AM300" s="106"/>
      <c r="AN300" s="106"/>
      <c r="AO300" s="106"/>
      <c r="AP300" s="106"/>
      <c r="AQ300" s="106"/>
      <c r="AR300" s="106"/>
      <c r="AS300" s="106"/>
      <c r="AT300" s="106"/>
      <c r="AU300" s="106"/>
      <c r="AV300" s="106"/>
      <c r="AW300" s="106"/>
    </row>
    <row r="301" ht="15.75" customHeight="1">
      <c r="A301" s="107"/>
      <c r="B301" s="107"/>
      <c r="C301" s="107"/>
      <c r="D301" s="107"/>
      <c r="E301" s="107"/>
      <c r="F301" s="107"/>
      <c r="G301" s="107"/>
      <c r="H301" s="107"/>
      <c r="I301" t="s" s="109">
        <v>987</v>
      </c>
      <c r="J301" t="s" s="108">
        <v>988</v>
      </c>
      <c r="K301" t="s" s="108">
        <v>989</v>
      </c>
      <c r="L301" t="s" s="110">
        <v>990</v>
      </c>
      <c r="M301" s="107"/>
      <c r="N301" s="107"/>
      <c r="O301" s="107"/>
      <c r="P301" s="107"/>
      <c r="Q301" s="107"/>
      <c r="R301" s="107"/>
      <c r="S301" s="107"/>
      <c r="T301" s="107"/>
      <c r="U301" s="107"/>
      <c r="V301" s="107"/>
      <c r="W301" s="107"/>
      <c r="X301" s="107"/>
      <c r="Y301" s="107"/>
      <c r="Z301" s="107"/>
      <c r="AA301" s="107"/>
      <c r="AB301" s="107"/>
      <c r="AC301" s="107"/>
      <c r="AD301" s="107"/>
      <c r="AE301" s="107"/>
      <c r="AF301" s="107"/>
      <c r="AG301" s="107"/>
      <c r="AH301" s="107"/>
      <c r="AI301" s="107"/>
      <c r="AJ301" s="107"/>
      <c r="AK301" s="107"/>
      <c r="AL301" s="107"/>
      <c r="AM301" s="107"/>
      <c r="AN301" s="107"/>
      <c r="AO301" s="107"/>
      <c r="AP301" s="107"/>
      <c r="AQ301" s="107"/>
      <c r="AR301" s="107"/>
      <c r="AS301" s="107"/>
      <c r="AT301" s="107"/>
      <c r="AU301" s="107"/>
      <c r="AV301" s="107"/>
      <c r="AW301" s="107"/>
    </row>
    <row r="302" ht="15.75" customHeight="1">
      <c r="A302" s="107"/>
      <c r="B302" s="107"/>
      <c r="C302" s="107"/>
      <c r="D302" s="107"/>
      <c r="E302" s="107"/>
      <c r="F302" s="107"/>
      <c r="G302" s="107"/>
      <c r="H302" s="107"/>
      <c r="I302" s="111">
        <v>126</v>
      </c>
      <c r="J302" s="111">
        <v>80</v>
      </c>
      <c r="K302" s="111">
        <v>63</v>
      </c>
      <c r="L302" s="111">
        <v>29</v>
      </c>
      <c r="M302" s="107"/>
      <c r="N302" s="107"/>
      <c r="O302" s="107"/>
      <c r="P302" s="107"/>
      <c r="Q302" s="107"/>
      <c r="R302" s="107"/>
      <c r="S302" s="107"/>
      <c r="T302" s="107"/>
      <c r="U302" s="107"/>
      <c r="V302" s="107"/>
      <c r="W302" s="107"/>
      <c r="X302" s="107"/>
      <c r="Y302" s="107"/>
      <c r="Z302" s="107"/>
      <c r="AA302" s="107"/>
      <c r="AB302" s="107"/>
      <c r="AC302" s="107"/>
      <c r="AD302" s="107"/>
      <c r="AE302" s="107"/>
      <c r="AF302" s="107"/>
      <c r="AG302" s="107"/>
      <c r="AH302" s="107"/>
      <c r="AI302" s="107"/>
      <c r="AJ302" s="107"/>
      <c r="AK302" s="107"/>
      <c r="AL302" s="107"/>
      <c r="AM302" s="107"/>
      <c r="AN302" s="107"/>
      <c r="AO302" s="107"/>
      <c r="AP302" s="107"/>
      <c r="AQ302" s="107"/>
      <c r="AR302" s="107"/>
      <c r="AS302" s="107"/>
      <c r="AT302" s="107"/>
      <c r="AU302" s="107"/>
      <c r="AV302" s="107"/>
      <c r="AW302" s="107"/>
    </row>
    <row r="303" ht="15.75" customHeight="1">
      <c r="A303" s="107"/>
      <c r="B303" s="107"/>
      <c r="C303" s="107"/>
      <c r="D303" s="107"/>
      <c r="E303" s="107"/>
      <c r="F303" s="107"/>
      <c r="G303" s="107"/>
      <c r="H303" s="107"/>
      <c r="I303" s="112">
        <f>I302/SUM($I$302:$K$302)</f>
        <v>0.468401486988848</v>
      </c>
      <c r="J303" s="112">
        <f>J302/SUM($I$302:$K$302)</f>
        <v>0.297397769516729</v>
      </c>
      <c r="K303" s="112">
        <f>K302/SUM($I$302:$K$302)</f>
        <v>0.234200743494424</v>
      </c>
      <c r="L303" s="107"/>
      <c r="M303" s="107"/>
      <c r="N303" s="107"/>
      <c r="O303" s="107"/>
      <c r="P303" s="107"/>
      <c r="Q303" s="107"/>
      <c r="R303" s="107"/>
      <c r="S303" s="107"/>
      <c r="T303" s="107"/>
      <c r="U303" s="107"/>
      <c r="V303" s="107"/>
      <c r="W303" s="107"/>
      <c r="X303" s="107"/>
      <c r="Y303" s="107"/>
      <c r="Z303" s="107"/>
      <c r="AA303" s="107"/>
      <c r="AB303" s="107"/>
      <c r="AC303" s="107"/>
      <c r="AD303" s="107"/>
      <c r="AE303" s="107"/>
      <c r="AF303" s="107"/>
      <c r="AG303" s="107"/>
      <c r="AH303" s="107"/>
      <c r="AI303" s="107"/>
      <c r="AJ303" s="107"/>
      <c r="AK303" s="107"/>
      <c r="AL303" s="107"/>
      <c r="AM303" s="107"/>
      <c r="AN303" s="107"/>
      <c r="AO303" s="107"/>
      <c r="AP303" s="107"/>
      <c r="AQ303" s="107"/>
      <c r="AR303" s="107"/>
      <c r="AS303" s="107"/>
      <c r="AT303" s="107"/>
      <c r="AU303" s="107"/>
      <c r="AV303" s="107"/>
      <c r="AW303" s="107"/>
    </row>
    <row r="304" ht="15.75" customHeight="1">
      <c r="A304" s="107"/>
      <c r="B304" s="107"/>
      <c r="C304" s="107"/>
      <c r="D304" s="107"/>
      <c r="E304" s="107"/>
      <c r="F304" s="107"/>
      <c r="G304" s="107"/>
      <c r="H304" s="107"/>
      <c r="I304" s="107"/>
      <c r="J304" s="107"/>
      <c r="K304" s="107"/>
      <c r="L304" s="107"/>
      <c r="M304" s="107"/>
      <c r="N304" s="107"/>
      <c r="O304" s="107"/>
      <c r="P304" s="107"/>
      <c r="Q304" s="107"/>
      <c r="R304" s="107"/>
      <c r="S304" s="107"/>
      <c r="T304" s="107"/>
      <c r="U304" s="107"/>
      <c r="V304" s="107"/>
      <c r="W304" s="107"/>
      <c r="X304" s="107"/>
      <c r="Y304" s="107"/>
      <c r="Z304" s="107"/>
      <c r="AA304" s="107"/>
      <c r="AB304" s="107"/>
      <c r="AC304" s="107"/>
      <c r="AD304" s="107"/>
      <c r="AE304" s="107"/>
      <c r="AF304" s="107"/>
      <c r="AG304" s="107"/>
      <c r="AH304" s="107"/>
      <c r="AI304" s="107"/>
      <c r="AJ304" s="107"/>
      <c r="AK304" s="107"/>
      <c r="AL304" s="107"/>
      <c r="AM304" s="107"/>
      <c r="AN304" s="107"/>
      <c r="AO304" s="107"/>
      <c r="AP304" s="107"/>
      <c r="AQ304" s="107"/>
      <c r="AR304" s="107"/>
      <c r="AS304" s="107"/>
      <c r="AT304" s="107"/>
      <c r="AU304" s="107"/>
      <c r="AV304" s="107"/>
      <c r="AW304" s="107"/>
    </row>
    <row r="305" ht="15.75" customHeight="1">
      <c r="A305" s="107"/>
      <c r="B305" s="107"/>
      <c r="C305" s="107"/>
      <c r="D305" s="107"/>
      <c r="E305" s="107"/>
      <c r="F305" s="107"/>
      <c r="G305" t="s" s="108">
        <v>992</v>
      </c>
      <c r="H305" s="107"/>
      <c r="I305" s="111">
        <v>4</v>
      </c>
      <c r="J305" s="111">
        <v>13</v>
      </c>
      <c r="K305" s="111">
        <v>11</v>
      </c>
      <c r="L305" s="107"/>
      <c r="M305" s="107"/>
      <c r="N305" s="107"/>
      <c r="O305" s="107"/>
      <c r="P305" s="107"/>
      <c r="Q305" s="107"/>
      <c r="R305" s="107"/>
      <c r="S305" s="107"/>
      <c r="T305" s="107"/>
      <c r="U305" s="107"/>
      <c r="V305" s="107"/>
      <c r="W305" s="107"/>
      <c r="X305" s="107"/>
      <c r="Y305" s="107"/>
      <c r="Z305" s="107"/>
      <c r="AA305" s="107"/>
      <c r="AB305" s="107"/>
      <c r="AC305" s="107"/>
      <c r="AD305" s="107"/>
      <c r="AE305" s="107"/>
      <c r="AF305" s="107"/>
      <c r="AG305" s="107"/>
      <c r="AH305" s="107"/>
      <c r="AI305" s="107"/>
      <c r="AJ305" s="107"/>
      <c r="AK305" s="107"/>
      <c r="AL305" s="107"/>
      <c r="AM305" s="107"/>
      <c r="AN305" s="107"/>
      <c r="AO305" s="107"/>
      <c r="AP305" s="107"/>
      <c r="AQ305" s="107"/>
      <c r="AR305" s="107"/>
      <c r="AS305" s="107"/>
      <c r="AT305" s="107"/>
      <c r="AU305" s="107"/>
      <c r="AV305" s="107"/>
      <c r="AW305" s="107"/>
    </row>
    <row r="306" ht="15.75" customHeight="1">
      <c r="A306" s="107"/>
      <c r="B306" s="107"/>
      <c r="C306" s="107"/>
      <c r="D306" s="107"/>
      <c r="E306" s="107"/>
      <c r="F306" s="107"/>
      <c r="G306" s="107"/>
      <c r="H306" s="107"/>
      <c r="I306" s="112">
        <f>I305/SUM($I305:$K305)</f>
        <v>0.142857142857143</v>
      </c>
      <c r="J306" s="112">
        <f>J305/SUM($I305:$K305)</f>
        <v>0.464285714285714</v>
      </c>
      <c r="K306" s="112">
        <f>K305/SUM($I305:$K305)</f>
        <v>0.392857142857143</v>
      </c>
      <c r="L306" s="107"/>
      <c r="M306" s="107"/>
      <c r="N306" s="107"/>
      <c r="O306" s="107"/>
      <c r="P306" s="107"/>
      <c r="Q306" s="107"/>
      <c r="R306" s="107"/>
      <c r="S306" s="107"/>
      <c r="T306" s="107"/>
      <c r="U306" s="107"/>
      <c r="V306" s="107"/>
      <c r="W306" s="107"/>
      <c r="X306" s="107"/>
      <c r="Y306" s="107"/>
      <c r="Z306" s="107"/>
      <c r="AA306" s="107"/>
      <c r="AB306" s="107"/>
      <c r="AC306" s="107"/>
      <c r="AD306" s="107"/>
      <c r="AE306" s="107"/>
      <c r="AF306" s="107"/>
      <c r="AG306" s="107"/>
      <c r="AH306" s="107"/>
      <c r="AI306" s="107"/>
      <c r="AJ306" s="107"/>
      <c r="AK306" s="107"/>
      <c r="AL306" s="107"/>
      <c r="AM306" s="107"/>
      <c r="AN306" s="107"/>
      <c r="AO306" s="107"/>
      <c r="AP306" s="107"/>
      <c r="AQ306" s="107"/>
      <c r="AR306" s="107"/>
      <c r="AS306" s="107"/>
      <c r="AT306" s="107"/>
      <c r="AU306" s="107"/>
      <c r="AV306" s="107"/>
      <c r="AW306" s="107"/>
    </row>
    <row r="307" ht="15.75" customHeight="1">
      <c r="A307" s="107"/>
      <c r="B307" s="107"/>
      <c r="C307" s="107"/>
      <c r="D307" s="107"/>
      <c r="E307" s="107"/>
      <c r="F307" s="107"/>
      <c r="G307" t="s" s="108">
        <v>993</v>
      </c>
      <c r="H307" s="107"/>
      <c r="I307" s="111">
        <v>36</v>
      </c>
      <c r="J307" s="111">
        <v>7</v>
      </c>
      <c r="K307" s="111">
        <v>8</v>
      </c>
      <c r="L307" s="107"/>
      <c r="M307" s="107"/>
      <c r="N307" s="107"/>
      <c r="O307" s="107"/>
      <c r="P307" s="107"/>
      <c r="Q307" s="107"/>
      <c r="R307" s="107"/>
      <c r="S307" s="107"/>
      <c r="T307" s="107"/>
      <c r="U307" s="107"/>
      <c r="V307" s="107"/>
      <c r="W307" s="107"/>
      <c r="X307" s="107"/>
      <c r="Y307" s="107"/>
      <c r="Z307" s="107"/>
      <c r="AA307" s="107"/>
      <c r="AB307" s="107"/>
      <c r="AC307" s="107"/>
      <c r="AD307" s="107"/>
      <c r="AE307" s="107"/>
      <c r="AF307" s="107"/>
      <c r="AG307" s="107"/>
      <c r="AH307" s="107"/>
      <c r="AI307" s="107"/>
      <c r="AJ307" s="107"/>
      <c r="AK307" s="107"/>
      <c r="AL307" s="107"/>
      <c r="AM307" s="107"/>
      <c r="AN307" s="107"/>
      <c r="AO307" s="107"/>
      <c r="AP307" s="107"/>
      <c r="AQ307" s="107"/>
      <c r="AR307" s="107"/>
      <c r="AS307" s="107"/>
      <c r="AT307" s="107"/>
      <c r="AU307" s="107"/>
      <c r="AV307" s="107"/>
      <c r="AW307" s="107"/>
    </row>
    <row r="308" ht="15.75" customHeight="1">
      <c r="A308" s="107"/>
      <c r="B308" s="107"/>
      <c r="C308" s="107"/>
      <c r="D308" s="107"/>
      <c r="E308" s="107"/>
      <c r="F308" s="107"/>
      <c r="G308" s="107"/>
      <c r="H308" s="107"/>
      <c r="I308" s="112">
        <f>I307/SUM($I307:$K307)</f>
        <v>0.705882352941176</v>
      </c>
      <c r="J308" s="112">
        <f>J307/SUM($I307:$K307)</f>
        <v>0.137254901960784</v>
      </c>
      <c r="K308" s="112">
        <f>K307/SUM($I307:$K307)</f>
        <v>0.156862745098039</v>
      </c>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c r="AI308" s="107"/>
      <c r="AJ308" s="107"/>
      <c r="AK308" s="107"/>
      <c r="AL308" s="107"/>
      <c r="AM308" s="107"/>
      <c r="AN308" s="107"/>
      <c r="AO308" s="107"/>
      <c r="AP308" s="107"/>
      <c r="AQ308" s="107"/>
      <c r="AR308" s="107"/>
      <c r="AS308" s="107"/>
      <c r="AT308" s="107"/>
      <c r="AU308" s="107"/>
      <c r="AV308" s="107"/>
      <c r="AW308" s="107"/>
    </row>
    <row r="309" ht="15.75" customHeight="1">
      <c r="A309" s="107"/>
      <c r="B309" s="107"/>
      <c r="C309" s="107"/>
      <c r="D309" s="107"/>
      <c r="E309" s="107"/>
      <c r="F309" s="107"/>
      <c r="G309" t="s" s="108">
        <v>994</v>
      </c>
      <c r="H309" s="107"/>
      <c r="I309" s="111">
        <v>86</v>
      </c>
      <c r="J309" s="111">
        <v>60</v>
      </c>
      <c r="K309" s="111">
        <v>44</v>
      </c>
      <c r="L309" s="107"/>
      <c r="M309" s="107"/>
      <c r="N309" s="107"/>
      <c r="O309" s="107"/>
      <c r="P309" s="107"/>
      <c r="Q309" s="107"/>
      <c r="R309" s="107"/>
      <c r="S309" s="107"/>
      <c r="T309" s="107"/>
      <c r="U309" s="107"/>
      <c r="V309" s="107"/>
      <c r="W309" s="107"/>
      <c r="X309" s="107"/>
      <c r="Y309" s="107"/>
      <c r="Z309" s="107"/>
      <c r="AA309" s="107"/>
      <c r="AB309" s="107"/>
      <c r="AC309" s="107"/>
      <c r="AD309" s="107"/>
      <c r="AE309" s="107"/>
      <c r="AF309" s="107"/>
      <c r="AG309" s="107"/>
      <c r="AH309" s="107"/>
      <c r="AI309" s="107"/>
      <c r="AJ309" s="107"/>
      <c r="AK309" s="107"/>
      <c r="AL309" s="107"/>
      <c r="AM309" s="107"/>
      <c r="AN309" s="107"/>
      <c r="AO309" s="107"/>
      <c r="AP309" s="107"/>
      <c r="AQ309" s="107"/>
      <c r="AR309" s="107"/>
      <c r="AS309" s="107"/>
      <c r="AT309" s="107"/>
      <c r="AU309" s="107"/>
      <c r="AV309" s="107"/>
      <c r="AW309" s="107"/>
    </row>
    <row r="310" ht="15.75" customHeight="1">
      <c r="A310" s="107"/>
      <c r="B310" s="107"/>
      <c r="C310" s="107"/>
      <c r="D310" s="107"/>
      <c r="E310" s="107"/>
      <c r="F310" s="107"/>
      <c r="G310" s="107"/>
      <c r="H310" s="107"/>
      <c r="I310" s="112">
        <f>I309/SUM($I309:$K309)</f>
        <v>0.452631578947368</v>
      </c>
      <c r="J310" s="112">
        <f>J309/SUM($I309:$K309)</f>
        <v>0.315789473684211</v>
      </c>
      <c r="K310" s="112">
        <f>K309/SUM($I309:$K309)</f>
        <v>0.231578947368421</v>
      </c>
      <c r="L310" s="107"/>
      <c r="M310" s="107"/>
      <c r="N310" s="107"/>
      <c r="O310" s="107"/>
      <c r="P310" s="107"/>
      <c r="Q310" s="107"/>
      <c r="R310" s="107"/>
      <c r="S310" s="107"/>
      <c r="T310" s="107"/>
      <c r="U310" s="107"/>
      <c r="V310" s="107"/>
      <c r="W310" s="107"/>
      <c r="X310" s="107"/>
      <c r="Y310" s="107"/>
      <c r="Z310" s="107"/>
      <c r="AA310" s="107"/>
      <c r="AB310" s="107"/>
      <c r="AC310" s="107"/>
      <c r="AD310" s="107"/>
      <c r="AE310" s="107"/>
      <c r="AF310" s="107"/>
      <c r="AG310" s="107"/>
      <c r="AH310" s="107"/>
      <c r="AI310" s="107"/>
      <c r="AJ310" s="107"/>
      <c r="AK310" s="107"/>
      <c r="AL310" s="107"/>
      <c r="AM310" s="107"/>
      <c r="AN310" s="107"/>
      <c r="AO310" s="107"/>
      <c r="AP310" s="107"/>
      <c r="AQ310" s="107"/>
      <c r="AR310" s="107"/>
      <c r="AS310" s="107"/>
      <c r="AT310" s="107"/>
      <c r="AU310" s="107"/>
      <c r="AV310" s="107"/>
      <c r="AW310" s="107"/>
    </row>
    <row r="311" ht="15.75" customHeight="1">
      <c r="A311" s="113"/>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4"/>
      <c r="AI311" s="114"/>
      <c r="AJ311" s="114"/>
      <c r="AK311" s="114"/>
      <c r="AL311" s="114"/>
      <c r="AM311" s="114"/>
      <c r="AN311" s="114"/>
      <c r="AO311" s="114"/>
      <c r="AP311" s="114"/>
      <c r="AQ311" s="114"/>
      <c r="AR311" s="114"/>
      <c r="AS311" s="114"/>
      <c r="AT311" s="114"/>
      <c r="AU311" s="114"/>
      <c r="AV311" s="114"/>
      <c r="AW311" s="115"/>
    </row>
    <row r="312" ht="15.75" customHeight="1">
      <c r="A312" s="116"/>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c r="AT312" s="117"/>
      <c r="AU312" s="117"/>
      <c r="AV312" s="117"/>
      <c r="AW312" s="118"/>
    </row>
    <row r="313" ht="15.75" customHeight="1">
      <c r="A313" s="116"/>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c r="AT313" s="117"/>
      <c r="AU313" s="117"/>
      <c r="AV313" s="117"/>
      <c r="AW313" s="118"/>
    </row>
    <row r="314" ht="15.75" customHeight="1">
      <c r="A314" s="116"/>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c r="AT314" s="117"/>
      <c r="AU314" s="117"/>
      <c r="AV314" s="117"/>
      <c r="AW314" s="118"/>
    </row>
    <row r="315" ht="15.75" customHeight="1">
      <c r="A315" s="116"/>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c r="AT315" s="117"/>
      <c r="AU315" s="117"/>
      <c r="AV315" s="117"/>
      <c r="AW315" s="118"/>
    </row>
    <row r="316" ht="15.75" customHeight="1">
      <c r="A316" s="116"/>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c r="AT316" s="117"/>
      <c r="AU316" s="117"/>
      <c r="AV316" s="117"/>
      <c r="AW316" s="118"/>
    </row>
    <row r="317" ht="15.75" customHeight="1">
      <c r="A317" s="116"/>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c r="AT317" s="117"/>
      <c r="AU317" s="117"/>
      <c r="AV317" s="117"/>
      <c r="AW317" s="118"/>
    </row>
    <row r="318" ht="15.75" customHeight="1">
      <c r="A318" s="116"/>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c r="AT318" s="117"/>
      <c r="AU318" s="117"/>
      <c r="AV318" s="117"/>
      <c r="AW318" s="118"/>
    </row>
    <row r="319" ht="15.75" customHeight="1">
      <c r="A319" s="116"/>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c r="AT319" s="117"/>
      <c r="AU319" s="117"/>
      <c r="AV319" s="117"/>
      <c r="AW319" s="118"/>
    </row>
    <row r="320" ht="15.75" customHeight="1">
      <c r="A320" s="116"/>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c r="AT320" s="117"/>
      <c r="AU320" s="117"/>
      <c r="AV320" s="117"/>
      <c r="AW320" s="118"/>
    </row>
    <row r="321" ht="15.75" customHeight="1">
      <c r="A321" s="116"/>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c r="AT321" s="117"/>
      <c r="AU321" s="117"/>
      <c r="AV321" s="117"/>
      <c r="AW321" s="118"/>
    </row>
    <row r="322" ht="15.75" customHeight="1">
      <c r="A322" s="116"/>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c r="AT322" s="117"/>
      <c r="AU322" s="117"/>
      <c r="AV322" s="117"/>
      <c r="AW322" s="118"/>
    </row>
    <row r="323" ht="15.75" customHeight="1">
      <c r="A323" s="116"/>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c r="AT323" s="117"/>
      <c r="AU323" s="117"/>
      <c r="AV323" s="117"/>
      <c r="AW323" s="118"/>
    </row>
    <row r="324" ht="15.75" customHeight="1">
      <c r="A324" s="116"/>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c r="AT324" s="117"/>
      <c r="AU324" s="117"/>
      <c r="AV324" s="117"/>
      <c r="AW324" s="118"/>
    </row>
    <row r="325" ht="15.75" customHeight="1">
      <c r="A325" s="116"/>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c r="AT325" s="117"/>
      <c r="AU325" s="117"/>
      <c r="AV325" s="117"/>
      <c r="AW325" s="118"/>
    </row>
    <row r="326" ht="15.75" customHeight="1">
      <c r="A326" s="116"/>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c r="AT326" s="117"/>
      <c r="AU326" s="117"/>
      <c r="AV326" s="117"/>
      <c r="AW326" s="118"/>
    </row>
    <row r="327" ht="15.75" customHeight="1">
      <c r="A327" s="116"/>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c r="AT327" s="117"/>
      <c r="AU327" s="117"/>
      <c r="AV327" s="117"/>
      <c r="AW327" s="118"/>
    </row>
    <row r="328" ht="15.75" customHeight="1">
      <c r="A328" s="116"/>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c r="AT328" s="117"/>
      <c r="AU328" s="117"/>
      <c r="AV328" s="117"/>
      <c r="AW328" s="118"/>
    </row>
    <row r="329" ht="15.75" customHeight="1">
      <c r="A329" s="116"/>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c r="AT329" s="117"/>
      <c r="AU329" s="117"/>
      <c r="AV329" s="117"/>
      <c r="AW329" s="118"/>
    </row>
    <row r="330" ht="15.75" customHeight="1">
      <c r="A330" s="116"/>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c r="AT330" s="117"/>
      <c r="AU330" s="117"/>
      <c r="AV330" s="117"/>
      <c r="AW330" s="118"/>
    </row>
    <row r="331" ht="15.75" customHeight="1">
      <c r="A331" s="116"/>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c r="AT331" s="117"/>
      <c r="AU331" s="117"/>
      <c r="AV331" s="117"/>
      <c r="AW331" s="118"/>
    </row>
    <row r="332" ht="15.75" customHeight="1">
      <c r="A332" s="116"/>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c r="AT332" s="117"/>
      <c r="AU332" s="117"/>
      <c r="AV332" s="117"/>
      <c r="AW332" s="118"/>
    </row>
    <row r="333" ht="15.75" customHeight="1">
      <c r="A333" s="116"/>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c r="AT333" s="117"/>
      <c r="AU333" s="117"/>
      <c r="AV333" s="117"/>
      <c r="AW333" s="118"/>
    </row>
    <row r="334" ht="15.75" customHeight="1">
      <c r="A334" s="116"/>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c r="AT334" s="117"/>
      <c r="AU334" s="117"/>
      <c r="AV334" s="117"/>
      <c r="AW334" s="118"/>
    </row>
    <row r="335" ht="15.75" customHeight="1">
      <c r="A335" s="116"/>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c r="AT335" s="117"/>
      <c r="AU335" s="117"/>
      <c r="AV335" s="117"/>
      <c r="AW335" s="118"/>
    </row>
    <row r="336" ht="15.75" customHeight="1">
      <c r="A336" s="116"/>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c r="AT336" s="117"/>
      <c r="AU336" s="117"/>
      <c r="AV336" s="117"/>
      <c r="AW336" s="118"/>
    </row>
    <row r="337" ht="15.75" customHeight="1">
      <c r="A337" s="116"/>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c r="AT337" s="117"/>
      <c r="AU337" s="117"/>
      <c r="AV337" s="117"/>
      <c r="AW337" s="118"/>
    </row>
    <row r="338" ht="15.75" customHeight="1">
      <c r="A338" s="116"/>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c r="AT338" s="117"/>
      <c r="AU338" s="117"/>
      <c r="AV338" s="117"/>
      <c r="AW338" s="118"/>
    </row>
    <row r="339" ht="15.75" customHeight="1">
      <c r="A339" s="116"/>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c r="AT339" s="117"/>
      <c r="AU339" s="117"/>
      <c r="AV339" s="117"/>
      <c r="AW339" s="118"/>
    </row>
    <row r="340" ht="15.75" customHeight="1">
      <c r="A340" s="116"/>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c r="AT340" s="117"/>
      <c r="AU340" s="117"/>
      <c r="AV340" s="117"/>
      <c r="AW340" s="118"/>
    </row>
    <row r="341" ht="15.75" customHeight="1">
      <c r="A341" s="116"/>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c r="AT341" s="117"/>
      <c r="AU341" s="117"/>
      <c r="AV341" s="117"/>
      <c r="AW341" s="118"/>
    </row>
    <row r="342" ht="15.75" customHeight="1">
      <c r="A342" s="116"/>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c r="AT342" s="117"/>
      <c r="AU342" s="117"/>
      <c r="AV342" s="117"/>
      <c r="AW342" s="118"/>
    </row>
    <row r="343" ht="15.75" customHeight="1">
      <c r="A343" s="116"/>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c r="AT343" s="117"/>
      <c r="AU343" s="117"/>
      <c r="AV343" s="117"/>
      <c r="AW343" s="118"/>
    </row>
    <row r="344" ht="15.75" customHeight="1">
      <c r="A344" s="116"/>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c r="AT344" s="117"/>
      <c r="AU344" s="117"/>
      <c r="AV344" s="117"/>
      <c r="AW344" s="118"/>
    </row>
    <row r="345" ht="15.75" customHeight="1">
      <c r="A345" s="116"/>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c r="AT345" s="117"/>
      <c r="AU345" s="117"/>
      <c r="AV345" s="117"/>
      <c r="AW345" s="118"/>
    </row>
    <row r="346" ht="15.75" customHeight="1">
      <c r="A346" s="116"/>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c r="AT346" s="117"/>
      <c r="AU346" s="117"/>
      <c r="AV346" s="117"/>
      <c r="AW346" s="118"/>
    </row>
    <row r="347" ht="15.75" customHeight="1">
      <c r="A347" s="116"/>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c r="AT347" s="117"/>
      <c r="AU347" s="117"/>
      <c r="AV347" s="117"/>
      <c r="AW347" s="118"/>
    </row>
    <row r="348" ht="15.75" customHeight="1">
      <c r="A348" s="116"/>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c r="AT348" s="117"/>
      <c r="AU348" s="117"/>
      <c r="AV348" s="117"/>
      <c r="AW348" s="118"/>
    </row>
    <row r="349" ht="15.75" customHeight="1">
      <c r="A349" s="116"/>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c r="AT349" s="117"/>
      <c r="AU349" s="117"/>
      <c r="AV349" s="117"/>
      <c r="AW349" s="118"/>
    </row>
    <row r="350" ht="15.75" customHeight="1">
      <c r="A350" s="116"/>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c r="AT350" s="117"/>
      <c r="AU350" s="117"/>
      <c r="AV350" s="117"/>
      <c r="AW350" s="118"/>
    </row>
    <row r="351" ht="15.75" customHeight="1">
      <c r="A351" s="116"/>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c r="AT351" s="117"/>
      <c r="AU351" s="117"/>
      <c r="AV351" s="117"/>
      <c r="AW351" s="118"/>
    </row>
    <row r="352" ht="15.75" customHeight="1">
      <c r="A352" s="116"/>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c r="AT352" s="117"/>
      <c r="AU352" s="117"/>
      <c r="AV352" s="117"/>
      <c r="AW352" s="118"/>
    </row>
    <row r="353" ht="15.75" customHeight="1">
      <c r="A353" s="116"/>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c r="AT353" s="117"/>
      <c r="AU353" s="117"/>
      <c r="AV353" s="117"/>
      <c r="AW353" s="118"/>
    </row>
    <row r="354" ht="15.75" customHeight="1">
      <c r="A354" s="116"/>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c r="AT354" s="117"/>
      <c r="AU354" s="117"/>
      <c r="AV354" s="117"/>
      <c r="AW354" s="118"/>
    </row>
    <row r="355" ht="15.75" customHeight="1">
      <c r="A355" s="116"/>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c r="AT355" s="117"/>
      <c r="AU355" s="117"/>
      <c r="AV355" s="117"/>
      <c r="AW355" s="118"/>
    </row>
    <row r="356" ht="15.75" customHeight="1">
      <c r="A356" s="116"/>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c r="AT356" s="117"/>
      <c r="AU356" s="117"/>
      <c r="AV356" s="117"/>
      <c r="AW356" s="118"/>
    </row>
    <row r="357" ht="15.75" customHeight="1">
      <c r="A357" s="116"/>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c r="AT357" s="117"/>
      <c r="AU357" s="117"/>
      <c r="AV357" s="117"/>
      <c r="AW357" s="118"/>
    </row>
    <row r="358" ht="15.75" customHeight="1">
      <c r="A358" s="116"/>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c r="AT358" s="117"/>
      <c r="AU358" s="117"/>
      <c r="AV358" s="117"/>
      <c r="AW358" s="118"/>
    </row>
    <row r="359" ht="15.75" customHeight="1">
      <c r="A359" s="116"/>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c r="AT359" s="117"/>
      <c r="AU359" s="117"/>
      <c r="AV359" s="117"/>
      <c r="AW359" s="118"/>
    </row>
    <row r="360" ht="15.75" customHeight="1">
      <c r="A360" s="116"/>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c r="AT360" s="117"/>
      <c r="AU360" s="117"/>
      <c r="AV360" s="117"/>
      <c r="AW360" s="118"/>
    </row>
    <row r="361" ht="15.75" customHeight="1">
      <c r="A361" s="116"/>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c r="AT361" s="117"/>
      <c r="AU361" s="117"/>
      <c r="AV361" s="117"/>
      <c r="AW361" s="118"/>
    </row>
    <row r="362" ht="15.75" customHeight="1">
      <c r="A362" s="116"/>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c r="AT362" s="117"/>
      <c r="AU362" s="117"/>
      <c r="AV362" s="117"/>
      <c r="AW362" s="118"/>
    </row>
    <row r="363" ht="15.75" customHeight="1">
      <c r="A363" s="116"/>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c r="AT363" s="117"/>
      <c r="AU363" s="117"/>
      <c r="AV363" s="117"/>
      <c r="AW363" s="118"/>
    </row>
    <row r="364" ht="15.75" customHeight="1">
      <c r="A364" s="116"/>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c r="AT364" s="117"/>
      <c r="AU364" s="117"/>
      <c r="AV364" s="117"/>
      <c r="AW364" s="118"/>
    </row>
    <row r="365" ht="15.75" customHeight="1">
      <c r="A365" s="116"/>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c r="AT365" s="117"/>
      <c r="AU365" s="117"/>
      <c r="AV365" s="117"/>
      <c r="AW365" s="118"/>
    </row>
    <row r="366" ht="15.75" customHeight="1">
      <c r="A366" s="116"/>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c r="AT366" s="117"/>
      <c r="AU366" s="117"/>
      <c r="AV366" s="117"/>
      <c r="AW366" s="118"/>
    </row>
    <row r="367" ht="15.75" customHeight="1">
      <c r="A367" s="116"/>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c r="AT367" s="117"/>
      <c r="AU367" s="117"/>
      <c r="AV367" s="117"/>
      <c r="AW367" s="118"/>
    </row>
    <row r="368" ht="15.75" customHeight="1">
      <c r="A368" s="116"/>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c r="AT368" s="117"/>
      <c r="AU368" s="117"/>
      <c r="AV368" s="117"/>
      <c r="AW368" s="118"/>
    </row>
    <row r="369" ht="15.75" customHeight="1">
      <c r="A369" s="116"/>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c r="AT369" s="117"/>
      <c r="AU369" s="117"/>
      <c r="AV369" s="117"/>
      <c r="AW369" s="118"/>
    </row>
    <row r="370" ht="15.75" customHeight="1">
      <c r="A370" s="116"/>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c r="AT370" s="117"/>
      <c r="AU370" s="117"/>
      <c r="AV370" s="117"/>
      <c r="AW370" s="118"/>
    </row>
    <row r="371" ht="15.75" customHeight="1">
      <c r="A371" s="116"/>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c r="AT371" s="117"/>
      <c r="AU371" s="117"/>
      <c r="AV371" s="117"/>
      <c r="AW371" s="118"/>
    </row>
    <row r="372" ht="15.75" customHeight="1">
      <c r="A372" s="116"/>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c r="AT372" s="117"/>
      <c r="AU372" s="117"/>
      <c r="AV372" s="117"/>
      <c r="AW372" s="118"/>
    </row>
    <row r="373" ht="15.75" customHeight="1">
      <c r="A373" s="116"/>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c r="AT373" s="117"/>
      <c r="AU373" s="117"/>
      <c r="AV373" s="117"/>
      <c r="AW373" s="118"/>
    </row>
    <row r="374" ht="15.75" customHeight="1">
      <c r="A374" s="116"/>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c r="AT374" s="117"/>
      <c r="AU374" s="117"/>
      <c r="AV374" s="117"/>
      <c r="AW374" s="118"/>
    </row>
    <row r="375" ht="15.75" customHeight="1">
      <c r="A375" s="116"/>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c r="AT375" s="117"/>
      <c r="AU375" s="117"/>
      <c r="AV375" s="117"/>
      <c r="AW375" s="118"/>
    </row>
    <row r="376" ht="15.75" customHeight="1">
      <c r="A376" s="116"/>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c r="AT376" s="117"/>
      <c r="AU376" s="117"/>
      <c r="AV376" s="117"/>
      <c r="AW376" s="118"/>
    </row>
    <row r="377" ht="15.75" customHeight="1">
      <c r="A377" s="116"/>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c r="AT377" s="117"/>
      <c r="AU377" s="117"/>
      <c r="AV377" s="117"/>
      <c r="AW377" s="118"/>
    </row>
    <row r="378" ht="15.75" customHeight="1">
      <c r="A378" s="116"/>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c r="AT378" s="117"/>
      <c r="AU378" s="117"/>
      <c r="AV378" s="117"/>
      <c r="AW378" s="118"/>
    </row>
    <row r="379" ht="15.75" customHeight="1">
      <c r="A379" s="116"/>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c r="AT379" s="117"/>
      <c r="AU379" s="117"/>
      <c r="AV379" s="117"/>
      <c r="AW379" s="118"/>
    </row>
    <row r="380" ht="15.75" customHeight="1">
      <c r="A380" s="116"/>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c r="AT380" s="117"/>
      <c r="AU380" s="117"/>
      <c r="AV380" s="117"/>
      <c r="AW380" s="118"/>
    </row>
    <row r="381" ht="15.75" customHeight="1">
      <c r="A381" s="116"/>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c r="AT381" s="117"/>
      <c r="AU381" s="117"/>
      <c r="AV381" s="117"/>
      <c r="AW381" s="118"/>
    </row>
    <row r="382" ht="15.75" customHeight="1">
      <c r="A382" s="116"/>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c r="AT382" s="117"/>
      <c r="AU382" s="117"/>
      <c r="AV382" s="117"/>
      <c r="AW382" s="118"/>
    </row>
    <row r="383" ht="15.75" customHeight="1">
      <c r="A383" s="116"/>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c r="AT383" s="117"/>
      <c r="AU383" s="117"/>
      <c r="AV383" s="117"/>
      <c r="AW383" s="118"/>
    </row>
    <row r="384" ht="15.75" customHeight="1">
      <c r="A384" s="116"/>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c r="AT384" s="117"/>
      <c r="AU384" s="117"/>
      <c r="AV384" s="117"/>
      <c r="AW384" s="118"/>
    </row>
    <row r="385" ht="15.75" customHeight="1">
      <c r="A385" s="116"/>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c r="AT385" s="117"/>
      <c r="AU385" s="117"/>
      <c r="AV385" s="117"/>
      <c r="AW385" s="118"/>
    </row>
    <row r="386" ht="15.75" customHeight="1">
      <c r="A386" s="116"/>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c r="AT386" s="117"/>
      <c r="AU386" s="117"/>
      <c r="AV386" s="117"/>
      <c r="AW386" s="118"/>
    </row>
    <row r="387" ht="15.75" customHeight="1">
      <c r="A387" s="116"/>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c r="AT387" s="117"/>
      <c r="AU387" s="117"/>
      <c r="AV387" s="117"/>
      <c r="AW387" s="118"/>
    </row>
    <row r="388" ht="15.75" customHeight="1">
      <c r="A388" s="116"/>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c r="AT388" s="117"/>
      <c r="AU388" s="117"/>
      <c r="AV388" s="117"/>
      <c r="AW388" s="118"/>
    </row>
    <row r="389" ht="15.75" customHeight="1">
      <c r="A389" s="116"/>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c r="AT389" s="117"/>
      <c r="AU389" s="117"/>
      <c r="AV389" s="117"/>
      <c r="AW389" s="118"/>
    </row>
    <row r="390" ht="15.75" customHeight="1">
      <c r="A390" s="116"/>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c r="AT390" s="117"/>
      <c r="AU390" s="117"/>
      <c r="AV390" s="117"/>
      <c r="AW390" s="118"/>
    </row>
    <row r="391" ht="15.75" customHeight="1">
      <c r="A391" s="116"/>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c r="AT391" s="117"/>
      <c r="AU391" s="117"/>
      <c r="AV391" s="117"/>
      <c r="AW391" s="118"/>
    </row>
    <row r="392" ht="15.75" customHeight="1">
      <c r="A392" s="116"/>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c r="AT392" s="117"/>
      <c r="AU392" s="117"/>
      <c r="AV392" s="117"/>
      <c r="AW392" s="118"/>
    </row>
    <row r="393" ht="15.75" customHeight="1">
      <c r="A393" s="116"/>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c r="AT393" s="117"/>
      <c r="AU393" s="117"/>
      <c r="AV393" s="117"/>
      <c r="AW393" s="118"/>
    </row>
    <row r="394" ht="15.75" customHeight="1">
      <c r="A394" s="116"/>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c r="AT394" s="117"/>
      <c r="AU394" s="117"/>
      <c r="AV394" s="117"/>
      <c r="AW394" s="118"/>
    </row>
    <row r="395" ht="15.75" customHeight="1">
      <c r="A395" s="116"/>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c r="AT395" s="117"/>
      <c r="AU395" s="117"/>
      <c r="AV395" s="117"/>
      <c r="AW395" s="118"/>
    </row>
    <row r="396" ht="15.75" customHeight="1">
      <c r="A396" s="116"/>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c r="AT396" s="117"/>
      <c r="AU396" s="117"/>
      <c r="AV396" s="117"/>
      <c r="AW396" s="118"/>
    </row>
    <row r="397" ht="15.75" customHeight="1">
      <c r="A397" s="116"/>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c r="AT397" s="117"/>
      <c r="AU397" s="117"/>
      <c r="AV397" s="117"/>
      <c r="AW397" s="118"/>
    </row>
    <row r="398" ht="15.75" customHeight="1">
      <c r="A398" s="116"/>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c r="AT398" s="117"/>
      <c r="AU398" s="117"/>
      <c r="AV398" s="117"/>
      <c r="AW398" s="118"/>
    </row>
    <row r="399" ht="15.75" customHeight="1">
      <c r="A399" s="116"/>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c r="AT399" s="117"/>
      <c r="AU399" s="117"/>
      <c r="AV399" s="117"/>
      <c r="AW399" s="118"/>
    </row>
    <row r="400" ht="15.75" customHeight="1">
      <c r="A400" s="116"/>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c r="AT400" s="117"/>
      <c r="AU400" s="117"/>
      <c r="AV400" s="117"/>
      <c r="AW400" s="118"/>
    </row>
    <row r="401" ht="15.75" customHeight="1">
      <c r="A401" s="116"/>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c r="AT401" s="117"/>
      <c r="AU401" s="117"/>
      <c r="AV401" s="117"/>
      <c r="AW401" s="118"/>
    </row>
    <row r="402" ht="15.75" customHeight="1">
      <c r="A402" s="116"/>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c r="AT402" s="117"/>
      <c r="AU402" s="117"/>
      <c r="AV402" s="117"/>
      <c r="AW402" s="118"/>
    </row>
    <row r="403" ht="15.75" customHeight="1">
      <c r="A403" s="116"/>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c r="AT403" s="117"/>
      <c r="AU403" s="117"/>
      <c r="AV403" s="117"/>
      <c r="AW403" s="118"/>
    </row>
    <row r="404" ht="15.75" customHeight="1">
      <c r="A404" s="116"/>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c r="AT404" s="117"/>
      <c r="AU404" s="117"/>
      <c r="AV404" s="117"/>
      <c r="AW404" s="118"/>
    </row>
    <row r="405" ht="15.75" customHeight="1">
      <c r="A405" s="116"/>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c r="AT405" s="117"/>
      <c r="AU405" s="117"/>
      <c r="AV405" s="117"/>
      <c r="AW405" s="118"/>
    </row>
    <row r="406" ht="15.75" customHeight="1">
      <c r="A406" s="116"/>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c r="AT406" s="117"/>
      <c r="AU406" s="117"/>
      <c r="AV406" s="117"/>
      <c r="AW406" s="118"/>
    </row>
    <row r="407" ht="15.75" customHeight="1">
      <c r="A407" s="116"/>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c r="AT407" s="117"/>
      <c r="AU407" s="117"/>
      <c r="AV407" s="117"/>
      <c r="AW407" s="118"/>
    </row>
    <row r="408" ht="15.75" customHeight="1">
      <c r="A408" s="116"/>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c r="AT408" s="117"/>
      <c r="AU408" s="117"/>
      <c r="AV408" s="117"/>
      <c r="AW408" s="118"/>
    </row>
    <row r="409" ht="15.75" customHeight="1">
      <c r="A409" s="116"/>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c r="AT409" s="117"/>
      <c r="AU409" s="117"/>
      <c r="AV409" s="117"/>
      <c r="AW409" s="118"/>
    </row>
    <row r="410" ht="15.75" customHeight="1">
      <c r="A410" s="116"/>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c r="AT410" s="117"/>
      <c r="AU410" s="117"/>
      <c r="AV410" s="117"/>
      <c r="AW410" s="118"/>
    </row>
    <row r="411" ht="15.75" customHeight="1">
      <c r="A411" s="116"/>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c r="AT411" s="117"/>
      <c r="AU411" s="117"/>
      <c r="AV411" s="117"/>
      <c r="AW411" s="118"/>
    </row>
    <row r="412" ht="15.75" customHeight="1">
      <c r="A412" s="116"/>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c r="AT412" s="117"/>
      <c r="AU412" s="117"/>
      <c r="AV412" s="117"/>
      <c r="AW412" s="118"/>
    </row>
    <row r="413" ht="15.75" customHeight="1">
      <c r="A413" s="116"/>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c r="AT413" s="117"/>
      <c r="AU413" s="117"/>
      <c r="AV413" s="117"/>
      <c r="AW413" s="118"/>
    </row>
    <row r="414" ht="15.75" customHeight="1">
      <c r="A414" s="116"/>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c r="AT414" s="117"/>
      <c r="AU414" s="117"/>
      <c r="AV414" s="117"/>
      <c r="AW414" s="118"/>
    </row>
    <row r="415" ht="15.75" customHeight="1">
      <c r="A415" s="116"/>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c r="AT415" s="117"/>
      <c r="AU415" s="117"/>
      <c r="AV415" s="117"/>
      <c r="AW415" s="118"/>
    </row>
    <row r="416" ht="15.75" customHeight="1">
      <c r="A416" s="116"/>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c r="AT416" s="117"/>
      <c r="AU416" s="117"/>
      <c r="AV416" s="117"/>
      <c r="AW416" s="118"/>
    </row>
    <row r="417" ht="15.75" customHeight="1">
      <c r="A417" s="116"/>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c r="AT417" s="117"/>
      <c r="AU417" s="117"/>
      <c r="AV417" s="117"/>
      <c r="AW417" s="118"/>
    </row>
    <row r="418" ht="15.75" customHeight="1">
      <c r="A418" s="116"/>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c r="AT418" s="117"/>
      <c r="AU418" s="117"/>
      <c r="AV418" s="117"/>
      <c r="AW418" s="118"/>
    </row>
    <row r="419" ht="15.75" customHeight="1">
      <c r="A419" s="116"/>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c r="AT419" s="117"/>
      <c r="AU419" s="117"/>
      <c r="AV419" s="117"/>
      <c r="AW419" s="118"/>
    </row>
    <row r="420" ht="15.75" customHeight="1">
      <c r="A420" s="116"/>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c r="AT420" s="117"/>
      <c r="AU420" s="117"/>
      <c r="AV420" s="117"/>
      <c r="AW420" s="118"/>
    </row>
    <row r="421" ht="15.75" customHeight="1">
      <c r="A421" s="116"/>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c r="AT421" s="117"/>
      <c r="AU421" s="117"/>
      <c r="AV421" s="117"/>
      <c r="AW421" s="118"/>
    </row>
    <row r="422" ht="15.75" customHeight="1">
      <c r="A422" s="116"/>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c r="AT422" s="117"/>
      <c r="AU422" s="117"/>
      <c r="AV422" s="117"/>
      <c r="AW422" s="118"/>
    </row>
    <row r="423" ht="15.75" customHeight="1">
      <c r="A423" s="116"/>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c r="AT423" s="117"/>
      <c r="AU423" s="117"/>
      <c r="AV423" s="117"/>
      <c r="AW423" s="118"/>
    </row>
    <row r="424" ht="15.75" customHeight="1">
      <c r="A424" s="116"/>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c r="AT424" s="117"/>
      <c r="AU424" s="117"/>
      <c r="AV424" s="117"/>
      <c r="AW424" s="118"/>
    </row>
    <row r="425" ht="15.75" customHeight="1">
      <c r="A425" s="116"/>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c r="AT425" s="117"/>
      <c r="AU425" s="117"/>
      <c r="AV425" s="117"/>
      <c r="AW425" s="118"/>
    </row>
    <row r="426" ht="15.75" customHeight="1">
      <c r="A426" s="116"/>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c r="AT426" s="117"/>
      <c r="AU426" s="117"/>
      <c r="AV426" s="117"/>
      <c r="AW426" s="118"/>
    </row>
    <row r="427" ht="15.75" customHeight="1">
      <c r="A427" s="116"/>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c r="AT427" s="117"/>
      <c r="AU427" s="117"/>
      <c r="AV427" s="117"/>
      <c r="AW427" s="118"/>
    </row>
    <row r="428" ht="15.75" customHeight="1">
      <c r="A428" s="116"/>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c r="AT428" s="117"/>
      <c r="AU428" s="117"/>
      <c r="AV428" s="117"/>
      <c r="AW428" s="118"/>
    </row>
    <row r="429" ht="15.75" customHeight="1">
      <c r="A429" s="116"/>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c r="AT429" s="117"/>
      <c r="AU429" s="117"/>
      <c r="AV429" s="117"/>
      <c r="AW429" s="118"/>
    </row>
    <row r="430" ht="15.75" customHeight="1">
      <c r="A430" s="116"/>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c r="AT430" s="117"/>
      <c r="AU430" s="117"/>
      <c r="AV430" s="117"/>
      <c r="AW430" s="118"/>
    </row>
    <row r="431" ht="15.75" customHeight="1">
      <c r="A431" s="116"/>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c r="AT431" s="117"/>
      <c r="AU431" s="117"/>
      <c r="AV431" s="117"/>
      <c r="AW431" s="118"/>
    </row>
    <row r="432" ht="15.75" customHeight="1">
      <c r="A432" s="116"/>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c r="AT432" s="117"/>
      <c r="AU432" s="117"/>
      <c r="AV432" s="117"/>
      <c r="AW432" s="118"/>
    </row>
    <row r="433" ht="15.75" customHeight="1">
      <c r="A433" s="116"/>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c r="AT433" s="117"/>
      <c r="AU433" s="117"/>
      <c r="AV433" s="117"/>
      <c r="AW433" s="118"/>
    </row>
    <row r="434" ht="15.75" customHeight="1">
      <c r="A434" s="116"/>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c r="AT434" s="117"/>
      <c r="AU434" s="117"/>
      <c r="AV434" s="117"/>
      <c r="AW434" s="118"/>
    </row>
    <row r="435" ht="15.75" customHeight="1">
      <c r="A435" s="116"/>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c r="AT435" s="117"/>
      <c r="AU435" s="117"/>
      <c r="AV435" s="117"/>
      <c r="AW435" s="118"/>
    </row>
    <row r="436" ht="15.75" customHeight="1">
      <c r="A436" s="116"/>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c r="AT436" s="117"/>
      <c r="AU436" s="117"/>
      <c r="AV436" s="117"/>
      <c r="AW436" s="118"/>
    </row>
    <row r="437" ht="15.75" customHeight="1">
      <c r="A437" s="116"/>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c r="AT437" s="117"/>
      <c r="AU437" s="117"/>
      <c r="AV437" s="117"/>
      <c r="AW437" s="118"/>
    </row>
    <row r="438" ht="15.75" customHeight="1">
      <c r="A438" s="116"/>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c r="AT438" s="117"/>
      <c r="AU438" s="117"/>
      <c r="AV438" s="117"/>
      <c r="AW438" s="118"/>
    </row>
    <row r="439" ht="15.75" customHeight="1">
      <c r="A439" s="116"/>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c r="AT439" s="117"/>
      <c r="AU439" s="117"/>
      <c r="AV439" s="117"/>
      <c r="AW439" s="118"/>
    </row>
    <row r="440" ht="15.75" customHeight="1">
      <c r="A440" s="116"/>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c r="AT440" s="117"/>
      <c r="AU440" s="117"/>
      <c r="AV440" s="117"/>
      <c r="AW440" s="118"/>
    </row>
    <row r="441" ht="15.75" customHeight="1">
      <c r="A441" s="116"/>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c r="AT441" s="117"/>
      <c r="AU441" s="117"/>
      <c r="AV441" s="117"/>
      <c r="AW441" s="118"/>
    </row>
    <row r="442" ht="15.75" customHeight="1">
      <c r="A442" s="116"/>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c r="AT442" s="117"/>
      <c r="AU442" s="117"/>
      <c r="AV442" s="117"/>
      <c r="AW442" s="118"/>
    </row>
    <row r="443" ht="15.75" customHeight="1">
      <c r="A443" s="116"/>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c r="AT443" s="117"/>
      <c r="AU443" s="117"/>
      <c r="AV443" s="117"/>
      <c r="AW443" s="118"/>
    </row>
    <row r="444" ht="15.75" customHeight="1">
      <c r="A444" s="116"/>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c r="AT444" s="117"/>
      <c r="AU444" s="117"/>
      <c r="AV444" s="117"/>
      <c r="AW444" s="118"/>
    </row>
    <row r="445" ht="15.75" customHeight="1">
      <c r="A445" s="116"/>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c r="AT445" s="117"/>
      <c r="AU445" s="117"/>
      <c r="AV445" s="117"/>
      <c r="AW445" s="118"/>
    </row>
    <row r="446" ht="15.75" customHeight="1">
      <c r="A446" s="116"/>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c r="AT446" s="117"/>
      <c r="AU446" s="117"/>
      <c r="AV446" s="117"/>
      <c r="AW446" s="118"/>
    </row>
    <row r="447" ht="15.75" customHeight="1">
      <c r="A447" s="116"/>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c r="AT447" s="117"/>
      <c r="AU447" s="117"/>
      <c r="AV447" s="117"/>
      <c r="AW447" s="118"/>
    </row>
    <row r="448" ht="15.75" customHeight="1">
      <c r="A448" s="116"/>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c r="AT448" s="117"/>
      <c r="AU448" s="117"/>
      <c r="AV448" s="117"/>
      <c r="AW448" s="118"/>
    </row>
    <row r="449" ht="15.75" customHeight="1">
      <c r="A449" s="116"/>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c r="AT449" s="117"/>
      <c r="AU449" s="117"/>
      <c r="AV449" s="117"/>
      <c r="AW449" s="118"/>
    </row>
    <row r="450" ht="15.75" customHeight="1">
      <c r="A450" s="116"/>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c r="AT450" s="117"/>
      <c r="AU450" s="117"/>
      <c r="AV450" s="117"/>
      <c r="AW450" s="118"/>
    </row>
    <row r="451" ht="15.75" customHeight="1">
      <c r="A451" s="116"/>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c r="AT451" s="117"/>
      <c r="AU451" s="117"/>
      <c r="AV451" s="117"/>
      <c r="AW451" s="118"/>
    </row>
    <row r="452" ht="15.75" customHeight="1">
      <c r="A452" s="116"/>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c r="AT452" s="117"/>
      <c r="AU452" s="117"/>
      <c r="AV452" s="117"/>
      <c r="AW452" s="118"/>
    </row>
    <row r="453" ht="15.75" customHeight="1">
      <c r="A453" s="116"/>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c r="AT453" s="117"/>
      <c r="AU453" s="117"/>
      <c r="AV453" s="117"/>
      <c r="AW453" s="118"/>
    </row>
    <row r="454" ht="15.75" customHeight="1">
      <c r="A454" s="116"/>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c r="AT454" s="117"/>
      <c r="AU454" s="117"/>
      <c r="AV454" s="117"/>
      <c r="AW454" s="118"/>
    </row>
    <row r="455" ht="15.75" customHeight="1">
      <c r="A455" s="116"/>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c r="AT455" s="117"/>
      <c r="AU455" s="117"/>
      <c r="AV455" s="117"/>
      <c r="AW455" s="118"/>
    </row>
    <row r="456" ht="15.75" customHeight="1">
      <c r="A456" s="116"/>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c r="AT456" s="117"/>
      <c r="AU456" s="117"/>
      <c r="AV456" s="117"/>
      <c r="AW456" s="118"/>
    </row>
    <row r="457" ht="15.75" customHeight="1">
      <c r="A457" s="116"/>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c r="AT457" s="117"/>
      <c r="AU457" s="117"/>
      <c r="AV457" s="117"/>
      <c r="AW457" s="118"/>
    </row>
    <row r="458" ht="15.75" customHeight="1">
      <c r="A458" s="116"/>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c r="AT458" s="117"/>
      <c r="AU458" s="117"/>
      <c r="AV458" s="117"/>
      <c r="AW458" s="118"/>
    </row>
    <row r="459" ht="15.75" customHeight="1">
      <c r="A459" s="116"/>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c r="AT459" s="117"/>
      <c r="AU459" s="117"/>
      <c r="AV459" s="117"/>
      <c r="AW459" s="118"/>
    </row>
    <row r="460" ht="15.75" customHeight="1">
      <c r="A460" s="116"/>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c r="AT460" s="117"/>
      <c r="AU460" s="117"/>
      <c r="AV460" s="117"/>
      <c r="AW460" s="118"/>
    </row>
    <row r="461" ht="15.75" customHeight="1">
      <c r="A461" s="116"/>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c r="AT461" s="117"/>
      <c r="AU461" s="117"/>
      <c r="AV461" s="117"/>
      <c r="AW461" s="118"/>
    </row>
    <row r="462" ht="15.75" customHeight="1">
      <c r="A462" s="116"/>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c r="AT462" s="117"/>
      <c r="AU462" s="117"/>
      <c r="AV462" s="117"/>
      <c r="AW462" s="118"/>
    </row>
    <row r="463" ht="15.75" customHeight="1">
      <c r="A463" s="116"/>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c r="AT463" s="117"/>
      <c r="AU463" s="117"/>
      <c r="AV463" s="117"/>
      <c r="AW463" s="118"/>
    </row>
    <row r="464" ht="15.75" customHeight="1">
      <c r="A464" s="116"/>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c r="AT464" s="117"/>
      <c r="AU464" s="117"/>
      <c r="AV464" s="117"/>
      <c r="AW464" s="118"/>
    </row>
    <row r="465" ht="15.75" customHeight="1">
      <c r="A465" s="116"/>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c r="AT465" s="117"/>
      <c r="AU465" s="117"/>
      <c r="AV465" s="117"/>
      <c r="AW465" s="118"/>
    </row>
    <row r="466" ht="15.75" customHeight="1">
      <c r="A466" s="116"/>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c r="AT466" s="117"/>
      <c r="AU466" s="117"/>
      <c r="AV466" s="117"/>
      <c r="AW466" s="118"/>
    </row>
    <row r="467" ht="15.75" customHeight="1">
      <c r="A467" s="116"/>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c r="AT467" s="117"/>
      <c r="AU467" s="117"/>
      <c r="AV467" s="117"/>
      <c r="AW467" s="118"/>
    </row>
    <row r="468" ht="15.75" customHeight="1">
      <c r="A468" s="116"/>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c r="AT468" s="117"/>
      <c r="AU468" s="117"/>
      <c r="AV468" s="117"/>
      <c r="AW468" s="118"/>
    </row>
    <row r="469" ht="15.75" customHeight="1">
      <c r="A469" s="116"/>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c r="AT469" s="117"/>
      <c r="AU469" s="117"/>
      <c r="AV469" s="117"/>
      <c r="AW469" s="118"/>
    </row>
    <row r="470" ht="15.75" customHeight="1">
      <c r="A470" s="116"/>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c r="AT470" s="117"/>
      <c r="AU470" s="117"/>
      <c r="AV470" s="117"/>
      <c r="AW470" s="118"/>
    </row>
    <row r="471" ht="15.75" customHeight="1">
      <c r="A471" s="116"/>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c r="AT471" s="117"/>
      <c r="AU471" s="117"/>
      <c r="AV471" s="117"/>
      <c r="AW471" s="118"/>
    </row>
    <row r="472" ht="15.75" customHeight="1">
      <c r="A472" s="116"/>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c r="AT472" s="117"/>
      <c r="AU472" s="117"/>
      <c r="AV472" s="117"/>
      <c r="AW472" s="118"/>
    </row>
    <row r="473" ht="15.75" customHeight="1">
      <c r="A473" s="116"/>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c r="AT473" s="117"/>
      <c r="AU473" s="117"/>
      <c r="AV473" s="117"/>
      <c r="AW473" s="118"/>
    </row>
    <row r="474" ht="15.75" customHeight="1">
      <c r="A474" s="116"/>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c r="AT474" s="117"/>
      <c r="AU474" s="117"/>
      <c r="AV474" s="117"/>
      <c r="AW474" s="118"/>
    </row>
    <row r="475" ht="15.75" customHeight="1">
      <c r="A475" s="116"/>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c r="AT475" s="117"/>
      <c r="AU475" s="117"/>
      <c r="AV475" s="117"/>
      <c r="AW475" s="118"/>
    </row>
    <row r="476" ht="15.75" customHeight="1">
      <c r="A476" s="116"/>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c r="AT476" s="117"/>
      <c r="AU476" s="117"/>
      <c r="AV476" s="117"/>
      <c r="AW476" s="118"/>
    </row>
    <row r="477" ht="15.75" customHeight="1">
      <c r="A477" s="116"/>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c r="AT477" s="117"/>
      <c r="AU477" s="117"/>
      <c r="AV477" s="117"/>
      <c r="AW477" s="118"/>
    </row>
    <row r="478" ht="15.75" customHeight="1">
      <c r="A478" s="116"/>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c r="AT478" s="117"/>
      <c r="AU478" s="117"/>
      <c r="AV478" s="117"/>
      <c r="AW478" s="118"/>
    </row>
    <row r="479" ht="15.75" customHeight="1">
      <c r="A479" s="116"/>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c r="AT479" s="117"/>
      <c r="AU479" s="117"/>
      <c r="AV479" s="117"/>
      <c r="AW479" s="118"/>
    </row>
    <row r="480" ht="15.75" customHeight="1">
      <c r="A480" s="116"/>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c r="AT480" s="117"/>
      <c r="AU480" s="117"/>
      <c r="AV480" s="117"/>
      <c r="AW480" s="118"/>
    </row>
    <row r="481" ht="15.75" customHeight="1">
      <c r="A481" s="116"/>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c r="AT481" s="117"/>
      <c r="AU481" s="117"/>
      <c r="AV481" s="117"/>
      <c r="AW481" s="118"/>
    </row>
    <row r="482" ht="15.75" customHeight="1">
      <c r="A482" s="116"/>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c r="AT482" s="117"/>
      <c r="AU482" s="117"/>
      <c r="AV482" s="117"/>
      <c r="AW482" s="118"/>
    </row>
    <row r="483" ht="15.75" customHeight="1">
      <c r="A483" s="116"/>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c r="AT483" s="117"/>
      <c r="AU483" s="117"/>
      <c r="AV483" s="117"/>
      <c r="AW483" s="118"/>
    </row>
    <row r="484" ht="15.75" customHeight="1">
      <c r="A484" s="116"/>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c r="AT484" s="117"/>
      <c r="AU484" s="117"/>
      <c r="AV484" s="117"/>
      <c r="AW484" s="118"/>
    </row>
    <row r="485" ht="15.75" customHeight="1">
      <c r="A485" s="116"/>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c r="AT485" s="117"/>
      <c r="AU485" s="117"/>
      <c r="AV485" s="117"/>
      <c r="AW485" s="118"/>
    </row>
    <row r="486" ht="15.75" customHeight="1">
      <c r="A486" s="116"/>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c r="AT486" s="117"/>
      <c r="AU486" s="117"/>
      <c r="AV486" s="117"/>
      <c r="AW486" s="118"/>
    </row>
    <row r="487" ht="15.75" customHeight="1">
      <c r="A487" s="116"/>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c r="AT487" s="117"/>
      <c r="AU487" s="117"/>
      <c r="AV487" s="117"/>
      <c r="AW487" s="118"/>
    </row>
    <row r="488" ht="15.75" customHeight="1">
      <c r="A488" s="116"/>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c r="AT488" s="117"/>
      <c r="AU488" s="117"/>
      <c r="AV488" s="117"/>
      <c r="AW488" s="118"/>
    </row>
    <row r="489" ht="15.75" customHeight="1">
      <c r="A489" s="116"/>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c r="AT489" s="117"/>
      <c r="AU489" s="117"/>
      <c r="AV489" s="117"/>
      <c r="AW489" s="118"/>
    </row>
    <row r="490" ht="15.75" customHeight="1">
      <c r="A490" s="116"/>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c r="AT490" s="117"/>
      <c r="AU490" s="117"/>
      <c r="AV490" s="117"/>
      <c r="AW490" s="118"/>
    </row>
    <row r="491" ht="15.75" customHeight="1">
      <c r="A491" s="116"/>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c r="AT491" s="117"/>
      <c r="AU491" s="117"/>
      <c r="AV491" s="117"/>
      <c r="AW491" s="118"/>
    </row>
    <row r="492" ht="15.75" customHeight="1">
      <c r="A492" s="116"/>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c r="AT492" s="117"/>
      <c r="AU492" s="117"/>
      <c r="AV492" s="117"/>
      <c r="AW492" s="118"/>
    </row>
    <row r="493" ht="15.75" customHeight="1">
      <c r="A493" s="116"/>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c r="AT493" s="117"/>
      <c r="AU493" s="117"/>
      <c r="AV493" s="117"/>
      <c r="AW493" s="118"/>
    </row>
    <row r="494" ht="15.75" customHeight="1">
      <c r="A494" s="116"/>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c r="AT494" s="117"/>
      <c r="AU494" s="117"/>
      <c r="AV494" s="117"/>
      <c r="AW494" s="118"/>
    </row>
    <row r="495" ht="15.75" customHeight="1">
      <c r="A495" s="116"/>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c r="AT495" s="117"/>
      <c r="AU495" s="117"/>
      <c r="AV495" s="117"/>
      <c r="AW495" s="118"/>
    </row>
    <row r="496" ht="15.75" customHeight="1">
      <c r="A496" s="116"/>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c r="AT496" s="117"/>
      <c r="AU496" s="117"/>
      <c r="AV496" s="117"/>
      <c r="AW496" s="118"/>
    </row>
    <row r="497" ht="15.75" customHeight="1">
      <c r="A497" s="116"/>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c r="AT497" s="117"/>
      <c r="AU497" s="117"/>
      <c r="AV497" s="117"/>
      <c r="AW497" s="118"/>
    </row>
    <row r="498" ht="15.75" customHeight="1">
      <c r="A498" s="116"/>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c r="AT498" s="117"/>
      <c r="AU498" s="117"/>
      <c r="AV498" s="117"/>
      <c r="AW498" s="118"/>
    </row>
    <row r="499" ht="15.75" customHeight="1">
      <c r="A499" s="116"/>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c r="AT499" s="117"/>
      <c r="AU499" s="117"/>
      <c r="AV499" s="117"/>
      <c r="AW499" s="118"/>
    </row>
    <row r="500" ht="15.75" customHeight="1">
      <c r="A500" s="116"/>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c r="AT500" s="117"/>
      <c r="AU500" s="117"/>
      <c r="AV500" s="117"/>
      <c r="AW500" s="118"/>
    </row>
    <row r="501" ht="15.75" customHeight="1">
      <c r="A501" s="116"/>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c r="AT501" s="117"/>
      <c r="AU501" s="117"/>
      <c r="AV501" s="117"/>
      <c r="AW501" s="118"/>
    </row>
    <row r="502" ht="15.75" customHeight="1">
      <c r="A502" s="116"/>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c r="AT502" s="117"/>
      <c r="AU502" s="117"/>
      <c r="AV502" s="117"/>
      <c r="AW502" s="118"/>
    </row>
    <row r="503" ht="15.75" customHeight="1">
      <c r="A503" s="116"/>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c r="AT503" s="117"/>
      <c r="AU503" s="117"/>
      <c r="AV503" s="117"/>
      <c r="AW503" s="118"/>
    </row>
    <row r="504" ht="15.75" customHeight="1">
      <c r="A504" s="116"/>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c r="AT504" s="117"/>
      <c r="AU504" s="117"/>
      <c r="AV504" s="117"/>
      <c r="AW504" s="118"/>
    </row>
    <row r="505" ht="15.75" customHeight="1">
      <c r="A505" s="116"/>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c r="AT505" s="117"/>
      <c r="AU505" s="117"/>
      <c r="AV505" s="117"/>
      <c r="AW505" s="118"/>
    </row>
    <row r="506" ht="15.75" customHeight="1">
      <c r="A506" s="116"/>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c r="AT506" s="117"/>
      <c r="AU506" s="117"/>
      <c r="AV506" s="117"/>
      <c r="AW506" s="118"/>
    </row>
    <row r="507" ht="15.75" customHeight="1">
      <c r="A507" s="116"/>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c r="AT507" s="117"/>
      <c r="AU507" s="117"/>
      <c r="AV507" s="117"/>
      <c r="AW507" s="118"/>
    </row>
    <row r="508" ht="15.75" customHeight="1">
      <c r="A508" s="116"/>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c r="AT508" s="117"/>
      <c r="AU508" s="117"/>
      <c r="AV508" s="117"/>
      <c r="AW508" s="118"/>
    </row>
    <row r="509" ht="15.75" customHeight="1">
      <c r="A509" s="116"/>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c r="AT509" s="117"/>
      <c r="AU509" s="117"/>
      <c r="AV509" s="117"/>
      <c r="AW509" s="118"/>
    </row>
    <row r="510" ht="15.75" customHeight="1">
      <c r="A510" s="119"/>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Z510" s="120"/>
      <c r="AA510" s="120"/>
      <c r="AB510" s="120"/>
      <c r="AC510" s="120"/>
      <c r="AD510" s="120"/>
      <c r="AE510" s="120"/>
      <c r="AF510" s="120"/>
      <c r="AG510" s="120"/>
      <c r="AH510" s="120"/>
      <c r="AI510" s="120"/>
      <c r="AJ510" s="120"/>
      <c r="AK510" s="120"/>
      <c r="AL510" s="120"/>
      <c r="AM510" s="120"/>
      <c r="AN510" s="120"/>
      <c r="AO510" s="120"/>
      <c r="AP510" s="120"/>
      <c r="AQ510" s="120"/>
      <c r="AR510" s="120"/>
      <c r="AS510" s="120"/>
      <c r="AT510" s="120"/>
      <c r="AU510" s="120"/>
      <c r="AV510" s="120"/>
      <c r="AW510" s="121"/>
    </row>
  </sheetData>
  <mergeCells count="29">
    <mergeCell ref="L13:M13"/>
    <mergeCell ref="L16:M16"/>
    <mergeCell ref="L19:M19"/>
    <mergeCell ref="L33:M33"/>
    <mergeCell ref="L34:M34"/>
    <mergeCell ref="L37:M37"/>
    <mergeCell ref="L38:M38"/>
    <mergeCell ref="L39:M39"/>
    <mergeCell ref="L42:M42"/>
    <mergeCell ref="L56:M56"/>
    <mergeCell ref="L171:M171"/>
    <mergeCell ref="L178:M178"/>
    <mergeCell ref="L181:M181"/>
    <mergeCell ref="L182:M182"/>
    <mergeCell ref="L213:M213"/>
    <mergeCell ref="L215:M215"/>
    <mergeCell ref="L216:M216"/>
    <mergeCell ref="L219:M219"/>
    <mergeCell ref="L240:M240"/>
    <mergeCell ref="L242:M242"/>
    <mergeCell ref="L250:M250"/>
    <mergeCell ref="L258:M258"/>
    <mergeCell ref="L184:M184"/>
    <mergeCell ref="L185:M185"/>
    <mergeCell ref="L186:M186"/>
    <mergeCell ref="L187:M187"/>
    <mergeCell ref="L203:M203"/>
    <mergeCell ref="L206:M206"/>
    <mergeCell ref="L211:M211"/>
  </mergeCells>
  <hyperlinks>
    <hyperlink ref="S14" r:id="rId1" location="" tooltip="" display="https://scholar.unair.ac.id/en/publications/population-dynamics-and-sustainable-potential-of-longtail-tuna-th"/>
    <hyperlink ref="S101" r:id="rId2" location="" tooltip="" display="Fisheries Research and Development Corporation - CC BY 3.0 AU, https://www.fish.gov.au"/>
    <hyperlink ref="S102" r:id="rId3" location="" tooltip="" display="https://smujo.id/biodiv/article/view/13510"/>
    <hyperlink ref="S195" r:id="rId4" location="" tooltip="" display="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hyperlink ref="S198" r:id="rId5" location="" tooltip="" display="Fisheries Research and Development Corporation - CC BY 3.0 AU, https://www.fish.gov.au"/>
    <hyperlink ref="S199" r:id="rId6" location="" tooltip="" display="Fisheries Research and Development Corporation - CC BY 3.0 AU, https://www.fish.gov.au"/>
    <hyperlink ref="S200" r:id="rId7" location="" tooltip="" display="Fisheries Research and Development Corporation - CC BY 3.0 AU, https://www.fish.gov.au"/>
    <hyperlink ref="S201" r:id="rId8" location="" tooltip="" display="Fisheries Research and Development Corporation - CC BY 3.0 AU, https://www.fish.gov.au"/>
    <hyperlink ref="S243" r:id="rId9" location="" tooltip="" display="Fisheries Research and Development Corporation - CC BY 3.0 AU, https://www.fish.gov.au"/>
    <hyperlink ref="S252" r:id="rId10" location="" tooltip="" display="Fisheries Research and Development Corporation - CC BY 3.0 AU, https://www.fish.gov.au"/>
    <hyperlink ref="S254" r:id="rId11" location="" tooltip="" display="https://www.sciencedirect.com/science/article/abs/pii/S2352485523000737"/>
    <hyperlink ref="S256" r:id="rId12" location="" tooltip="" display="Fisheries Research and Development Corporation - CC BY 3.0 AU, https://www.fish.gov.au"/>
    <hyperlink ref="S257" r:id="rId13" location="" tooltip="" display="Fisheries Research and Development Corporation - CC BY 3.0 AU, https://www.fish.gov.au"/>
    <hyperlink ref="S261" r:id="rId14" location="" tooltip="" display="Fisheries Research and Development Corporation - CC BY 3.0 AU, https://www.fish.gov.au"/>
    <hyperlink ref="S262" r:id="rId15" location="" tooltip="" display="Fisheries Research and Development Corporation - CC BY 3.0 AU, https://www.fish.gov.au"/>
  </hyperlinks>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20.xml><?xml version="1.0" encoding="utf-8"?>
<worksheet xmlns:r="http://schemas.openxmlformats.org/officeDocument/2006/relationships" xmlns="http://schemas.openxmlformats.org/spreadsheetml/2006/main">
  <dimension ref="A1:AN309"/>
  <sheetViews>
    <sheetView workbookViewId="0" showGridLines="0" defaultGridColor="1"/>
  </sheetViews>
  <sheetFormatPr defaultColWidth="12.6667" defaultRowHeight="15" customHeight="1" outlineLevelRow="0" outlineLevelCol="0"/>
  <cols>
    <col min="1" max="6" width="8.85156" style="898" customWidth="1"/>
    <col min="7" max="7" width="9.17188" style="898" customWidth="1"/>
    <col min="8" max="8" width="8.85156" style="898" customWidth="1"/>
    <col min="9" max="9" width="36.5" style="898" customWidth="1"/>
    <col min="10" max="40" width="8.85156" style="898" customWidth="1"/>
    <col min="41" max="16384" width="12.6719" style="898" customWidth="1"/>
  </cols>
  <sheetData>
    <row r="1" ht="16.5" customHeight="1">
      <c r="A1" t="s" s="899">
        <v>3271</v>
      </c>
      <c r="B1" t="s" s="900">
        <v>1959</v>
      </c>
      <c r="C1" t="s" s="900">
        <v>5049</v>
      </c>
      <c r="D1" t="s" s="900">
        <v>2</v>
      </c>
      <c r="E1" t="s" s="900">
        <v>5050</v>
      </c>
      <c r="F1" t="s" s="900">
        <v>5051</v>
      </c>
      <c r="G1" t="s" s="901">
        <v>5052</v>
      </c>
      <c r="H1" t="s" s="227">
        <v>7</v>
      </c>
      <c r="I1" t="s" s="900">
        <v>3167</v>
      </c>
      <c r="J1" t="s" s="900">
        <v>5053</v>
      </c>
      <c r="K1" t="s" s="902">
        <v>3276</v>
      </c>
      <c r="L1" t="s" s="900">
        <v>11</v>
      </c>
      <c r="M1" t="s" s="900">
        <v>14</v>
      </c>
      <c r="N1" t="s" s="900">
        <v>15</v>
      </c>
      <c r="O1" t="s" s="900">
        <v>16</v>
      </c>
      <c r="P1" t="s" s="903">
        <v>17</v>
      </c>
      <c r="Q1" t="s" s="903">
        <v>1967</v>
      </c>
      <c r="R1" t="s" s="903">
        <v>47</v>
      </c>
      <c r="S1" t="s" s="903">
        <v>1969</v>
      </c>
      <c r="T1" t="s" s="903">
        <v>1970</v>
      </c>
      <c r="U1" t="s" s="903">
        <v>1968</v>
      </c>
      <c r="V1" t="s" s="904">
        <v>5054</v>
      </c>
      <c r="W1" t="s" s="904">
        <v>5055</v>
      </c>
      <c r="X1" t="s" s="904">
        <v>4533</v>
      </c>
      <c r="Y1" t="s" s="904">
        <v>5056</v>
      </c>
      <c r="Z1" t="s" s="904">
        <v>5057</v>
      </c>
      <c r="AA1" s="260"/>
      <c r="AB1" s="107"/>
      <c r="AC1" s="107"/>
      <c r="AD1" s="107"/>
      <c r="AE1" s="107"/>
      <c r="AF1" s="107"/>
      <c r="AG1" s="107"/>
      <c r="AH1" s="107"/>
      <c r="AI1" s="107"/>
      <c r="AJ1" s="107"/>
      <c r="AK1" s="107"/>
      <c r="AL1" s="107"/>
      <c r="AM1" s="107"/>
      <c r="AN1" s="107"/>
    </row>
    <row r="2" ht="15.75" customHeight="1">
      <c r="A2" s="905">
        <v>63</v>
      </c>
      <c r="B2" s="905">
        <v>38</v>
      </c>
      <c r="C2" s="906">
        <v>1</v>
      </c>
      <c r="D2" s="906">
        <v>1</v>
      </c>
      <c r="E2" t="s" s="907">
        <v>48</v>
      </c>
      <c r="F2" t="s" s="907">
        <v>5058</v>
      </c>
      <c r="G2" t="s" s="164">
        <v>1858</v>
      </c>
      <c r="H2" t="s" s="908">
        <v>1859</v>
      </c>
      <c r="I2" t="s" s="909">
        <v>1859</v>
      </c>
      <c r="J2" t="s" s="5">
        <v>5059</v>
      </c>
      <c r="K2" s="910"/>
      <c r="L2" t="s" s="907">
        <v>5060</v>
      </c>
      <c r="M2" s="905">
        <v>1</v>
      </c>
      <c r="N2" t="s" s="911">
        <v>64</v>
      </c>
      <c r="O2" t="s" s="912">
        <v>64</v>
      </c>
      <c r="P2" s="165"/>
      <c r="Q2" s="165"/>
      <c r="R2" s="165"/>
      <c r="S2" s="165"/>
      <c r="T2" s="165"/>
      <c r="U2" s="165"/>
      <c r="V2" s="165"/>
      <c r="W2" s="913">
        <v>1</v>
      </c>
      <c r="X2" s="914">
        <v>1</v>
      </c>
      <c r="Y2" s="165"/>
      <c r="Z2" s="913">
        <v>0</v>
      </c>
      <c r="AA2" s="260"/>
      <c r="AB2" s="107"/>
      <c r="AC2" s="107"/>
      <c r="AD2" s="107"/>
      <c r="AE2" s="107"/>
      <c r="AF2" s="107"/>
      <c r="AG2" s="107"/>
      <c r="AH2" s="107"/>
      <c r="AI2" s="107"/>
      <c r="AJ2" s="107"/>
      <c r="AK2" s="107"/>
      <c r="AL2" s="107"/>
      <c r="AM2" s="107"/>
      <c r="AN2" s="107"/>
    </row>
    <row r="3" ht="15.75" customHeight="1">
      <c r="A3" s="905">
        <v>64</v>
      </c>
      <c r="B3" s="905">
        <v>38</v>
      </c>
      <c r="C3" s="915">
        <v>1</v>
      </c>
      <c r="D3" s="906">
        <v>2</v>
      </c>
      <c r="E3" t="s" s="907">
        <v>48</v>
      </c>
      <c r="F3" t="s" s="907">
        <v>4096</v>
      </c>
      <c r="G3" t="s" s="916">
        <v>4096</v>
      </c>
      <c r="H3" t="s" s="908">
        <v>4098</v>
      </c>
      <c r="I3" t="s" s="909">
        <v>4098</v>
      </c>
      <c r="J3" t="s" s="5">
        <v>5061</v>
      </c>
      <c r="K3" s="910"/>
      <c r="L3" t="s" s="907">
        <v>5062</v>
      </c>
      <c r="M3" s="905">
        <v>1</v>
      </c>
      <c r="N3" t="s" s="912">
        <v>77</v>
      </c>
      <c r="O3" t="s" s="912">
        <v>2562</v>
      </c>
      <c r="P3" s="140"/>
      <c r="Q3" s="165"/>
      <c r="R3" s="165"/>
      <c r="S3" s="165"/>
      <c r="T3" s="165"/>
      <c r="U3" s="165"/>
      <c r="V3" s="913">
        <v>18</v>
      </c>
      <c r="W3" s="913">
        <v>18</v>
      </c>
      <c r="X3" s="914">
        <v>1</v>
      </c>
      <c r="Y3" s="165"/>
      <c r="Z3" s="913">
        <v>18</v>
      </c>
      <c r="AA3" s="260"/>
      <c r="AB3" s="107"/>
      <c r="AC3" s="107"/>
      <c r="AD3" s="107"/>
      <c r="AE3" s="107"/>
      <c r="AF3" s="107"/>
      <c r="AG3" s="107"/>
      <c r="AH3" s="107"/>
      <c r="AI3" s="107"/>
      <c r="AJ3" s="107"/>
      <c r="AK3" s="107"/>
      <c r="AL3" s="107"/>
      <c r="AM3" s="107"/>
      <c r="AN3" s="107"/>
    </row>
    <row r="4" ht="15.75" customHeight="1">
      <c r="A4" s="905">
        <v>65</v>
      </c>
      <c r="B4" s="905">
        <v>38</v>
      </c>
      <c r="C4" s="915">
        <v>1</v>
      </c>
      <c r="D4" s="906">
        <v>3</v>
      </c>
      <c r="E4" t="s" s="907">
        <v>48</v>
      </c>
      <c r="F4" t="s" s="907">
        <v>5063</v>
      </c>
      <c r="G4" t="s" s="916">
        <v>5063</v>
      </c>
      <c r="H4" t="s" s="908">
        <v>5064</v>
      </c>
      <c r="I4" t="s" s="909">
        <v>5064</v>
      </c>
      <c r="J4" t="s" s="5">
        <v>5065</v>
      </c>
      <c r="K4" s="910"/>
      <c r="L4" t="s" s="907">
        <v>5060</v>
      </c>
      <c r="M4" s="905">
        <v>2</v>
      </c>
      <c r="N4" t="s" s="912">
        <v>77</v>
      </c>
      <c r="O4" t="s" s="912">
        <v>64</v>
      </c>
      <c r="P4" s="140"/>
      <c r="Q4" s="165"/>
      <c r="R4" s="165"/>
      <c r="S4" s="165"/>
      <c r="T4" s="165"/>
      <c r="U4" s="165"/>
      <c r="V4" s="913">
        <v>0</v>
      </c>
      <c r="W4" s="913">
        <v>1</v>
      </c>
      <c r="X4" s="914">
        <v>1</v>
      </c>
      <c r="Y4" s="165"/>
      <c r="Z4" s="913">
        <v>377</v>
      </c>
      <c r="AA4" s="260"/>
      <c r="AB4" s="107"/>
      <c r="AC4" s="107"/>
      <c r="AD4" s="107"/>
      <c r="AE4" s="107"/>
      <c r="AF4" s="107"/>
      <c r="AG4" s="107"/>
      <c r="AH4" s="107"/>
      <c r="AI4" s="107"/>
      <c r="AJ4" s="107"/>
      <c r="AK4" s="107"/>
      <c r="AL4" s="107"/>
      <c r="AM4" s="107"/>
      <c r="AN4" s="107"/>
    </row>
    <row r="5" ht="15.75" customHeight="1">
      <c r="A5" s="905">
        <v>66</v>
      </c>
      <c r="B5" s="905">
        <v>38</v>
      </c>
      <c r="C5" s="915">
        <v>1</v>
      </c>
      <c r="D5" s="906">
        <v>4</v>
      </c>
      <c r="E5" t="s" s="907">
        <v>48</v>
      </c>
      <c r="F5" t="s" s="907">
        <v>90</v>
      </c>
      <c r="G5" t="s" s="916">
        <v>90</v>
      </c>
      <c r="H5" t="s" s="908">
        <v>91</v>
      </c>
      <c r="I5" t="s" s="909">
        <v>91</v>
      </c>
      <c r="J5" t="s" s="5">
        <v>5066</v>
      </c>
      <c r="K5" s="910"/>
      <c r="L5" t="s" s="907">
        <v>5060</v>
      </c>
      <c r="M5" s="905">
        <v>2</v>
      </c>
      <c r="N5" t="s" s="912">
        <v>77</v>
      </c>
      <c r="O5" t="s" s="912">
        <v>64</v>
      </c>
      <c r="P5" s="140"/>
      <c r="Q5" s="165"/>
      <c r="R5" s="165"/>
      <c r="S5" s="165"/>
      <c r="T5" s="165"/>
      <c r="U5" s="165"/>
      <c r="V5" s="913">
        <v>0</v>
      </c>
      <c r="W5" s="913">
        <v>1</v>
      </c>
      <c r="X5" s="914">
        <v>1</v>
      </c>
      <c r="Y5" s="165"/>
      <c r="Z5" s="913">
        <v>3503.2</v>
      </c>
      <c r="AA5" s="260"/>
      <c r="AB5" s="107"/>
      <c r="AC5" s="107"/>
      <c r="AD5" s="107"/>
      <c r="AE5" s="107"/>
      <c r="AF5" s="107"/>
      <c r="AG5" s="107"/>
      <c r="AH5" s="107"/>
      <c r="AI5" s="107"/>
      <c r="AJ5" s="107"/>
      <c r="AK5" s="107"/>
      <c r="AL5" s="107"/>
      <c r="AM5" s="107"/>
      <c r="AN5" s="107"/>
    </row>
    <row r="6" ht="15.75" customHeight="1">
      <c r="A6" s="917">
        <v>51</v>
      </c>
      <c r="B6" s="917">
        <v>36</v>
      </c>
      <c r="C6" s="918">
        <v>2</v>
      </c>
      <c r="D6" s="918">
        <v>5</v>
      </c>
      <c r="E6" t="s" s="919">
        <v>94</v>
      </c>
      <c r="F6" t="s" s="919">
        <v>5067</v>
      </c>
      <c r="G6" t="s" s="920">
        <v>5067</v>
      </c>
      <c r="H6" t="s" s="921">
        <v>5068</v>
      </c>
      <c r="I6" t="s" s="922">
        <v>5069</v>
      </c>
      <c r="J6" t="s" s="5">
        <v>5070</v>
      </c>
      <c r="K6" s="923"/>
      <c r="L6" t="s" s="919">
        <v>2625</v>
      </c>
      <c r="M6" s="917">
        <v>2</v>
      </c>
      <c r="N6" t="s" s="924">
        <v>77</v>
      </c>
      <c r="O6" t="s" s="924">
        <v>64</v>
      </c>
      <c r="P6" s="165"/>
      <c r="Q6" s="165"/>
      <c r="R6" s="165"/>
      <c r="S6" s="165"/>
      <c r="T6" s="165"/>
      <c r="U6" s="165"/>
      <c r="V6" s="142">
        <v>11201.6</v>
      </c>
      <c r="W6" s="142">
        <v>5600.8</v>
      </c>
      <c r="X6" s="914">
        <v>1</v>
      </c>
      <c r="Y6" s="165"/>
      <c r="Z6" s="913">
        <v>11686.3</v>
      </c>
      <c r="AA6" s="260"/>
      <c r="AB6" s="107"/>
      <c r="AC6" s="107"/>
      <c r="AD6" s="107"/>
      <c r="AE6" s="107"/>
      <c r="AF6" s="107"/>
      <c r="AG6" s="107"/>
      <c r="AH6" s="107"/>
      <c r="AI6" s="107"/>
      <c r="AJ6" s="107"/>
      <c r="AK6" s="107"/>
      <c r="AL6" s="107"/>
      <c r="AM6" s="107"/>
      <c r="AN6" s="107"/>
    </row>
    <row r="7" ht="15.75" customHeight="1">
      <c r="A7" s="917">
        <v>52</v>
      </c>
      <c r="B7" s="917">
        <v>36</v>
      </c>
      <c r="C7" s="925">
        <v>2</v>
      </c>
      <c r="D7" s="918">
        <v>6</v>
      </c>
      <c r="E7" t="s" s="919">
        <v>94</v>
      </c>
      <c r="F7" t="s" s="919">
        <v>5067</v>
      </c>
      <c r="G7" t="s" s="920">
        <v>5067</v>
      </c>
      <c r="H7" t="s" s="921">
        <v>5068</v>
      </c>
      <c r="I7" t="s" s="922">
        <v>5071</v>
      </c>
      <c r="J7" t="s" s="5">
        <v>5070</v>
      </c>
      <c r="K7" s="923"/>
      <c r="L7" t="s" s="919">
        <v>2625</v>
      </c>
      <c r="M7" s="917">
        <v>2</v>
      </c>
      <c r="N7" t="s" s="924">
        <v>77</v>
      </c>
      <c r="O7" t="s" s="924">
        <v>64</v>
      </c>
      <c r="P7" s="140"/>
      <c r="Q7" s="165"/>
      <c r="R7" s="165"/>
      <c r="S7" s="165"/>
      <c r="T7" s="165"/>
      <c r="U7" s="165"/>
      <c r="V7" s="142">
        <v>11201.6</v>
      </c>
      <c r="W7" s="144">
        <v>5600.8</v>
      </c>
      <c r="X7" t="s" s="926">
        <v>68</v>
      </c>
      <c r="Y7" s="165"/>
      <c r="Z7" s="913">
        <v>11686.3</v>
      </c>
      <c r="AA7" s="260"/>
      <c r="AB7" s="107"/>
      <c r="AC7" s="107"/>
      <c r="AD7" s="107"/>
      <c r="AE7" s="107"/>
      <c r="AF7" s="107"/>
      <c r="AG7" s="107"/>
      <c r="AH7" s="107"/>
      <c r="AI7" s="107"/>
      <c r="AJ7" s="107"/>
      <c r="AK7" s="107"/>
      <c r="AL7" s="107"/>
      <c r="AM7" s="107"/>
      <c r="AN7" s="107"/>
    </row>
    <row r="8" ht="15.75" customHeight="1">
      <c r="A8" s="917">
        <v>53</v>
      </c>
      <c r="B8" s="917">
        <v>36</v>
      </c>
      <c r="C8" s="925">
        <v>2</v>
      </c>
      <c r="D8" s="918">
        <v>7</v>
      </c>
      <c r="E8" t="s" s="919">
        <v>94</v>
      </c>
      <c r="F8" t="s" s="919">
        <v>5067</v>
      </c>
      <c r="G8" t="s" s="920">
        <v>5067</v>
      </c>
      <c r="H8" t="s" s="927">
        <v>5068</v>
      </c>
      <c r="I8" t="s" s="922">
        <v>5068</v>
      </c>
      <c r="J8" t="s" s="5">
        <v>5072</v>
      </c>
      <c r="K8" s="923"/>
      <c r="L8" t="s" s="919">
        <v>5073</v>
      </c>
      <c r="M8" s="917">
        <v>2</v>
      </c>
      <c r="N8" t="s" s="924">
        <v>77</v>
      </c>
      <c r="O8" t="s" s="924">
        <v>64</v>
      </c>
      <c r="P8" s="140"/>
      <c r="Q8" s="165"/>
      <c r="R8" s="165"/>
      <c r="S8" s="165"/>
      <c r="T8" s="165"/>
      <c r="U8" s="165"/>
      <c r="V8" s="140"/>
      <c r="W8" s="142">
        <v>1</v>
      </c>
      <c r="X8" t="s" s="926">
        <v>68</v>
      </c>
      <c r="Y8" s="165"/>
      <c r="Z8" s="913">
        <v>11686.3</v>
      </c>
      <c r="AA8" s="260"/>
      <c r="AB8" s="107"/>
      <c r="AC8" s="107"/>
      <c r="AD8" s="107"/>
      <c r="AE8" s="107"/>
      <c r="AF8" s="107"/>
      <c r="AG8" s="107"/>
      <c r="AH8" s="107"/>
      <c r="AI8" s="107"/>
      <c r="AJ8" s="107"/>
      <c r="AK8" s="107"/>
      <c r="AL8" s="107"/>
      <c r="AM8" s="107"/>
      <c r="AN8" s="107"/>
    </row>
    <row r="9" ht="15.75" customHeight="1">
      <c r="A9" s="917">
        <v>54</v>
      </c>
      <c r="B9" s="917">
        <v>36</v>
      </c>
      <c r="C9" s="925">
        <v>2</v>
      </c>
      <c r="D9" s="918">
        <v>8</v>
      </c>
      <c r="E9" t="s" s="919">
        <v>94</v>
      </c>
      <c r="F9" t="s" s="919">
        <v>138</v>
      </c>
      <c r="G9" t="s" s="920">
        <v>138</v>
      </c>
      <c r="H9" t="s" s="927">
        <v>139</v>
      </c>
      <c r="I9" t="s" s="922">
        <v>139</v>
      </c>
      <c r="J9" t="s" s="5">
        <v>138</v>
      </c>
      <c r="K9" s="923"/>
      <c r="L9" t="s" s="919">
        <v>5074</v>
      </c>
      <c r="M9" s="917">
        <v>2</v>
      </c>
      <c r="N9" t="s" s="924">
        <v>54</v>
      </c>
      <c r="O9" t="s" s="924">
        <v>2562</v>
      </c>
      <c r="P9" s="140"/>
      <c r="Q9" s="165"/>
      <c r="R9" s="165"/>
      <c r="S9" s="165"/>
      <c r="T9" s="165"/>
      <c r="U9" s="165"/>
      <c r="V9" s="165"/>
      <c r="W9" s="913">
        <v>1</v>
      </c>
      <c r="X9" s="914">
        <v>1</v>
      </c>
      <c r="Y9" s="165"/>
      <c r="Z9" s="913">
        <v>0</v>
      </c>
      <c r="AA9" s="260"/>
      <c r="AB9" s="107"/>
      <c r="AC9" s="107"/>
      <c r="AD9" s="107"/>
      <c r="AE9" s="107"/>
      <c r="AF9" s="107"/>
      <c r="AG9" s="107"/>
      <c r="AH9" s="107"/>
      <c r="AI9" s="107"/>
      <c r="AJ9" s="107"/>
      <c r="AK9" s="107"/>
      <c r="AL9" s="107"/>
      <c r="AM9" s="107"/>
      <c r="AN9" s="107"/>
    </row>
    <row r="10" ht="15.75" customHeight="1">
      <c r="A10" s="917">
        <v>55</v>
      </c>
      <c r="B10" s="917">
        <v>36</v>
      </c>
      <c r="C10" s="925">
        <v>2</v>
      </c>
      <c r="D10" s="918">
        <v>9</v>
      </c>
      <c r="E10" t="s" s="919">
        <v>94</v>
      </c>
      <c r="F10" t="s" s="919">
        <v>1480</v>
      </c>
      <c r="G10" t="s" s="920">
        <v>1480</v>
      </c>
      <c r="H10" t="s" s="927">
        <v>1481</v>
      </c>
      <c r="I10" t="s" s="922">
        <v>1481</v>
      </c>
      <c r="J10" t="s" s="5">
        <v>1480</v>
      </c>
      <c r="K10" s="923"/>
      <c r="L10" t="s" s="919">
        <v>5074</v>
      </c>
      <c r="M10" s="917">
        <v>2</v>
      </c>
      <c r="N10" t="s" s="924">
        <v>77</v>
      </c>
      <c r="O10" t="s" s="924">
        <v>2562</v>
      </c>
      <c r="P10" s="140"/>
      <c r="Q10" s="165"/>
      <c r="R10" s="165"/>
      <c r="S10" s="165"/>
      <c r="T10" s="165"/>
      <c r="U10" s="165"/>
      <c r="V10" s="165"/>
      <c r="W10" s="913">
        <v>2717</v>
      </c>
      <c r="X10" s="914">
        <v>1</v>
      </c>
      <c r="Y10" s="165"/>
      <c r="Z10" s="913">
        <v>2717</v>
      </c>
      <c r="AA10" s="260"/>
      <c r="AB10" s="107"/>
      <c r="AC10" s="107"/>
      <c r="AD10" s="107"/>
      <c r="AE10" s="107"/>
      <c r="AF10" s="107"/>
      <c r="AG10" s="107"/>
      <c r="AH10" s="107"/>
      <c r="AI10" s="107"/>
      <c r="AJ10" s="107"/>
      <c r="AK10" s="107"/>
      <c r="AL10" s="107"/>
      <c r="AM10" s="107"/>
      <c r="AN10" s="107"/>
    </row>
    <row r="11" ht="15.75" customHeight="1">
      <c r="A11" s="917">
        <v>56</v>
      </c>
      <c r="B11" s="917">
        <v>36</v>
      </c>
      <c r="C11" s="925">
        <v>2</v>
      </c>
      <c r="D11" s="918">
        <v>10</v>
      </c>
      <c r="E11" t="s" s="919">
        <v>94</v>
      </c>
      <c r="F11" t="s" s="919">
        <v>1943</v>
      </c>
      <c r="G11" t="s" s="920">
        <v>1943</v>
      </c>
      <c r="H11" t="s" s="927">
        <v>1944</v>
      </c>
      <c r="I11" t="s" s="922">
        <v>1944</v>
      </c>
      <c r="J11" t="s" s="5">
        <v>1943</v>
      </c>
      <c r="K11" s="923"/>
      <c r="L11" t="s" s="919">
        <v>5074</v>
      </c>
      <c r="M11" s="917">
        <v>2</v>
      </c>
      <c r="N11" t="s" s="924">
        <v>54</v>
      </c>
      <c r="O11" t="s" s="924">
        <v>2562</v>
      </c>
      <c r="P11" s="140"/>
      <c r="Q11" s="165"/>
      <c r="R11" s="165"/>
      <c r="S11" s="165"/>
      <c r="T11" s="165"/>
      <c r="U11" s="165"/>
      <c r="V11" s="165"/>
      <c r="W11" s="913">
        <v>6853</v>
      </c>
      <c r="X11" s="914">
        <v>1</v>
      </c>
      <c r="Y11" s="165"/>
      <c r="Z11" s="913">
        <v>6853.3</v>
      </c>
      <c r="AA11" s="260"/>
      <c r="AB11" s="107"/>
      <c r="AC11" s="107"/>
      <c r="AD11" s="107"/>
      <c r="AE11" s="107"/>
      <c r="AF11" s="107"/>
      <c r="AG11" s="107"/>
      <c r="AH11" s="107"/>
      <c r="AI11" s="107"/>
      <c r="AJ11" s="107"/>
      <c r="AK11" s="107"/>
      <c r="AL11" s="107"/>
      <c r="AM11" s="107"/>
      <c r="AN11" s="107"/>
    </row>
    <row r="12" ht="15.75" customHeight="1">
      <c r="A12" s="928">
        <v>42</v>
      </c>
      <c r="B12" s="928">
        <v>35</v>
      </c>
      <c r="C12" s="929">
        <v>3</v>
      </c>
      <c r="D12" s="929">
        <v>11</v>
      </c>
      <c r="E12" t="s" s="930">
        <v>157</v>
      </c>
      <c r="F12" t="s" s="930">
        <v>5075</v>
      </c>
      <c r="G12" t="s" s="931">
        <v>5075</v>
      </c>
      <c r="H12" t="s" s="932">
        <v>5076</v>
      </c>
      <c r="I12" t="s" s="933">
        <v>5076</v>
      </c>
      <c r="J12" t="s" s="5">
        <v>5077</v>
      </c>
      <c r="K12" t="s" s="934">
        <v>52</v>
      </c>
      <c r="L12" t="s" s="930">
        <v>5078</v>
      </c>
      <c r="M12" s="928">
        <v>1</v>
      </c>
      <c r="N12" t="s" s="911">
        <v>64</v>
      </c>
      <c r="O12" t="s" s="935">
        <v>2556</v>
      </c>
      <c r="P12" s="165"/>
      <c r="Q12" s="165"/>
      <c r="R12" s="165"/>
      <c r="S12" s="165"/>
      <c r="T12" s="165"/>
      <c r="U12" s="165"/>
      <c r="V12" s="913">
        <v>2902</v>
      </c>
      <c r="W12" s="913">
        <v>2902</v>
      </c>
      <c r="X12" s="914">
        <v>1</v>
      </c>
      <c r="Y12" s="165"/>
      <c r="Z12" s="913">
        <v>259423.4</v>
      </c>
      <c r="AA12" s="260"/>
      <c r="AB12" s="107"/>
      <c r="AC12" s="107"/>
      <c r="AD12" s="107"/>
      <c r="AE12" s="107"/>
      <c r="AF12" s="107"/>
      <c r="AG12" s="107"/>
      <c r="AH12" s="107"/>
      <c r="AI12" s="107"/>
      <c r="AJ12" s="107"/>
      <c r="AK12" s="107"/>
      <c r="AL12" s="107"/>
      <c r="AM12" s="107"/>
      <c r="AN12" s="107"/>
    </row>
    <row r="13" ht="15.75" customHeight="1">
      <c r="A13" s="928">
        <v>43</v>
      </c>
      <c r="B13" s="928">
        <v>35</v>
      </c>
      <c r="C13" s="929">
        <v>3</v>
      </c>
      <c r="D13" s="929">
        <v>12</v>
      </c>
      <c r="E13" t="s" s="930">
        <v>157</v>
      </c>
      <c r="F13" t="s" s="930">
        <v>5079</v>
      </c>
      <c r="G13" t="s" s="176">
        <v>5080</v>
      </c>
      <c r="H13" t="s" s="932">
        <v>3795</v>
      </c>
      <c r="I13" t="s" s="933">
        <v>3795</v>
      </c>
      <c r="J13" t="s" s="79">
        <v>5081</v>
      </c>
      <c r="K13" t="s" s="936">
        <v>52</v>
      </c>
      <c r="L13" t="s" s="930">
        <v>5078</v>
      </c>
      <c r="M13" s="928">
        <v>1</v>
      </c>
      <c r="N13" t="s" s="935">
        <v>54</v>
      </c>
      <c r="O13" t="s" s="935">
        <v>2556</v>
      </c>
      <c r="P13" s="165"/>
      <c r="Q13" s="165"/>
      <c r="R13" s="165"/>
      <c r="S13" s="165"/>
      <c r="T13" s="165"/>
      <c r="U13" s="165"/>
      <c r="V13" s="142">
        <v>1736</v>
      </c>
      <c r="W13" s="144">
        <v>868</v>
      </c>
      <c r="X13" t="s" s="926">
        <v>68</v>
      </c>
      <c r="Y13" s="165"/>
      <c r="Z13" s="913">
        <v>389848.5</v>
      </c>
      <c r="AA13" s="260"/>
      <c r="AB13" s="107"/>
      <c r="AC13" s="107"/>
      <c r="AD13" s="107"/>
      <c r="AE13" s="107"/>
      <c r="AF13" s="107"/>
      <c r="AG13" s="107"/>
      <c r="AH13" s="107"/>
      <c r="AI13" s="107"/>
      <c r="AJ13" s="107"/>
      <c r="AK13" s="107"/>
      <c r="AL13" s="107"/>
      <c r="AM13" s="107"/>
      <c r="AN13" s="107"/>
    </row>
    <row r="14" ht="15.75" customHeight="1">
      <c r="A14" s="928">
        <v>44</v>
      </c>
      <c r="B14" s="928">
        <v>35</v>
      </c>
      <c r="C14" s="929">
        <v>3</v>
      </c>
      <c r="D14" s="929">
        <v>13</v>
      </c>
      <c r="E14" t="s" s="930">
        <v>157</v>
      </c>
      <c r="F14" t="s" s="930">
        <v>5082</v>
      </c>
      <c r="G14" t="s" s="176">
        <v>5083</v>
      </c>
      <c r="H14" t="s" s="932">
        <v>3795</v>
      </c>
      <c r="I14" t="s" s="933">
        <v>3795</v>
      </c>
      <c r="J14" t="s" s="79">
        <v>5084</v>
      </c>
      <c r="K14" t="s" s="936">
        <v>52</v>
      </c>
      <c r="L14" t="s" s="930">
        <v>5078</v>
      </c>
      <c r="M14" s="928">
        <v>1</v>
      </c>
      <c r="N14" t="s" s="935">
        <v>77</v>
      </c>
      <c r="O14" t="s" s="935">
        <v>2556</v>
      </c>
      <c r="P14" s="165"/>
      <c r="Q14" s="165"/>
      <c r="R14" s="165"/>
      <c r="S14" s="165"/>
      <c r="T14" s="165"/>
      <c r="U14" s="165"/>
      <c r="V14" s="142">
        <v>1736</v>
      </c>
      <c r="W14" s="144">
        <v>868</v>
      </c>
      <c r="X14" t="s" s="926">
        <v>68</v>
      </c>
      <c r="Y14" s="165"/>
      <c r="Z14" s="913">
        <v>389848.5</v>
      </c>
      <c r="AA14" s="260"/>
      <c r="AB14" s="107"/>
      <c r="AC14" s="107"/>
      <c r="AD14" s="107"/>
      <c r="AE14" s="107"/>
      <c r="AF14" s="107"/>
      <c r="AG14" s="107"/>
      <c r="AH14" s="107"/>
      <c r="AI14" s="107"/>
      <c r="AJ14" s="107"/>
      <c r="AK14" s="107"/>
      <c r="AL14" s="107"/>
      <c r="AM14" s="107"/>
      <c r="AN14" s="107"/>
    </row>
    <row r="15" ht="15.75" customHeight="1">
      <c r="A15" s="928">
        <v>45</v>
      </c>
      <c r="B15" s="928">
        <v>35</v>
      </c>
      <c r="C15" s="929">
        <v>3</v>
      </c>
      <c r="D15" s="929">
        <v>14</v>
      </c>
      <c r="E15" t="s" s="930">
        <v>157</v>
      </c>
      <c r="F15" t="s" s="930">
        <v>5085</v>
      </c>
      <c r="G15" t="s" s="176">
        <v>5086</v>
      </c>
      <c r="H15" t="s" s="932">
        <v>3795</v>
      </c>
      <c r="I15" t="s" s="933">
        <v>3795</v>
      </c>
      <c r="J15" t="s" s="5">
        <v>5087</v>
      </c>
      <c r="K15" t="s" s="936">
        <v>52</v>
      </c>
      <c r="L15" t="s" s="930">
        <v>2625</v>
      </c>
      <c r="M15" s="928">
        <v>1</v>
      </c>
      <c r="N15" t="s" s="935">
        <v>77</v>
      </c>
      <c r="O15" t="s" s="935">
        <v>2556</v>
      </c>
      <c r="P15" s="165"/>
      <c r="Q15" s="165"/>
      <c r="R15" s="165"/>
      <c r="S15" s="165"/>
      <c r="T15" s="165"/>
      <c r="U15" s="165"/>
      <c r="V15" s="140"/>
      <c r="W15" s="142">
        <v>388112.5</v>
      </c>
      <c r="X15" s="914">
        <v>1</v>
      </c>
      <c r="Y15" s="165"/>
      <c r="Z15" s="913">
        <v>389848.5</v>
      </c>
      <c r="AA15" s="260"/>
      <c r="AB15" s="107"/>
      <c r="AC15" s="107"/>
      <c r="AD15" s="107"/>
      <c r="AE15" s="107"/>
      <c r="AF15" s="107"/>
      <c r="AG15" s="107"/>
      <c r="AH15" s="107"/>
      <c r="AI15" s="107"/>
      <c r="AJ15" s="107"/>
      <c r="AK15" s="107"/>
      <c r="AL15" s="107"/>
      <c r="AM15" s="107"/>
      <c r="AN15" s="107"/>
    </row>
    <row r="16" ht="15.75" customHeight="1">
      <c r="A16" s="928">
        <v>46</v>
      </c>
      <c r="B16" s="928">
        <v>35</v>
      </c>
      <c r="C16" s="929">
        <v>3</v>
      </c>
      <c r="D16" s="929">
        <v>15</v>
      </c>
      <c r="E16" t="s" s="930">
        <v>157</v>
      </c>
      <c r="F16" t="s" s="930">
        <v>5088</v>
      </c>
      <c r="G16" t="s" s="931">
        <v>5088</v>
      </c>
      <c r="H16" t="s" s="932">
        <v>5089</v>
      </c>
      <c r="I16" t="s" s="933">
        <v>5089</v>
      </c>
      <c r="J16" t="s" s="5">
        <v>5090</v>
      </c>
      <c r="K16" t="s" s="934">
        <v>52</v>
      </c>
      <c r="L16" t="s" s="930">
        <v>2625</v>
      </c>
      <c r="M16" s="928">
        <v>1</v>
      </c>
      <c r="N16" t="s" s="935">
        <v>54</v>
      </c>
      <c r="O16" t="s" s="935">
        <v>64</v>
      </c>
      <c r="P16" s="165"/>
      <c r="Q16" s="165"/>
      <c r="R16" s="165"/>
      <c r="S16" s="165"/>
      <c r="T16" s="165"/>
      <c r="U16" s="165"/>
      <c r="V16" s="913">
        <v>159885.4</v>
      </c>
      <c r="W16" s="913">
        <v>159885.4</v>
      </c>
      <c r="X16" s="914">
        <v>1</v>
      </c>
      <c r="Y16" s="165"/>
      <c r="Z16" s="913">
        <v>184885.4</v>
      </c>
      <c r="AA16" s="260"/>
      <c r="AB16" s="107"/>
      <c r="AC16" s="107"/>
      <c r="AD16" s="107"/>
      <c r="AE16" s="107"/>
      <c r="AF16" s="107"/>
      <c r="AG16" s="107"/>
      <c r="AH16" s="107"/>
      <c r="AI16" s="107"/>
      <c r="AJ16" s="107"/>
      <c r="AK16" s="107"/>
      <c r="AL16" s="107"/>
      <c r="AM16" s="107"/>
      <c r="AN16" s="107"/>
    </row>
    <row r="17" ht="15.75" customHeight="1">
      <c r="A17" s="928">
        <v>47</v>
      </c>
      <c r="B17" s="928">
        <v>35</v>
      </c>
      <c r="C17" s="929">
        <v>3</v>
      </c>
      <c r="D17" s="929">
        <v>16</v>
      </c>
      <c r="E17" t="s" s="930">
        <v>157</v>
      </c>
      <c r="F17" t="s" s="930">
        <v>5088</v>
      </c>
      <c r="G17" t="s" s="931">
        <v>5088</v>
      </c>
      <c r="H17" t="s" s="932">
        <v>5089</v>
      </c>
      <c r="I17" t="s" s="933">
        <v>5089</v>
      </c>
      <c r="J17" t="s" s="5">
        <v>5091</v>
      </c>
      <c r="K17" t="s" s="934">
        <v>52</v>
      </c>
      <c r="L17" t="s" s="930">
        <v>5092</v>
      </c>
      <c r="M17" s="928">
        <v>1</v>
      </c>
      <c r="N17" t="s" s="935">
        <v>54</v>
      </c>
      <c r="O17" t="s" s="935">
        <v>64</v>
      </c>
      <c r="P17" s="165"/>
      <c r="Q17" s="165"/>
      <c r="R17" s="165"/>
      <c r="S17" s="165"/>
      <c r="T17" s="165"/>
      <c r="U17" s="165"/>
      <c r="V17" s="913">
        <v>25000</v>
      </c>
      <c r="W17" s="913">
        <v>25000</v>
      </c>
      <c r="X17" t="s" s="926">
        <v>68</v>
      </c>
      <c r="Y17" s="165"/>
      <c r="Z17" s="913">
        <v>184885.4</v>
      </c>
      <c r="AA17" s="260"/>
      <c r="AB17" s="107"/>
      <c r="AC17" s="107"/>
      <c r="AD17" s="107"/>
      <c r="AE17" s="107"/>
      <c r="AF17" s="107"/>
      <c r="AG17" s="107"/>
      <c r="AH17" s="107"/>
      <c r="AI17" s="107"/>
      <c r="AJ17" s="107"/>
      <c r="AK17" s="107"/>
      <c r="AL17" s="107"/>
      <c r="AM17" s="107"/>
      <c r="AN17" s="107"/>
    </row>
    <row r="18" ht="15.75" customHeight="1">
      <c r="A18" s="928">
        <v>48</v>
      </c>
      <c r="B18" s="928">
        <v>35</v>
      </c>
      <c r="C18" s="929">
        <v>3</v>
      </c>
      <c r="D18" s="929">
        <v>17</v>
      </c>
      <c r="E18" t="s" s="930">
        <v>157</v>
      </c>
      <c r="F18" t="s" s="930">
        <v>5093</v>
      </c>
      <c r="G18" t="s" s="931">
        <v>5093</v>
      </c>
      <c r="H18" t="s" s="932">
        <v>5094</v>
      </c>
      <c r="I18" t="s" s="933">
        <v>5094</v>
      </c>
      <c r="J18" t="s" s="5">
        <v>5095</v>
      </c>
      <c r="K18" t="s" s="936">
        <v>52</v>
      </c>
      <c r="L18" t="s" s="930">
        <v>2625</v>
      </c>
      <c r="M18" s="928">
        <v>1</v>
      </c>
      <c r="N18" t="s" s="935">
        <v>77</v>
      </c>
      <c r="O18" t="s" s="935">
        <v>2556</v>
      </c>
      <c r="P18" s="165"/>
      <c r="Q18" s="165"/>
      <c r="R18" s="165"/>
      <c r="S18" s="165"/>
      <c r="T18" s="165"/>
      <c r="U18" s="165"/>
      <c r="V18" s="142">
        <v>102968.2</v>
      </c>
      <c r="W18" s="142">
        <v>102968.2</v>
      </c>
      <c r="X18" s="914">
        <v>1</v>
      </c>
      <c r="Y18" s="165"/>
      <c r="Z18" s="913">
        <v>157968.2</v>
      </c>
      <c r="AA18" s="260"/>
      <c r="AB18" s="107"/>
      <c r="AC18" s="107"/>
      <c r="AD18" s="107"/>
      <c r="AE18" s="107"/>
      <c r="AF18" s="107"/>
      <c r="AG18" s="107"/>
      <c r="AH18" s="107"/>
      <c r="AI18" s="107"/>
      <c r="AJ18" s="107"/>
      <c r="AK18" s="107"/>
      <c r="AL18" s="107"/>
      <c r="AM18" s="107"/>
      <c r="AN18" s="107"/>
    </row>
    <row r="19" ht="15.75" customHeight="1">
      <c r="A19" s="928">
        <v>49</v>
      </c>
      <c r="B19" s="928">
        <v>35</v>
      </c>
      <c r="C19" s="929">
        <v>3</v>
      </c>
      <c r="D19" s="929">
        <v>18</v>
      </c>
      <c r="E19" t="s" s="930">
        <v>157</v>
      </c>
      <c r="F19" t="s" s="930">
        <v>5093</v>
      </c>
      <c r="G19" t="s" s="931">
        <v>5093</v>
      </c>
      <c r="H19" t="s" s="932">
        <v>5094</v>
      </c>
      <c r="I19" t="s" s="933">
        <v>5094</v>
      </c>
      <c r="J19" t="s" s="5">
        <v>5096</v>
      </c>
      <c r="K19" t="s" s="936">
        <v>52</v>
      </c>
      <c r="L19" t="s" s="930">
        <v>5092</v>
      </c>
      <c r="M19" s="928">
        <v>1</v>
      </c>
      <c r="N19" t="s" s="911">
        <v>64</v>
      </c>
      <c r="O19" t="s" s="935">
        <v>64</v>
      </c>
      <c r="P19" s="165"/>
      <c r="Q19" s="165"/>
      <c r="R19" s="165"/>
      <c r="S19" s="165"/>
      <c r="T19" s="165"/>
      <c r="U19" s="165"/>
      <c r="V19" s="913">
        <v>55000</v>
      </c>
      <c r="W19" s="913">
        <v>55000</v>
      </c>
      <c r="X19" t="s" s="926">
        <v>68</v>
      </c>
      <c r="Y19" s="165"/>
      <c r="Z19" s="913">
        <v>157968.2</v>
      </c>
      <c r="AA19" s="260"/>
      <c r="AB19" s="107"/>
      <c r="AC19" s="107"/>
      <c r="AD19" s="107"/>
      <c r="AE19" s="107"/>
      <c r="AF19" s="107"/>
      <c r="AG19" s="107"/>
      <c r="AH19" s="107"/>
      <c r="AI19" s="107"/>
      <c r="AJ19" s="107"/>
      <c r="AK19" s="107"/>
      <c r="AL19" s="107"/>
      <c r="AM19" s="107"/>
      <c r="AN19" s="107"/>
    </row>
    <row r="20" ht="15.75" customHeight="1">
      <c r="A20" s="928">
        <v>50</v>
      </c>
      <c r="B20" s="928">
        <v>35</v>
      </c>
      <c r="C20" s="929">
        <v>3</v>
      </c>
      <c r="D20" s="929">
        <v>19</v>
      </c>
      <c r="E20" t="s" s="930">
        <v>157</v>
      </c>
      <c r="F20" t="s" s="930">
        <v>5097</v>
      </c>
      <c r="G20" t="s" s="931">
        <v>5097</v>
      </c>
      <c r="H20" t="s" s="932">
        <v>5098</v>
      </c>
      <c r="I20" t="s" s="933">
        <v>5098</v>
      </c>
      <c r="J20" t="s" s="5">
        <v>5097</v>
      </c>
      <c r="K20" s="937"/>
      <c r="L20" t="s" s="930">
        <v>5074</v>
      </c>
      <c r="M20" s="928">
        <v>2</v>
      </c>
      <c r="N20" t="s" s="935">
        <v>54</v>
      </c>
      <c r="O20" t="s" s="935">
        <v>2562</v>
      </c>
      <c r="P20" s="165"/>
      <c r="Q20" s="165"/>
      <c r="R20" s="165"/>
      <c r="S20" s="165"/>
      <c r="T20" s="165"/>
      <c r="U20" s="165"/>
      <c r="V20" s="165"/>
      <c r="W20" s="913">
        <v>1</v>
      </c>
      <c r="X20" s="914">
        <v>1</v>
      </c>
      <c r="Y20" s="165"/>
      <c r="Z20" s="913">
        <v>0</v>
      </c>
      <c r="AA20" s="260"/>
      <c r="AB20" s="107"/>
      <c r="AC20" s="107"/>
      <c r="AD20" s="107"/>
      <c r="AE20" s="107"/>
      <c r="AF20" s="107"/>
      <c r="AG20" s="107"/>
      <c r="AH20" s="107"/>
      <c r="AI20" s="107"/>
      <c r="AJ20" s="107"/>
      <c r="AK20" s="107"/>
      <c r="AL20" s="107"/>
      <c r="AM20" s="107"/>
      <c r="AN20" s="107"/>
    </row>
    <row r="21" ht="15.75" customHeight="1">
      <c r="A21" s="938">
        <v>6</v>
      </c>
      <c r="B21" s="938">
        <v>32</v>
      </c>
      <c r="C21" s="939">
        <v>4</v>
      </c>
      <c r="D21" s="939">
        <v>20</v>
      </c>
      <c r="E21" t="s" s="940">
        <v>2968</v>
      </c>
      <c r="F21" t="s" s="940">
        <v>3995</v>
      </c>
      <c r="G21" t="s" s="941">
        <v>3995</v>
      </c>
      <c r="H21" t="s" s="942">
        <v>3996</v>
      </c>
      <c r="I21" t="s" s="943">
        <v>3996</v>
      </c>
      <c r="J21" t="s" s="5">
        <v>5099</v>
      </c>
      <c r="K21" s="944"/>
      <c r="L21" t="s" s="940">
        <v>5062</v>
      </c>
      <c r="M21" s="938">
        <v>1</v>
      </c>
      <c r="N21" t="s" s="945">
        <v>77</v>
      </c>
      <c r="O21" t="s" s="945">
        <v>2556</v>
      </c>
      <c r="P21" s="165"/>
      <c r="Q21" s="165"/>
      <c r="R21" s="165"/>
      <c r="S21" s="165"/>
      <c r="T21" s="165"/>
      <c r="U21" s="165"/>
      <c r="V21" s="913">
        <v>2</v>
      </c>
      <c r="W21" s="913">
        <v>2</v>
      </c>
      <c r="X21" s="914">
        <v>1</v>
      </c>
      <c r="Y21" s="165"/>
      <c r="Z21" s="913">
        <v>7408.6</v>
      </c>
      <c r="AA21" s="260"/>
      <c r="AB21" s="107"/>
      <c r="AC21" s="107"/>
      <c r="AD21" s="107"/>
      <c r="AE21" s="107"/>
      <c r="AF21" s="107"/>
      <c r="AG21" s="107"/>
      <c r="AH21" s="107"/>
      <c r="AI21" s="107"/>
      <c r="AJ21" s="107"/>
      <c r="AK21" s="107"/>
      <c r="AL21" s="107"/>
      <c r="AM21" s="107"/>
      <c r="AN21" s="107"/>
    </row>
    <row r="22" ht="15.75" customHeight="1">
      <c r="A22" s="938">
        <v>7</v>
      </c>
      <c r="B22" s="946">
        <v>32</v>
      </c>
      <c r="C22" s="946">
        <v>4</v>
      </c>
      <c r="D22" s="939">
        <v>21</v>
      </c>
      <c r="E22" t="s" s="940">
        <v>2968</v>
      </c>
      <c r="F22" t="s" s="940">
        <v>3995</v>
      </c>
      <c r="G22" t="s" s="941">
        <v>3995</v>
      </c>
      <c r="H22" t="s" s="942">
        <v>3996</v>
      </c>
      <c r="I22" t="s" s="943">
        <v>3996</v>
      </c>
      <c r="J22" t="s" s="5">
        <v>5100</v>
      </c>
      <c r="K22" s="944"/>
      <c r="L22" t="s" s="940">
        <v>2625</v>
      </c>
      <c r="M22" s="938">
        <v>1</v>
      </c>
      <c r="N22" t="s" s="911">
        <v>64</v>
      </c>
      <c r="O22" t="s" s="947">
        <v>2556</v>
      </c>
      <c r="P22" s="140"/>
      <c r="Q22" s="165"/>
      <c r="R22" s="165"/>
      <c r="S22" s="165"/>
      <c r="T22" s="165"/>
      <c r="U22" s="165"/>
      <c r="V22" s="913">
        <v>7406.6</v>
      </c>
      <c r="W22" s="913">
        <v>7406.6</v>
      </c>
      <c r="X22" s="914">
        <v>1</v>
      </c>
      <c r="Y22" s="165"/>
      <c r="Z22" s="913">
        <v>7408.6</v>
      </c>
      <c r="AA22" s="260"/>
      <c r="AB22" s="107"/>
      <c r="AC22" s="107"/>
      <c r="AD22" s="107"/>
      <c r="AE22" s="107"/>
      <c r="AF22" s="107"/>
      <c r="AG22" s="107"/>
      <c r="AH22" s="107"/>
      <c r="AI22" s="107"/>
      <c r="AJ22" s="107"/>
      <c r="AK22" s="107"/>
      <c r="AL22" s="107"/>
      <c r="AM22" s="107"/>
      <c r="AN22" s="107"/>
    </row>
    <row r="23" ht="15.75" customHeight="1">
      <c r="A23" s="948">
        <v>1</v>
      </c>
      <c r="B23" s="948">
        <v>23</v>
      </c>
      <c r="C23" s="949">
        <v>5</v>
      </c>
      <c r="D23" s="949">
        <v>22</v>
      </c>
      <c r="E23" t="s" s="950">
        <v>1977</v>
      </c>
      <c r="F23" t="s" s="950">
        <v>5101</v>
      </c>
      <c r="G23" t="s" s="146">
        <v>4949</v>
      </c>
      <c r="H23" t="s" s="951">
        <v>4950</v>
      </c>
      <c r="I23" t="s" s="952">
        <v>4950</v>
      </c>
      <c r="J23" t="s" s="79">
        <v>5102</v>
      </c>
      <c r="K23" s="953"/>
      <c r="L23" t="s" s="950">
        <v>5103</v>
      </c>
      <c r="M23" s="948">
        <v>1</v>
      </c>
      <c r="N23" t="s" s="954">
        <v>54</v>
      </c>
      <c r="O23" t="s" s="954">
        <v>2556</v>
      </c>
      <c r="P23" s="165"/>
      <c r="Q23" s="165"/>
      <c r="R23" s="165"/>
      <c r="S23" s="165"/>
      <c r="T23" s="165"/>
      <c r="U23" s="165"/>
      <c r="V23" s="913">
        <v>1192</v>
      </c>
      <c r="W23" s="913">
        <v>596</v>
      </c>
      <c r="X23" s="914">
        <v>1</v>
      </c>
      <c r="Y23" s="165"/>
      <c r="Z23" s="913">
        <v>1192</v>
      </c>
      <c r="AA23" s="260"/>
      <c r="AB23" s="107"/>
      <c r="AC23" s="107"/>
      <c r="AD23" s="107"/>
      <c r="AE23" s="107"/>
      <c r="AF23" s="107"/>
      <c r="AG23" s="107"/>
      <c r="AH23" s="107"/>
      <c r="AI23" s="107"/>
      <c r="AJ23" s="107"/>
      <c r="AK23" s="107"/>
      <c r="AL23" s="107"/>
      <c r="AM23" s="107"/>
      <c r="AN23" s="107"/>
    </row>
    <row r="24" ht="15.75" customHeight="1">
      <c r="A24" s="948">
        <v>2</v>
      </c>
      <c r="B24" s="948">
        <v>23</v>
      </c>
      <c r="C24" s="955">
        <v>5</v>
      </c>
      <c r="D24" s="949">
        <v>23</v>
      </c>
      <c r="E24" t="s" s="950">
        <v>1977</v>
      </c>
      <c r="F24" t="s" s="950">
        <v>5101</v>
      </c>
      <c r="G24" t="s" s="146">
        <v>4949</v>
      </c>
      <c r="H24" t="s" s="951">
        <v>4950</v>
      </c>
      <c r="I24" t="s" s="952">
        <v>4950</v>
      </c>
      <c r="J24" t="s" s="79">
        <v>5104</v>
      </c>
      <c r="K24" s="953"/>
      <c r="L24" t="s" s="950">
        <v>5105</v>
      </c>
      <c r="M24" s="948">
        <v>1</v>
      </c>
      <c r="N24" t="s" s="954">
        <v>54</v>
      </c>
      <c r="O24" t="s" s="954">
        <v>2556</v>
      </c>
      <c r="P24" s="140"/>
      <c r="Q24" s="165"/>
      <c r="R24" s="165"/>
      <c r="S24" s="165"/>
      <c r="T24" s="165"/>
      <c r="U24" s="165"/>
      <c r="V24" s="913">
        <v>1192</v>
      </c>
      <c r="W24" s="913">
        <v>596</v>
      </c>
      <c r="X24" t="s" s="926">
        <v>68</v>
      </c>
      <c r="Y24" s="165"/>
      <c r="Z24" s="913">
        <v>1192</v>
      </c>
      <c r="AA24" s="260"/>
      <c r="AB24" s="107"/>
      <c r="AC24" s="107"/>
      <c r="AD24" s="107"/>
      <c r="AE24" s="107"/>
      <c r="AF24" s="107"/>
      <c r="AG24" s="107"/>
      <c r="AH24" s="107"/>
      <c r="AI24" s="107"/>
      <c r="AJ24" s="107"/>
      <c r="AK24" s="107"/>
      <c r="AL24" s="107"/>
      <c r="AM24" s="107"/>
      <c r="AN24" s="107"/>
    </row>
    <row r="25" ht="15.75" customHeight="1">
      <c r="A25" s="956">
        <v>3</v>
      </c>
      <c r="B25" s="956">
        <v>31</v>
      </c>
      <c r="C25" s="957">
        <v>6</v>
      </c>
      <c r="D25" s="957">
        <v>24</v>
      </c>
      <c r="E25" t="s" s="958">
        <v>1135</v>
      </c>
      <c r="F25" t="s" s="958">
        <v>5106</v>
      </c>
      <c r="G25" t="s" s="959">
        <v>5106</v>
      </c>
      <c r="H25" t="s" s="960">
        <v>5107</v>
      </c>
      <c r="I25" t="s" s="961">
        <v>5107</v>
      </c>
      <c r="J25" t="s" s="5">
        <v>5108</v>
      </c>
      <c r="K25" s="962"/>
      <c r="L25" t="s" s="958">
        <v>5062</v>
      </c>
      <c r="M25" s="956">
        <v>1</v>
      </c>
      <c r="N25" t="s" s="963">
        <v>77</v>
      </c>
      <c r="O25" t="s" s="963">
        <v>2556</v>
      </c>
      <c r="P25" s="165"/>
      <c r="Q25" s="165"/>
      <c r="R25" s="165"/>
      <c r="S25" s="165"/>
      <c r="T25" s="165"/>
      <c r="U25" s="165"/>
      <c r="V25" s="913">
        <v>0</v>
      </c>
      <c r="W25" s="913">
        <v>1</v>
      </c>
      <c r="X25" s="142">
        <v>1</v>
      </c>
      <c r="Y25" s="165"/>
      <c r="Z25" s="913">
        <v>0.2</v>
      </c>
      <c r="AA25" s="260"/>
      <c r="AB25" s="107"/>
      <c r="AC25" s="107"/>
      <c r="AD25" s="107"/>
      <c r="AE25" s="107"/>
      <c r="AF25" s="107"/>
      <c r="AG25" s="107"/>
      <c r="AH25" s="107"/>
      <c r="AI25" s="107"/>
      <c r="AJ25" s="107"/>
      <c r="AK25" s="107"/>
      <c r="AL25" s="107"/>
      <c r="AM25" s="107"/>
      <c r="AN25" s="107"/>
    </row>
    <row r="26" ht="15.75" customHeight="1">
      <c r="A26" s="956">
        <v>4</v>
      </c>
      <c r="B26" s="956">
        <v>31</v>
      </c>
      <c r="C26" s="964">
        <v>6</v>
      </c>
      <c r="D26" s="957">
        <v>25</v>
      </c>
      <c r="E26" t="s" s="958">
        <v>1135</v>
      </c>
      <c r="F26" t="s" s="958">
        <v>5109</v>
      </c>
      <c r="G26" t="s" s="959">
        <v>5109</v>
      </c>
      <c r="H26" t="s" s="960">
        <v>5110</v>
      </c>
      <c r="I26" t="s" s="961">
        <v>5110</v>
      </c>
      <c r="J26" t="s" s="5">
        <v>5111</v>
      </c>
      <c r="K26" s="962"/>
      <c r="L26" t="s" s="958">
        <v>5060</v>
      </c>
      <c r="M26" s="956">
        <v>2</v>
      </c>
      <c r="N26" t="s" s="963">
        <v>77</v>
      </c>
      <c r="O26" t="s" s="963">
        <v>64</v>
      </c>
      <c r="P26" s="140"/>
      <c r="Q26" s="165"/>
      <c r="R26" s="165"/>
      <c r="S26" s="165"/>
      <c r="T26" s="165"/>
      <c r="U26" s="165"/>
      <c r="V26" s="140"/>
      <c r="W26" s="142">
        <v>1</v>
      </c>
      <c r="X26" s="142">
        <v>1</v>
      </c>
      <c r="Y26" t="s" s="965">
        <v>5112</v>
      </c>
      <c r="Z26" s="140"/>
      <c r="AA26" s="260"/>
      <c r="AB26" s="107"/>
      <c r="AC26" s="107"/>
      <c r="AD26" s="107"/>
      <c r="AE26" s="107"/>
      <c r="AF26" s="107"/>
      <c r="AG26" s="107"/>
      <c r="AH26" s="107"/>
      <c r="AI26" s="107"/>
      <c r="AJ26" s="107"/>
      <c r="AK26" s="107"/>
      <c r="AL26" s="107"/>
      <c r="AM26" s="107"/>
      <c r="AN26" s="107"/>
    </row>
    <row r="27" ht="15.75" customHeight="1">
      <c r="A27" s="956">
        <v>5</v>
      </c>
      <c r="B27" s="956">
        <v>31</v>
      </c>
      <c r="C27" s="964">
        <v>6</v>
      </c>
      <c r="D27" s="957">
        <v>26</v>
      </c>
      <c r="E27" t="s" s="958">
        <v>1135</v>
      </c>
      <c r="F27" t="s" s="958">
        <v>5113</v>
      </c>
      <c r="G27" t="s" s="959">
        <v>5113</v>
      </c>
      <c r="H27" t="s" s="960">
        <v>5114</v>
      </c>
      <c r="I27" t="s" s="961">
        <v>5114</v>
      </c>
      <c r="J27" t="s" s="5">
        <v>5115</v>
      </c>
      <c r="K27" s="962"/>
      <c r="L27" t="s" s="958">
        <v>5092</v>
      </c>
      <c r="M27" s="956">
        <v>2</v>
      </c>
      <c r="N27" t="s" s="963">
        <v>54</v>
      </c>
      <c r="O27" t="s" s="963">
        <v>1970</v>
      </c>
      <c r="P27" s="140"/>
      <c r="Q27" s="165"/>
      <c r="R27" s="165"/>
      <c r="S27" s="165"/>
      <c r="T27" s="165"/>
      <c r="U27" s="165"/>
      <c r="V27" s="913">
        <v>0</v>
      </c>
      <c r="W27" s="913">
        <v>1</v>
      </c>
      <c r="X27" s="142">
        <v>1</v>
      </c>
      <c r="Y27" s="165"/>
      <c r="Z27" s="913">
        <v>0</v>
      </c>
      <c r="AA27" s="260"/>
      <c r="AB27" s="107"/>
      <c r="AC27" s="107"/>
      <c r="AD27" s="107"/>
      <c r="AE27" s="107"/>
      <c r="AF27" s="107"/>
      <c r="AG27" s="107"/>
      <c r="AH27" s="107"/>
      <c r="AI27" s="107"/>
      <c r="AJ27" s="107"/>
      <c r="AK27" s="107"/>
      <c r="AL27" s="107"/>
      <c r="AM27" s="107"/>
      <c r="AN27" s="107"/>
    </row>
    <row r="28" ht="15.75" customHeight="1">
      <c r="A28" s="966">
        <v>10</v>
      </c>
      <c r="B28" s="966">
        <v>33</v>
      </c>
      <c r="C28" s="967">
        <v>7</v>
      </c>
      <c r="D28" s="968">
        <v>27</v>
      </c>
      <c r="E28" t="s" s="969">
        <v>212</v>
      </c>
      <c r="F28" t="s" s="969">
        <v>5116</v>
      </c>
      <c r="G28" t="s" s="970">
        <v>5116</v>
      </c>
      <c r="H28" t="s" s="971">
        <v>5117</v>
      </c>
      <c r="I28" t="s" s="972">
        <v>5117</v>
      </c>
      <c r="J28" t="s" s="5">
        <v>5118</v>
      </c>
      <c r="K28" s="973"/>
      <c r="L28" t="s" s="969">
        <v>2625</v>
      </c>
      <c r="M28" s="966">
        <v>1</v>
      </c>
      <c r="N28" t="s" s="974">
        <v>54</v>
      </c>
      <c r="O28" t="s" s="974">
        <v>2556</v>
      </c>
      <c r="P28" s="140"/>
      <c r="Q28" s="165"/>
      <c r="R28" s="165"/>
      <c r="S28" s="165"/>
      <c r="T28" s="165"/>
      <c r="U28" s="165"/>
      <c r="V28" s="913">
        <v>5083</v>
      </c>
      <c r="W28" s="913">
        <v>5083</v>
      </c>
      <c r="X28" s="914">
        <v>1</v>
      </c>
      <c r="Y28" s="165"/>
      <c r="Z28" s="913">
        <v>5083</v>
      </c>
      <c r="AA28" s="260"/>
      <c r="AB28" s="107"/>
      <c r="AC28" s="107"/>
      <c r="AD28" s="107"/>
      <c r="AE28" s="107"/>
      <c r="AF28" s="107"/>
      <c r="AG28" s="107"/>
      <c r="AH28" s="107"/>
      <c r="AI28" s="107"/>
      <c r="AJ28" s="107"/>
      <c r="AK28" s="107"/>
      <c r="AL28" s="107"/>
      <c r="AM28" s="107"/>
      <c r="AN28" s="107"/>
    </row>
    <row r="29" ht="15.75" customHeight="1">
      <c r="A29" s="966">
        <v>27</v>
      </c>
      <c r="B29" s="966">
        <v>33</v>
      </c>
      <c r="C29" s="967">
        <v>7</v>
      </c>
      <c r="D29" s="968">
        <v>28</v>
      </c>
      <c r="E29" t="s" s="969">
        <v>212</v>
      </c>
      <c r="F29" t="s" s="969">
        <v>1100</v>
      </c>
      <c r="G29" t="s" s="166">
        <v>5119</v>
      </c>
      <c r="H29" t="s" s="971">
        <v>942</v>
      </c>
      <c r="I29" t="s" s="969">
        <v>942</v>
      </c>
      <c r="J29" t="s" s="5">
        <v>1100</v>
      </c>
      <c r="K29" s="973"/>
      <c r="L29" t="s" s="969">
        <v>5074</v>
      </c>
      <c r="M29" s="966">
        <v>2</v>
      </c>
      <c r="N29" t="s" s="911">
        <v>64</v>
      </c>
      <c r="O29" t="s" s="974">
        <v>2562</v>
      </c>
      <c r="P29" s="140"/>
      <c r="Q29" s="165"/>
      <c r="R29" s="165"/>
      <c r="S29" s="165"/>
      <c r="T29" s="165"/>
      <c r="U29" s="165"/>
      <c r="V29" s="165"/>
      <c r="W29" s="165"/>
      <c r="X29" s="142">
        <v>1</v>
      </c>
      <c r="Y29" s="165"/>
      <c r="Z29" s="913">
        <v>2613.1</v>
      </c>
      <c r="AA29" s="260"/>
      <c r="AB29" s="107"/>
      <c r="AC29" s="107"/>
      <c r="AD29" s="107"/>
      <c r="AE29" s="107"/>
      <c r="AF29" s="107"/>
      <c r="AG29" s="107"/>
      <c r="AH29" s="107"/>
      <c r="AI29" s="107"/>
      <c r="AJ29" s="107"/>
      <c r="AK29" s="107"/>
      <c r="AL29" s="107"/>
      <c r="AM29" s="107"/>
      <c r="AN29" s="107"/>
    </row>
    <row r="30" ht="15.75" customHeight="1">
      <c r="A30" s="966">
        <v>26</v>
      </c>
      <c r="B30" s="966">
        <v>33</v>
      </c>
      <c r="C30" s="967">
        <v>7</v>
      </c>
      <c r="D30" s="968">
        <v>29</v>
      </c>
      <c r="E30" t="s" s="969">
        <v>212</v>
      </c>
      <c r="F30" t="s" s="969">
        <v>5120</v>
      </c>
      <c r="G30" t="s" s="150">
        <v>1815</v>
      </c>
      <c r="H30" t="s" s="975">
        <v>288</v>
      </c>
      <c r="I30" t="s" s="969">
        <v>288</v>
      </c>
      <c r="J30" t="s" s="5">
        <v>5121</v>
      </c>
      <c r="K30" s="973"/>
      <c r="L30" t="s" s="969">
        <v>5073</v>
      </c>
      <c r="M30" s="966">
        <v>2</v>
      </c>
      <c r="N30" t="s" s="974">
        <v>54</v>
      </c>
      <c r="O30" t="s" s="974">
        <v>2562</v>
      </c>
      <c r="P30" s="140"/>
      <c r="Q30" s="165"/>
      <c r="R30" s="165"/>
      <c r="S30" s="165"/>
      <c r="T30" s="165"/>
      <c r="U30" s="165"/>
      <c r="V30" s="913">
        <v>141.8</v>
      </c>
      <c r="W30" s="165"/>
      <c r="X30" s="914">
        <v>1</v>
      </c>
      <c r="Y30" s="165"/>
      <c r="Z30" s="913">
        <v>1854.8</v>
      </c>
      <c r="AA30" s="260"/>
      <c r="AB30" s="107"/>
      <c r="AC30" s="107"/>
      <c r="AD30" s="107"/>
      <c r="AE30" s="107"/>
      <c r="AF30" s="107"/>
      <c r="AG30" s="107"/>
      <c r="AH30" s="107"/>
      <c r="AI30" s="107"/>
      <c r="AJ30" s="107"/>
      <c r="AK30" s="107"/>
      <c r="AL30" s="107"/>
      <c r="AM30" s="107"/>
      <c r="AN30" s="107"/>
    </row>
    <row r="31" ht="15.75" customHeight="1">
      <c r="A31" s="966">
        <v>18</v>
      </c>
      <c r="B31" s="966">
        <v>33</v>
      </c>
      <c r="C31" s="967">
        <v>7</v>
      </c>
      <c r="D31" s="968">
        <v>30</v>
      </c>
      <c r="E31" t="s" s="969">
        <v>212</v>
      </c>
      <c r="F31" t="s" s="969">
        <v>5122</v>
      </c>
      <c r="G31" t="s" s="969">
        <v>5122</v>
      </c>
      <c r="H31" t="s" s="972">
        <v>5123</v>
      </c>
      <c r="I31" t="s" s="972">
        <v>5123</v>
      </c>
      <c r="J31" t="s" s="5">
        <v>5124</v>
      </c>
      <c r="K31" s="973"/>
      <c r="L31" t="s" s="969">
        <v>2625</v>
      </c>
      <c r="M31" s="966">
        <v>2</v>
      </c>
      <c r="N31" t="s" s="974">
        <v>54</v>
      </c>
      <c r="O31" t="s" s="974">
        <v>64</v>
      </c>
      <c r="P31" s="140"/>
      <c r="Q31" s="165"/>
      <c r="R31" s="165"/>
      <c r="S31" s="165"/>
      <c r="T31" s="165"/>
      <c r="U31" s="165"/>
      <c r="V31" s="913">
        <v>403.9</v>
      </c>
      <c r="W31" s="142">
        <v>403.9</v>
      </c>
      <c r="X31" s="142">
        <v>1</v>
      </c>
      <c r="Y31" s="165"/>
      <c r="Z31" s="913">
        <v>1061</v>
      </c>
      <c r="AA31" s="260"/>
      <c r="AB31" s="107"/>
      <c r="AC31" s="107"/>
      <c r="AD31" s="107"/>
      <c r="AE31" s="107"/>
      <c r="AF31" s="107"/>
      <c r="AG31" s="107"/>
      <c r="AH31" s="107"/>
      <c r="AI31" s="107"/>
      <c r="AJ31" s="107"/>
      <c r="AK31" s="107"/>
      <c r="AL31" s="107"/>
      <c r="AM31" s="107"/>
      <c r="AN31" s="107"/>
    </row>
    <row r="32" ht="15.75" customHeight="1">
      <c r="A32" s="966">
        <v>17</v>
      </c>
      <c r="B32" s="966">
        <v>33</v>
      </c>
      <c r="C32" s="967">
        <v>7</v>
      </c>
      <c r="D32" s="968">
        <v>31</v>
      </c>
      <c r="E32" t="s" s="969">
        <v>212</v>
      </c>
      <c r="F32" t="s" s="969">
        <v>5125</v>
      </c>
      <c r="G32" t="s" s="969">
        <v>5125</v>
      </c>
      <c r="H32" t="s" s="972">
        <v>5126</v>
      </c>
      <c r="I32" t="s" s="972">
        <v>5126</v>
      </c>
      <c r="J32" t="s" s="5">
        <v>5127</v>
      </c>
      <c r="K32" s="973"/>
      <c r="L32" t="s" s="969">
        <v>2625</v>
      </c>
      <c r="M32" s="966">
        <v>2</v>
      </c>
      <c r="N32" t="s" s="911">
        <v>64</v>
      </c>
      <c r="O32" t="s" s="974">
        <v>64</v>
      </c>
      <c r="P32" s="140"/>
      <c r="Q32" s="165"/>
      <c r="R32" s="165"/>
      <c r="S32" s="165"/>
      <c r="T32" s="165"/>
      <c r="U32" s="165"/>
      <c r="V32" s="913">
        <v>384.2</v>
      </c>
      <c r="W32" s="913">
        <v>384.2</v>
      </c>
      <c r="X32" s="914">
        <v>1</v>
      </c>
      <c r="Y32" s="165"/>
      <c r="Z32" s="913">
        <v>384.2</v>
      </c>
      <c r="AA32" s="260"/>
      <c r="AB32" s="107"/>
      <c r="AC32" s="107"/>
      <c r="AD32" s="107"/>
      <c r="AE32" s="107"/>
      <c r="AF32" s="107"/>
      <c r="AG32" s="107"/>
      <c r="AH32" s="107"/>
      <c r="AI32" s="107"/>
      <c r="AJ32" s="107"/>
      <c r="AK32" s="107"/>
      <c r="AL32" s="107"/>
      <c r="AM32" s="107"/>
      <c r="AN32" s="107"/>
    </row>
    <row r="33" ht="15.75" customHeight="1">
      <c r="A33" s="966">
        <v>22</v>
      </c>
      <c r="B33" s="966">
        <v>33</v>
      </c>
      <c r="C33" s="967">
        <v>7</v>
      </c>
      <c r="D33" s="968">
        <v>32</v>
      </c>
      <c r="E33" t="s" s="969">
        <v>212</v>
      </c>
      <c r="F33" t="s" s="969">
        <v>5125</v>
      </c>
      <c r="G33" t="s" s="969">
        <v>5125</v>
      </c>
      <c r="H33" t="s" s="972">
        <v>5126</v>
      </c>
      <c r="I33" t="s" s="972">
        <v>5126</v>
      </c>
      <c r="J33" t="s" s="5">
        <v>5128</v>
      </c>
      <c r="K33" s="973"/>
      <c r="L33" t="s" s="969">
        <v>5073</v>
      </c>
      <c r="M33" s="966">
        <v>2</v>
      </c>
      <c r="N33" t="s" s="974">
        <v>77</v>
      </c>
      <c r="O33" t="s" s="974">
        <v>64</v>
      </c>
      <c r="P33" s="140"/>
      <c r="Q33" s="165"/>
      <c r="R33" s="165"/>
      <c r="S33" s="165"/>
      <c r="T33" s="165"/>
      <c r="U33" s="165"/>
      <c r="V33" s="165"/>
      <c r="W33" s="165"/>
      <c r="X33" s="914">
        <v>1</v>
      </c>
      <c r="Y33" s="165"/>
      <c r="Z33" s="913">
        <v>384.2</v>
      </c>
      <c r="AA33" s="260"/>
      <c r="AB33" s="107"/>
      <c r="AC33" s="107"/>
      <c r="AD33" s="107"/>
      <c r="AE33" s="107"/>
      <c r="AF33" s="107"/>
      <c r="AG33" s="107"/>
      <c r="AH33" s="107"/>
      <c r="AI33" s="107"/>
      <c r="AJ33" s="107"/>
      <c r="AK33" s="107"/>
      <c r="AL33" s="107"/>
      <c r="AM33" s="107"/>
      <c r="AN33" s="107"/>
    </row>
    <row r="34" ht="15.75" customHeight="1">
      <c r="A34" s="966">
        <v>13</v>
      </c>
      <c r="B34" s="966">
        <v>33</v>
      </c>
      <c r="C34" s="967">
        <v>7</v>
      </c>
      <c r="D34" s="968">
        <v>33</v>
      </c>
      <c r="E34" t="s" s="969">
        <v>212</v>
      </c>
      <c r="F34" t="s" s="969">
        <v>5129</v>
      </c>
      <c r="G34" t="s" s="970">
        <v>5129</v>
      </c>
      <c r="H34" t="s" s="971">
        <v>5130</v>
      </c>
      <c r="I34" t="s" s="972">
        <v>5130</v>
      </c>
      <c r="J34" t="s" s="5">
        <v>5131</v>
      </c>
      <c r="K34" s="973"/>
      <c r="L34" t="s" s="969">
        <v>2625</v>
      </c>
      <c r="M34" s="966">
        <v>2</v>
      </c>
      <c r="N34" t="s" s="974">
        <v>77</v>
      </c>
      <c r="O34" t="s" s="974">
        <v>64</v>
      </c>
      <c r="P34" s="140"/>
      <c r="Q34" s="165"/>
      <c r="R34" s="165"/>
      <c r="S34" s="165"/>
      <c r="T34" s="165"/>
      <c r="U34" s="165"/>
      <c r="V34" s="913">
        <v>342.1</v>
      </c>
      <c r="W34" s="142">
        <v>342.1</v>
      </c>
      <c r="X34" s="142">
        <v>1</v>
      </c>
      <c r="Y34" s="165"/>
      <c r="Z34" s="913">
        <v>342.1</v>
      </c>
      <c r="AA34" s="260"/>
      <c r="AB34" s="107"/>
      <c r="AC34" s="107"/>
      <c r="AD34" s="107"/>
      <c r="AE34" s="107"/>
      <c r="AF34" s="107"/>
      <c r="AG34" s="107"/>
      <c r="AH34" s="107"/>
      <c r="AI34" s="107"/>
      <c r="AJ34" s="107"/>
      <c r="AK34" s="107"/>
      <c r="AL34" s="107"/>
      <c r="AM34" s="107"/>
      <c r="AN34" s="107"/>
    </row>
    <row r="35" ht="15.75" customHeight="1">
      <c r="A35" s="966">
        <v>14</v>
      </c>
      <c r="B35" s="966">
        <v>33</v>
      </c>
      <c r="C35" s="967">
        <v>7</v>
      </c>
      <c r="D35" s="968">
        <v>34</v>
      </c>
      <c r="E35" t="s" s="969">
        <v>212</v>
      </c>
      <c r="F35" t="s" s="969">
        <v>5132</v>
      </c>
      <c r="G35" t="s" s="731">
        <v>5133</v>
      </c>
      <c r="H35" t="s" s="976">
        <v>5134</v>
      </c>
      <c r="I35" t="s" s="969">
        <v>5134</v>
      </c>
      <c r="J35" t="s" s="5">
        <v>5135</v>
      </c>
      <c r="K35" s="973"/>
      <c r="L35" t="s" s="969">
        <v>2625</v>
      </c>
      <c r="M35" s="966">
        <v>2</v>
      </c>
      <c r="N35" t="s" s="974">
        <v>77</v>
      </c>
      <c r="O35" t="s" s="974">
        <v>64</v>
      </c>
      <c r="P35" s="140"/>
      <c r="Q35" s="165"/>
      <c r="R35" s="165"/>
      <c r="S35" s="165"/>
      <c r="T35" s="165"/>
      <c r="U35" s="165"/>
      <c r="V35" s="913">
        <v>274.2</v>
      </c>
      <c r="W35" s="913">
        <v>137.1</v>
      </c>
      <c r="X35" s="914">
        <v>1</v>
      </c>
      <c r="Y35" s="165"/>
      <c r="Z35" s="913">
        <v>274.2</v>
      </c>
      <c r="AA35" s="260"/>
      <c r="AB35" s="107"/>
      <c r="AC35" s="107"/>
      <c r="AD35" s="107"/>
      <c r="AE35" s="107"/>
      <c r="AF35" s="107"/>
      <c r="AG35" s="107"/>
      <c r="AH35" s="107"/>
      <c r="AI35" s="107"/>
      <c r="AJ35" s="107"/>
      <c r="AK35" s="107"/>
      <c r="AL35" s="107"/>
      <c r="AM35" s="107"/>
      <c r="AN35" s="107"/>
    </row>
    <row r="36" ht="15.75" customHeight="1">
      <c r="A36" s="966">
        <v>15</v>
      </c>
      <c r="B36" s="966">
        <v>33</v>
      </c>
      <c r="C36" s="967">
        <v>7</v>
      </c>
      <c r="D36" s="968">
        <v>35</v>
      </c>
      <c r="E36" t="s" s="969">
        <v>212</v>
      </c>
      <c r="F36" t="s" s="969">
        <v>5136</v>
      </c>
      <c r="G36" t="s" s="731">
        <v>5133</v>
      </c>
      <c r="H36" t="s" s="976">
        <v>5134</v>
      </c>
      <c r="I36" t="s" s="969">
        <v>5134</v>
      </c>
      <c r="J36" t="s" s="5">
        <v>5137</v>
      </c>
      <c r="K36" s="973"/>
      <c r="L36" t="s" s="969">
        <v>2625</v>
      </c>
      <c r="M36" s="966">
        <v>2</v>
      </c>
      <c r="N36" t="s" s="911">
        <v>64</v>
      </c>
      <c r="O36" t="s" s="974">
        <v>64</v>
      </c>
      <c r="P36" s="140"/>
      <c r="Q36" s="165"/>
      <c r="R36" s="165"/>
      <c r="S36" s="165"/>
      <c r="T36" s="165"/>
      <c r="U36" s="165"/>
      <c r="V36" s="913">
        <v>274.2</v>
      </c>
      <c r="W36" s="913">
        <v>137.1</v>
      </c>
      <c r="X36" t="s" s="926">
        <v>68</v>
      </c>
      <c r="Y36" s="165"/>
      <c r="Z36" s="913">
        <v>274.2</v>
      </c>
      <c r="AA36" s="260"/>
      <c r="AB36" s="107"/>
      <c r="AC36" s="107"/>
      <c r="AD36" s="107"/>
      <c r="AE36" s="107"/>
      <c r="AF36" s="107"/>
      <c r="AG36" s="107"/>
      <c r="AH36" s="107"/>
      <c r="AI36" s="107"/>
      <c r="AJ36" s="107"/>
      <c r="AK36" s="107"/>
      <c r="AL36" s="107"/>
      <c r="AM36" s="107"/>
      <c r="AN36" s="107"/>
    </row>
    <row r="37" ht="15.75" customHeight="1">
      <c r="A37" s="966">
        <v>11</v>
      </c>
      <c r="B37" s="966">
        <v>33</v>
      </c>
      <c r="C37" s="967">
        <v>7</v>
      </c>
      <c r="D37" s="968">
        <v>36</v>
      </c>
      <c r="E37" t="s" s="969">
        <v>212</v>
      </c>
      <c r="F37" t="s" s="969">
        <v>4007</v>
      </c>
      <c r="G37" t="s" s="969">
        <v>4007</v>
      </c>
      <c r="H37" t="s" s="972">
        <v>4008</v>
      </c>
      <c r="I37" t="s" s="972">
        <v>4008</v>
      </c>
      <c r="J37" t="s" s="5">
        <v>5138</v>
      </c>
      <c r="K37" s="973"/>
      <c r="L37" t="s" s="969">
        <v>5062</v>
      </c>
      <c r="M37" s="966">
        <v>1</v>
      </c>
      <c r="N37" t="s" s="911">
        <v>64</v>
      </c>
      <c r="O37" t="s" s="974">
        <v>2556</v>
      </c>
      <c r="P37" s="140"/>
      <c r="Q37" s="165"/>
      <c r="R37" s="165"/>
      <c r="S37" s="165"/>
      <c r="T37" s="165"/>
      <c r="U37" s="165"/>
      <c r="V37" s="913">
        <v>184</v>
      </c>
      <c r="W37" s="913">
        <v>184</v>
      </c>
      <c r="X37" s="914">
        <v>1</v>
      </c>
      <c r="Y37" s="165"/>
      <c r="Z37" s="913">
        <v>184</v>
      </c>
      <c r="AA37" s="260"/>
      <c r="AB37" s="107"/>
      <c r="AC37" s="107"/>
      <c r="AD37" s="107"/>
      <c r="AE37" s="107"/>
      <c r="AF37" s="107"/>
      <c r="AG37" s="107"/>
      <c r="AH37" s="107"/>
      <c r="AI37" s="107"/>
      <c r="AJ37" s="107"/>
      <c r="AK37" s="107"/>
      <c r="AL37" s="107"/>
      <c r="AM37" s="107"/>
      <c r="AN37" s="107"/>
    </row>
    <row r="38" ht="15.75" customHeight="1">
      <c r="A38" s="966">
        <v>16</v>
      </c>
      <c r="B38" s="966">
        <v>33</v>
      </c>
      <c r="C38" s="967">
        <v>7</v>
      </c>
      <c r="D38" s="968">
        <v>37</v>
      </c>
      <c r="E38" t="s" s="969">
        <v>212</v>
      </c>
      <c r="F38" t="s" s="969">
        <v>5139</v>
      </c>
      <c r="G38" t="s" s="970">
        <v>5139</v>
      </c>
      <c r="H38" t="s" s="971">
        <v>5140</v>
      </c>
      <c r="I38" t="s" s="972">
        <v>5140</v>
      </c>
      <c r="J38" t="s" s="5">
        <v>5141</v>
      </c>
      <c r="K38" s="973"/>
      <c r="L38" t="s" s="969">
        <v>2625</v>
      </c>
      <c r="M38" s="966">
        <v>2</v>
      </c>
      <c r="N38" t="s" s="911">
        <v>64</v>
      </c>
      <c r="O38" t="s" s="974">
        <v>64</v>
      </c>
      <c r="P38" s="140"/>
      <c r="Q38" s="165"/>
      <c r="R38" s="165"/>
      <c r="S38" s="165"/>
      <c r="T38" s="165"/>
      <c r="U38" s="165"/>
      <c r="V38" s="913">
        <v>152</v>
      </c>
      <c r="W38" s="913">
        <v>76</v>
      </c>
      <c r="X38" s="142">
        <v>1</v>
      </c>
      <c r="Y38" s="165"/>
      <c r="Z38" s="913">
        <v>152</v>
      </c>
      <c r="AA38" s="260"/>
      <c r="AB38" s="107"/>
      <c r="AC38" s="107"/>
      <c r="AD38" s="107"/>
      <c r="AE38" s="107"/>
      <c r="AF38" s="107"/>
      <c r="AG38" s="107"/>
      <c r="AH38" s="107"/>
      <c r="AI38" s="107"/>
      <c r="AJ38" s="107"/>
      <c r="AK38" s="107"/>
      <c r="AL38" s="107"/>
      <c r="AM38" s="107"/>
      <c r="AN38" s="107"/>
    </row>
    <row r="39" ht="15.75" customHeight="1">
      <c r="A39" s="966">
        <v>21</v>
      </c>
      <c r="B39" s="966">
        <v>33</v>
      </c>
      <c r="C39" s="967">
        <v>7</v>
      </c>
      <c r="D39" s="968">
        <v>38</v>
      </c>
      <c r="E39" t="s" s="969">
        <v>212</v>
      </c>
      <c r="F39" t="s" s="969">
        <v>5139</v>
      </c>
      <c r="G39" t="s" s="970">
        <v>5139</v>
      </c>
      <c r="H39" t="s" s="971">
        <v>5140</v>
      </c>
      <c r="I39" t="s" s="972">
        <v>5140</v>
      </c>
      <c r="J39" t="s" s="5">
        <v>5142</v>
      </c>
      <c r="K39" s="973"/>
      <c r="L39" t="s" s="969">
        <v>5073</v>
      </c>
      <c r="M39" s="966">
        <v>2</v>
      </c>
      <c r="N39" t="s" s="974">
        <v>77</v>
      </c>
      <c r="O39" t="s" s="974">
        <v>64</v>
      </c>
      <c r="P39" s="140"/>
      <c r="Q39" s="165"/>
      <c r="R39" s="165"/>
      <c r="S39" s="165"/>
      <c r="T39" s="165"/>
      <c r="U39" s="165"/>
      <c r="V39" s="913">
        <v>152</v>
      </c>
      <c r="W39" s="913">
        <v>76</v>
      </c>
      <c r="X39" s="914">
        <v>1</v>
      </c>
      <c r="Y39" s="165"/>
      <c r="Z39" s="913">
        <v>152</v>
      </c>
      <c r="AA39" s="260"/>
      <c r="AB39" s="107"/>
      <c r="AC39" s="107"/>
      <c r="AD39" s="107"/>
      <c r="AE39" s="107"/>
      <c r="AF39" s="107"/>
      <c r="AG39" s="107"/>
      <c r="AH39" s="107"/>
      <c r="AI39" s="107"/>
      <c r="AJ39" s="107"/>
      <c r="AK39" s="107"/>
      <c r="AL39" s="107"/>
      <c r="AM39" s="107"/>
      <c r="AN39" s="107"/>
    </row>
    <row r="40" ht="15.75" customHeight="1">
      <c r="A40" s="966">
        <v>25</v>
      </c>
      <c r="B40" s="966">
        <v>33</v>
      </c>
      <c r="C40" s="967">
        <v>7</v>
      </c>
      <c r="D40" s="968">
        <v>39</v>
      </c>
      <c r="E40" t="s" s="969">
        <v>212</v>
      </c>
      <c r="F40" t="s" s="969">
        <v>5143</v>
      </c>
      <c r="G40" t="s" s="185">
        <v>1771</v>
      </c>
      <c r="H40" t="s" s="976">
        <v>493</v>
      </c>
      <c r="I40" t="s" s="969">
        <v>493</v>
      </c>
      <c r="J40" t="s" s="5">
        <v>5144</v>
      </c>
      <c r="K40" s="973"/>
      <c r="L40" t="s" s="969">
        <v>5073</v>
      </c>
      <c r="M40" s="966">
        <v>2</v>
      </c>
      <c r="N40" t="s" s="974">
        <v>54</v>
      </c>
      <c r="O40" t="s" s="974">
        <v>2562</v>
      </c>
      <c r="P40" s="140"/>
      <c r="Q40" s="165"/>
      <c r="R40" s="165"/>
      <c r="S40" s="165"/>
      <c r="T40" s="165"/>
      <c r="U40" s="165"/>
      <c r="V40" s="913">
        <v>1</v>
      </c>
      <c r="W40" s="140"/>
      <c r="X40" s="142">
        <v>1</v>
      </c>
      <c r="Y40" s="165"/>
      <c r="Z40" s="913">
        <v>814</v>
      </c>
      <c r="AA40" s="260"/>
      <c r="AB40" s="107"/>
      <c r="AC40" s="107"/>
      <c r="AD40" s="107"/>
      <c r="AE40" s="107"/>
      <c r="AF40" s="107"/>
      <c r="AG40" s="107"/>
      <c r="AH40" s="107"/>
      <c r="AI40" s="107"/>
      <c r="AJ40" s="107"/>
      <c r="AK40" s="107"/>
      <c r="AL40" s="107"/>
      <c r="AM40" s="107"/>
      <c r="AN40" s="107"/>
    </row>
    <row r="41" ht="15.75" customHeight="1">
      <c r="A41" s="966">
        <v>20</v>
      </c>
      <c r="B41" s="966">
        <v>33</v>
      </c>
      <c r="C41" s="967">
        <v>7</v>
      </c>
      <c r="D41" s="968">
        <v>40</v>
      </c>
      <c r="E41" t="s" s="969">
        <v>212</v>
      </c>
      <c r="F41" t="s" s="969">
        <v>5145</v>
      </c>
      <c r="G41" t="s" s="969">
        <v>5145</v>
      </c>
      <c r="H41" t="s" s="972">
        <v>5146</v>
      </c>
      <c r="I41" t="s" s="972">
        <v>5146</v>
      </c>
      <c r="J41" t="s" s="5">
        <v>5147</v>
      </c>
      <c r="K41" s="973"/>
      <c r="L41" t="s" s="969">
        <v>5092</v>
      </c>
      <c r="M41" s="966">
        <v>2</v>
      </c>
      <c r="N41" t="s" s="974">
        <v>54</v>
      </c>
      <c r="O41" t="s" s="974">
        <v>64</v>
      </c>
      <c r="P41" s="140"/>
      <c r="Q41" s="165"/>
      <c r="R41" s="165"/>
      <c r="S41" s="165"/>
      <c r="T41" s="165"/>
      <c r="U41" s="165"/>
      <c r="V41" s="165"/>
      <c r="W41" s="142">
        <v>1</v>
      </c>
      <c r="X41" s="142">
        <v>1</v>
      </c>
      <c r="Y41" s="165"/>
      <c r="Z41" s="913">
        <v>48.2</v>
      </c>
      <c r="AA41" s="260"/>
      <c r="AB41" s="107"/>
      <c r="AC41" s="107"/>
      <c r="AD41" s="107"/>
      <c r="AE41" s="107"/>
      <c r="AF41" s="107"/>
      <c r="AG41" s="107"/>
      <c r="AH41" s="107"/>
      <c r="AI41" s="107"/>
      <c r="AJ41" s="107"/>
      <c r="AK41" s="107"/>
      <c r="AL41" s="107"/>
      <c r="AM41" s="107"/>
      <c r="AN41" s="107"/>
    </row>
    <row r="42" ht="15.75" customHeight="1">
      <c r="A42" s="966">
        <v>12</v>
      </c>
      <c r="B42" s="966">
        <v>33</v>
      </c>
      <c r="C42" s="967">
        <v>7</v>
      </c>
      <c r="D42" s="968">
        <v>41</v>
      </c>
      <c r="E42" t="s" s="969">
        <v>212</v>
      </c>
      <c r="F42" t="s" s="969">
        <v>5148</v>
      </c>
      <c r="G42" t="s" s="969">
        <v>5148</v>
      </c>
      <c r="H42" t="s" s="972">
        <v>5149</v>
      </c>
      <c r="I42" t="s" s="972">
        <v>5149</v>
      </c>
      <c r="J42" t="s" s="5">
        <v>5150</v>
      </c>
      <c r="K42" s="973"/>
      <c r="L42" t="s" s="969">
        <v>5062</v>
      </c>
      <c r="M42" s="966">
        <v>1</v>
      </c>
      <c r="N42" t="s" s="974">
        <v>77</v>
      </c>
      <c r="O42" t="s" s="974">
        <v>2556</v>
      </c>
      <c r="P42" s="140"/>
      <c r="Q42" s="165"/>
      <c r="R42" s="165"/>
      <c r="S42" s="165"/>
      <c r="T42" s="165"/>
      <c r="U42" s="165"/>
      <c r="V42" s="913">
        <v>26</v>
      </c>
      <c r="W42" s="913">
        <v>26</v>
      </c>
      <c r="X42" s="914">
        <v>1</v>
      </c>
      <c r="Y42" s="165"/>
      <c r="Z42" s="913">
        <v>26</v>
      </c>
      <c r="AA42" s="260"/>
      <c r="AB42" s="107"/>
      <c r="AC42" s="107"/>
      <c r="AD42" s="107"/>
      <c r="AE42" s="107"/>
      <c r="AF42" s="107"/>
      <c r="AG42" s="107"/>
      <c r="AH42" s="107"/>
      <c r="AI42" s="107"/>
      <c r="AJ42" s="107"/>
      <c r="AK42" s="107"/>
      <c r="AL42" s="107"/>
      <c r="AM42" s="107"/>
      <c r="AN42" s="107"/>
    </row>
    <row r="43" ht="15.75" customHeight="1">
      <c r="A43" s="966">
        <v>24</v>
      </c>
      <c r="B43" s="966">
        <v>33</v>
      </c>
      <c r="C43" s="967">
        <v>7</v>
      </c>
      <c r="D43" s="968">
        <v>42</v>
      </c>
      <c r="E43" t="s" s="969">
        <v>212</v>
      </c>
      <c r="F43" t="s" s="969">
        <v>5151</v>
      </c>
      <c r="G43" t="s" s="969">
        <v>5151</v>
      </c>
      <c r="H43" t="s" s="972">
        <v>5152</v>
      </c>
      <c r="I43" t="s" s="972">
        <v>5152</v>
      </c>
      <c r="J43" t="s" s="5">
        <v>5153</v>
      </c>
      <c r="K43" s="973"/>
      <c r="L43" t="s" s="969">
        <v>5073</v>
      </c>
      <c r="M43" s="966">
        <v>2</v>
      </c>
      <c r="N43" t="s" s="974">
        <v>77</v>
      </c>
      <c r="O43" t="s" s="974">
        <v>64</v>
      </c>
      <c r="P43" s="140"/>
      <c r="Q43" s="165"/>
      <c r="R43" s="165"/>
      <c r="S43" s="165"/>
      <c r="T43" s="165"/>
      <c r="U43" s="165"/>
      <c r="V43" s="165"/>
      <c r="W43" s="913">
        <v>1</v>
      </c>
      <c r="X43" s="142">
        <v>1</v>
      </c>
      <c r="Y43" t="s" s="965">
        <v>5112</v>
      </c>
      <c r="Z43" s="165"/>
      <c r="AA43" s="260"/>
      <c r="AB43" s="107"/>
      <c r="AC43" s="107"/>
      <c r="AD43" s="107"/>
      <c r="AE43" s="107"/>
      <c r="AF43" s="107"/>
      <c r="AG43" s="107"/>
      <c r="AH43" s="107"/>
      <c r="AI43" s="107"/>
      <c r="AJ43" s="107"/>
      <c r="AK43" s="107"/>
      <c r="AL43" s="107"/>
      <c r="AM43" s="107"/>
      <c r="AN43" s="107"/>
    </row>
    <row r="44" ht="15.75" customHeight="1">
      <c r="A44" s="966">
        <v>23</v>
      </c>
      <c r="B44" s="966">
        <v>33</v>
      </c>
      <c r="C44" s="967">
        <v>7</v>
      </c>
      <c r="D44" s="968">
        <v>43</v>
      </c>
      <c r="E44" t="s" s="969">
        <v>212</v>
      </c>
      <c r="F44" t="s" s="969">
        <v>5154</v>
      </c>
      <c r="G44" t="s" s="969">
        <v>5154</v>
      </c>
      <c r="H44" t="s" s="972">
        <v>5155</v>
      </c>
      <c r="I44" t="s" s="972">
        <v>5155</v>
      </c>
      <c r="J44" t="s" s="5">
        <v>5156</v>
      </c>
      <c r="K44" s="973"/>
      <c r="L44" t="s" s="969">
        <v>5073</v>
      </c>
      <c r="M44" s="966">
        <v>2</v>
      </c>
      <c r="N44" t="s" s="974">
        <v>77</v>
      </c>
      <c r="O44" t="s" s="974">
        <v>64</v>
      </c>
      <c r="P44" s="140"/>
      <c r="Q44" s="165"/>
      <c r="R44" s="165"/>
      <c r="S44" s="165"/>
      <c r="T44" s="165"/>
      <c r="U44" s="165"/>
      <c r="V44" s="165"/>
      <c r="W44" s="913">
        <v>1</v>
      </c>
      <c r="X44" s="142">
        <v>1</v>
      </c>
      <c r="Y44" t="s" s="965">
        <v>5112</v>
      </c>
      <c r="Z44" s="165"/>
      <c r="AA44" s="260"/>
      <c r="AB44" s="107"/>
      <c r="AC44" s="107"/>
      <c r="AD44" s="107"/>
      <c r="AE44" s="107"/>
      <c r="AF44" s="107"/>
      <c r="AG44" s="107"/>
      <c r="AH44" s="107"/>
      <c r="AI44" s="107"/>
      <c r="AJ44" s="107"/>
      <c r="AK44" s="107"/>
      <c r="AL44" s="107"/>
      <c r="AM44" s="107"/>
      <c r="AN44" s="107"/>
    </row>
    <row r="45" ht="15.75" customHeight="1">
      <c r="A45" s="966">
        <v>8</v>
      </c>
      <c r="B45" s="966">
        <v>33</v>
      </c>
      <c r="C45" s="968">
        <v>7</v>
      </c>
      <c r="D45" s="968">
        <v>44</v>
      </c>
      <c r="E45" t="s" s="969">
        <v>212</v>
      </c>
      <c r="F45" t="s" s="969">
        <v>5157</v>
      </c>
      <c r="G45" t="s" s="969">
        <v>5157</v>
      </c>
      <c r="H45" t="s" s="174">
        <v>5158</v>
      </c>
      <c r="I45" t="s" s="972">
        <v>5159</v>
      </c>
      <c r="J45" t="s" s="5">
        <v>5160</v>
      </c>
      <c r="K45" s="973"/>
      <c r="L45" t="s" s="969">
        <v>2625</v>
      </c>
      <c r="M45" s="966">
        <v>1</v>
      </c>
      <c r="N45" t="s" s="974">
        <v>54</v>
      </c>
      <c r="O45" t="s" s="974">
        <v>2556</v>
      </c>
      <c r="P45" s="165"/>
      <c r="Q45" s="165"/>
      <c r="R45" s="165"/>
      <c r="S45" s="165"/>
      <c r="T45" s="165"/>
      <c r="U45" s="165"/>
      <c r="V45" s="165"/>
      <c r="W45" s="913">
        <v>1</v>
      </c>
      <c r="X45" s="142">
        <v>1</v>
      </c>
      <c r="Y45" t="s" s="965">
        <v>5112</v>
      </c>
      <c r="Z45" s="165"/>
      <c r="AA45" s="260"/>
      <c r="AB45" s="107"/>
      <c r="AC45" s="107"/>
      <c r="AD45" s="107"/>
      <c r="AE45" s="107"/>
      <c r="AF45" s="107"/>
      <c r="AG45" s="107"/>
      <c r="AH45" s="107"/>
      <c r="AI45" s="107"/>
      <c r="AJ45" s="107"/>
      <c r="AK45" s="107"/>
      <c r="AL45" s="107"/>
      <c r="AM45" s="107"/>
      <c r="AN45" s="107"/>
    </row>
    <row r="46" ht="15.75" customHeight="1">
      <c r="A46" s="966">
        <v>9</v>
      </c>
      <c r="B46" s="966">
        <v>33</v>
      </c>
      <c r="C46" s="967">
        <v>7</v>
      </c>
      <c r="D46" s="968">
        <v>45</v>
      </c>
      <c r="E46" t="s" s="969">
        <v>212</v>
      </c>
      <c r="F46" t="s" s="969">
        <v>5161</v>
      </c>
      <c r="G46" t="s" s="969">
        <v>5161</v>
      </c>
      <c r="H46" t="s" s="972">
        <v>5162</v>
      </c>
      <c r="I46" t="s" s="972">
        <v>5162</v>
      </c>
      <c r="J46" t="s" s="5">
        <v>5163</v>
      </c>
      <c r="K46" s="973"/>
      <c r="L46" t="s" s="969">
        <v>2625</v>
      </c>
      <c r="M46" s="966">
        <v>1</v>
      </c>
      <c r="N46" t="s" s="974">
        <v>77</v>
      </c>
      <c r="O46" t="s" s="974">
        <v>2556</v>
      </c>
      <c r="P46" s="140"/>
      <c r="Q46" s="165"/>
      <c r="R46" s="165"/>
      <c r="S46" s="165"/>
      <c r="T46" s="165"/>
      <c r="U46" s="165"/>
      <c r="V46" s="165"/>
      <c r="W46" s="913">
        <v>1</v>
      </c>
      <c r="X46" s="142">
        <v>1</v>
      </c>
      <c r="Y46" t="s" s="965">
        <v>5112</v>
      </c>
      <c r="Z46" s="165"/>
      <c r="AA46" s="260"/>
      <c r="AB46" s="107"/>
      <c r="AC46" s="107"/>
      <c r="AD46" s="107"/>
      <c r="AE46" s="107"/>
      <c r="AF46" s="107"/>
      <c r="AG46" s="107"/>
      <c r="AH46" s="107"/>
      <c r="AI46" s="107"/>
      <c r="AJ46" s="107"/>
      <c r="AK46" s="107"/>
      <c r="AL46" s="107"/>
      <c r="AM46" s="107"/>
      <c r="AN46" s="107"/>
    </row>
    <row r="47" ht="15.75" customHeight="1">
      <c r="A47" s="966">
        <v>19</v>
      </c>
      <c r="B47" s="966">
        <v>33</v>
      </c>
      <c r="C47" s="967">
        <v>7</v>
      </c>
      <c r="D47" s="968">
        <v>46</v>
      </c>
      <c r="E47" t="s" s="969">
        <v>212</v>
      </c>
      <c r="F47" t="s" s="969">
        <v>5164</v>
      </c>
      <c r="G47" t="s" s="970">
        <v>5164</v>
      </c>
      <c r="H47" t="s" s="971">
        <v>5165</v>
      </c>
      <c r="I47" t="s" s="972">
        <v>5165</v>
      </c>
      <c r="J47" t="s" s="5">
        <v>5166</v>
      </c>
      <c r="K47" s="973"/>
      <c r="L47" t="s" s="969">
        <v>2625</v>
      </c>
      <c r="M47" s="966">
        <v>1</v>
      </c>
      <c r="N47" t="s" s="911">
        <v>64</v>
      </c>
      <c r="O47" t="s" s="974">
        <v>2556</v>
      </c>
      <c r="P47" s="140"/>
      <c r="Q47" s="165"/>
      <c r="R47" s="165"/>
      <c r="S47" s="165"/>
      <c r="T47" s="165"/>
      <c r="U47" s="165"/>
      <c r="V47" s="165"/>
      <c r="W47" s="913">
        <v>1</v>
      </c>
      <c r="X47" s="142">
        <v>1</v>
      </c>
      <c r="Y47" t="s" s="965">
        <v>5112</v>
      </c>
      <c r="Z47" s="165"/>
      <c r="AA47" s="260"/>
      <c r="AB47" s="107"/>
      <c r="AC47" s="107"/>
      <c r="AD47" s="107"/>
      <c r="AE47" s="107"/>
      <c r="AF47" s="107"/>
      <c r="AG47" s="107"/>
      <c r="AH47" s="107"/>
      <c r="AI47" s="107"/>
      <c r="AJ47" s="107"/>
      <c r="AK47" s="107"/>
      <c r="AL47" s="107"/>
      <c r="AM47" s="107"/>
      <c r="AN47" s="107"/>
    </row>
    <row r="48" ht="15.75" customHeight="1">
      <c r="A48" s="966">
        <v>36</v>
      </c>
      <c r="B48" s="966">
        <v>34</v>
      </c>
      <c r="C48" s="968">
        <v>8</v>
      </c>
      <c r="D48" s="968">
        <v>47</v>
      </c>
      <c r="E48" t="s" s="969">
        <v>603</v>
      </c>
      <c r="F48" t="s" s="969">
        <v>5167</v>
      </c>
      <c r="G48" t="s" s="969">
        <v>5167</v>
      </c>
      <c r="H48" t="s" s="972">
        <v>5168</v>
      </c>
      <c r="I48" t="s" s="972">
        <v>5169</v>
      </c>
      <c r="J48" t="s" s="79">
        <v>5170</v>
      </c>
      <c r="K48" s="973"/>
      <c r="L48" t="s" s="969">
        <v>5062</v>
      </c>
      <c r="M48" s="966">
        <v>1</v>
      </c>
      <c r="N48" t="s" s="911">
        <v>64</v>
      </c>
      <c r="O48" t="s" s="974">
        <v>2556</v>
      </c>
      <c r="P48" s="165"/>
      <c r="Q48" s="165"/>
      <c r="R48" s="165"/>
      <c r="S48" s="165"/>
      <c r="T48" s="165"/>
      <c r="U48" s="165"/>
      <c r="V48" s="913">
        <v>70</v>
      </c>
      <c r="W48" s="165"/>
      <c r="X48" s="914">
        <v>1</v>
      </c>
      <c r="Y48" s="165"/>
      <c r="Z48" s="913">
        <v>70</v>
      </c>
      <c r="AA48" s="260"/>
      <c r="AB48" s="107"/>
      <c r="AC48" s="107"/>
      <c r="AD48" s="107"/>
      <c r="AE48" s="107"/>
      <c r="AF48" s="107"/>
      <c r="AG48" s="107"/>
      <c r="AH48" s="107"/>
      <c r="AI48" s="107"/>
      <c r="AJ48" s="107"/>
      <c r="AK48" s="107"/>
      <c r="AL48" s="107"/>
      <c r="AM48" s="107"/>
      <c r="AN48" s="107"/>
    </row>
    <row r="49" ht="15.75" customHeight="1">
      <c r="A49" s="966">
        <v>37</v>
      </c>
      <c r="B49" s="966">
        <v>34</v>
      </c>
      <c r="C49" s="968">
        <v>8</v>
      </c>
      <c r="D49" s="968">
        <v>48</v>
      </c>
      <c r="E49" t="s" s="969">
        <v>603</v>
      </c>
      <c r="F49" t="s" s="969">
        <v>4016</v>
      </c>
      <c r="G49" t="s" s="969">
        <v>4016</v>
      </c>
      <c r="H49" t="s" s="972">
        <v>4017</v>
      </c>
      <c r="I49" t="s" s="972">
        <v>4017</v>
      </c>
      <c r="J49" t="s" s="5">
        <v>5171</v>
      </c>
      <c r="K49" s="973"/>
      <c r="L49" t="s" s="969">
        <v>5062</v>
      </c>
      <c r="M49" s="966">
        <v>1</v>
      </c>
      <c r="N49" t="s" s="911">
        <v>64</v>
      </c>
      <c r="O49" t="s" s="974">
        <v>2556</v>
      </c>
      <c r="P49" s="165"/>
      <c r="Q49" s="165"/>
      <c r="R49" s="165"/>
      <c r="S49" s="165"/>
      <c r="T49" s="165"/>
      <c r="U49" s="165"/>
      <c r="V49" s="913">
        <v>39</v>
      </c>
      <c r="W49" s="165"/>
      <c r="X49" s="914">
        <v>1</v>
      </c>
      <c r="Y49" s="165"/>
      <c r="Z49" s="913">
        <v>39</v>
      </c>
      <c r="AA49" s="260"/>
      <c r="AB49" s="107"/>
      <c r="AC49" s="107"/>
      <c r="AD49" s="107"/>
      <c r="AE49" s="107"/>
      <c r="AF49" s="107"/>
      <c r="AG49" s="107"/>
      <c r="AH49" s="107"/>
      <c r="AI49" s="107"/>
      <c r="AJ49" s="107"/>
      <c r="AK49" s="107"/>
      <c r="AL49" s="107"/>
      <c r="AM49" s="107"/>
      <c r="AN49" s="107"/>
    </row>
    <row r="50" ht="15.75" customHeight="1">
      <c r="A50" s="966">
        <v>38</v>
      </c>
      <c r="B50" s="966">
        <v>34</v>
      </c>
      <c r="C50" s="968">
        <v>8</v>
      </c>
      <c r="D50" s="968">
        <v>49</v>
      </c>
      <c r="E50" t="s" s="969">
        <v>603</v>
      </c>
      <c r="F50" t="s" s="969">
        <v>5172</v>
      </c>
      <c r="G50" t="s" s="969">
        <v>5172</v>
      </c>
      <c r="H50" t="s" s="972">
        <v>5173</v>
      </c>
      <c r="I50" t="s" s="972">
        <v>5173</v>
      </c>
      <c r="J50" t="s" s="5">
        <v>5174</v>
      </c>
      <c r="K50" s="973"/>
      <c r="L50" t="s" s="969">
        <v>5062</v>
      </c>
      <c r="M50" s="966">
        <v>1</v>
      </c>
      <c r="N50" t="s" s="911">
        <v>64</v>
      </c>
      <c r="O50" t="s" s="974">
        <v>2556</v>
      </c>
      <c r="P50" s="165"/>
      <c r="Q50" s="165"/>
      <c r="R50" s="165"/>
      <c r="S50" s="165"/>
      <c r="T50" s="165"/>
      <c r="U50" s="165"/>
      <c r="V50" s="913">
        <v>36</v>
      </c>
      <c r="W50" s="165"/>
      <c r="X50" s="914">
        <v>1</v>
      </c>
      <c r="Y50" s="165"/>
      <c r="Z50" s="913">
        <v>36</v>
      </c>
      <c r="AA50" s="260"/>
      <c r="AB50" s="107"/>
      <c r="AC50" s="107"/>
      <c r="AD50" s="107"/>
      <c r="AE50" s="107"/>
      <c r="AF50" s="107"/>
      <c r="AG50" s="107"/>
      <c r="AH50" s="107"/>
      <c r="AI50" s="107"/>
      <c r="AJ50" s="107"/>
      <c r="AK50" s="107"/>
      <c r="AL50" s="107"/>
      <c r="AM50" s="107"/>
      <c r="AN50" s="107"/>
    </row>
    <row r="51" ht="15.75" customHeight="1">
      <c r="A51" s="966">
        <v>39</v>
      </c>
      <c r="B51" s="966">
        <v>34</v>
      </c>
      <c r="C51" s="968">
        <v>8</v>
      </c>
      <c r="D51" s="968">
        <v>50</v>
      </c>
      <c r="E51" t="s" s="969">
        <v>603</v>
      </c>
      <c r="F51" t="s" s="969">
        <v>4020</v>
      </c>
      <c r="G51" t="s" s="969">
        <v>4020</v>
      </c>
      <c r="H51" t="s" s="972">
        <v>4021</v>
      </c>
      <c r="I51" t="s" s="972">
        <v>4021</v>
      </c>
      <c r="J51" t="s" s="5">
        <v>5175</v>
      </c>
      <c r="K51" s="973"/>
      <c r="L51" t="s" s="969">
        <v>5062</v>
      </c>
      <c r="M51" s="966">
        <v>1</v>
      </c>
      <c r="N51" t="s" s="911">
        <v>64</v>
      </c>
      <c r="O51" t="s" s="974">
        <v>2556</v>
      </c>
      <c r="P51" s="165"/>
      <c r="Q51" s="165"/>
      <c r="R51" s="165"/>
      <c r="S51" s="165"/>
      <c r="T51" s="165"/>
      <c r="U51" s="165"/>
      <c r="V51" s="913">
        <v>353</v>
      </c>
      <c r="W51" s="165"/>
      <c r="X51" s="914">
        <v>1</v>
      </c>
      <c r="Y51" s="165"/>
      <c r="Z51" s="913">
        <v>353</v>
      </c>
      <c r="AA51" s="260"/>
      <c r="AB51" s="107"/>
      <c r="AC51" s="107"/>
      <c r="AD51" s="107"/>
      <c r="AE51" s="107"/>
      <c r="AF51" s="107"/>
      <c r="AG51" s="107"/>
      <c r="AH51" s="107"/>
      <c r="AI51" s="107"/>
      <c r="AJ51" s="107"/>
      <c r="AK51" s="107"/>
      <c r="AL51" s="107"/>
      <c r="AM51" s="107"/>
      <c r="AN51" s="107"/>
    </row>
    <row r="52" ht="15.75" customHeight="1">
      <c r="A52" s="966">
        <v>28</v>
      </c>
      <c r="B52" s="966">
        <v>34</v>
      </c>
      <c r="C52" s="968">
        <v>8</v>
      </c>
      <c r="D52" s="968">
        <v>51</v>
      </c>
      <c r="E52" t="s" s="969">
        <v>603</v>
      </c>
      <c r="F52" t="s" s="969">
        <v>5176</v>
      </c>
      <c r="G52" t="s" s="969">
        <v>5176</v>
      </c>
      <c r="H52" t="s" s="972">
        <v>5177</v>
      </c>
      <c r="I52" t="s" s="972">
        <v>5178</v>
      </c>
      <c r="J52" t="s" s="79">
        <v>5179</v>
      </c>
      <c r="K52" s="973"/>
      <c r="L52" t="s" s="969">
        <v>5062</v>
      </c>
      <c r="M52" s="966">
        <v>1</v>
      </c>
      <c r="N52" t="s" s="911">
        <v>64</v>
      </c>
      <c r="O52" t="s" s="974">
        <v>2556</v>
      </c>
      <c r="P52" s="165"/>
      <c r="Q52" s="165"/>
      <c r="R52" s="165"/>
      <c r="S52" s="165"/>
      <c r="T52" s="165"/>
      <c r="U52" s="165"/>
      <c r="V52" s="913">
        <v>2</v>
      </c>
      <c r="W52" s="165"/>
      <c r="X52" s="914">
        <v>1</v>
      </c>
      <c r="Y52" s="165"/>
      <c r="Z52" s="913">
        <v>2</v>
      </c>
      <c r="AA52" s="260"/>
      <c r="AB52" s="107"/>
      <c r="AC52" s="107"/>
      <c r="AD52" s="107"/>
      <c r="AE52" s="107"/>
      <c r="AF52" s="107"/>
      <c r="AG52" s="107"/>
      <c r="AH52" s="107"/>
      <c r="AI52" s="107"/>
      <c r="AJ52" s="107"/>
      <c r="AK52" s="107"/>
      <c r="AL52" s="107"/>
      <c r="AM52" s="107"/>
      <c r="AN52" s="107"/>
    </row>
    <row r="53" ht="15.75" customHeight="1">
      <c r="A53" s="966">
        <v>29</v>
      </c>
      <c r="B53" s="966">
        <v>34</v>
      </c>
      <c r="C53" s="968">
        <v>8</v>
      </c>
      <c r="D53" s="968">
        <v>52</v>
      </c>
      <c r="E53" t="s" s="969">
        <v>603</v>
      </c>
      <c r="F53" t="s" s="969">
        <v>5180</v>
      </c>
      <c r="G53" t="s" s="969">
        <v>5180</v>
      </c>
      <c r="H53" t="s" s="972">
        <v>5181</v>
      </c>
      <c r="I53" t="s" s="972">
        <v>5181</v>
      </c>
      <c r="J53" t="s" s="5">
        <v>5182</v>
      </c>
      <c r="K53" s="973"/>
      <c r="L53" t="s" s="969">
        <v>5062</v>
      </c>
      <c r="M53" s="966">
        <v>1</v>
      </c>
      <c r="N53" t="s" s="974">
        <v>77</v>
      </c>
      <c r="O53" t="s" s="974">
        <v>2556</v>
      </c>
      <c r="P53" s="165"/>
      <c r="Q53" s="165"/>
      <c r="R53" s="165"/>
      <c r="S53" s="165"/>
      <c r="T53" s="165"/>
      <c r="U53" s="165"/>
      <c r="V53" s="165"/>
      <c r="W53" s="913">
        <v>1</v>
      </c>
      <c r="X53" s="142">
        <v>1</v>
      </c>
      <c r="Y53" t="s" s="965">
        <v>5112</v>
      </c>
      <c r="Z53" s="165"/>
      <c r="AA53" s="260"/>
      <c r="AB53" s="107"/>
      <c r="AC53" s="107"/>
      <c r="AD53" s="107"/>
      <c r="AE53" s="107"/>
      <c r="AF53" s="107"/>
      <c r="AG53" s="107"/>
      <c r="AH53" s="107"/>
      <c r="AI53" s="107"/>
      <c r="AJ53" s="107"/>
      <c r="AK53" s="107"/>
      <c r="AL53" s="107"/>
      <c r="AM53" s="107"/>
      <c r="AN53" s="107"/>
    </row>
    <row r="54" ht="15.75" customHeight="1">
      <c r="A54" s="966">
        <v>30</v>
      </c>
      <c r="B54" s="966">
        <v>34</v>
      </c>
      <c r="C54" s="968">
        <v>8</v>
      </c>
      <c r="D54" s="968">
        <v>53</v>
      </c>
      <c r="E54" t="s" s="969">
        <v>603</v>
      </c>
      <c r="F54" t="s" s="969">
        <v>5183</v>
      </c>
      <c r="G54" t="s" s="969">
        <v>5183</v>
      </c>
      <c r="H54" t="s" s="972">
        <v>5184</v>
      </c>
      <c r="I54" t="s" s="972">
        <v>5184</v>
      </c>
      <c r="J54" t="s" s="5">
        <v>5185</v>
      </c>
      <c r="K54" s="973"/>
      <c r="L54" t="s" s="969">
        <v>5062</v>
      </c>
      <c r="M54" s="966">
        <v>1</v>
      </c>
      <c r="N54" t="s" s="974">
        <v>77</v>
      </c>
      <c r="O54" t="s" s="974">
        <v>2556</v>
      </c>
      <c r="P54" s="165"/>
      <c r="Q54" s="165"/>
      <c r="R54" s="165"/>
      <c r="S54" s="165"/>
      <c r="T54" s="165"/>
      <c r="U54" s="165"/>
      <c r="V54" s="913">
        <v>729</v>
      </c>
      <c r="W54" s="165"/>
      <c r="X54" s="914">
        <v>1</v>
      </c>
      <c r="Y54" s="165"/>
      <c r="Z54" s="913">
        <v>729</v>
      </c>
      <c r="AA54" s="260"/>
      <c r="AB54" s="107"/>
      <c r="AC54" s="107"/>
      <c r="AD54" s="107"/>
      <c r="AE54" s="107"/>
      <c r="AF54" s="107"/>
      <c r="AG54" s="107"/>
      <c r="AH54" s="107"/>
      <c r="AI54" s="107"/>
      <c r="AJ54" s="107"/>
      <c r="AK54" s="107"/>
      <c r="AL54" s="107"/>
      <c r="AM54" s="107"/>
      <c r="AN54" s="107"/>
    </row>
    <row r="55" ht="15.75" customHeight="1">
      <c r="A55" s="966">
        <v>31</v>
      </c>
      <c r="B55" s="966">
        <v>34</v>
      </c>
      <c r="C55" s="968">
        <v>8</v>
      </c>
      <c r="D55" s="968">
        <v>54</v>
      </c>
      <c r="E55" t="s" s="969">
        <v>603</v>
      </c>
      <c r="F55" t="s" s="969">
        <v>5186</v>
      </c>
      <c r="G55" t="s" s="969">
        <v>5186</v>
      </c>
      <c r="H55" t="s" s="972">
        <v>5187</v>
      </c>
      <c r="I55" t="s" s="972">
        <v>5187</v>
      </c>
      <c r="J55" t="s" s="5">
        <v>5188</v>
      </c>
      <c r="K55" s="973"/>
      <c r="L55" t="s" s="969">
        <v>5062</v>
      </c>
      <c r="M55" s="966">
        <v>1</v>
      </c>
      <c r="N55" t="s" s="974">
        <v>77</v>
      </c>
      <c r="O55" t="s" s="974">
        <v>2556</v>
      </c>
      <c r="P55" s="165"/>
      <c r="Q55" s="165"/>
      <c r="R55" s="165"/>
      <c r="S55" s="165"/>
      <c r="T55" s="165"/>
      <c r="U55" s="165"/>
      <c r="V55" s="913">
        <v>2</v>
      </c>
      <c r="W55" s="165"/>
      <c r="X55" s="914">
        <v>1</v>
      </c>
      <c r="Y55" s="165"/>
      <c r="Z55" s="913">
        <v>2</v>
      </c>
      <c r="AA55" s="260"/>
      <c r="AB55" s="107"/>
      <c r="AC55" s="107"/>
      <c r="AD55" s="107"/>
      <c r="AE55" s="107"/>
      <c r="AF55" s="107"/>
      <c r="AG55" s="107"/>
      <c r="AH55" s="107"/>
      <c r="AI55" s="107"/>
      <c r="AJ55" s="107"/>
      <c r="AK55" s="107"/>
      <c r="AL55" s="107"/>
      <c r="AM55" s="107"/>
      <c r="AN55" s="107"/>
    </row>
    <row r="56" ht="15.75" customHeight="1">
      <c r="A56" s="966">
        <v>32</v>
      </c>
      <c r="B56" s="966">
        <v>34</v>
      </c>
      <c r="C56" s="968">
        <v>8</v>
      </c>
      <c r="D56" s="968">
        <v>55</v>
      </c>
      <c r="E56" t="s" s="969">
        <v>603</v>
      </c>
      <c r="F56" t="s" s="969">
        <v>4042</v>
      </c>
      <c r="G56" t="s" s="969">
        <v>4042</v>
      </c>
      <c r="H56" t="s" s="972">
        <v>4043</v>
      </c>
      <c r="I56" t="s" s="972">
        <v>4043</v>
      </c>
      <c r="J56" t="s" s="5">
        <v>5189</v>
      </c>
      <c r="K56" s="973"/>
      <c r="L56" t="s" s="969">
        <v>5062</v>
      </c>
      <c r="M56" s="966">
        <v>1</v>
      </c>
      <c r="N56" t="s" s="974">
        <v>77</v>
      </c>
      <c r="O56" t="s" s="974">
        <v>2556</v>
      </c>
      <c r="P56" s="165"/>
      <c r="Q56" s="165"/>
      <c r="R56" s="165"/>
      <c r="S56" s="165"/>
      <c r="T56" s="165"/>
      <c r="U56" s="165"/>
      <c r="V56" s="913">
        <v>47</v>
      </c>
      <c r="W56" s="165"/>
      <c r="X56" s="914">
        <v>1</v>
      </c>
      <c r="Y56" s="165"/>
      <c r="Z56" s="913">
        <v>47</v>
      </c>
      <c r="AA56" s="260"/>
      <c r="AB56" s="107"/>
      <c r="AC56" s="107"/>
      <c r="AD56" s="107"/>
      <c r="AE56" s="107"/>
      <c r="AF56" s="107"/>
      <c r="AG56" s="107"/>
      <c r="AH56" s="107"/>
      <c r="AI56" s="107"/>
      <c r="AJ56" s="107"/>
      <c r="AK56" s="107"/>
      <c r="AL56" s="107"/>
      <c r="AM56" s="107"/>
      <c r="AN56" s="107"/>
    </row>
    <row r="57" ht="15.75" customHeight="1">
      <c r="A57" s="966">
        <v>33</v>
      </c>
      <c r="B57" s="966">
        <v>34</v>
      </c>
      <c r="C57" s="968">
        <v>8</v>
      </c>
      <c r="D57" s="968">
        <v>56</v>
      </c>
      <c r="E57" t="s" s="969">
        <v>603</v>
      </c>
      <c r="F57" t="s" s="969">
        <v>5190</v>
      </c>
      <c r="G57" t="s" s="969">
        <v>5190</v>
      </c>
      <c r="H57" t="s" s="972">
        <v>5191</v>
      </c>
      <c r="I57" t="s" s="972">
        <v>5192</v>
      </c>
      <c r="J57" t="s" s="79">
        <v>5193</v>
      </c>
      <c r="K57" s="973"/>
      <c r="L57" t="s" s="969">
        <v>5062</v>
      </c>
      <c r="M57" s="966">
        <v>1</v>
      </c>
      <c r="N57" t="s" s="974">
        <v>77</v>
      </c>
      <c r="O57" t="s" s="974">
        <v>2556</v>
      </c>
      <c r="P57" s="165"/>
      <c r="Q57" s="165"/>
      <c r="R57" s="165"/>
      <c r="S57" s="165"/>
      <c r="T57" s="165"/>
      <c r="U57" s="165"/>
      <c r="V57" s="913">
        <v>25</v>
      </c>
      <c r="W57" s="165"/>
      <c r="X57" s="914">
        <v>1</v>
      </c>
      <c r="Y57" s="165"/>
      <c r="Z57" s="913">
        <v>25</v>
      </c>
      <c r="AA57" s="260"/>
      <c r="AB57" s="107"/>
      <c r="AC57" s="107"/>
      <c r="AD57" s="107"/>
      <c r="AE57" s="107"/>
      <c r="AF57" s="107"/>
      <c r="AG57" s="107"/>
      <c r="AH57" s="107"/>
      <c r="AI57" s="107"/>
      <c r="AJ57" s="107"/>
      <c r="AK57" s="107"/>
      <c r="AL57" s="107"/>
      <c r="AM57" s="107"/>
      <c r="AN57" s="107"/>
    </row>
    <row r="58" ht="15.75" customHeight="1">
      <c r="A58" s="966">
        <v>34</v>
      </c>
      <c r="B58" s="966">
        <v>34</v>
      </c>
      <c r="C58" s="968">
        <v>8</v>
      </c>
      <c r="D58" s="968">
        <v>57</v>
      </c>
      <c r="E58" t="s" s="969">
        <v>603</v>
      </c>
      <c r="F58" t="s" s="969">
        <v>5194</v>
      </c>
      <c r="G58" t="s" s="969">
        <v>5194</v>
      </c>
      <c r="H58" t="s" s="972">
        <v>5195</v>
      </c>
      <c r="I58" t="s" s="972">
        <v>5195</v>
      </c>
      <c r="J58" t="s" s="5">
        <v>5196</v>
      </c>
      <c r="K58" s="973"/>
      <c r="L58" t="s" s="969">
        <v>5062</v>
      </c>
      <c r="M58" s="966">
        <v>1</v>
      </c>
      <c r="N58" t="s" s="974">
        <v>77</v>
      </c>
      <c r="O58" t="s" s="974">
        <v>2556</v>
      </c>
      <c r="P58" s="165"/>
      <c r="Q58" s="165"/>
      <c r="R58" s="165"/>
      <c r="S58" s="165"/>
      <c r="T58" s="165"/>
      <c r="U58" s="165"/>
      <c r="V58" s="913">
        <v>1</v>
      </c>
      <c r="W58" s="165"/>
      <c r="X58" s="914">
        <v>1</v>
      </c>
      <c r="Y58" s="165"/>
      <c r="Z58" s="913">
        <v>1</v>
      </c>
      <c r="AA58" s="260"/>
      <c r="AB58" s="107"/>
      <c r="AC58" s="107"/>
      <c r="AD58" s="107"/>
      <c r="AE58" s="107"/>
      <c r="AF58" s="107"/>
      <c r="AG58" s="107"/>
      <c r="AH58" s="107"/>
      <c r="AI58" s="107"/>
      <c r="AJ58" s="107"/>
      <c r="AK58" s="107"/>
      <c r="AL58" s="107"/>
      <c r="AM58" s="107"/>
      <c r="AN58" s="107"/>
    </row>
    <row r="59" ht="15.75" customHeight="1">
      <c r="A59" s="966">
        <v>35</v>
      </c>
      <c r="B59" s="966">
        <v>34</v>
      </c>
      <c r="C59" s="968">
        <v>8</v>
      </c>
      <c r="D59" s="968">
        <v>58</v>
      </c>
      <c r="E59" t="s" s="969">
        <v>603</v>
      </c>
      <c r="F59" t="s" s="969">
        <v>5197</v>
      </c>
      <c r="G59" t="s" s="969">
        <v>5197</v>
      </c>
      <c r="H59" t="s" s="972">
        <v>5198</v>
      </c>
      <c r="I59" t="s" s="972">
        <v>5198</v>
      </c>
      <c r="J59" t="s" s="5">
        <v>5199</v>
      </c>
      <c r="K59" s="973"/>
      <c r="L59" t="s" s="969">
        <v>5062</v>
      </c>
      <c r="M59" s="966">
        <v>1</v>
      </c>
      <c r="N59" t="s" s="974">
        <v>77</v>
      </c>
      <c r="O59" t="s" s="974">
        <v>2556</v>
      </c>
      <c r="P59" s="165"/>
      <c r="Q59" s="165"/>
      <c r="R59" s="165"/>
      <c r="S59" s="165"/>
      <c r="T59" s="165"/>
      <c r="U59" s="165"/>
      <c r="V59" s="913">
        <v>1</v>
      </c>
      <c r="W59" s="165"/>
      <c r="X59" s="914">
        <v>1</v>
      </c>
      <c r="Y59" s="165"/>
      <c r="Z59" s="913">
        <v>1</v>
      </c>
      <c r="AA59" s="260"/>
      <c r="AB59" s="107"/>
      <c r="AC59" s="107"/>
      <c r="AD59" s="107"/>
      <c r="AE59" s="107"/>
      <c r="AF59" s="107"/>
      <c r="AG59" s="107"/>
      <c r="AH59" s="107"/>
      <c r="AI59" s="107"/>
      <c r="AJ59" s="107"/>
      <c r="AK59" s="107"/>
      <c r="AL59" s="107"/>
      <c r="AM59" s="107"/>
      <c r="AN59" s="107"/>
    </row>
    <row r="60" ht="15.75" customHeight="1">
      <c r="A60" s="966">
        <v>40</v>
      </c>
      <c r="B60" s="966">
        <v>34</v>
      </c>
      <c r="C60" s="968">
        <v>8</v>
      </c>
      <c r="D60" s="968">
        <v>59</v>
      </c>
      <c r="E60" t="s" s="969">
        <v>603</v>
      </c>
      <c r="F60" t="s" s="969">
        <v>5200</v>
      </c>
      <c r="G60" t="s" s="969">
        <v>5200</v>
      </c>
      <c r="H60" t="s" s="972">
        <v>5201</v>
      </c>
      <c r="I60" t="s" s="972">
        <v>5201</v>
      </c>
      <c r="J60" t="s" s="5">
        <v>5202</v>
      </c>
      <c r="K60" s="973"/>
      <c r="L60" t="s" s="969">
        <v>5073</v>
      </c>
      <c r="M60" s="966">
        <v>2</v>
      </c>
      <c r="N60" t="s" s="974">
        <v>77</v>
      </c>
      <c r="O60" t="s" s="974">
        <v>64</v>
      </c>
      <c r="P60" s="165"/>
      <c r="Q60" s="165"/>
      <c r="R60" s="165"/>
      <c r="S60" s="165"/>
      <c r="T60" s="165"/>
      <c r="U60" s="165"/>
      <c r="V60" s="913">
        <v>0</v>
      </c>
      <c r="W60" s="913">
        <v>1</v>
      </c>
      <c r="X60" s="914">
        <v>1</v>
      </c>
      <c r="Y60" s="165"/>
      <c r="Z60" s="913">
        <v>60.7</v>
      </c>
      <c r="AA60" s="260"/>
      <c r="AB60" s="107"/>
      <c r="AC60" s="107"/>
      <c r="AD60" s="107"/>
      <c r="AE60" s="107"/>
      <c r="AF60" s="107"/>
      <c r="AG60" s="107"/>
      <c r="AH60" s="107"/>
      <c r="AI60" s="107"/>
      <c r="AJ60" s="107"/>
      <c r="AK60" s="107"/>
      <c r="AL60" s="107"/>
      <c r="AM60" s="107"/>
      <c r="AN60" s="107"/>
    </row>
    <row r="61" ht="15.75" customHeight="1">
      <c r="A61" s="966">
        <v>41</v>
      </c>
      <c r="B61" s="966">
        <v>34</v>
      </c>
      <c r="C61" s="968">
        <v>8</v>
      </c>
      <c r="D61" s="968">
        <v>60</v>
      </c>
      <c r="E61" t="s" s="969">
        <v>603</v>
      </c>
      <c r="F61" t="s" s="969">
        <v>5203</v>
      </c>
      <c r="G61" t="s" s="5">
        <v>985</v>
      </c>
      <c r="H61" t="s" s="969">
        <v>607</v>
      </c>
      <c r="I61" t="s" s="969">
        <v>607</v>
      </c>
      <c r="J61" t="s" s="5">
        <v>5203</v>
      </c>
      <c r="K61" s="973"/>
      <c r="L61" t="s" s="969">
        <v>5074</v>
      </c>
      <c r="M61" s="966">
        <v>2</v>
      </c>
      <c r="N61" t="s" s="974">
        <v>54</v>
      </c>
      <c r="O61" t="s" s="974">
        <v>2562</v>
      </c>
      <c r="P61" s="165"/>
      <c r="Q61" s="165"/>
      <c r="R61" s="165"/>
      <c r="S61" s="165"/>
      <c r="T61" s="165"/>
      <c r="U61" s="165"/>
      <c r="V61" s="913">
        <v>0</v>
      </c>
      <c r="W61" s="913">
        <v>1</v>
      </c>
      <c r="X61" s="914">
        <v>1</v>
      </c>
      <c r="Y61" s="165"/>
      <c r="Z61" s="913">
        <v>0</v>
      </c>
      <c r="AA61" s="260"/>
      <c r="AB61" s="107"/>
      <c r="AC61" s="107"/>
      <c r="AD61" s="107"/>
      <c r="AE61" s="107"/>
      <c r="AF61" s="107"/>
      <c r="AG61" s="107"/>
      <c r="AH61" s="107"/>
      <c r="AI61" s="107"/>
      <c r="AJ61" s="107"/>
      <c r="AK61" s="107"/>
      <c r="AL61" s="107"/>
      <c r="AM61" s="107"/>
      <c r="AN61" s="107"/>
    </row>
    <row r="62" ht="15.75" customHeight="1">
      <c r="A62" s="966">
        <v>57</v>
      </c>
      <c r="B62" s="966">
        <v>37</v>
      </c>
      <c r="C62" s="968">
        <v>9</v>
      </c>
      <c r="D62" s="968">
        <v>61</v>
      </c>
      <c r="E62" t="s" s="969">
        <v>610</v>
      </c>
      <c r="F62" t="s" s="969">
        <v>3904</v>
      </c>
      <c r="G62" t="s" s="969">
        <v>3904</v>
      </c>
      <c r="H62" t="s" s="972">
        <v>3905</v>
      </c>
      <c r="I62" t="s" s="972">
        <v>3905</v>
      </c>
      <c r="J62" t="s" s="5">
        <v>5204</v>
      </c>
      <c r="K62" t="s" s="977">
        <v>52</v>
      </c>
      <c r="L62" t="s" s="969">
        <v>5078</v>
      </c>
      <c r="M62" s="966">
        <v>1</v>
      </c>
      <c r="N62" t="s" s="911">
        <v>64</v>
      </c>
      <c r="O62" t="s" s="974">
        <v>2556</v>
      </c>
      <c r="P62" s="165"/>
      <c r="Q62" s="165"/>
      <c r="R62" s="165"/>
      <c r="S62" s="165"/>
      <c r="T62" s="165"/>
      <c r="U62" s="165"/>
      <c r="V62" s="913">
        <v>1</v>
      </c>
      <c r="W62" s="140"/>
      <c r="X62" t="s" s="137">
        <v>68</v>
      </c>
      <c r="Y62" s="165"/>
      <c r="Z62" s="913">
        <v>33059</v>
      </c>
      <c r="AA62" s="260"/>
      <c r="AB62" s="107"/>
      <c r="AC62" s="107"/>
      <c r="AD62" s="107"/>
      <c r="AE62" s="107"/>
      <c r="AF62" s="107"/>
      <c r="AG62" s="107"/>
      <c r="AH62" s="107"/>
      <c r="AI62" s="107"/>
      <c r="AJ62" s="107"/>
      <c r="AK62" s="107"/>
      <c r="AL62" s="107"/>
      <c r="AM62" s="107"/>
      <c r="AN62" s="107"/>
    </row>
    <row r="63" ht="15.75" customHeight="1">
      <c r="A63" s="966">
        <v>58</v>
      </c>
      <c r="B63" s="966">
        <v>37</v>
      </c>
      <c r="C63" s="968">
        <v>9</v>
      </c>
      <c r="D63" s="968">
        <v>62</v>
      </c>
      <c r="E63" t="s" s="969">
        <v>610</v>
      </c>
      <c r="F63" t="s" s="969">
        <v>5205</v>
      </c>
      <c r="G63" t="s" s="969">
        <v>5205</v>
      </c>
      <c r="H63" t="s" s="972">
        <v>5206</v>
      </c>
      <c r="I63" t="s" s="972">
        <v>5206</v>
      </c>
      <c r="J63" t="s" s="5">
        <v>5207</v>
      </c>
      <c r="K63" t="s" s="977">
        <v>52</v>
      </c>
      <c r="L63" t="s" s="969">
        <v>5062</v>
      </c>
      <c r="M63" s="966">
        <v>1</v>
      </c>
      <c r="N63" t="s" s="974">
        <v>77</v>
      </c>
      <c r="O63" t="s" s="974">
        <v>64</v>
      </c>
      <c r="P63" s="165"/>
      <c r="Q63" s="165"/>
      <c r="R63" s="165"/>
      <c r="S63" s="165"/>
      <c r="T63" s="165"/>
      <c r="U63" s="165"/>
      <c r="V63" s="913">
        <v>25</v>
      </c>
      <c r="W63" s="165"/>
      <c r="X63" s="914">
        <v>1</v>
      </c>
      <c r="Y63" s="165"/>
      <c r="Z63" s="913">
        <v>7717.8</v>
      </c>
      <c r="AA63" s="260"/>
      <c r="AB63" s="107"/>
      <c r="AC63" s="107"/>
      <c r="AD63" s="107"/>
      <c r="AE63" s="107"/>
      <c r="AF63" s="107"/>
      <c r="AG63" s="107"/>
      <c r="AH63" s="107"/>
      <c r="AI63" s="107"/>
      <c r="AJ63" s="107"/>
      <c r="AK63" s="107"/>
      <c r="AL63" s="107"/>
      <c r="AM63" s="107"/>
      <c r="AN63" s="107"/>
    </row>
    <row r="64" ht="15.75" customHeight="1">
      <c r="A64" s="966">
        <v>62</v>
      </c>
      <c r="B64" s="966">
        <v>37</v>
      </c>
      <c r="C64" s="968">
        <v>9</v>
      </c>
      <c r="D64" s="968">
        <v>63</v>
      </c>
      <c r="E64" t="s" s="969">
        <v>610</v>
      </c>
      <c r="F64" t="s" s="969">
        <v>1562</v>
      </c>
      <c r="G64" t="s" s="150">
        <v>5208</v>
      </c>
      <c r="H64" t="s" s="969">
        <v>5209</v>
      </c>
      <c r="I64" t="s" s="969">
        <v>5209</v>
      </c>
      <c r="J64" t="s" s="5">
        <v>1562</v>
      </c>
      <c r="K64" s="973"/>
      <c r="L64" t="s" s="969">
        <v>5074</v>
      </c>
      <c r="M64" s="966">
        <v>2</v>
      </c>
      <c r="N64" t="s" s="911">
        <v>64</v>
      </c>
      <c r="O64" t="s" s="974">
        <v>2562</v>
      </c>
      <c r="P64" s="165"/>
      <c r="Q64" s="165"/>
      <c r="R64" s="165"/>
      <c r="S64" s="165"/>
      <c r="T64" s="165"/>
      <c r="U64" s="165"/>
      <c r="V64" s="165"/>
      <c r="W64" s="165"/>
      <c r="X64" s="914">
        <v>1</v>
      </c>
      <c r="Y64" s="165"/>
      <c r="Z64" s="913">
        <v>205</v>
      </c>
      <c r="AA64" s="260"/>
      <c r="AB64" s="107"/>
      <c r="AC64" s="107"/>
      <c r="AD64" s="107"/>
      <c r="AE64" s="107"/>
      <c r="AF64" s="107"/>
      <c r="AG64" s="107"/>
      <c r="AH64" s="107"/>
      <c r="AI64" s="107"/>
      <c r="AJ64" s="107"/>
      <c r="AK64" s="107"/>
      <c r="AL64" s="107"/>
      <c r="AM64" s="107"/>
      <c r="AN64" s="107"/>
    </row>
    <row r="65" ht="15.75" customHeight="1">
      <c r="A65" s="966">
        <v>60</v>
      </c>
      <c r="B65" s="966">
        <v>37</v>
      </c>
      <c r="C65" s="968">
        <v>9</v>
      </c>
      <c r="D65" s="968">
        <v>64</v>
      </c>
      <c r="E65" t="s" s="969">
        <v>610</v>
      </c>
      <c r="F65" t="s" s="969">
        <v>5210</v>
      </c>
      <c r="G65" t="s" s="969">
        <v>5210</v>
      </c>
      <c r="H65" t="s" s="972">
        <v>5211</v>
      </c>
      <c r="I65" t="s" s="972">
        <v>5211</v>
      </c>
      <c r="J65" t="s" s="5">
        <v>5212</v>
      </c>
      <c r="K65" s="973"/>
      <c r="L65" t="s" s="969">
        <v>5073</v>
      </c>
      <c r="M65" s="966">
        <v>2</v>
      </c>
      <c r="N65" t="s" s="974">
        <v>77</v>
      </c>
      <c r="O65" t="s" s="974">
        <v>64</v>
      </c>
      <c r="P65" s="165"/>
      <c r="Q65" s="165"/>
      <c r="R65" s="165"/>
      <c r="S65" s="165"/>
      <c r="T65" s="165"/>
      <c r="U65" s="165"/>
      <c r="V65" s="913">
        <v>0</v>
      </c>
      <c r="W65" s="913">
        <v>1</v>
      </c>
      <c r="X65" s="914">
        <v>1</v>
      </c>
      <c r="Y65" s="165"/>
      <c r="Z65" s="913">
        <v>107.4</v>
      </c>
      <c r="AA65" s="260"/>
      <c r="AB65" s="107"/>
      <c r="AC65" s="107"/>
      <c r="AD65" s="107"/>
      <c r="AE65" s="107"/>
      <c r="AF65" s="107"/>
      <c r="AG65" s="107"/>
      <c r="AH65" s="107"/>
      <c r="AI65" s="107"/>
      <c r="AJ65" s="107"/>
      <c r="AK65" s="107"/>
      <c r="AL65" s="107"/>
      <c r="AM65" s="107"/>
      <c r="AN65" s="107"/>
    </row>
    <row r="66" ht="15.75" customHeight="1">
      <c r="A66" s="966">
        <v>59</v>
      </c>
      <c r="B66" s="966">
        <v>37</v>
      </c>
      <c r="C66" s="968">
        <v>9</v>
      </c>
      <c r="D66" s="968">
        <v>64</v>
      </c>
      <c r="E66" t="s" s="969">
        <v>610</v>
      </c>
      <c r="F66" t="s" s="969">
        <v>1220</v>
      </c>
      <c r="G66" t="s" s="969">
        <v>1220</v>
      </c>
      <c r="H66" t="s" s="969">
        <v>1221</v>
      </c>
      <c r="I66" t="s" s="969">
        <v>1221</v>
      </c>
      <c r="J66" t="s" s="5">
        <v>5213</v>
      </c>
      <c r="K66" s="973"/>
      <c r="L66" t="s" s="969">
        <v>5060</v>
      </c>
      <c r="M66" s="966">
        <v>2</v>
      </c>
      <c r="N66" t="s" s="974">
        <v>54</v>
      </c>
      <c r="O66" t="s" s="974">
        <v>64</v>
      </c>
      <c r="P66" s="165"/>
      <c r="Q66" s="165"/>
      <c r="R66" s="165"/>
      <c r="S66" s="165"/>
      <c r="T66" s="165"/>
      <c r="U66" s="165"/>
      <c r="V66" s="913">
        <v>3</v>
      </c>
      <c r="W66" s="165"/>
      <c r="X66" s="914">
        <v>1</v>
      </c>
      <c r="Y66" s="165"/>
      <c r="Z66" s="913">
        <v>5424.8</v>
      </c>
      <c r="AA66" s="260"/>
      <c r="AB66" s="107"/>
      <c r="AC66" s="107"/>
      <c r="AD66" s="107"/>
      <c r="AE66" s="107"/>
      <c r="AF66" s="107"/>
      <c r="AG66" s="107"/>
      <c r="AH66" s="107"/>
      <c r="AI66" s="107"/>
      <c r="AJ66" s="107"/>
      <c r="AK66" s="107"/>
      <c r="AL66" s="107"/>
      <c r="AM66" s="107"/>
      <c r="AN66" s="107"/>
    </row>
    <row r="67" ht="15.75" customHeight="1">
      <c r="A67" s="966">
        <v>61</v>
      </c>
      <c r="B67" s="966">
        <v>37</v>
      </c>
      <c r="C67" s="968">
        <v>9</v>
      </c>
      <c r="D67" s="968">
        <v>65</v>
      </c>
      <c r="E67" t="s" s="969">
        <v>610</v>
      </c>
      <c r="F67" t="s" s="969">
        <v>5214</v>
      </c>
      <c r="G67" t="s" s="969">
        <v>5214</v>
      </c>
      <c r="H67" t="s" s="972">
        <v>5215</v>
      </c>
      <c r="I67" t="s" s="972">
        <v>5215</v>
      </c>
      <c r="J67" t="s" s="5">
        <v>5216</v>
      </c>
      <c r="K67" s="973"/>
      <c r="L67" t="s" s="969">
        <v>5073</v>
      </c>
      <c r="M67" s="966">
        <v>2</v>
      </c>
      <c r="N67" t="s" s="974">
        <v>77</v>
      </c>
      <c r="O67" t="s" s="974">
        <v>64</v>
      </c>
      <c r="P67" s="165"/>
      <c r="Q67" s="165"/>
      <c r="R67" s="165"/>
      <c r="S67" s="165"/>
      <c r="T67" s="165"/>
      <c r="U67" s="165"/>
      <c r="V67" s="165"/>
      <c r="W67" s="913">
        <v>1</v>
      </c>
      <c r="X67" s="142">
        <v>1</v>
      </c>
      <c r="Y67" t="s" s="965">
        <v>5112</v>
      </c>
      <c r="Z67" s="165"/>
      <c r="AA67" s="260"/>
      <c r="AB67" s="107"/>
      <c r="AC67" s="107"/>
      <c r="AD67" s="107"/>
      <c r="AE67" s="107"/>
      <c r="AF67" s="107"/>
      <c r="AG67" s="107"/>
      <c r="AH67" s="107"/>
      <c r="AI67" s="107"/>
      <c r="AJ67" s="107"/>
      <c r="AK67" s="107"/>
      <c r="AL67" s="107"/>
      <c r="AM67" s="107"/>
      <c r="AN67" s="107"/>
    </row>
    <row r="68" ht="15.75" customHeight="1">
      <c r="A68" s="978">
        <v>67</v>
      </c>
      <c r="B68" s="978">
        <v>42</v>
      </c>
      <c r="C68" s="979">
        <v>10</v>
      </c>
      <c r="D68" s="979">
        <v>70</v>
      </c>
      <c r="E68" t="s" s="980">
        <v>801</v>
      </c>
      <c r="F68" t="s" s="980">
        <v>4111</v>
      </c>
      <c r="G68" t="s" s="980">
        <v>4111</v>
      </c>
      <c r="H68" t="s" s="981">
        <v>4112</v>
      </c>
      <c r="I68" t="s" s="982">
        <v>5217</v>
      </c>
      <c r="J68" t="s" s="5">
        <v>5218</v>
      </c>
      <c r="K68" t="s" s="983">
        <v>52</v>
      </c>
      <c r="L68" t="s" s="980">
        <v>5062</v>
      </c>
      <c r="M68" t="s" s="984">
        <v>5219</v>
      </c>
      <c r="N68" t="s" s="911">
        <v>64</v>
      </c>
      <c r="O68" t="s" s="984">
        <v>2562</v>
      </c>
      <c r="P68" s="165"/>
      <c r="Q68" s="165"/>
      <c r="R68" s="165"/>
      <c r="S68" s="165"/>
      <c r="T68" s="165"/>
      <c r="U68" s="165"/>
      <c r="V68" s="913">
        <v>472</v>
      </c>
      <c r="W68" s="165"/>
      <c r="X68" s="914">
        <v>1</v>
      </c>
      <c r="Y68" s="165"/>
      <c r="Z68" s="913">
        <v>4720</v>
      </c>
      <c r="AA68" s="260"/>
      <c r="AB68" s="107"/>
      <c r="AC68" s="107"/>
      <c r="AD68" s="107"/>
      <c r="AE68" s="107"/>
      <c r="AF68" s="107"/>
      <c r="AG68" s="107"/>
      <c r="AH68" s="107"/>
      <c r="AI68" s="107"/>
      <c r="AJ68" s="107"/>
      <c r="AK68" s="107"/>
      <c r="AL68" s="107"/>
      <c r="AM68" s="107"/>
      <c r="AN68" s="107"/>
    </row>
    <row r="69" ht="15.75" customHeight="1">
      <c r="A69" s="978">
        <v>68</v>
      </c>
      <c r="B69" s="985">
        <v>42</v>
      </c>
      <c r="C69" s="985">
        <v>10</v>
      </c>
      <c r="D69" s="979">
        <v>71</v>
      </c>
      <c r="E69" t="s" s="980">
        <v>801</v>
      </c>
      <c r="F69" t="s" s="980">
        <v>5220</v>
      </c>
      <c r="G69" t="s" s="980">
        <v>5220</v>
      </c>
      <c r="H69" t="s" s="986">
        <v>5221</v>
      </c>
      <c r="I69" t="s" s="982">
        <v>5221</v>
      </c>
      <c r="J69" t="s" s="5">
        <v>5222</v>
      </c>
      <c r="K69" s="987"/>
      <c r="L69" t="s" s="980">
        <v>2625</v>
      </c>
      <c r="M69" s="978">
        <v>2</v>
      </c>
      <c r="N69" t="s" s="984">
        <v>77</v>
      </c>
      <c r="O69" t="s" s="988">
        <v>64</v>
      </c>
      <c r="P69" s="140"/>
      <c r="Q69" s="165"/>
      <c r="R69" s="165"/>
      <c r="S69" s="165"/>
      <c r="T69" s="165"/>
      <c r="U69" s="165"/>
      <c r="V69" s="165"/>
      <c r="W69" s="165"/>
      <c r="X69" s="142">
        <v>1</v>
      </c>
      <c r="Y69" t="s" s="965">
        <v>5112</v>
      </c>
      <c r="Z69" s="165"/>
      <c r="AA69" s="260"/>
      <c r="AB69" s="107"/>
      <c r="AC69" s="107"/>
      <c r="AD69" s="107"/>
      <c r="AE69" s="107"/>
      <c r="AF69" s="107"/>
      <c r="AG69" s="107"/>
      <c r="AH69" s="107"/>
      <c r="AI69" s="107"/>
      <c r="AJ69" s="107"/>
      <c r="AK69" s="107"/>
      <c r="AL69" s="107"/>
      <c r="AM69" s="107"/>
      <c r="AN69" s="107"/>
    </row>
    <row r="70" ht="15.75" customHeight="1">
      <c r="A70" s="978">
        <v>69</v>
      </c>
      <c r="B70" s="978">
        <v>43</v>
      </c>
      <c r="C70" s="979">
        <v>11</v>
      </c>
      <c r="D70" s="979">
        <v>72</v>
      </c>
      <c r="E70" t="s" s="980">
        <v>5223</v>
      </c>
      <c r="F70" t="s" s="980">
        <v>5224</v>
      </c>
      <c r="G70" t="s" s="980">
        <v>5224</v>
      </c>
      <c r="H70" t="s" s="986">
        <v>5225</v>
      </c>
      <c r="I70" t="s" s="982">
        <v>5225</v>
      </c>
      <c r="J70" t="s" s="5">
        <v>5226</v>
      </c>
      <c r="K70" s="987"/>
      <c r="L70" t="s" s="980">
        <v>2625</v>
      </c>
      <c r="M70" s="978">
        <v>1</v>
      </c>
      <c r="N70" t="s" s="911">
        <v>64</v>
      </c>
      <c r="O70" t="s" s="989">
        <v>2562</v>
      </c>
      <c r="P70" s="165"/>
      <c r="Q70" s="165"/>
      <c r="R70" s="165"/>
      <c r="S70" s="165"/>
      <c r="T70" s="165"/>
      <c r="U70" s="165"/>
      <c r="V70" s="165"/>
      <c r="W70" s="165"/>
      <c r="X70" s="142">
        <v>1</v>
      </c>
      <c r="Y70" t="s" s="965">
        <v>5112</v>
      </c>
      <c r="Z70" s="165"/>
      <c r="AA70" s="260"/>
      <c r="AB70" s="437"/>
      <c r="AC70" s="437"/>
      <c r="AD70" s="437"/>
      <c r="AE70" s="437"/>
      <c r="AF70" s="437"/>
      <c r="AG70" s="437"/>
      <c r="AH70" s="437"/>
      <c r="AI70" s="437"/>
      <c r="AJ70" s="437"/>
      <c r="AK70" s="437"/>
      <c r="AL70" s="437"/>
      <c r="AM70" s="437"/>
      <c r="AN70" s="437"/>
    </row>
    <row r="71" ht="16.5" customHeight="1">
      <c r="A71" s="978">
        <v>81</v>
      </c>
      <c r="B71" s="978">
        <v>45</v>
      </c>
      <c r="C71" s="985">
        <v>12</v>
      </c>
      <c r="D71" s="979">
        <v>70</v>
      </c>
      <c r="E71" t="s" s="980">
        <v>857</v>
      </c>
      <c r="F71" t="s" s="980">
        <v>5227</v>
      </c>
      <c r="G71" t="s" s="980">
        <v>5227</v>
      </c>
      <c r="H71" t="s" s="986">
        <v>5228</v>
      </c>
      <c r="I71" t="s" s="982">
        <v>5228</v>
      </c>
      <c r="J71" t="s" s="5">
        <v>5229</v>
      </c>
      <c r="K71" s="140"/>
      <c r="L71" s="140"/>
      <c r="M71" s="283">
        <v>1</v>
      </c>
      <c r="N71" t="s" s="911">
        <v>64</v>
      </c>
      <c r="O71" t="s" s="990">
        <v>64</v>
      </c>
      <c r="P71" s="763"/>
      <c r="Q71" s="140"/>
      <c r="R71" s="140"/>
      <c r="S71" s="140"/>
      <c r="T71" s="140"/>
      <c r="U71" s="140"/>
      <c r="V71" s="140"/>
      <c r="W71" s="913">
        <v>28213</v>
      </c>
      <c r="X71" s="140"/>
      <c r="Y71" s="134">
        <v>1</v>
      </c>
      <c r="Z71" s="140"/>
      <c r="AA71" s="431"/>
      <c r="AB71" s="913">
        <v>28213</v>
      </c>
      <c r="AC71" s="165"/>
      <c r="AD71" s="165"/>
      <c r="AE71" s="140"/>
      <c r="AF71" s="140"/>
      <c r="AG71" s="140"/>
      <c r="AH71" s="140"/>
      <c r="AI71" s="140"/>
      <c r="AJ71" s="140"/>
      <c r="AK71" s="140"/>
      <c r="AL71" s="140"/>
      <c r="AM71" s="140"/>
      <c r="AN71" s="140"/>
    </row>
    <row r="72" ht="15.75" customHeight="1">
      <c r="A72" s="978">
        <v>81</v>
      </c>
      <c r="B72" s="978">
        <v>45</v>
      </c>
      <c r="C72" s="985">
        <v>12</v>
      </c>
      <c r="D72" s="979">
        <v>71</v>
      </c>
      <c r="E72" t="s" s="980">
        <v>857</v>
      </c>
      <c r="F72" t="s" s="980">
        <v>5227</v>
      </c>
      <c r="G72" t="s" s="980">
        <v>5227</v>
      </c>
      <c r="H72" t="s" s="986">
        <v>5228</v>
      </c>
      <c r="I72" t="s" s="982">
        <v>5228</v>
      </c>
      <c r="J72" t="s" s="5">
        <v>5230</v>
      </c>
      <c r="K72" s="140"/>
      <c r="L72" s="140"/>
      <c r="M72" s="283">
        <v>1</v>
      </c>
      <c r="N72" t="s" s="911">
        <v>64</v>
      </c>
      <c r="O72" t="s" s="101">
        <v>64</v>
      </c>
      <c r="P72" s="431"/>
      <c r="Q72" s="140"/>
      <c r="R72" s="140"/>
      <c r="S72" s="140"/>
      <c r="T72" s="140"/>
      <c r="U72" s="140"/>
      <c r="V72" s="140"/>
      <c r="W72" s="913">
        <v>28213</v>
      </c>
      <c r="X72" s="140"/>
      <c r="Y72" t="s" s="137">
        <v>68</v>
      </c>
      <c r="Z72" s="140"/>
      <c r="AA72" s="431"/>
      <c r="AB72" s="913">
        <v>28213</v>
      </c>
      <c r="AC72" s="165"/>
      <c r="AD72" s="165"/>
      <c r="AE72" s="140"/>
      <c r="AF72" s="140"/>
      <c r="AG72" s="140"/>
      <c r="AH72" s="140"/>
      <c r="AI72" s="140"/>
      <c r="AJ72" s="140"/>
      <c r="AK72" s="140"/>
      <c r="AL72" s="140"/>
      <c r="AM72" s="140"/>
      <c r="AN72" s="140"/>
    </row>
    <row r="73" ht="15.75" customHeight="1">
      <c r="A73" s="978">
        <v>81</v>
      </c>
      <c r="B73" s="978">
        <v>45</v>
      </c>
      <c r="C73" s="985">
        <v>12</v>
      </c>
      <c r="D73" s="979">
        <v>72</v>
      </c>
      <c r="E73" t="s" s="980">
        <v>857</v>
      </c>
      <c r="F73" t="s" s="980">
        <v>5227</v>
      </c>
      <c r="G73" t="s" s="980">
        <v>5227</v>
      </c>
      <c r="H73" t="s" s="986">
        <v>5228</v>
      </c>
      <c r="I73" t="s" s="982">
        <v>5228</v>
      </c>
      <c r="J73" t="s" s="5">
        <v>5231</v>
      </c>
      <c r="K73" s="140"/>
      <c r="L73" s="140"/>
      <c r="M73" s="283">
        <v>1</v>
      </c>
      <c r="N73" t="s" s="911">
        <v>64</v>
      </c>
      <c r="O73" t="s" s="101">
        <v>64</v>
      </c>
      <c r="P73" s="431"/>
      <c r="Q73" s="140"/>
      <c r="R73" s="140"/>
      <c r="S73" s="140"/>
      <c r="T73" s="140"/>
      <c r="U73" s="140"/>
      <c r="V73" s="140"/>
      <c r="W73" s="913">
        <v>28213</v>
      </c>
      <c r="X73" s="140"/>
      <c r="Y73" t="s" s="137">
        <v>68</v>
      </c>
      <c r="Z73" s="140"/>
      <c r="AA73" s="431"/>
      <c r="AB73" s="913">
        <v>28213</v>
      </c>
      <c r="AC73" s="165"/>
      <c r="AD73" s="165"/>
      <c r="AE73" s="140"/>
      <c r="AF73" s="140"/>
      <c r="AG73" s="140"/>
      <c r="AH73" s="140"/>
      <c r="AI73" s="140"/>
      <c r="AJ73" s="140"/>
      <c r="AK73" s="140"/>
      <c r="AL73" s="140"/>
      <c r="AM73" s="140"/>
      <c r="AN73" s="140"/>
    </row>
    <row r="74" ht="15.75" customHeight="1">
      <c r="A74" s="978">
        <v>81</v>
      </c>
      <c r="B74" s="978">
        <v>45</v>
      </c>
      <c r="C74" s="985">
        <v>12</v>
      </c>
      <c r="D74" s="979">
        <v>73</v>
      </c>
      <c r="E74" t="s" s="980">
        <v>857</v>
      </c>
      <c r="F74" t="s" s="980">
        <v>5232</v>
      </c>
      <c r="G74" t="s" s="980">
        <v>5232</v>
      </c>
      <c r="H74" t="s" s="986">
        <v>5233</v>
      </c>
      <c r="I74" t="s" s="982">
        <v>5233</v>
      </c>
      <c r="J74" t="s" s="5">
        <v>5234</v>
      </c>
      <c r="K74" s="140"/>
      <c r="L74" s="140"/>
      <c r="M74" s="283">
        <v>1</v>
      </c>
      <c r="N74" t="s" s="911">
        <v>64</v>
      </c>
      <c r="O74" t="s" s="101">
        <v>64</v>
      </c>
      <c r="P74" s="431"/>
      <c r="Q74" s="140"/>
      <c r="R74" s="140"/>
      <c r="S74" s="140"/>
      <c r="T74" s="140"/>
      <c r="U74" s="140"/>
      <c r="V74" s="140"/>
      <c r="W74" s="913">
        <v>15341</v>
      </c>
      <c r="X74" s="763"/>
      <c r="Y74" s="134">
        <v>1</v>
      </c>
      <c r="Z74" s="140"/>
      <c r="AA74" s="431"/>
      <c r="AB74" s="913">
        <v>15341</v>
      </c>
      <c r="AC74" s="165"/>
      <c r="AD74" s="165"/>
      <c r="AE74" s="140"/>
      <c r="AF74" s="140"/>
      <c r="AG74" s="140"/>
      <c r="AH74" s="140"/>
      <c r="AI74" s="140"/>
      <c r="AJ74" s="140"/>
      <c r="AK74" s="140"/>
      <c r="AL74" s="140"/>
      <c r="AM74" s="140"/>
      <c r="AN74" s="140"/>
    </row>
    <row r="75" ht="15.75" customHeight="1">
      <c r="A75" s="978">
        <v>81</v>
      </c>
      <c r="B75" s="978">
        <v>45</v>
      </c>
      <c r="C75" s="985">
        <v>12</v>
      </c>
      <c r="D75" s="979">
        <v>74</v>
      </c>
      <c r="E75" t="s" s="980">
        <v>857</v>
      </c>
      <c r="F75" t="s" s="980">
        <v>5232</v>
      </c>
      <c r="G75" t="s" s="980">
        <v>5232</v>
      </c>
      <c r="H75" t="s" s="986">
        <v>5233</v>
      </c>
      <c r="I75" t="s" s="982">
        <v>5233</v>
      </c>
      <c r="J75" t="s" s="5">
        <v>5235</v>
      </c>
      <c r="K75" s="140"/>
      <c r="L75" s="140"/>
      <c r="M75" s="283">
        <v>1</v>
      </c>
      <c r="N75" t="s" s="911">
        <v>64</v>
      </c>
      <c r="O75" t="s" s="101">
        <v>64</v>
      </c>
      <c r="P75" s="431"/>
      <c r="Q75" s="140"/>
      <c r="R75" s="140"/>
      <c r="S75" s="140"/>
      <c r="T75" s="140"/>
      <c r="U75" s="140"/>
      <c r="V75" s="140"/>
      <c r="W75" s="913">
        <v>15341</v>
      </c>
      <c r="X75" s="431"/>
      <c r="Y75" t="s" s="137">
        <v>68</v>
      </c>
      <c r="Z75" s="140"/>
      <c r="AA75" s="431"/>
      <c r="AB75" s="913">
        <v>15341</v>
      </c>
      <c r="AC75" s="165"/>
      <c r="AD75" s="165"/>
      <c r="AE75" s="140"/>
      <c r="AF75" s="140"/>
      <c r="AG75" s="140"/>
      <c r="AH75" s="140"/>
      <c r="AI75" s="140"/>
      <c r="AJ75" s="140"/>
      <c r="AK75" s="140"/>
      <c r="AL75" s="140"/>
      <c r="AM75" s="140"/>
      <c r="AN75" s="140"/>
    </row>
    <row r="76" ht="15.75" customHeight="1">
      <c r="A76" s="978">
        <v>81</v>
      </c>
      <c r="B76" s="978">
        <v>45</v>
      </c>
      <c r="C76" s="985">
        <v>12</v>
      </c>
      <c r="D76" s="979">
        <v>75</v>
      </c>
      <c r="E76" t="s" s="980">
        <v>857</v>
      </c>
      <c r="F76" t="s" s="980">
        <v>5232</v>
      </c>
      <c r="G76" t="s" s="980">
        <v>5232</v>
      </c>
      <c r="H76" t="s" s="986">
        <v>5233</v>
      </c>
      <c r="I76" t="s" s="982">
        <v>5233</v>
      </c>
      <c r="J76" t="s" s="5">
        <v>5236</v>
      </c>
      <c r="K76" s="140"/>
      <c r="L76" s="140"/>
      <c r="M76" s="283">
        <v>1</v>
      </c>
      <c r="N76" t="s" s="911">
        <v>64</v>
      </c>
      <c r="O76" t="s" s="101">
        <v>64</v>
      </c>
      <c r="P76" s="431"/>
      <c r="Q76" s="140"/>
      <c r="R76" s="140"/>
      <c r="S76" s="140"/>
      <c r="T76" s="140"/>
      <c r="U76" s="140"/>
      <c r="V76" s="140"/>
      <c r="W76" s="913">
        <v>15341</v>
      </c>
      <c r="X76" s="431"/>
      <c r="Y76" t="s" s="137">
        <v>68</v>
      </c>
      <c r="Z76" s="140"/>
      <c r="AA76" s="431"/>
      <c r="AB76" s="913">
        <v>15341</v>
      </c>
      <c r="AC76" s="165"/>
      <c r="AD76" s="165"/>
      <c r="AE76" s="140"/>
      <c r="AF76" s="140"/>
      <c r="AG76" s="140"/>
      <c r="AH76" s="140"/>
      <c r="AI76" s="140"/>
      <c r="AJ76" s="140"/>
      <c r="AK76" s="140"/>
      <c r="AL76" s="140"/>
      <c r="AM76" s="140"/>
      <c r="AN76" s="140"/>
    </row>
    <row r="77" ht="15.75" customHeight="1">
      <c r="A77" s="978">
        <v>81</v>
      </c>
      <c r="B77" s="978">
        <v>45</v>
      </c>
      <c r="C77" s="985">
        <v>12</v>
      </c>
      <c r="D77" s="979">
        <v>76</v>
      </c>
      <c r="E77" t="s" s="980">
        <v>857</v>
      </c>
      <c r="F77" t="s" s="980">
        <v>5232</v>
      </c>
      <c r="G77" t="s" s="980">
        <v>5232</v>
      </c>
      <c r="H77" t="s" s="986">
        <v>5233</v>
      </c>
      <c r="I77" t="s" s="982">
        <v>5233</v>
      </c>
      <c r="J77" t="s" s="5">
        <v>5237</v>
      </c>
      <c r="K77" s="140"/>
      <c r="L77" s="140"/>
      <c r="M77" s="283">
        <v>1</v>
      </c>
      <c r="N77" t="s" s="911">
        <v>64</v>
      </c>
      <c r="O77" t="s" s="101">
        <v>64</v>
      </c>
      <c r="P77" s="431"/>
      <c r="Q77" s="140"/>
      <c r="R77" s="140"/>
      <c r="S77" s="140"/>
      <c r="T77" s="140"/>
      <c r="U77" s="140"/>
      <c r="V77" s="140"/>
      <c r="W77" s="913">
        <v>15341</v>
      </c>
      <c r="X77" s="433"/>
      <c r="Y77" t="s" s="137">
        <v>68</v>
      </c>
      <c r="Z77" s="140"/>
      <c r="AA77" s="431"/>
      <c r="AB77" s="913">
        <v>15341</v>
      </c>
      <c r="AC77" s="165"/>
      <c r="AD77" s="165"/>
      <c r="AE77" s="140"/>
      <c r="AF77" s="140"/>
      <c r="AG77" s="140"/>
      <c r="AH77" s="140"/>
      <c r="AI77" s="140"/>
      <c r="AJ77" s="140"/>
      <c r="AK77" s="140"/>
      <c r="AL77" s="140"/>
      <c r="AM77" s="140"/>
      <c r="AN77" s="140"/>
    </row>
    <row r="78" ht="15.75" customHeight="1">
      <c r="A78" s="978">
        <v>81</v>
      </c>
      <c r="B78" s="978">
        <v>45</v>
      </c>
      <c r="C78" s="985">
        <v>12</v>
      </c>
      <c r="D78" s="979">
        <v>83</v>
      </c>
      <c r="E78" t="s" s="980">
        <v>857</v>
      </c>
      <c r="F78" t="s" s="980">
        <v>5238</v>
      </c>
      <c r="G78" t="s" s="731">
        <v>5239</v>
      </c>
      <c r="H78" t="s" s="986">
        <v>5240</v>
      </c>
      <c r="I78" t="s" s="982">
        <v>5240</v>
      </c>
      <c r="J78" t="s" s="5">
        <v>5241</v>
      </c>
      <c r="K78" s="140"/>
      <c r="L78" s="140"/>
      <c r="M78" s="283">
        <v>1</v>
      </c>
      <c r="N78" t="s" s="911">
        <v>64</v>
      </c>
      <c r="O78" t="s" s="101">
        <v>64</v>
      </c>
      <c r="P78" s="431"/>
      <c r="Q78" s="140"/>
      <c r="R78" s="140"/>
      <c r="S78" s="140"/>
      <c r="T78" s="140"/>
      <c r="U78" s="140"/>
      <c r="V78" s="140"/>
      <c r="W78" s="148">
        <v>6993</v>
      </c>
      <c r="X78" s="140"/>
      <c r="Y78" t="s" s="137">
        <v>68</v>
      </c>
      <c r="Z78" s="140"/>
      <c r="AA78" s="431"/>
      <c r="AB78" s="913">
        <v>7466</v>
      </c>
      <c r="AC78" s="140"/>
      <c r="AD78" s="140"/>
      <c r="AE78" s="140"/>
      <c r="AF78" s="140"/>
      <c r="AG78" s="140"/>
      <c r="AH78" s="140"/>
      <c r="AI78" s="140"/>
      <c r="AJ78" s="140"/>
      <c r="AK78" s="140"/>
      <c r="AL78" s="140"/>
      <c r="AM78" s="140"/>
      <c r="AN78" s="140"/>
    </row>
    <row r="79" ht="15.75" customHeight="1">
      <c r="A79" s="978">
        <v>81</v>
      </c>
      <c r="B79" s="978">
        <v>45</v>
      </c>
      <c r="C79" s="985">
        <v>12</v>
      </c>
      <c r="D79" s="979">
        <v>84</v>
      </c>
      <c r="E79" t="s" s="980">
        <v>857</v>
      </c>
      <c r="F79" t="s" s="980">
        <v>5238</v>
      </c>
      <c r="G79" t="s" s="731">
        <v>5239</v>
      </c>
      <c r="H79" t="s" s="986">
        <v>5240</v>
      </c>
      <c r="I79" t="s" s="982">
        <v>5240</v>
      </c>
      <c r="J79" t="s" s="5">
        <v>5242</v>
      </c>
      <c r="K79" s="140"/>
      <c r="L79" s="140"/>
      <c r="M79" s="283">
        <v>1</v>
      </c>
      <c r="N79" t="s" s="911">
        <v>64</v>
      </c>
      <c r="O79" t="s" s="101">
        <v>64</v>
      </c>
      <c r="P79" s="433"/>
      <c r="Q79" s="140"/>
      <c r="R79" s="140"/>
      <c r="S79" s="140"/>
      <c r="T79" s="140"/>
      <c r="U79" s="140"/>
      <c r="V79" s="140"/>
      <c r="W79" s="148">
        <v>6993</v>
      </c>
      <c r="X79" s="140"/>
      <c r="Y79" t="s" s="137">
        <v>68</v>
      </c>
      <c r="Z79" s="140"/>
      <c r="AA79" s="431"/>
      <c r="AB79" s="913">
        <v>7466</v>
      </c>
      <c r="AC79" s="140"/>
      <c r="AD79" s="140"/>
      <c r="AE79" s="140"/>
      <c r="AF79" s="140"/>
      <c r="AG79" s="140"/>
      <c r="AH79" s="140"/>
      <c r="AI79" s="140"/>
      <c r="AJ79" s="140"/>
      <c r="AK79" s="140"/>
      <c r="AL79" s="140"/>
      <c r="AM79" s="140"/>
      <c r="AN79" s="140"/>
    </row>
    <row r="80" ht="15.75" customHeight="1">
      <c r="A80" s="978">
        <v>79</v>
      </c>
      <c r="B80" s="978">
        <v>45</v>
      </c>
      <c r="C80" s="985">
        <v>12</v>
      </c>
      <c r="D80" s="979">
        <v>80</v>
      </c>
      <c r="E80" t="s" s="980">
        <v>857</v>
      </c>
      <c r="F80" t="s" s="980">
        <v>5243</v>
      </c>
      <c r="G80" t="s" s="980">
        <v>5243</v>
      </c>
      <c r="H80" t="s" s="986">
        <v>5244</v>
      </c>
      <c r="I80" t="s" s="982">
        <v>5244</v>
      </c>
      <c r="J80" t="s" s="5">
        <v>5245</v>
      </c>
      <c r="K80" s="987"/>
      <c r="L80" t="s" s="980">
        <v>5060</v>
      </c>
      <c r="M80" s="978">
        <v>2</v>
      </c>
      <c r="N80" t="s" s="984">
        <v>54</v>
      </c>
      <c r="O80" t="s" s="984">
        <v>64</v>
      </c>
      <c r="P80" s="140"/>
      <c r="Q80" s="165"/>
      <c r="R80" s="165"/>
      <c r="S80" s="165"/>
      <c r="T80" s="165"/>
      <c r="U80" s="165"/>
      <c r="V80" s="165"/>
      <c r="W80" s="165"/>
      <c r="X80" t="s" s="926">
        <v>68</v>
      </c>
      <c r="Y80" s="165"/>
      <c r="Z80" s="913">
        <v>1072.3</v>
      </c>
      <c r="AA80" s="260"/>
      <c r="AB80" s="106"/>
      <c r="AC80" s="106"/>
      <c r="AD80" s="106"/>
      <c r="AE80" s="106"/>
      <c r="AF80" s="106"/>
      <c r="AG80" s="106"/>
      <c r="AH80" s="106"/>
      <c r="AI80" s="106"/>
      <c r="AJ80" s="106"/>
      <c r="AK80" s="106"/>
      <c r="AL80" s="106"/>
      <c r="AM80" s="106"/>
      <c r="AN80" s="106"/>
    </row>
    <row r="81" ht="15.75" customHeight="1">
      <c r="A81" s="978">
        <v>80</v>
      </c>
      <c r="B81" s="978">
        <v>45</v>
      </c>
      <c r="C81" s="985">
        <v>12</v>
      </c>
      <c r="D81" s="979">
        <v>81</v>
      </c>
      <c r="E81" t="s" s="980">
        <v>857</v>
      </c>
      <c r="F81" t="s" s="980">
        <v>5243</v>
      </c>
      <c r="G81" t="s" s="980">
        <v>5243</v>
      </c>
      <c r="H81" t="s" s="986">
        <v>5244</v>
      </c>
      <c r="I81" t="s" s="982">
        <v>5244</v>
      </c>
      <c r="J81" t="s" s="5">
        <v>5246</v>
      </c>
      <c r="K81" s="987"/>
      <c r="L81" t="s" s="980">
        <v>5092</v>
      </c>
      <c r="M81" s="978">
        <v>2</v>
      </c>
      <c r="N81" t="s" s="911">
        <v>64</v>
      </c>
      <c r="O81" t="s" s="984">
        <v>64</v>
      </c>
      <c r="P81" s="140"/>
      <c r="Q81" s="165"/>
      <c r="R81" s="165"/>
      <c r="S81" s="165"/>
      <c r="T81" s="165"/>
      <c r="U81" s="165"/>
      <c r="V81" s="913">
        <v>864.6</v>
      </c>
      <c r="W81" s="165"/>
      <c r="X81" s="914">
        <v>1</v>
      </c>
      <c r="Y81" s="165"/>
      <c r="Z81" s="913">
        <v>1072.3</v>
      </c>
      <c r="AA81" s="260"/>
      <c r="AB81" s="107"/>
      <c r="AC81" s="107"/>
      <c r="AD81" s="107"/>
      <c r="AE81" s="107"/>
      <c r="AF81" s="107"/>
      <c r="AG81" s="107"/>
      <c r="AH81" s="107"/>
      <c r="AI81" s="107"/>
      <c r="AJ81" s="107"/>
      <c r="AK81" s="107"/>
      <c r="AL81" s="107"/>
      <c r="AM81" s="107"/>
      <c r="AN81" s="107"/>
    </row>
    <row r="82" ht="15.75" customHeight="1">
      <c r="A82" s="978">
        <v>74</v>
      </c>
      <c r="B82" s="978">
        <v>45</v>
      </c>
      <c r="C82" s="985">
        <v>12</v>
      </c>
      <c r="D82" s="979">
        <v>82</v>
      </c>
      <c r="E82" t="s" s="980">
        <v>857</v>
      </c>
      <c r="F82" t="s" s="980">
        <v>5243</v>
      </c>
      <c r="G82" t="s" s="980">
        <v>5243</v>
      </c>
      <c r="H82" t="s" s="986">
        <v>5244</v>
      </c>
      <c r="I82" t="s" s="982">
        <v>5244</v>
      </c>
      <c r="J82" t="s" s="5">
        <v>5247</v>
      </c>
      <c r="K82" s="987"/>
      <c r="L82" t="s" s="980">
        <v>5248</v>
      </c>
      <c r="M82" s="978">
        <v>2</v>
      </c>
      <c r="N82" t="s" s="984">
        <v>54</v>
      </c>
      <c r="O82" t="s" s="984">
        <v>64</v>
      </c>
      <c r="P82" s="140"/>
      <c r="Q82" s="165"/>
      <c r="R82" s="165"/>
      <c r="S82" s="165"/>
      <c r="T82" s="165"/>
      <c r="U82" s="165"/>
      <c r="V82" s="913">
        <v>207.7</v>
      </c>
      <c r="W82" s="165"/>
      <c r="X82" t="s" s="926">
        <v>68</v>
      </c>
      <c r="Y82" s="165"/>
      <c r="Z82" s="913">
        <v>1072.3</v>
      </c>
      <c r="AA82" s="260"/>
      <c r="AB82" s="107"/>
      <c r="AC82" s="107"/>
      <c r="AD82" s="107"/>
      <c r="AE82" s="107"/>
      <c r="AF82" s="107"/>
      <c r="AG82" s="107"/>
      <c r="AH82" s="107"/>
      <c r="AI82" s="107"/>
      <c r="AJ82" s="107"/>
      <c r="AK82" s="107"/>
      <c r="AL82" s="107"/>
      <c r="AM82" s="107"/>
      <c r="AN82" s="107"/>
    </row>
    <row r="83" ht="15.75" customHeight="1">
      <c r="A83" s="978">
        <v>82</v>
      </c>
      <c r="B83" s="978">
        <v>45</v>
      </c>
      <c r="C83" s="985">
        <v>12</v>
      </c>
      <c r="D83" s="979">
        <v>83</v>
      </c>
      <c r="E83" t="s" s="980">
        <v>857</v>
      </c>
      <c r="F83" t="s" s="980">
        <v>5243</v>
      </c>
      <c r="G83" t="s" s="980">
        <v>5243</v>
      </c>
      <c r="H83" t="s" s="986">
        <v>5244</v>
      </c>
      <c r="I83" t="s" s="982">
        <v>5244</v>
      </c>
      <c r="J83" t="s" s="5">
        <v>5249</v>
      </c>
      <c r="K83" s="987"/>
      <c r="L83" t="s" s="980">
        <v>5073</v>
      </c>
      <c r="M83" s="978">
        <v>2</v>
      </c>
      <c r="N83" t="s" s="984">
        <v>54</v>
      </c>
      <c r="O83" t="s" s="984">
        <v>64</v>
      </c>
      <c r="P83" s="140"/>
      <c r="Q83" s="165"/>
      <c r="R83" s="165"/>
      <c r="S83" s="165"/>
      <c r="T83" s="165"/>
      <c r="U83" s="165"/>
      <c r="V83" s="165"/>
      <c r="W83" s="165"/>
      <c r="X83" t="s" s="926">
        <v>68</v>
      </c>
      <c r="Y83" s="165"/>
      <c r="Z83" s="913">
        <v>1072.3</v>
      </c>
      <c r="AA83" s="260"/>
      <c r="AB83" s="107"/>
      <c r="AC83" s="107"/>
      <c r="AD83" s="107"/>
      <c r="AE83" s="107"/>
      <c r="AF83" s="107"/>
      <c r="AG83" s="107"/>
      <c r="AH83" s="107"/>
      <c r="AI83" s="107"/>
      <c r="AJ83" s="107"/>
      <c r="AK83" s="107"/>
      <c r="AL83" s="107"/>
      <c r="AM83" s="107"/>
      <c r="AN83" s="107"/>
    </row>
    <row r="84" ht="15.75" customHeight="1">
      <c r="A84" s="978">
        <v>70</v>
      </c>
      <c r="B84" s="978">
        <v>45</v>
      </c>
      <c r="C84" s="979">
        <v>12</v>
      </c>
      <c r="D84" s="979">
        <v>84</v>
      </c>
      <c r="E84" t="s" s="980">
        <v>857</v>
      </c>
      <c r="F84" t="s" s="980">
        <v>5238</v>
      </c>
      <c r="G84" t="s" s="731">
        <v>5239</v>
      </c>
      <c r="H84" t="s" s="986">
        <v>5240</v>
      </c>
      <c r="I84" t="s" s="982">
        <v>5240</v>
      </c>
      <c r="J84" t="s" s="5">
        <v>5250</v>
      </c>
      <c r="K84" s="987"/>
      <c r="L84" t="s" s="980">
        <v>5060</v>
      </c>
      <c r="M84" s="978">
        <v>1</v>
      </c>
      <c r="N84" t="s" s="984">
        <v>54</v>
      </c>
      <c r="O84" t="s" s="984">
        <v>64</v>
      </c>
      <c r="P84" s="165"/>
      <c r="Q84" s="165"/>
      <c r="R84" s="165"/>
      <c r="S84" s="165"/>
      <c r="T84" s="165"/>
      <c r="U84" s="165"/>
      <c r="V84" s="913">
        <v>0</v>
      </c>
      <c r="W84" s="913">
        <v>1</v>
      </c>
      <c r="X84" t="s" s="926">
        <v>68</v>
      </c>
      <c r="Y84" s="165"/>
      <c r="Z84" s="913">
        <v>7466</v>
      </c>
      <c r="AA84" s="260"/>
      <c r="AB84" s="107"/>
      <c r="AC84" s="107"/>
      <c r="AD84" s="107"/>
      <c r="AE84" s="107"/>
      <c r="AF84" s="107"/>
      <c r="AG84" s="107"/>
      <c r="AH84" s="107"/>
      <c r="AI84" s="107"/>
      <c r="AJ84" s="107"/>
      <c r="AK84" s="107"/>
      <c r="AL84" s="107"/>
      <c r="AM84" s="107"/>
      <c r="AN84" s="107"/>
    </row>
    <row r="85" ht="15.75" customHeight="1">
      <c r="A85" s="978">
        <v>73</v>
      </c>
      <c r="B85" s="978">
        <v>45</v>
      </c>
      <c r="C85" s="985">
        <v>12</v>
      </c>
      <c r="D85" s="979">
        <v>85</v>
      </c>
      <c r="E85" t="s" s="980">
        <v>857</v>
      </c>
      <c r="F85" t="s" s="980">
        <v>5238</v>
      </c>
      <c r="G85" t="s" s="731">
        <v>5239</v>
      </c>
      <c r="H85" t="s" s="986">
        <v>5240</v>
      </c>
      <c r="I85" t="s" s="982">
        <v>5240</v>
      </c>
      <c r="J85" t="s" s="5">
        <v>5251</v>
      </c>
      <c r="K85" s="987"/>
      <c r="L85" t="s" s="980">
        <v>5248</v>
      </c>
      <c r="M85" s="978">
        <v>2</v>
      </c>
      <c r="N85" t="s" s="984">
        <v>54</v>
      </c>
      <c r="O85" t="s" s="984">
        <v>64</v>
      </c>
      <c r="P85" s="140"/>
      <c r="Q85" s="165"/>
      <c r="R85" s="165"/>
      <c r="S85" s="165"/>
      <c r="T85" s="165"/>
      <c r="U85" s="165"/>
      <c r="V85" s="913">
        <v>473</v>
      </c>
      <c r="W85" s="165"/>
      <c r="X85" s="914">
        <v>1</v>
      </c>
      <c r="Y85" s="165"/>
      <c r="Z85" s="913">
        <v>7466</v>
      </c>
      <c r="AA85" s="260"/>
      <c r="AB85" s="107"/>
      <c r="AC85" s="107"/>
      <c r="AD85" s="107"/>
      <c r="AE85" s="107"/>
      <c r="AF85" s="107"/>
      <c r="AG85" s="107"/>
      <c r="AH85" s="107"/>
      <c r="AI85" s="107"/>
      <c r="AJ85" s="107"/>
      <c r="AK85" s="107"/>
      <c r="AL85" s="107"/>
      <c r="AM85" s="107"/>
      <c r="AN85" s="107"/>
    </row>
    <row r="86" ht="15.75" customHeight="1">
      <c r="A86" s="978">
        <v>78</v>
      </c>
      <c r="B86" s="978">
        <v>45</v>
      </c>
      <c r="C86" s="985">
        <v>12</v>
      </c>
      <c r="D86" s="979">
        <v>86</v>
      </c>
      <c r="E86" t="s" s="980">
        <v>857</v>
      </c>
      <c r="F86" t="s" s="980">
        <v>5238</v>
      </c>
      <c r="G86" t="s" s="731">
        <v>5239</v>
      </c>
      <c r="H86" t="s" s="986">
        <v>5240</v>
      </c>
      <c r="I86" t="s" s="982">
        <v>5240</v>
      </c>
      <c r="J86" t="s" s="5">
        <v>5250</v>
      </c>
      <c r="K86" s="987"/>
      <c r="L86" t="s" s="980">
        <v>5060</v>
      </c>
      <c r="M86" s="978">
        <v>2</v>
      </c>
      <c r="N86" t="s" s="911">
        <v>64</v>
      </c>
      <c r="O86" t="s" s="984">
        <v>64</v>
      </c>
      <c r="P86" s="140"/>
      <c r="Q86" s="165"/>
      <c r="R86" s="165"/>
      <c r="S86" s="165"/>
      <c r="T86" s="165"/>
      <c r="U86" s="165"/>
      <c r="V86" s="142">
        <v>0</v>
      </c>
      <c r="W86" s="142">
        <v>1</v>
      </c>
      <c r="X86" t="s" s="137">
        <v>68</v>
      </c>
      <c r="Y86" s="165"/>
      <c r="Z86" s="913">
        <v>7466</v>
      </c>
      <c r="AA86" s="260"/>
      <c r="AB86" s="107"/>
      <c r="AC86" s="107"/>
      <c r="AD86" s="107"/>
      <c r="AE86" s="107"/>
      <c r="AF86" s="107"/>
      <c r="AG86" s="107"/>
      <c r="AH86" s="107"/>
      <c r="AI86" s="107"/>
      <c r="AJ86" s="107"/>
      <c r="AK86" s="107"/>
      <c r="AL86" s="107"/>
      <c r="AM86" s="107"/>
      <c r="AN86" s="107"/>
    </row>
    <row r="87" ht="15.75" customHeight="1">
      <c r="A87" s="978">
        <v>71</v>
      </c>
      <c r="B87" s="978">
        <v>45</v>
      </c>
      <c r="C87" s="985">
        <v>12</v>
      </c>
      <c r="D87" s="979">
        <v>87</v>
      </c>
      <c r="E87" t="s" s="980">
        <v>857</v>
      </c>
      <c r="F87" t="s" s="980">
        <v>5252</v>
      </c>
      <c r="G87" t="s" s="731">
        <v>5253</v>
      </c>
      <c r="H87" t="s" s="986">
        <v>5254</v>
      </c>
      <c r="I87" t="s" s="982">
        <v>5254</v>
      </c>
      <c r="J87" t="s" s="5">
        <v>5255</v>
      </c>
      <c r="K87" s="987"/>
      <c r="L87" t="s" s="980">
        <v>5060</v>
      </c>
      <c r="M87" s="978">
        <v>1</v>
      </c>
      <c r="N87" t="s" s="984">
        <v>54</v>
      </c>
      <c r="O87" t="s" s="984">
        <v>64</v>
      </c>
      <c r="P87" s="140"/>
      <c r="Q87" s="165"/>
      <c r="R87" s="165"/>
      <c r="S87" s="165"/>
      <c r="T87" s="165"/>
      <c r="U87" s="165"/>
      <c r="V87" s="913">
        <v>66.8</v>
      </c>
      <c r="W87" s="140"/>
      <c r="X87" t="s" s="137">
        <v>68</v>
      </c>
      <c r="Y87" s="165"/>
      <c r="Z87" s="913">
        <v>1098.7</v>
      </c>
      <c r="AA87" s="260"/>
      <c r="AB87" s="107"/>
      <c r="AC87" s="107"/>
      <c r="AD87" s="107"/>
      <c r="AE87" s="107"/>
      <c r="AF87" s="107"/>
      <c r="AG87" s="107"/>
      <c r="AH87" s="107"/>
      <c r="AI87" s="107"/>
      <c r="AJ87" s="107"/>
      <c r="AK87" s="107"/>
      <c r="AL87" s="107"/>
      <c r="AM87" s="107"/>
      <c r="AN87" s="107"/>
    </row>
    <row r="88" ht="15.75" customHeight="1">
      <c r="A88" s="978">
        <v>75</v>
      </c>
      <c r="B88" s="978">
        <v>45</v>
      </c>
      <c r="C88" s="985">
        <v>12</v>
      </c>
      <c r="D88" s="979">
        <v>88</v>
      </c>
      <c r="E88" t="s" s="980">
        <v>857</v>
      </c>
      <c r="F88" t="s" s="980">
        <v>5252</v>
      </c>
      <c r="G88" t="s" s="731">
        <v>5253</v>
      </c>
      <c r="H88" t="s" s="986">
        <v>5254</v>
      </c>
      <c r="I88" t="s" s="982">
        <v>5254</v>
      </c>
      <c r="J88" t="s" s="5">
        <v>5256</v>
      </c>
      <c r="K88" s="987"/>
      <c r="L88" t="s" s="980">
        <v>5248</v>
      </c>
      <c r="M88" s="978">
        <v>2</v>
      </c>
      <c r="N88" t="s" s="984">
        <v>54</v>
      </c>
      <c r="O88" t="s" s="984">
        <v>64</v>
      </c>
      <c r="P88" s="140"/>
      <c r="Q88" s="165"/>
      <c r="R88" s="165"/>
      <c r="S88" s="165"/>
      <c r="T88" s="165"/>
      <c r="U88" s="165"/>
      <c r="V88" s="913">
        <v>951.4</v>
      </c>
      <c r="W88" s="140"/>
      <c r="X88" s="142">
        <v>1</v>
      </c>
      <c r="Y88" s="165"/>
      <c r="Z88" s="913">
        <v>1098.7</v>
      </c>
      <c r="AA88" s="260"/>
      <c r="AB88" s="107"/>
      <c r="AC88" s="107"/>
      <c r="AD88" s="107"/>
      <c r="AE88" s="107"/>
      <c r="AF88" s="107"/>
      <c r="AG88" s="107"/>
      <c r="AH88" s="107"/>
      <c r="AI88" s="107"/>
      <c r="AJ88" s="107"/>
      <c r="AK88" s="107"/>
      <c r="AL88" s="107"/>
      <c r="AM88" s="107"/>
      <c r="AN88" s="107"/>
    </row>
    <row r="89" ht="15.75" customHeight="1">
      <c r="A89" s="978">
        <v>72</v>
      </c>
      <c r="B89" s="978">
        <v>45</v>
      </c>
      <c r="C89" s="985">
        <v>12</v>
      </c>
      <c r="D89" s="979">
        <v>89</v>
      </c>
      <c r="E89" t="s" s="980">
        <v>857</v>
      </c>
      <c r="F89" t="s" s="980">
        <v>5232</v>
      </c>
      <c r="G89" t="s" s="980">
        <v>5232</v>
      </c>
      <c r="H89" t="s" s="986">
        <v>5233</v>
      </c>
      <c r="I89" t="s" s="982">
        <v>5233</v>
      </c>
      <c r="J89" t="s" s="5">
        <v>5257</v>
      </c>
      <c r="K89" s="987"/>
      <c r="L89" t="s" s="980">
        <v>5248</v>
      </c>
      <c r="M89" s="978">
        <v>2</v>
      </c>
      <c r="N89" t="s" s="984">
        <v>54</v>
      </c>
      <c r="O89" t="s" s="984">
        <v>64</v>
      </c>
      <c r="P89" s="140"/>
      <c r="Q89" s="165"/>
      <c r="R89" s="165"/>
      <c r="S89" s="165"/>
      <c r="T89" s="165"/>
      <c r="U89" s="165"/>
      <c r="V89" s="913">
        <v>0</v>
      </c>
      <c r="W89" s="913">
        <v>1</v>
      </c>
      <c r="X89" s="914">
        <v>1</v>
      </c>
      <c r="Y89" s="165"/>
      <c r="Z89" s="913">
        <v>15341</v>
      </c>
      <c r="AA89" s="260"/>
      <c r="AB89" s="107"/>
      <c r="AC89" s="107"/>
      <c r="AD89" s="107"/>
      <c r="AE89" s="107"/>
      <c r="AF89" s="107"/>
      <c r="AG89" s="107"/>
      <c r="AH89" s="107"/>
      <c r="AI89" s="107"/>
      <c r="AJ89" s="107"/>
      <c r="AK89" s="107"/>
      <c r="AL89" s="107"/>
      <c r="AM89" s="107"/>
      <c r="AN89" s="107"/>
    </row>
    <row r="90" ht="15.75" customHeight="1">
      <c r="A90" s="978">
        <v>76</v>
      </c>
      <c r="B90" s="978">
        <v>45</v>
      </c>
      <c r="C90" s="985">
        <v>12</v>
      </c>
      <c r="D90" s="979">
        <v>90</v>
      </c>
      <c r="E90" t="s" s="980">
        <v>857</v>
      </c>
      <c r="F90" t="s" s="980">
        <v>5232</v>
      </c>
      <c r="G90" t="s" s="980">
        <v>5232</v>
      </c>
      <c r="H90" t="s" s="986">
        <v>5233</v>
      </c>
      <c r="I90" t="s" s="982">
        <v>5233</v>
      </c>
      <c r="J90" t="s" s="5">
        <v>5258</v>
      </c>
      <c r="K90" s="987"/>
      <c r="L90" t="s" s="980">
        <v>5060</v>
      </c>
      <c r="M90" s="978">
        <v>2</v>
      </c>
      <c r="N90" t="s" s="984">
        <v>54</v>
      </c>
      <c r="O90" t="s" s="984">
        <v>64</v>
      </c>
      <c r="P90" s="140"/>
      <c r="Q90" s="165"/>
      <c r="R90" s="165"/>
      <c r="S90" s="165"/>
      <c r="T90" s="165"/>
      <c r="U90" s="165"/>
      <c r="V90" s="913">
        <v>0</v>
      </c>
      <c r="W90" s="913">
        <v>1</v>
      </c>
      <c r="X90" t="s" s="926">
        <v>68</v>
      </c>
      <c r="Y90" s="165"/>
      <c r="Z90" s="913">
        <v>15341</v>
      </c>
      <c r="AA90" s="260"/>
      <c r="AB90" s="107"/>
      <c r="AC90" s="107"/>
      <c r="AD90" s="107"/>
      <c r="AE90" s="107"/>
      <c r="AF90" s="107"/>
      <c r="AG90" s="107"/>
      <c r="AH90" s="107"/>
      <c r="AI90" s="107"/>
      <c r="AJ90" s="107"/>
      <c r="AK90" s="107"/>
      <c r="AL90" s="107"/>
      <c r="AM90" s="107"/>
      <c r="AN90" s="107"/>
    </row>
    <row r="91" ht="15.75" customHeight="1">
      <c r="A91" s="978">
        <v>77</v>
      </c>
      <c r="B91" s="978">
        <v>45</v>
      </c>
      <c r="C91" s="985">
        <v>12</v>
      </c>
      <c r="D91" s="979">
        <v>91</v>
      </c>
      <c r="E91" t="s" s="980">
        <v>857</v>
      </c>
      <c r="F91" t="s" s="980">
        <v>5227</v>
      </c>
      <c r="G91" t="s" s="980">
        <v>5227</v>
      </c>
      <c r="H91" t="s" s="986">
        <v>5228</v>
      </c>
      <c r="I91" t="s" s="982">
        <v>5228</v>
      </c>
      <c r="J91" t="s" s="5">
        <v>5259</v>
      </c>
      <c r="K91" s="987"/>
      <c r="L91" t="s" s="980">
        <v>5060</v>
      </c>
      <c r="M91" s="978">
        <v>2</v>
      </c>
      <c r="N91" t="s" s="984">
        <v>54</v>
      </c>
      <c r="O91" t="s" s="984">
        <v>64</v>
      </c>
      <c r="P91" s="140"/>
      <c r="Q91" s="165"/>
      <c r="R91" s="165"/>
      <c r="S91" s="165"/>
      <c r="T91" s="165"/>
      <c r="U91" s="165"/>
      <c r="V91" s="913">
        <v>0</v>
      </c>
      <c r="W91" s="913">
        <v>1</v>
      </c>
      <c r="X91" s="914">
        <v>1</v>
      </c>
      <c r="Y91" s="165"/>
      <c r="Z91" s="913">
        <v>28213</v>
      </c>
      <c r="AA91" s="260"/>
      <c r="AB91" s="107"/>
      <c r="AC91" s="107"/>
      <c r="AD91" s="107"/>
      <c r="AE91" s="107"/>
      <c r="AF91" s="107"/>
      <c r="AG91" s="107"/>
      <c r="AH91" s="107"/>
      <c r="AI91" s="107"/>
      <c r="AJ91" s="107"/>
      <c r="AK91" s="107"/>
      <c r="AL91" s="107"/>
      <c r="AM91" s="107"/>
      <c r="AN91" s="107"/>
    </row>
    <row r="92" ht="15.75" customHeight="1">
      <c r="A92" s="978">
        <v>81</v>
      </c>
      <c r="B92" s="978">
        <v>45</v>
      </c>
      <c r="C92" s="985">
        <v>12</v>
      </c>
      <c r="D92" s="979">
        <v>92</v>
      </c>
      <c r="E92" t="s" s="980">
        <v>857</v>
      </c>
      <c r="F92" t="s" s="980">
        <v>5260</v>
      </c>
      <c r="G92" t="s" s="23">
        <v>2897</v>
      </c>
      <c r="H92" t="s" s="80">
        <v>900</v>
      </c>
      <c r="I92" t="s" s="982">
        <v>5261</v>
      </c>
      <c r="J92" t="s" s="5">
        <v>5262</v>
      </c>
      <c r="K92" s="987"/>
      <c r="L92" t="s" s="980">
        <v>5092</v>
      </c>
      <c r="M92" s="978">
        <v>2</v>
      </c>
      <c r="N92" t="s" s="984">
        <v>77</v>
      </c>
      <c r="O92" t="s" s="984">
        <v>64</v>
      </c>
      <c r="P92" s="140"/>
      <c r="Q92" s="165"/>
      <c r="R92" s="165"/>
      <c r="S92" s="165"/>
      <c r="T92" s="165"/>
      <c r="U92" s="165"/>
      <c r="V92" s="913">
        <v>76.40000000000001</v>
      </c>
      <c r="W92" s="165"/>
      <c r="X92" s="914">
        <v>1</v>
      </c>
      <c r="Y92" s="165"/>
      <c r="Z92" s="913">
        <v>1965.4</v>
      </c>
      <c r="AA92" s="260"/>
      <c r="AB92" s="107"/>
      <c r="AC92" s="107"/>
      <c r="AD92" s="107"/>
      <c r="AE92" s="107"/>
      <c r="AF92" s="107"/>
      <c r="AG92" s="107"/>
      <c r="AH92" s="107"/>
      <c r="AI92" s="107"/>
      <c r="AJ92" s="107"/>
      <c r="AK92" s="107"/>
      <c r="AL92" s="107"/>
      <c r="AM92" s="107"/>
      <c r="AN92" s="107"/>
    </row>
    <row r="93" ht="15.75" customHeight="1">
      <c r="A93" s="978">
        <v>83</v>
      </c>
      <c r="B93" s="978">
        <v>55</v>
      </c>
      <c r="C93" s="979">
        <v>13</v>
      </c>
      <c r="D93" s="979">
        <v>93</v>
      </c>
      <c r="E93" t="s" s="980">
        <v>2180</v>
      </c>
      <c r="F93" t="s" s="980">
        <v>5263</v>
      </c>
      <c r="G93" t="s" s="980">
        <v>5263</v>
      </c>
      <c r="H93" t="s" s="80">
        <v>5264</v>
      </c>
      <c r="I93" t="s" s="982">
        <v>5265</v>
      </c>
      <c r="J93" t="s" s="5">
        <v>5266</v>
      </c>
      <c r="K93" s="987"/>
      <c r="L93" t="s" s="980">
        <v>2625</v>
      </c>
      <c r="M93" s="978">
        <v>2</v>
      </c>
      <c r="N93" t="s" s="984">
        <v>77</v>
      </c>
      <c r="O93" t="s" s="984">
        <v>64</v>
      </c>
      <c r="P93" s="165"/>
      <c r="Q93" s="165"/>
      <c r="R93" s="165"/>
      <c r="S93" s="165"/>
      <c r="T93" s="165"/>
      <c r="U93" s="165"/>
      <c r="V93" s="913">
        <v>15427.6</v>
      </c>
      <c r="W93" s="165"/>
      <c r="X93" s="914">
        <v>1</v>
      </c>
      <c r="Y93" s="165"/>
      <c r="Z93" s="913">
        <v>15427.6</v>
      </c>
      <c r="AA93" s="260"/>
      <c r="AB93" s="107"/>
      <c r="AC93" s="107"/>
      <c r="AD93" s="107"/>
      <c r="AE93" s="107"/>
      <c r="AF93" s="107"/>
      <c r="AG93" s="107"/>
      <c r="AH93" s="107"/>
      <c r="AI93" s="107"/>
      <c r="AJ93" s="107"/>
      <c r="AK93" s="107"/>
      <c r="AL93" s="107"/>
      <c r="AM93" s="107"/>
      <c r="AN93" s="107"/>
    </row>
    <row r="94" ht="15.75" customHeight="1">
      <c r="A94" s="978">
        <v>84</v>
      </c>
      <c r="B94" s="978">
        <v>56</v>
      </c>
      <c r="C94" s="979">
        <v>14</v>
      </c>
      <c r="D94" s="979">
        <v>94</v>
      </c>
      <c r="E94" t="s" s="980">
        <v>846</v>
      </c>
      <c r="F94" t="s" s="980">
        <v>5267</v>
      </c>
      <c r="G94" t="s" s="980">
        <v>5267</v>
      </c>
      <c r="H94" t="s" s="982">
        <v>5268</v>
      </c>
      <c r="I94" t="s" s="982">
        <v>5268</v>
      </c>
      <c r="J94" t="s" s="5">
        <v>5269</v>
      </c>
      <c r="K94" s="987"/>
      <c r="L94" t="s" s="980">
        <v>2625</v>
      </c>
      <c r="M94" s="978">
        <v>2</v>
      </c>
      <c r="N94" t="s" s="984">
        <v>54</v>
      </c>
      <c r="O94" t="s" s="984">
        <v>64</v>
      </c>
      <c r="P94" s="165"/>
      <c r="Q94" s="165"/>
      <c r="R94" s="165"/>
      <c r="S94" s="165"/>
      <c r="T94" s="165"/>
      <c r="U94" s="165"/>
      <c r="V94" s="165"/>
      <c r="W94" s="913">
        <v>1</v>
      </c>
      <c r="X94" s="142">
        <v>1</v>
      </c>
      <c r="Y94" t="s" s="965">
        <v>5112</v>
      </c>
      <c r="Z94" s="165"/>
      <c r="AA94" s="260"/>
      <c r="AB94" s="107"/>
      <c r="AC94" s="107"/>
      <c r="AD94" s="107"/>
      <c r="AE94" s="107"/>
      <c r="AF94" s="107"/>
      <c r="AG94" s="107"/>
      <c r="AH94" s="107"/>
      <c r="AI94" s="107"/>
      <c r="AJ94" s="107"/>
      <c r="AK94" s="107"/>
      <c r="AL94" s="107"/>
      <c r="AM94" s="107"/>
      <c r="AN94" s="107"/>
    </row>
    <row r="95" ht="15.75" customHeight="1">
      <c r="A95" s="978">
        <v>85</v>
      </c>
      <c r="B95" s="978">
        <v>77</v>
      </c>
      <c r="C95" s="979">
        <v>15</v>
      </c>
      <c r="D95" s="979">
        <v>95</v>
      </c>
      <c r="E95" t="s" s="980">
        <v>4519</v>
      </c>
      <c r="F95" t="s" s="980">
        <v>5270</v>
      </c>
      <c r="G95" t="s" s="991">
        <v>5270</v>
      </c>
      <c r="H95" t="s" s="992">
        <v>5271</v>
      </c>
      <c r="I95" t="s" s="993">
        <v>5272</v>
      </c>
      <c r="J95" t="s" s="5">
        <v>5273</v>
      </c>
      <c r="K95" s="987"/>
      <c r="L95" t="s" s="980">
        <v>2625</v>
      </c>
      <c r="M95" s="978">
        <v>2</v>
      </c>
      <c r="N95" t="s" s="911">
        <v>64</v>
      </c>
      <c r="O95" t="s" s="984">
        <v>64</v>
      </c>
      <c r="P95" s="165"/>
      <c r="Q95" s="165"/>
      <c r="R95" s="165"/>
      <c r="S95" s="165"/>
      <c r="T95" s="165"/>
      <c r="U95" s="165"/>
      <c r="V95" s="913">
        <v>78489.100000000006</v>
      </c>
      <c r="W95" s="165"/>
      <c r="X95" s="914">
        <v>1</v>
      </c>
      <c r="Y95" s="165"/>
      <c r="Z95" s="913">
        <v>78498.8</v>
      </c>
      <c r="AA95" s="260"/>
      <c r="AB95" s="107"/>
      <c r="AC95" s="107"/>
      <c r="AD95" s="107"/>
      <c r="AE95" s="107"/>
      <c r="AF95" s="107"/>
      <c r="AG95" s="107"/>
      <c r="AH95" s="107"/>
      <c r="AI95" s="107"/>
      <c r="AJ95" s="107"/>
      <c r="AK95" s="107"/>
      <c r="AL95" s="107"/>
      <c r="AM95" s="107"/>
      <c r="AN95" s="107"/>
    </row>
    <row r="96" ht="15.75" customHeight="1">
      <c r="A96" s="257"/>
      <c r="B96" s="994">
        <v>57</v>
      </c>
      <c r="C96" s="258"/>
      <c r="D96" s="106"/>
      <c r="E96" s="106"/>
      <c r="F96" s="106"/>
      <c r="G96" t="s" s="995">
        <v>5274</v>
      </c>
      <c r="H96" t="s" s="996">
        <v>97</v>
      </c>
      <c r="I96" t="s" s="997">
        <v>5275</v>
      </c>
      <c r="J96" s="106"/>
      <c r="K96" s="257"/>
      <c r="L96" t="s" s="489">
        <v>52</v>
      </c>
      <c r="M96" s="258"/>
      <c r="N96" s="106"/>
      <c r="O96" s="106"/>
      <c r="P96" s="106"/>
      <c r="Q96" s="106"/>
      <c r="R96" s="106"/>
      <c r="S96" s="106"/>
      <c r="T96" s="106"/>
      <c r="U96" s="106"/>
      <c r="V96" s="106"/>
      <c r="W96" s="106"/>
      <c r="X96" s="257"/>
      <c r="Y96" s="99"/>
      <c r="Z96" s="763"/>
      <c r="AA96" s="998">
        <v>644.5</v>
      </c>
      <c r="AB96" s="260"/>
      <c r="AC96" s="107"/>
      <c r="AD96" s="107"/>
      <c r="AE96" s="107"/>
      <c r="AF96" s="107"/>
      <c r="AG96" s="107"/>
      <c r="AH96" s="107"/>
      <c r="AI96" s="107"/>
      <c r="AJ96" s="107"/>
      <c r="AK96" s="107"/>
      <c r="AL96" s="107"/>
      <c r="AM96" s="107"/>
      <c r="AN96" s="107"/>
    </row>
    <row r="97" ht="15.75" customHeight="1">
      <c r="A97" s="259"/>
      <c r="B97" s="999">
        <v>57</v>
      </c>
      <c r="C97" s="260"/>
      <c r="D97" s="107"/>
      <c r="E97" s="107"/>
      <c r="F97" s="107"/>
      <c r="G97" t="s" s="995">
        <v>910</v>
      </c>
      <c r="H97" t="s" s="108">
        <v>97</v>
      </c>
      <c r="I97" t="s" s="997">
        <v>964</v>
      </c>
      <c r="J97" s="107"/>
      <c r="K97" s="259"/>
      <c r="L97" t="s" s="489">
        <v>196</v>
      </c>
      <c r="M97" s="260"/>
      <c r="N97" s="107"/>
      <c r="O97" s="107"/>
      <c r="P97" s="107"/>
      <c r="Q97" s="107"/>
      <c r="R97" s="107"/>
      <c r="S97" s="107"/>
      <c r="T97" s="107"/>
      <c r="U97" s="107"/>
      <c r="V97" s="107"/>
      <c r="W97" s="107"/>
      <c r="X97" s="259"/>
      <c r="Y97" s="99"/>
      <c r="Z97" s="431"/>
      <c r="AA97" s="998">
        <v>45.1</v>
      </c>
      <c r="AB97" s="260"/>
      <c r="AC97" s="107"/>
      <c r="AD97" s="107"/>
      <c r="AE97" s="107"/>
      <c r="AF97" s="107"/>
      <c r="AG97" s="107"/>
      <c r="AH97" s="107"/>
      <c r="AI97" s="107"/>
      <c r="AJ97" s="107"/>
      <c r="AK97" s="107"/>
      <c r="AL97" s="107"/>
      <c r="AM97" s="107"/>
      <c r="AN97" s="107"/>
    </row>
    <row r="98" ht="15.75" customHeight="1">
      <c r="A98" s="259"/>
      <c r="B98" s="999">
        <v>57</v>
      </c>
      <c r="C98" s="260"/>
      <c r="D98" s="107"/>
      <c r="E98" s="107"/>
      <c r="F98" s="107"/>
      <c r="G98" t="s" s="995">
        <v>5276</v>
      </c>
      <c r="H98" t="s" s="108">
        <v>97</v>
      </c>
      <c r="I98" t="s" s="997">
        <v>5277</v>
      </c>
      <c r="J98" s="107"/>
      <c r="K98" s="259"/>
      <c r="L98" t="s" s="489">
        <v>52</v>
      </c>
      <c r="M98" s="260"/>
      <c r="N98" s="107"/>
      <c r="O98" s="107"/>
      <c r="P98" s="107"/>
      <c r="Q98" s="107"/>
      <c r="R98" s="107"/>
      <c r="S98" s="107"/>
      <c r="T98" s="107"/>
      <c r="U98" s="107"/>
      <c r="V98" s="107"/>
      <c r="W98" s="107"/>
      <c r="X98" s="259"/>
      <c r="Y98" s="99"/>
      <c r="Z98" s="431"/>
      <c r="AA98" s="998">
        <v>45140</v>
      </c>
      <c r="AB98" s="260"/>
      <c r="AC98" s="107"/>
      <c r="AD98" s="107"/>
      <c r="AE98" s="107"/>
      <c r="AF98" s="107"/>
      <c r="AG98" s="107"/>
      <c r="AH98" s="107"/>
      <c r="AI98" s="107"/>
      <c r="AJ98" s="107"/>
      <c r="AK98" s="107"/>
      <c r="AL98" s="107"/>
      <c r="AM98" s="107"/>
      <c r="AN98" s="107"/>
    </row>
    <row r="99" ht="15.75" customHeight="1">
      <c r="A99" s="107"/>
      <c r="B99" s="361"/>
      <c r="C99" s="107"/>
      <c r="D99" s="107"/>
      <c r="E99" s="107"/>
      <c r="F99" s="107"/>
      <c r="G99" s="1000"/>
      <c r="H99" s="107"/>
      <c r="I99" s="1001"/>
      <c r="J99" s="107"/>
      <c r="K99" s="259"/>
      <c r="L99" s="1002"/>
      <c r="M99" s="260"/>
      <c r="N99" s="107"/>
      <c r="O99" s="107"/>
      <c r="P99" s="107"/>
      <c r="Q99" s="107"/>
      <c r="R99" s="107"/>
      <c r="S99" s="107"/>
      <c r="T99" s="107"/>
      <c r="U99" s="107"/>
      <c r="V99" s="107"/>
      <c r="W99" s="107"/>
      <c r="X99" s="259"/>
      <c r="Y99" s="99"/>
      <c r="Z99" s="260"/>
      <c r="AA99" s="107"/>
      <c r="AB99" s="107"/>
      <c r="AC99" s="107"/>
      <c r="AD99" s="107"/>
      <c r="AE99" s="107"/>
      <c r="AF99" s="107"/>
      <c r="AG99" s="107"/>
      <c r="AH99" s="107"/>
      <c r="AI99" s="107"/>
      <c r="AJ99" s="107"/>
      <c r="AK99" s="107"/>
      <c r="AL99" s="107"/>
      <c r="AM99" s="107"/>
      <c r="AN99" s="107"/>
    </row>
    <row r="100" ht="16.5" customHeight="1">
      <c r="A100" s="107"/>
      <c r="B100" s="107"/>
      <c r="C100" s="107"/>
      <c r="D100" s="107"/>
      <c r="E100" s="439"/>
      <c r="F100" s="439"/>
      <c r="G100" s="261"/>
      <c r="H100" s="107"/>
      <c r="I100" s="107"/>
      <c r="J100" s="107"/>
      <c r="K100" s="107"/>
      <c r="L100" s="106"/>
      <c r="M100" s="107"/>
      <c r="N100" s="107"/>
      <c r="O100" s="107"/>
      <c r="P100" s="107"/>
      <c r="Q100" s="107"/>
      <c r="R100" s="107"/>
      <c r="S100" s="107"/>
      <c r="T100" s="107"/>
      <c r="U100" s="107"/>
      <c r="V100" s="107"/>
      <c r="W100" s="107"/>
      <c r="X100" s="107"/>
      <c r="Y100" s="106"/>
      <c r="Z100" s="107"/>
      <c r="AA100" s="107"/>
      <c r="AB100" s="107"/>
      <c r="AC100" s="107"/>
      <c r="AD100" s="107"/>
      <c r="AE100" s="107"/>
      <c r="AF100" s="107"/>
      <c r="AG100" s="107"/>
      <c r="AH100" s="107"/>
      <c r="AI100" s="107"/>
      <c r="AJ100" s="107"/>
      <c r="AK100" s="107"/>
      <c r="AL100" s="107"/>
      <c r="AM100" s="107"/>
      <c r="AN100" s="107"/>
    </row>
    <row r="101" ht="15.75" customHeight="1">
      <c r="A101" s="107"/>
      <c r="B101" s="107"/>
      <c r="C101" s="107"/>
      <c r="D101" s="440"/>
      <c r="E101" t="s" s="1003">
        <v>1955</v>
      </c>
      <c r="F101" t="s" s="1003">
        <v>988</v>
      </c>
      <c r="G101" t="s" s="1004">
        <v>989</v>
      </c>
      <c r="H101" t="s" s="108">
        <v>990</v>
      </c>
      <c r="I101" s="107"/>
      <c r="J101" s="107"/>
      <c r="K101" s="107"/>
      <c r="L101" t="s" s="108">
        <v>992</v>
      </c>
      <c r="M101" s="111">
        <v>9</v>
      </c>
      <c r="N101" s="111">
        <v>22</v>
      </c>
      <c r="O101" s="111">
        <v>16</v>
      </c>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7"/>
      <c r="AK101" s="107"/>
      <c r="AL101" s="107"/>
      <c r="AM101" s="107"/>
      <c r="AN101" s="107"/>
    </row>
    <row r="102" ht="15.75" customHeight="1">
      <c r="A102" s="107"/>
      <c r="B102" s="107"/>
      <c r="C102" s="107"/>
      <c r="D102" s="107"/>
      <c r="E102" s="717">
        <v>28</v>
      </c>
      <c r="F102" s="717">
        <v>31</v>
      </c>
      <c r="G102" s="304">
        <v>35</v>
      </c>
      <c r="H102" s="111">
        <v>3</v>
      </c>
      <c r="I102" s="107"/>
      <c r="J102" s="107"/>
      <c r="K102" s="107"/>
      <c r="L102" s="107"/>
      <c r="M102" s="112">
        <f>M101/SUM($M101:$O101)</f>
        <v>0.191489361702128</v>
      </c>
      <c r="N102" s="112">
        <f>N101/SUM($M101:$O101)</f>
        <v>0.468085106382979</v>
      </c>
      <c r="O102" s="112">
        <f>O101/SUM($M101:$O101)</f>
        <v>0.340425531914894</v>
      </c>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row>
    <row r="103" ht="15.75" customHeight="1">
      <c r="A103" s="107"/>
      <c r="B103" s="107"/>
      <c r="C103" s="107"/>
      <c r="D103" s="107"/>
      <c r="E103" s="112">
        <f>E102/SUM($E$102:$G$102)</f>
        <v>0.297872340425532</v>
      </c>
      <c r="F103" s="112">
        <f>F102/SUM($E$102:$G$102)</f>
        <v>0.329787234042553</v>
      </c>
      <c r="G103" s="305">
        <f>G102/SUM($E$102:$G$102)</f>
        <v>0.372340425531915</v>
      </c>
      <c r="H103" s="107"/>
      <c r="I103" s="107"/>
      <c r="J103" s="107"/>
      <c r="K103" s="107"/>
      <c r="L103" t="s" s="108">
        <v>993</v>
      </c>
      <c r="M103" s="111">
        <v>19</v>
      </c>
      <c r="N103" s="111">
        <v>8</v>
      </c>
      <c r="O103" s="111">
        <v>19</v>
      </c>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c r="AK103" s="107"/>
      <c r="AL103" s="107"/>
      <c r="AM103" s="107"/>
      <c r="AN103" s="107"/>
    </row>
    <row r="104" ht="15.75" customHeight="1">
      <c r="A104" s="107"/>
      <c r="B104" s="107"/>
      <c r="C104" s="107"/>
      <c r="D104" s="107"/>
      <c r="E104" s="107"/>
      <c r="F104" s="107"/>
      <c r="G104" s="261"/>
      <c r="H104" s="107"/>
      <c r="I104" s="107"/>
      <c r="J104" s="107"/>
      <c r="K104" s="107"/>
      <c r="L104" s="107"/>
      <c r="M104" s="112">
        <f>M103/SUM($M103:$O103)</f>
        <v>0.41304347826087</v>
      </c>
      <c r="N104" s="112">
        <f>N103/SUM($M103:$O103)</f>
        <v>0.173913043478261</v>
      </c>
      <c r="O104" s="112">
        <f>O103/SUM($M103:$O103)</f>
        <v>0.41304347826087</v>
      </c>
      <c r="P104" s="107"/>
      <c r="Q104" s="107"/>
      <c r="R104" s="107"/>
      <c r="S104" s="107"/>
      <c r="T104" s="107"/>
      <c r="U104" s="107"/>
      <c r="V104" s="107"/>
      <c r="W104" s="107"/>
      <c r="X104" s="107"/>
      <c r="Y104" s="107"/>
      <c r="Z104" s="107"/>
      <c r="AA104" s="107"/>
      <c r="AB104" s="107"/>
      <c r="AC104" s="107"/>
      <c r="AD104" s="107"/>
      <c r="AE104" s="107"/>
      <c r="AF104" s="107"/>
      <c r="AG104" s="107"/>
      <c r="AH104" s="107"/>
      <c r="AI104" s="107"/>
      <c r="AJ104" s="107"/>
      <c r="AK104" s="107"/>
      <c r="AL104" s="107"/>
      <c r="AM104" s="107"/>
      <c r="AN104" s="107"/>
    </row>
    <row r="105" ht="15.75" customHeight="1">
      <c r="A105" s="107"/>
      <c r="B105" s="107"/>
      <c r="C105" s="107"/>
      <c r="D105" s="107"/>
      <c r="E105" s="107"/>
      <c r="F105" s="107"/>
      <c r="G105" s="261"/>
      <c r="H105" s="107"/>
      <c r="I105" s="107"/>
      <c r="J105" s="107"/>
      <c r="K105" s="107"/>
      <c r="L105" t="s" s="108">
        <v>994</v>
      </c>
      <c r="M105" s="111">
        <v>0</v>
      </c>
      <c r="N105" s="111">
        <v>1</v>
      </c>
      <c r="O105" s="111">
        <v>0</v>
      </c>
      <c r="P105" s="107"/>
      <c r="Q105" s="107"/>
      <c r="R105" s="107"/>
      <c r="S105" s="107"/>
      <c r="T105" s="107"/>
      <c r="U105" s="107"/>
      <c r="V105" s="107"/>
      <c r="W105" s="107"/>
      <c r="X105" s="107"/>
      <c r="Y105" s="107"/>
      <c r="Z105" s="107"/>
      <c r="AA105" s="107"/>
      <c r="AB105" s="107"/>
      <c r="AC105" s="107"/>
      <c r="AD105" s="107"/>
      <c r="AE105" s="107"/>
      <c r="AF105" s="107"/>
      <c r="AG105" s="107"/>
      <c r="AH105" s="107"/>
      <c r="AI105" s="107"/>
      <c r="AJ105" s="107"/>
      <c r="AK105" s="107"/>
      <c r="AL105" s="107"/>
      <c r="AM105" s="107"/>
      <c r="AN105" s="107"/>
    </row>
    <row r="106" ht="15.75" customHeight="1">
      <c r="A106" s="107"/>
      <c r="B106" s="107"/>
      <c r="C106" s="107"/>
      <c r="D106" s="107"/>
      <c r="E106" s="107"/>
      <c r="F106" s="107"/>
      <c r="G106" t="s" s="303">
        <v>3480</v>
      </c>
      <c r="H106" t="s" s="108">
        <v>3481</v>
      </c>
      <c r="I106" s="107"/>
      <c r="J106" s="107"/>
      <c r="K106" s="107"/>
      <c r="L106" s="107"/>
      <c r="M106" s="112">
        <f>M105/SUM($M105:$O105)</f>
        <v>0</v>
      </c>
      <c r="N106" s="112">
        <f>N105/SUM($M105:$O105)</f>
        <v>1</v>
      </c>
      <c r="O106" s="112">
        <f>O105/SUM($M105:$O105)</f>
        <v>0</v>
      </c>
      <c r="P106" s="107"/>
      <c r="Q106" s="107"/>
      <c r="R106" s="107"/>
      <c r="S106" s="107"/>
      <c r="T106" s="107"/>
      <c r="U106" s="107"/>
      <c r="V106" s="107"/>
      <c r="W106" s="107"/>
      <c r="X106" s="107"/>
      <c r="Y106" s="107"/>
      <c r="Z106" s="107"/>
      <c r="AA106" s="107"/>
      <c r="AB106" s="107"/>
      <c r="AC106" s="107"/>
      <c r="AD106" s="107"/>
      <c r="AE106" s="107"/>
      <c r="AF106" s="107"/>
      <c r="AG106" s="107"/>
      <c r="AH106" s="107"/>
      <c r="AI106" s="107"/>
      <c r="AJ106" s="107"/>
      <c r="AK106" s="107"/>
      <c r="AL106" s="107"/>
      <c r="AM106" s="107"/>
      <c r="AN106" s="107"/>
    </row>
    <row r="107" ht="15.75" customHeight="1">
      <c r="A107" s="107"/>
      <c r="B107" s="107"/>
      <c r="C107" s="107"/>
      <c r="D107" s="107"/>
      <c r="E107" s="107"/>
      <c r="F107" t="s" s="108">
        <v>5278</v>
      </c>
      <c r="G107" s="304">
        <v>9</v>
      </c>
      <c r="H107" s="111">
        <v>72</v>
      </c>
      <c r="I107" s="107"/>
      <c r="J107" s="107"/>
      <c r="K107" s="111">
        <f>H107-G107</f>
        <v>63</v>
      </c>
      <c r="L107" s="111">
        <f>K107/G107</f>
        <v>7</v>
      </c>
      <c r="M107" s="107"/>
      <c r="N107" s="107"/>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c r="AK107" s="107"/>
      <c r="AL107" s="107"/>
      <c r="AM107" s="107"/>
      <c r="AN107" s="107"/>
    </row>
    <row r="108" ht="15.75" customHeight="1">
      <c r="A108" s="107"/>
      <c r="B108" s="107"/>
      <c r="C108" s="107"/>
      <c r="D108" s="107"/>
      <c r="E108" s="107"/>
      <c r="F108" t="s" s="108">
        <v>5279</v>
      </c>
      <c r="G108" s="304">
        <v>14</v>
      </c>
      <c r="H108" s="111">
        <v>85</v>
      </c>
      <c r="I108" s="107"/>
      <c r="J108" s="107"/>
      <c r="K108" s="111">
        <f>H108-G108</f>
        <v>71</v>
      </c>
      <c r="L108" s="111">
        <f>K108/G108</f>
        <v>5.07142857142857</v>
      </c>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row>
    <row r="109" ht="15.75" customHeight="1">
      <c r="A109" s="107"/>
      <c r="B109" s="107"/>
      <c r="C109" s="107"/>
      <c r="D109" s="107"/>
      <c r="E109" s="107"/>
      <c r="F109" t="s" s="108">
        <v>3723</v>
      </c>
      <c r="G109" s="304">
        <v>1083451.9</v>
      </c>
      <c r="H109" s="111">
        <v>1215286</v>
      </c>
      <c r="I109" s="107"/>
      <c r="J109" s="107"/>
      <c r="K109" s="111">
        <f>H109-G109</f>
        <v>131834.1</v>
      </c>
      <c r="L109" s="112">
        <f>K109/G109</f>
        <v>0.121679698009667</v>
      </c>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row>
    <row r="110" ht="15.75" customHeight="1">
      <c r="A110" s="113"/>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c r="AC110" s="114"/>
      <c r="AD110" s="114"/>
      <c r="AE110" s="114"/>
      <c r="AF110" s="114"/>
      <c r="AG110" s="114"/>
      <c r="AH110" s="114"/>
      <c r="AI110" s="114"/>
      <c r="AJ110" s="114"/>
      <c r="AK110" s="114"/>
      <c r="AL110" s="114"/>
      <c r="AM110" s="114"/>
      <c r="AN110" s="115"/>
    </row>
    <row r="111" ht="15.75" customHeight="1">
      <c r="A111" s="116"/>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8"/>
    </row>
    <row r="112" ht="15.75" customHeight="1">
      <c r="A112" s="116"/>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8"/>
    </row>
    <row r="113" ht="15.75" customHeight="1">
      <c r="A113" s="116"/>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8"/>
    </row>
    <row r="114" ht="15.75" customHeight="1">
      <c r="A114" s="116"/>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8"/>
    </row>
    <row r="115" ht="15.75" customHeight="1">
      <c r="A115" s="116"/>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8"/>
    </row>
    <row r="116" ht="15.75" customHeight="1">
      <c r="A116" s="116"/>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8"/>
    </row>
    <row r="117" ht="15.75" customHeight="1">
      <c r="A117" s="116"/>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8"/>
    </row>
    <row r="118" ht="15.75" customHeight="1">
      <c r="A118" s="116"/>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8"/>
    </row>
    <row r="119" ht="15.75" customHeight="1">
      <c r="A119" s="116"/>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8"/>
    </row>
    <row r="120" ht="15.75" customHeight="1">
      <c r="A120" s="116"/>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8"/>
    </row>
    <row r="121" ht="15.75" customHeight="1">
      <c r="A121" s="116"/>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8"/>
    </row>
    <row r="122" ht="15.75" customHeight="1">
      <c r="A122" s="116"/>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8"/>
    </row>
    <row r="123" ht="15.75" customHeight="1">
      <c r="A123" s="116"/>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8"/>
    </row>
    <row r="124" ht="15.75" customHeight="1">
      <c r="A124" s="116"/>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8"/>
    </row>
    <row r="125" ht="15.75" customHeight="1">
      <c r="A125" s="116"/>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8"/>
    </row>
    <row r="126" ht="15.75" customHeight="1">
      <c r="A126" s="116"/>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8"/>
    </row>
    <row r="127" ht="15.75" customHeight="1">
      <c r="A127" s="116"/>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8"/>
    </row>
    <row r="128" ht="15.75" customHeight="1">
      <c r="A128" s="116"/>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8"/>
    </row>
    <row r="129" ht="15.75" customHeight="1">
      <c r="A129" s="116"/>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8"/>
    </row>
    <row r="130" ht="15.75" customHeight="1">
      <c r="A130" s="116"/>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8"/>
    </row>
    <row r="131" ht="15.75" customHeight="1">
      <c r="A131" s="116"/>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8"/>
    </row>
    <row r="132" ht="15.75" customHeight="1">
      <c r="A132" s="116"/>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8"/>
    </row>
    <row r="133" ht="15.75" customHeight="1">
      <c r="A133" s="116"/>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8"/>
    </row>
    <row r="134" ht="15.75" customHeight="1">
      <c r="A134" s="116"/>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8"/>
    </row>
    <row r="135" ht="15.75" customHeight="1">
      <c r="A135" s="116"/>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8"/>
    </row>
    <row r="136" ht="15.75" customHeight="1">
      <c r="A136" s="116"/>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8"/>
    </row>
    <row r="137" ht="15.75" customHeight="1">
      <c r="A137" s="116"/>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8"/>
    </row>
    <row r="138" ht="15.75" customHeight="1">
      <c r="A138" s="116"/>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8"/>
    </row>
    <row r="139" ht="15.75" customHeight="1">
      <c r="A139" s="116"/>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8"/>
    </row>
    <row r="140" ht="15.75" customHeight="1">
      <c r="A140" s="116"/>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8"/>
    </row>
    <row r="141" ht="15.75" customHeight="1">
      <c r="A141" s="116"/>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8"/>
    </row>
    <row r="142" ht="15.75" customHeight="1">
      <c r="A142" s="116"/>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8"/>
    </row>
    <row r="143" ht="15.75" customHeight="1">
      <c r="A143" s="116"/>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8"/>
    </row>
    <row r="144" ht="15.75" customHeight="1">
      <c r="A144" s="116"/>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8"/>
    </row>
    <row r="145" ht="15.75" customHeight="1">
      <c r="A145" s="116"/>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8"/>
    </row>
    <row r="146" ht="15.75" customHeight="1">
      <c r="A146" s="116"/>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8"/>
    </row>
    <row r="147" ht="15.75" customHeight="1">
      <c r="A147" s="116"/>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8"/>
    </row>
    <row r="148" ht="15.75" customHeight="1">
      <c r="A148" s="116"/>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8"/>
    </row>
    <row r="149" ht="15.75" customHeight="1">
      <c r="A149" s="116"/>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8"/>
    </row>
    <row r="150" ht="15.75" customHeight="1">
      <c r="A150" s="116"/>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8"/>
    </row>
    <row r="151" ht="15.75" customHeight="1">
      <c r="A151" s="116"/>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8"/>
    </row>
    <row r="152" ht="15.75" customHeight="1">
      <c r="A152" s="116"/>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8"/>
    </row>
    <row r="153" ht="15.75" customHeight="1">
      <c r="A153" s="116"/>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8"/>
    </row>
    <row r="154" ht="15.75" customHeight="1">
      <c r="A154" s="116"/>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8"/>
    </row>
    <row r="155" ht="15.75" customHeight="1">
      <c r="A155" s="116"/>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8"/>
    </row>
    <row r="156" ht="15.75" customHeight="1">
      <c r="A156" s="116"/>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8"/>
    </row>
    <row r="157" ht="15.75" customHeight="1">
      <c r="A157" s="116"/>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8"/>
    </row>
    <row r="158" ht="15.75" customHeight="1">
      <c r="A158" s="116"/>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8"/>
    </row>
    <row r="159" ht="15.75" customHeight="1">
      <c r="A159" s="116"/>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8"/>
    </row>
    <row r="160" ht="15.75" customHeight="1">
      <c r="A160" s="116"/>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8"/>
    </row>
    <row r="161" ht="15.75" customHeight="1">
      <c r="A161" s="116"/>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8"/>
    </row>
    <row r="162" ht="15.75" customHeight="1">
      <c r="A162" s="116"/>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8"/>
    </row>
    <row r="163" ht="15.75" customHeight="1">
      <c r="A163" s="116"/>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8"/>
    </row>
    <row r="164" ht="15.75" customHeight="1">
      <c r="A164" s="116"/>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8"/>
    </row>
    <row r="165" ht="15.75" customHeight="1">
      <c r="A165" s="116"/>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8"/>
    </row>
    <row r="166" ht="15.75" customHeight="1">
      <c r="A166" s="116"/>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8"/>
    </row>
    <row r="167" ht="15.75" customHeight="1">
      <c r="A167" s="116"/>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8"/>
    </row>
    <row r="168" ht="15.75" customHeight="1">
      <c r="A168" s="116"/>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8"/>
    </row>
    <row r="169" ht="15.75" customHeight="1">
      <c r="A169" s="116"/>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8"/>
    </row>
    <row r="170" ht="15.75" customHeight="1">
      <c r="A170" s="116"/>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8"/>
    </row>
    <row r="171" ht="15.75" customHeight="1">
      <c r="A171" s="116"/>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8"/>
    </row>
    <row r="172" ht="15.75" customHeight="1">
      <c r="A172" s="116"/>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8"/>
    </row>
    <row r="173" ht="15.75" customHeight="1">
      <c r="A173" s="116"/>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8"/>
    </row>
    <row r="174" ht="15.75" customHeight="1">
      <c r="A174" s="116"/>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8"/>
    </row>
    <row r="175" ht="15.75" customHeight="1">
      <c r="A175" s="116"/>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8"/>
    </row>
    <row r="176" ht="15.75" customHeight="1">
      <c r="A176" s="116"/>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8"/>
    </row>
    <row r="177" ht="15.75" customHeight="1">
      <c r="A177" s="116"/>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8"/>
    </row>
    <row r="178" ht="15.75" customHeight="1">
      <c r="A178" s="116"/>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8"/>
    </row>
    <row r="179" ht="15.75" customHeight="1">
      <c r="A179" s="116"/>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8"/>
    </row>
    <row r="180" ht="15.75" customHeight="1">
      <c r="A180" s="116"/>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8"/>
    </row>
    <row r="181" ht="15.75" customHeight="1">
      <c r="A181" s="116"/>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8"/>
    </row>
    <row r="182" ht="15.75" customHeight="1">
      <c r="A182" s="116"/>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8"/>
    </row>
    <row r="183" ht="15.75" customHeight="1">
      <c r="A183" s="116"/>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8"/>
    </row>
    <row r="184" ht="15.75" customHeight="1">
      <c r="A184" s="116"/>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8"/>
    </row>
    <row r="185" ht="15.75" customHeight="1">
      <c r="A185" s="116"/>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8"/>
    </row>
    <row r="186" ht="15.75" customHeight="1">
      <c r="A186" s="116"/>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8"/>
    </row>
    <row r="187" ht="15.75" customHeight="1">
      <c r="A187" s="116"/>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8"/>
    </row>
    <row r="188" ht="15.75" customHeight="1">
      <c r="A188" s="116"/>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8"/>
    </row>
    <row r="189" ht="15.75" customHeight="1">
      <c r="A189" s="116"/>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8"/>
    </row>
    <row r="190" ht="15.75" customHeight="1">
      <c r="A190" s="116"/>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8"/>
    </row>
    <row r="191" ht="15.75" customHeight="1">
      <c r="A191" s="116"/>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8"/>
    </row>
    <row r="192" ht="15.75" customHeight="1">
      <c r="A192" s="116"/>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8"/>
    </row>
    <row r="193" ht="15.75" customHeight="1">
      <c r="A193" s="116"/>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8"/>
    </row>
    <row r="194" ht="15.75" customHeight="1">
      <c r="A194" s="116"/>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8"/>
    </row>
    <row r="195" ht="15.75" customHeight="1">
      <c r="A195" s="116"/>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8"/>
    </row>
    <row r="196" ht="15.75" customHeight="1">
      <c r="A196" s="116"/>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8"/>
    </row>
    <row r="197" ht="15.75" customHeight="1">
      <c r="A197" s="116"/>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8"/>
    </row>
    <row r="198" ht="15.75" customHeight="1">
      <c r="A198" s="116"/>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8"/>
    </row>
    <row r="199" ht="15.75" customHeight="1">
      <c r="A199" s="116"/>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8"/>
    </row>
    <row r="200" ht="15.75" customHeight="1">
      <c r="A200" s="116"/>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8"/>
    </row>
    <row r="201" ht="15.75" customHeight="1">
      <c r="A201" s="116"/>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8"/>
    </row>
    <row r="202" ht="15.75" customHeight="1">
      <c r="A202" s="116"/>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8"/>
    </row>
    <row r="203" ht="15.75" customHeight="1">
      <c r="A203" s="116"/>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8"/>
    </row>
    <row r="204" ht="15.75" customHeight="1">
      <c r="A204" s="116"/>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8"/>
    </row>
    <row r="205" ht="15.75" customHeight="1">
      <c r="A205" s="116"/>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8"/>
    </row>
    <row r="206" ht="15.75" customHeight="1">
      <c r="A206" s="116"/>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8"/>
    </row>
    <row r="207" ht="15.75" customHeight="1">
      <c r="A207" s="116"/>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8"/>
    </row>
    <row r="208" ht="15.75" customHeight="1">
      <c r="A208" s="116"/>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8"/>
    </row>
    <row r="209" ht="15.75" customHeight="1">
      <c r="A209" s="116"/>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8"/>
    </row>
    <row r="210" ht="15.75" customHeight="1">
      <c r="A210" s="116"/>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8"/>
    </row>
    <row r="211" ht="15.75" customHeight="1">
      <c r="A211" s="116"/>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8"/>
    </row>
    <row r="212" ht="15.75" customHeight="1">
      <c r="A212" s="116"/>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8"/>
    </row>
    <row r="213" ht="15.75" customHeight="1">
      <c r="A213" s="116"/>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8"/>
    </row>
    <row r="214" ht="15.75" customHeight="1">
      <c r="A214" s="116"/>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8"/>
    </row>
    <row r="215" ht="15.75" customHeight="1">
      <c r="A215" s="116"/>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8"/>
    </row>
    <row r="216" ht="15.75" customHeight="1">
      <c r="A216" s="116"/>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8"/>
    </row>
    <row r="217" ht="15.75" customHeight="1">
      <c r="A217" s="116"/>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8"/>
    </row>
    <row r="218" ht="15.75" customHeight="1">
      <c r="A218" s="116"/>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8"/>
    </row>
    <row r="219" ht="15.75" customHeight="1">
      <c r="A219" s="116"/>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8"/>
    </row>
    <row r="220" ht="15.75" customHeight="1">
      <c r="A220" s="116"/>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8"/>
    </row>
    <row r="235" ht="15.75" customHeight="1">
      <c r="A235" s="116"/>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8"/>
    </row>
    <row r="236" ht="15.75" customHeight="1">
      <c r="A236" s="116"/>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8"/>
    </row>
    <row r="237" ht="15.75" customHeight="1">
      <c r="A237" s="116"/>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8"/>
    </row>
    <row r="238" ht="15.75" customHeight="1">
      <c r="A238" s="116"/>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8"/>
    </row>
    <row r="239" ht="15.75" customHeight="1">
      <c r="A239" s="116"/>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8"/>
    </row>
    <row r="240" ht="15.75" customHeight="1">
      <c r="A240" s="116"/>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8"/>
    </row>
    <row r="241" ht="15.75" customHeight="1">
      <c r="A241" s="116"/>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8"/>
    </row>
    <row r="242" ht="15.75" customHeight="1">
      <c r="A242" s="116"/>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8"/>
    </row>
    <row r="243" ht="15.75" customHeight="1">
      <c r="A243" s="116"/>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8"/>
    </row>
    <row r="244" ht="15.75" customHeight="1">
      <c r="A244" s="116"/>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8"/>
    </row>
    <row r="245" ht="15.75" customHeight="1">
      <c r="A245" s="116"/>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8"/>
    </row>
    <row r="246" ht="15.75" customHeight="1">
      <c r="A246" s="116"/>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8"/>
    </row>
    <row r="247" ht="15.75" customHeight="1">
      <c r="A247" s="116"/>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8"/>
    </row>
    <row r="248" ht="15.75" customHeight="1">
      <c r="A248" s="116"/>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8"/>
    </row>
    <row r="249" ht="15.75" customHeight="1">
      <c r="A249" s="116"/>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8"/>
    </row>
    <row r="250" ht="15.75" customHeight="1">
      <c r="A250" s="116"/>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8"/>
    </row>
    <row r="251" ht="15.75" customHeight="1">
      <c r="A251" s="116"/>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8"/>
    </row>
    <row r="252" ht="15.75" customHeight="1">
      <c r="A252" s="116"/>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8"/>
    </row>
    <row r="253" ht="15.75" customHeight="1">
      <c r="A253" s="116"/>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8"/>
    </row>
    <row r="254" ht="15.75" customHeight="1">
      <c r="A254" s="116"/>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8"/>
    </row>
    <row r="255" ht="15.75" customHeight="1">
      <c r="A255" s="116"/>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8"/>
    </row>
    <row r="256" ht="15.75" customHeight="1">
      <c r="A256" s="116"/>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8"/>
    </row>
    <row r="257" ht="15.75" customHeight="1">
      <c r="A257" s="116"/>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8"/>
    </row>
    <row r="258" ht="15.75" customHeight="1">
      <c r="A258" s="116"/>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8"/>
    </row>
    <row r="259" ht="15.75" customHeight="1">
      <c r="A259" s="116"/>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8"/>
    </row>
    <row r="260" ht="15.75" customHeight="1">
      <c r="A260" s="116"/>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8"/>
    </row>
    <row r="261" ht="15.75" customHeight="1">
      <c r="A261" s="116"/>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8"/>
    </row>
    <row r="262" ht="15.75" customHeight="1">
      <c r="A262" s="116"/>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8"/>
    </row>
    <row r="263" ht="15.75" customHeight="1">
      <c r="A263" s="116"/>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8"/>
    </row>
    <row r="264" ht="15.75" customHeight="1">
      <c r="A264" s="116"/>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8"/>
    </row>
    <row r="265" ht="15.75" customHeight="1">
      <c r="A265" s="116"/>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8"/>
    </row>
    <row r="266" ht="15.75" customHeight="1">
      <c r="A266" s="116"/>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8"/>
    </row>
    <row r="267" ht="15.75" customHeight="1">
      <c r="A267" s="116"/>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8"/>
    </row>
    <row r="268" ht="15.75" customHeight="1">
      <c r="A268" s="116"/>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8"/>
    </row>
    <row r="269" ht="15.75" customHeight="1">
      <c r="A269" s="116"/>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8"/>
    </row>
    <row r="270" ht="15.75" customHeight="1">
      <c r="A270" s="116"/>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8"/>
    </row>
    <row r="271" ht="15.75" customHeight="1">
      <c r="A271" s="116"/>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8"/>
    </row>
    <row r="272" ht="15.75" customHeight="1">
      <c r="A272" s="116"/>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8"/>
    </row>
    <row r="273" ht="15.75" customHeight="1">
      <c r="A273" s="116"/>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8"/>
    </row>
    <row r="274" ht="15.75" customHeight="1">
      <c r="A274" s="116"/>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8"/>
    </row>
    <row r="275" ht="15.75" customHeight="1">
      <c r="A275" s="116"/>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8"/>
    </row>
    <row r="276" ht="15.75" customHeight="1">
      <c r="A276" s="116"/>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8"/>
    </row>
    <row r="277" ht="15.75" customHeight="1">
      <c r="A277" s="116"/>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8"/>
    </row>
    <row r="278" ht="15.75" customHeight="1">
      <c r="A278" s="116"/>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8"/>
    </row>
    <row r="279" ht="15.75" customHeight="1">
      <c r="A279" s="116"/>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8"/>
    </row>
    <row r="280" ht="15.75" customHeight="1">
      <c r="A280" s="116"/>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8"/>
    </row>
    <row r="281" ht="15.75" customHeight="1">
      <c r="A281" s="116"/>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8"/>
    </row>
    <row r="282" ht="15.75" customHeight="1">
      <c r="A282" s="116"/>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8"/>
    </row>
    <row r="283" ht="15.75" customHeight="1">
      <c r="A283" s="116"/>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8"/>
    </row>
    <row r="284" ht="15.75" customHeight="1">
      <c r="A284" s="116"/>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8"/>
    </row>
    <row r="285" ht="15.75" customHeight="1">
      <c r="A285" s="116"/>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8"/>
    </row>
    <row r="286" ht="15.75" customHeight="1">
      <c r="A286" s="116"/>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8"/>
    </row>
    <row r="287" ht="15.75" customHeight="1">
      <c r="A287" s="116"/>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8"/>
    </row>
    <row r="288" ht="15.75" customHeight="1">
      <c r="A288" s="116"/>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8"/>
    </row>
    <row r="289" ht="15.75" customHeight="1">
      <c r="A289" s="116"/>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8"/>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8"/>
    </row>
    <row r="291" ht="15.75" customHeight="1">
      <c r="A291" s="116"/>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8"/>
    </row>
    <row r="292" ht="15.75" customHeight="1">
      <c r="A292" s="116"/>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8"/>
    </row>
    <row r="293" ht="15.75" customHeight="1">
      <c r="A293" s="116"/>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8"/>
    </row>
    <row r="294" ht="15.75" customHeight="1">
      <c r="A294" s="116"/>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8"/>
    </row>
    <row r="295" ht="15.75" customHeight="1">
      <c r="A295" s="116"/>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8"/>
    </row>
    <row r="296" ht="15.75" customHeight="1">
      <c r="A296" s="116"/>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8"/>
    </row>
    <row r="297" ht="15.75" customHeight="1">
      <c r="A297" s="116"/>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8"/>
    </row>
    <row r="298" ht="15.75" customHeight="1">
      <c r="A298" s="116"/>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8"/>
    </row>
    <row r="299" ht="15.75" customHeight="1">
      <c r="A299" s="116"/>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8"/>
    </row>
    <row r="300" ht="15.75" customHeight="1">
      <c r="A300" s="116"/>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8"/>
    </row>
    <row r="301" ht="15.75" customHeight="1">
      <c r="A301" s="116"/>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8"/>
    </row>
    <row r="302" ht="15.75" customHeight="1">
      <c r="A302" s="116"/>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8"/>
    </row>
    <row r="303" ht="15.75" customHeight="1">
      <c r="A303" s="116"/>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8"/>
    </row>
    <row r="304" ht="15.75" customHeight="1">
      <c r="A304" s="116"/>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8"/>
    </row>
    <row r="305" ht="15.75" customHeight="1">
      <c r="A305" s="116"/>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8"/>
    </row>
    <row r="306" ht="15.75" customHeight="1">
      <c r="A306" s="116"/>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8"/>
    </row>
    <row r="307" ht="15.75" customHeight="1">
      <c r="A307" s="116"/>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8"/>
    </row>
    <row r="308" ht="15.75" customHeight="1">
      <c r="A308" s="116"/>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8"/>
    </row>
    <row r="309" ht="15.75" customHeight="1">
      <c r="A309" s="119"/>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Z309" s="120"/>
      <c r="AA309" s="120"/>
      <c r="AB309" s="120"/>
      <c r="AC309" s="120"/>
      <c r="AD309" s="120"/>
      <c r="AE309" s="120"/>
      <c r="AF309" s="120"/>
      <c r="AG309" s="120"/>
      <c r="AH309" s="120"/>
      <c r="AI309" s="120"/>
      <c r="AJ309" s="120"/>
      <c r="AK309" s="120"/>
      <c r="AL309" s="120"/>
      <c r="AM309" s="120"/>
      <c r="AN309"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21.xml><?xml version="1.0" encoding="utf-8"?>
<worksheet xmlns:r="http://schemas.openxmlformats.org/officeDocument/2006/relationships" xmlns="http://schemas.openxmlformats.org/spreadsheetml/2006/main">
  <dimension ref="A1:Z381"/>
  <sheetViews>
    <sheetView workbookViewId="0" showGridLines="0" defaultGridColor="1"/>
  </sheetViews>
  <sheetFormatPr defaultColWidth="12.6667" defaultRowHeight="15" customHeight="1" outlineLevelRow="0" outlineLevelCol="0"/>
  <cols>
    <col min="1" max="3" width="9.17188" style="1005" customWidth="1"/>
    <col min="4" max="4" width="24.6719" style="1005" customWidth="1"/>
    <col min="5" max="26" width="9.17188" style="1005" customWidth="1"/>
    <col min="27" max="16384" width="12.6719" style="1005" customWidth="1"/>
  </cols>
  <sheetData>
    <row r="1" ht="15.75" customHeight="1">
      <c r="A1" t="s" s="1006">
        <v>995</v>
      </c>
      <c r="B1" t="s" s="1007">
        <v>1000</v>
      </c>
      <c r="C1" t="s" s="1008">
        <v>2913</v>
      </c>
      <c r="D1" t="s" s="1009">
        <v>2914</v>
      </c>
      <c r="E1" t="s" s="1010">
        <v>7</v>
      </c>
      <c r="F1" t="s" s="1011">
        <v>5280</v>
      </c>
      <c r="G1" t="s" s="1012">
        <v>12</v>
      </c>
      <c r="H1" t="s" s="1013">
        <v>1009</v>
      </c>
      <c r="I1" t="s" s="1013">
        <v>1010</v>
      </c>
      <c r="J1" t="s" s="1013">
        <v>1011</v>
      </c>
      <c r="K1" t="s" s="1013">
        <v>5281</v>
      </c>
      <c r="L1" t="s" s="1013">
        <v>2540</v>
      </c>
      <c r="M1" t="s" s="1013">
        <v>3274</v>
      </c>
      <c r="N1" t="s" s="1012">
        <v>18</v>
      </c>
      <c r="O1" t="s" s="1013">
        <v>27</v>
      </c>
      <c r="P1" t="s" s="1013">
        <v>5282</v>
      </c>
      <c r="Q1" t="s" s="1012">
        <v>1016</v>
      </c>
      <c r="R1" t="s" s="1012">
        <v>5283</v>
      </c>
      <c r="S1" t="s" s="1014">
        <v>5284</v>
      </c>
      <c r="T1" t="s" s="1014">
        <v>5285</v>
      </c>
      <c r="U1" t="s" s="1015">
        <v>5286</v>
      </c>
      <c r="V1" t="s" s="1013">
        <v>41</v>
      </c>
      <c r="W1" t="s" s="1013">
        <v>42</v>
      </c>
      <c r="X1" t="s" s="1013">
        <v>5287</v>
      </c>
      <c r="Y1" t="s" s="1016">
        <v>3938</v>
      </c>
      <c r="Z1" s="439"/>
    </row>
    <row r="2" ht="15" customHeight="1">
      <c r="A2" s="1017"/>
      <c r="B2" t="s" s="1018">
        <v>48</v>
      </c>
      <c r="C2" t="s" s="1019">
        <v>1697</v>
      </c>
      <c r="D2" t="s" s="1020">
        <v>1698</v>
      </c>
      <c r="E2" t="s" s="1021">
        <v>1698</v>
      </c>
      <c r="F2" t="s" s="1022">
        <v>5288</v>
      </c>
      <c r="G2" t="s" s="1022">
        <v>53</v>
      </c>
      <c r="H2" s="1023">
        <v>2021</v>
      </c>
      <c r="I2" s="1024">
        <v>1</v>
      </c>
      <c r="J2" t="s" s="1025">
        <v>77</v>
      </c>
      <c r="K2" t="s" s="1026">
        <v>3104</v>
      </c>
      <c r="L2" t="s" s="1025">
        <v>2562</v>
      </c>
      <c r="M2" t="s" s="1026">
        <v>56</v>
      </c>
      <c r="N2" t="s" s="1022">
        <v>5289</v>
      </c>
      <c r="O2" s="1024">
        <v>1.64</v>
      </c>
      <c r="P2" s="1024">
        <v>0.71</v>
      </c>
      <c r="Q2" s="1027"/>
      <c r="R2" s="1027"/>
      <c r="S2" s="1028"/>
      <c r="T2" s="1028"/>
      <c r="U2" s="1027"/>
      <c r="V2" s="1028"/>
      <c r="W2" s="1028"/>
      <c r="X2" s="1024">
        <v>0.65</v>
      </c>
      <c r="Y2" t="s" s="1029">
        <v>5290</v>
      </c>
      <c r="Z2" s="1030"/>
    </row>
    <row r="3" ht="15.75" customHeight="1">
      <c r="A3" s="1031">
        <v>40</v>
      </c>
      <c r="B3" t="s" s="1018">
        <v>48</v>
      </c>
      <c r="C3" t="s" s="1032">
        <v>5291</v>
      </c>
      <c r="D3" t="s" s="1033">
        <v>5292</v>
      </c>
      <c r="E3" t="s" s="1033">
        <v>5292</v>
      </c>
      <c r="F3" t="s" s="1034">
        <v>5293</v>
      </c>
      <c r="G3" t="s" s="1034">
        <v>5293</v>
      </c>
      <c r="H3" s="1035">
        <v>2023</v>
      </c>
      <c r="I3" s="1035">
        <v>3</v>
      </c>
      <c r="J3" t="s" s="1036">
        <v>988</v>
      </c>
      <c r="K3" t="s" s="1036">
        <v>5294</v>
      </c>
      <c r="L3" t="s" s="1036">
        <v>2562</v>
      </c>
      <c r="M3" s="1037"/>
      <c r="N3" t="s" s="1034">
        <v>5295</v>
      </c>
      <c r="O3" s="1037"/>
      <c r="P3" s="1037"/>
      <c r="Q3" s="1038"/>
      <c r="R3" s="1038"/>
      <c r="S3" s="1035">
        <v>62.23</v>
      </c>
      <c r="T3" s="1035">
        <v>44.78</v>
      </c>
      <c r="U3" t="s" s="1034">
        <v>5295</v>
      </c>
      <c r="V3" s="1037"/>
      <c r="W3" s="1037"/>
      <c r="X3" s="1037"/>
      <c r="Y3" t="s" s="712">
        <v>5296</v>
      </c>
      <c r="Z3" s="1030"/>
    </row>
    <row r="4" ht="15.75" customHeight="1">
      <c r="A4" s="1031">
        <v>38</v>
      </c>
      <c r="B4" t="s" s="1018">
        <v>48</v>
      </c>
      <c r="C4" t="s" s="1039">
        <v>5297</v>
      </c>
      <c r="D4" t="s" s="1040">
        <v>4420</v>
      </c>
      <c r="E4" t="s" s="1040">
        <v>4420</v>
      </c>
      <c r="F4" t="s" s="1041">
        <v>5298</v>
      </c>
      <c r="G4" t="s" s="1042">
        <v>5299</v>
      </c>
      <c r="H4" t="s" s="1043">
        <v>5300</v>
      </c>
      <c r="I4" s="1044">
        <v>3</v>
      </c>
      <c r="J4" t="s" s="1043">
        <v>988</v>
      </c>
      <c r="K4" s="1045"/>
      <c r="L4" t="s" s="1043">
        <v>2562</v>
      </c>
      <c r="M4" t="s" s="1043">
        <v>238</v>
      </c>
      <c r="N4" t="s" s="1046">
        <v>5301</v>
      </c>
      <c r="O4" s="1045"/>
      <c r="P4" s="1045"/>
      <c r="Q4" s="1047"/>
      <c r="R4" s="1048"/>
      <c r="S4" s="1044">
        <v>1065</v>
      </c>
      <c r="T4" s="1049"/>
      <c r="U4" t="s" s="1046">
        <v>5301</v>
      </c>
      <c r="V4" s="1045"/>
      <c r="W4" s="1045"/>
      <c r="X4" s="1050"/>
      <c r="Y4" s="1051"/>
      <c r="Z4" s="1030"/>
    </row>
    <row r="5" ht="15.75" customHeight="1">
      <c r="A5" s="1031">
        <v>38</v>
      </c>
      <c r="B5" t="s" s="1018">
        <v>48</v>
      </c>
      <c r="C5" t="s" s="1039">
        <v>5297</v>
      </c>
      <c r="D5" t="s" s="1040">
        <v>4420</v>
      </c>
      <c r="E5" t="s" s="1040">
        <v>4420</v>
      </c>
      <c r="F5" t="s" s="1041">
        <v>5302</v>
      </c>
      <c r="G5" t="s" s="1042">
        <v>5299</v>
      </c>
      <c r="H5" t="s" s="1043">
        <v>5303</v>
      </c>
      <c r="I5" s="1044">
        <v>3</v>
      </c>
      <c r="J5" t="s" s="1043">
        <v>988</v>
      </c>
      <c r="K5" s="1045"/>
      <c r="L5" t="s" s="1043">
        <v>2562</v>
      </c>
      <c r="M5" t="s" s="1043">
        <v>238</v>
      </c>
      <c r="N5" t="s" s="1046">
        <v>5301</v>
      </c>
      <c r="O5" s="1045"/>
      <c r="P5" s="1045"/>
      <c r="Q5" s="1047"/>
      <c r="R5" s="1048"/>
      <c r="S5" s="1044">
        <v>85</v>
      </c>
      <c r="T5" s="1049"/>
      <c r="U5" t="s" s="1046">
        <v>5301</v>
      </c>
      <c r="V5" s="1045"/>
      <c r="W5" s="1045"/>
      <c r="X5" s="1050"/>
      <c r="Y5" s="1051"/>
      <c r="Z5" s="1030"/>
    </row>
    <row r="6" ht="15.75" customHeight="1">
      <c r="A6" s="1031">
        <v>38</v>
      </c>
      <c r="B6" t="s" s="1018">
        <v>48</v>
      </c>
      <c r="C6" t="s" s="1039">
        <v>5297</v>
      </c>
      <c r="D6" t="s" s="1040">
        <v>4420</v>
      </c>
      <c r="E6" t="s" s="1040">
        <v>4420</v>
      </c>
      <c r="F6" t="s" s="1041">
        <v>5304</v>
      </c>
      <c r="G6" t="s" s="1042">
        <v>5299</v>
      </c>
      <c r="H6" t="s" s="1043">
        <v>5305</v>
      </c>
      <c r="I6" s="1044">
        <v>3</v>
      </c>
      <c r="J6" t="s" s="1043">
        <v>988</v>
      </c>
      <c r="K6" s="1045"/>
      <c r="L6" t="s" s="1043">
        <v>64</v>
      </c>
      <c r="M6" t="s" s="1043">
        <v>238</v>
      </c>
      <c r="N6" t="s" s="1046">
        <v>5301</v>
      </c>
      <c r="O6" s="1045"/>
      <c r="P6" s="1045"/>
      <c r="Q6" s="1047"/>
      <c r="R6" s="1048"/>
      <c r="S6" s="1044">
        <v>98</v>
      </c>
      <c r="T6" s="1049"/>
      <c r="U6" t="s" s="1046">
        <v>5301</v>
      </c>
      <c r="V6" s="1045"/>
      <c r="W6" s="1045"/>
      <c r="X6" s="1050"/>
      <c r="Y6" s="1051"/>
      <c r="Z6" s="1030"/>
    </row>
    <row r="7" ht="15.75" customHeight="1">
      <c r="A7" s="1017"/>
      <c r="B7" t="s" s="1018">
        <v>48</v>
      </c>
      <c r="C7" t="s" s="1052">
        <v>4426</v>
      </c>
      <c r="D7" t="s" s="1053">
        <v>4427</v>
      </c>
      <c r="E7" t="s" s="1053">
        <v>4427</v>
      </c>
      <c r="F7" t="s" s="1054">
        <v>5293</v>
      </c>
      <c r="G7" t="s" s="1054">
        <v>5293</v>
      </c>
      <c r="H7" s="1055">
        <v>2023</v>
      </c>
      <c r="I7" s="1055">
        <v>3</v>
      </c>
      <c r="J7" t="s" s="1056">
        <v>988</v>
      </c>
      <c r="K7" t="s" s="1056">
        <v>5294</v>
      </c>
      <c r="L7" t="s" s="1056">
        <v>2562</v>
      </c>
      <c r="M7" s="1057"/>
      <c r="N7" t="s" s="1054">
        <v>5306</v>
      </c>
      <c r="O7" s="1057"/>
      <c r="P7" s="1057"/>
      <c r="Q7" s="1058"/>
      <c r="R7" s="1058"/>
      <c r="S7" s="1055">
        <v>31.38</v>
      </c>
      <c r="T7" s="1055">
        <v>35.16</v>
      </c>
      <c r="U7" t="s" s="1054">
        <v>5306</v>
      </c>
      <c r="V7" s="1057"/>
      <c r="W7" s="1057"/>
      <c r="X7" s="1057"/>
      <c r="Y7" t="s" s="1059">
        <v>5307</v>
      </c>
      <c r="Z7" s="1030"/>
    </row>
    <row r="8" ht="15.75" customHeight="1">
      <c r="A8" s="1031">
        <v>38</v>
      </c>
      <c r="B8" t="s" s="1018">
        <v>48</v>
      </c>
      <c r="C8" t="s" s="1060">
        <v>5308</v>
      </c>
      <c r="D8" t="s" s="1040">
        <v>5309</v>
      </c>
      <c r="E8" t="s" s="1040">
        <v>5309</v>
      </c>
      <c r="F8" t="s" s="1041">
        <v>5310</v>
      </c>
      <c r="G8" t="s" s="1042">
        <v>5299</v>
      </c>
      <c r="H8" t="s" s="1061">
        <v>5311</v>
      </c>
      <c r="I8" s="1044">
        <v>3</v>
      </c>
      <c r="J8" t="s" s="1043">
        <v>988</v>
      </c>
      <c r="K8" s="1045"/>
      <c r="L8" t="s" s="1043">
        <v>64</v>
      </c>
      <c r="M8" t="s" s="1043">
        <v>56</v>
      </c>
      <c r="N8" t="s" s="1046">
        <v>5301</v>
      </c>
      <c r="O8" s="1045"/>
      <c r="P8" s="1045"/>
      <c r="Q8" s="1047"/>
      <c r="R8" s="1048"/>
      <c r="S8" s="1044">
        <v>212</v>
      </c>
      <c r="T8" s="1049"/>
      <c r="U8" t="s" s="1046">
        <v>5301</v>
      </c>
      <c r="V8" s="1045"/>
      <c r="W8" s="1045"/>
      <c r="X8" s="1050"/>
      <c r="Y8" s="1051"/>
      <c r="Z8" s="1030"/>
    </row>
    <row r="9" ht="15.75" customHeight="1">
      <c r="A9" s="1031">
        <v>38</v>
      </c>
      <c r="B9" t="s" s="1018">
        <v>48</v>
      </c>
      <c r="C9" t="s" s="1060">
        <v>5312</v>
      </c>
      <c r="D9" t="s" s="1040">
        <v>5313</v>
      </c>
      <c r="E9" t="s" s="1040">
        <v>5313</v>
      </c>
      <c r="F9" t="s" s="1041">
        <v>5314</v>
      </c>
      <c r="G9" t="s" s="1042">
        <v>5299</v>
      </c>
      <c r="H9" t="s" s="1061">
        <v>5315</v>
      </c>
      <c r="I9" s="1044">
        <v>3</v>
      </c>
      <c r="J9" t="s" s="1043">
        <v>988</v>
      </c>
      <c r="K9" s="1045"/>
      <c r="L9" t="s" s="1043">
        <v>64</v>
      </c>
      <c r="M9" t="s" s="1043">
        <v>238</v>
      </c>
      <c r="N9" t="s" s="1046">
        <v>5301</v>
      </c>
      <c r="O9" s="1045"/>
      <c r="P9" s="1045"/>
      <c r="Q9" s="1047"/>
      <c r="R9" s="1048"/>
      <c r="S9" s="1044">
        <v>1054</v>
      </c>
      <c r="T9" s="1049"/>
      <c r="U9" t="s" s="1046">
        <v>5301</v>
      </c>
      <c r="V9" s="1045"/>
      <c r="W9" s="1045"/>
      <c r="X9" s="1049"/>
      <c r="Y9" t="s" s="1062">
        <v>5316</v>
      </c>
      <c r="Z9" s="1030"/>
    </row>
    <row r="10" ht="15.75" customHeight="1">
      <c r="A10" s="1031">
        <v>38</v>
      </c>
      <c r="B10" t="s" s="1018">
        <v>48</v>
      </c>
      <c r="C10" t="s" s="1060">
        <v>5317</v>
      </c>
      <c r="D10" t="s" s="1040">
        <v>5318</v>
      </c>
      <c r="E10" t="s" s="1040">
        <v>5318</v>
      </c>
      <c r="F10" t="s" s="1041">
        <v>5319</v>
      </c>
      <c r="G10" t="s" s="1042">
        <v>5299</v>
      </c>
      <c r="H10" t="s" s="1061">
        <v>5305</v>
      </c>
      <c r="I10" s="1044">
        <v>3</v>
      </c>
      <c r="J10" t="s" s="1043">
        <v>988</v>
      </c>
      <c r="K10" s="1045"/>
      <c r="L10" t="s" s="1043">
        <v>64</v>
      </c>
      <c r="M10" t="s" s="1043">
        <v>238</v>
      </c>
      <c r="N10" t="s" s="1046">
        <v>5301</v>
      </c>
      <c r="O10" s="1045"/>
      <c r="P10" s="1045"/>
      <c r="Q10" s="1047"/>
      <c r="R10" s="1048"/>
      <c r="S10" s="1044">
        <v>109</v>
      </c>
      <c r="T10" s="1049"/>
      <c r="U10" t="s" s="1046">
        <v>5301</v>
      </c>
      <c r="V10" s="1045"/>
      <c r="W10" s="1045"/>
      <c r="X10" s="1049"/>
      <c r="Y10" t="s" s="1063">
        <v>5320</v>
      </c>
      <c r="Z10" s="1030"/>
    </row>
    <row r="11" ht="15.75" customHeight="1">
      <c r="A11" s="1031">
        <v>38</v>
      </c>
      <c r="B11" t="s" s="1018">
        <v>48</v>
      </c>
      <c r="C11" t="s" s="1060">
        <v>5317</v>
      </c>
      <c r="D11" t="s" s="1040">
        <v>5318</v>
      </c>
      <c r="E11" t="s" s="1040">
        <v>5318</v>
      </c>
      <c r="F11" t="s" s="1041">
        <v>5321</v>
      </c>
      <c r="G11" t="s" s="1042">
        <v>5299</v>
      </c>
      <c r="H11" t="s" s="1061">
        <v>5311</v>
      </c>
      <c r="I11" s="1044">
        <v>3</v>
      </c>
      <c r="J11" t="s" s="1043">
        <v>988</v>
      </c>
      <c r="K11" s="1045"/>
      <c r="L11" t="s" s="1043">
        <v>64</v>
      </c>
      <c r="M11" t="s" s="1043">
        <v>238</v>
      </c>
      <c r="N11" t="s" s="1046">
        <v>5301</v>
      </c>
      <c r="O11" s="1045"/>
      <c r="P11" s="1045"/>
      <c r="Q11" s="1047"/>
      <c r="R11" s="1048"/>
      <c r="S11" t="s" s="1043">
        <v>5322</v>
      </c>
      <c r="T11" s="1049"/>
      <c r="U11" t="s" s="1046">
        <v>5301</v>
      </c>
      <c r="V11" s="1045"/>
      <c r="W11" s="1045"/>
      <c r="X11" s="1049"/>
      <c r="Y11" t="s" s="1063">
        <v>5323</v>
      </c>
      <c r="Z11" s="1030"/>
    </row>
    <row r="12" ht="15.75" customHeight="1">
      <c r="A12" s="1031">
        <v>38</v>
      </c>
      <c r="B12" t="s" s="1018">
        <v>48</v>
      </c>
      <c r="C12" t="s" s="1060">
        <v>5317</v>
      </c>
      <c r="D12" t="s" s="1040">
        <v>5318</v>
      </c>
      <c r="E12" t="s" s="1040">
        <v>5318</v>
      </c>
      <c r="F12" t="s" s="1041">
        <v>5324</v>
      </c>
      <c r="G12" t="s" s="1042">
        <v>5299</v>
      </c>
      <c r="H12" t="s" s="1061">
        <v>5311</v>
      </c>
      <c r="I12" s="1044">
        <v>3</v>
      </c>
      <c r="J12" t="s" s="1043">
        <v>988</v>
      </c>
      <c r="K12" s="1045"/>
      <c r="L12" t="s" s="1043">
        <v>64</v>
      </c>
      <c r="M12" t="s" s="1043">
        <v>238</v>
      </c>
      <c r="N12" t="s" s="1046">
        <v>5301</v>
      </c>
      <c r="O12" s="1045"/>
      <c r="P12" s="1045"/>
      <c r="Q12" s="1047"/>
      <c r="R12" s="1048"/>
      <c r="S12" t="s" s="1043">
        <v>5322</v>
      </c>
      <c r="T12" s="1049"/>
      <c r="U12" t="s" s="1046">
        <v>5301</v>
      </c>
      <c r="V12" s="1045"/>
      <c r="W12" s="1045"/>
      <c r="X12" s="1049"/>
      <c r="Y12" t="s" s="1063">
        <v>5323</v>
      </c>
      <c r="Z12" s="1030"/>
    </row>
    <row r="13" ht="15.75" customHeight="1">
      <c r="A13" s="1031">
        <v>38</v>
      </c>
      <c r="B13" t="s" s="1018">
        <v>48</v>
      </c>
      <c r="C13" t="s" s="1060">
        <v>5317</v>
      </c>
      <c r="D13" t="s" s="1040">
        <v>5318</v>
      </c>
      <c r="E13" t="s" s="1040">
        <v>5318</v>
      </c>
      <c r="F13" t="s" s="1041">
        <v>5325</v>
      </c>
      <c r="G13" t="s" s="1042">
        <v>5299</v>
      </c>
      <c r="H13" t="s" s="1061">
        <v>5311</v>
      </c>
      <c r="I13" s="1044">
        <v>3</v>
      </c>
      <c r="J13" t="s" s="1043">
        <v>988</v>
      </c>
      <c r="K13" s="1045"/>
      <c r="L13" t="s" s="1043">
        <v>64</v>
      </c>
      <c r="M13" t="s" s="1043">
        <v>238</v>
      </c>
      <c r="N13" t="s" s="1046">
        <v>5301</v>
      </c>
      <c r="O13" s="1045"/>
      <c r="P13" s="1045"/>
      <c r="Q13" s="1047"/>
      <c r="R13" s="1048"/>
      <c r="S13" s="1044">
        <v>284</v>
      </c>
      <c r="T13" s="1049"/>
      <c r="U13" t="s" s="1046">
        <v>5301</v>
      </c>
      <c r="V13" s="1045"/>
      <c r="W13" s="1045"/>
      <c r="X13" s="1049"/>
      <c r="Y13" t="s" s="1063">
        <v>5326</v>
      </c>
      <c r="Z13" s="1030"/>
    </row>
    <row r="14" ht="15.75" customHeight="1">
      <c r="A14" s="1031">
        <v>38</v>
      </c>
      <c r="B14" t="s" s="1018">
        <v>48</v>
      </c>
      <c r="C14" t="s" s="1060">
        <v>3509</v>
      </c>
      <c r="D14" t="s" s="1040">
        <v>3510</v>
      </c>
      <c r="E14" t="s" s="1040">
        <v>3510</v>
      </c>
      <c r="F14" t="s" s="1041">
        <v>5327</v>
      </c>
      <c r="G14" t="s" s="1042">
        <v>5299</v>
      </c>
      <c r="H14" t="s" s="1061">
        <v>5328</v>
      </c>
      <c r="I14" s="1044">
        <v>3</v>
      </c>
      <c r="J14" t="s" s="1043">
        <v>988</v>
      </c>
      <c r="K14" s="1045"/>
      <c r="L14" t="s" s="1043">
        <v>64</v>
      </c>
      <c r="M14" t="s" s="1043">
        <v>238</v>
      </c>
      <c r="N14" t="s" s="1046">
        <v>5301</v>
      </c>
      <c r="O14" s="1045"/>
      <c r="P14" s="1045"/>
      <c r="Q14" s="1047"/>
      <c r="R14" s="1048"/>
      <c r="S14" s="1044">
        <v>518</v>
      </c>
      <c r="T14" s="1049"/>
      <c r="U14" t="s" s="1046">
        <v>5301</v>
      </c>
      <c r="V14" s="1045"/>
      <c r="W14" s="1045"/>
      <c r="X14" s="1049"/>
      <c r="Y14" t="s" s="1063">
        <v>5329</v>
      </c>
      <c r="Z14" s="1030"/>
    </row>
    <row r="15" ht="15.75" customHeight="1">
      <c r="A15" s="1031">
        <v>38</v>
      </c>
      <c r="B15" t="s" s="1018">
        <v>48</v>
      </c>
      <c r="C15" t="s" s="1060">
        <v>3509</v>
      </c>
      <c r="D15" t="s" s="1040">
        <v>3510</v>
      </c>
      <c r="E15" t="s" s="1040">
        <v>3510</v>
      </c>
      <c r="F15" t="s" s="1041">
        <v>5330</v>
      </c>
      <c r="G15" t="s" s="1042">
        <v>5299</v>
      </c>
      <c r="H15" t="s" s="1061">
        <v>5328</v>
      </c>
      <c r="I15" s="1044">
        <v>3</v>
      </c>
      <c r="J15" t="s" s="1043">
        <v>54</v>
      </c>
      <c r="K15" s="1045"/>
      <c r="L15" t="s" s="1043">
        <v>64</v>
      </c>
      <c r="M15" t="s" s="1043">
        <v>238</v>
      </c>
      <c r="N15" t="s" s="1046">
        <v>5301</v>
      </c>
      <c r="O15" s="1045"/>
      <c r="P15" s="1045"/>
      <c r="Q15" s="1047"/>
      <c r="R15" s="1048"/>
      <c r="S15" s="1044">
        <v>1130</v>
      </c>
      <c r="T15" s="1049"/>
      <c r="U15" t="s" s="1046">
        <v>5301</v>
      </c>
      <c r="V15" s="1045"/>
      <c r="W15" s="1045"/>
      <c r="X15" s="1049"/>
      <c r="Y15" t="s" s="1063">
        <v>5331</v>
      </c>
      <c r="Z15" s="1030"/>
    </row>
    <row r="16" ht="15.75" customHeight="1">
      <c r="A16" s="1031">
        <v>38</v>
      </c>
      <c r="B16" t="s" s="1018">
        <v>48</v>
      </c>
      <c r="C16" t="s" s="1060">
        <v>3509</v>
      </c>
      <c r="D16" t="s" s="1040">
        <v>3510</v>
      </c>
      <c r="E16" t="s" s="1040">
        <v>3510</v>
      </c>
      <c r="F16" t="s" s="1041">
        <v>5332</v>
      </c>
      <c r="G16" t="s" s="1042">
        <v>5299</v>
      </c>
      <c r="H16" t="s" s="1061">
        <v>5315</v>
      </c>
      <c r="I16" s="1044">
        <v>3</v>
      </c>
      <c r="J16" t="s" s="1043">
        <v>988</v>
      </c>
      <c r="K16" s="1045"/>
      <c r="L16" t="s" s="1043">
        <v>64</v>
      </c>
      <c r="M16" t="s" s="1043">
        <v>238</v>
      </c>
      <c r="N16" t="s" s="1046">
        <v>5301</v>
      </c>
      <c r="O16" s="1045"/>
      <c r="P16" s="1045"/>
      <c r="Q16" s="1047"/>
      <c r="R16" s="1048"/>
      <c r="S16" s="1044">
        <v>839</v>
      </c>
      <c r="T16" s="1049"/>
      <c r="U16" t="s" s="1046">
        <v>5301</v>
      </c>
      <c r="V16" s="1045"/>
      <c r="W16" s="1045"/>
      <c r="X16" s="1049"/>
      <c r="Y16" t="s" s="1063">
        <v>5333</v>
      </c>
      <c r="Z16" s="1030"/>
    </row>
    <row r="17" ht="15" customHeight="1">
      <c r="A17" s="1064">
        <v>36</v>
      </c>
      <c r="B17" t="s" s="1065">
        <v>94</v>
      </c>
      <c r="C17" t="s" s="1066">
        <v>5334</v>
      </c>
      <c r="D17" t="s" s="1020">
        <v>5335</v>
      </c>
      <c r="E17" t="s" s="1020">
        <v>5335</v>
      </c>
      <c r="F17" t="s" s="1022">
        <v>5293</v>
      </c>
      <c r="G17" t="s" s="1022">
        <v>5293</v>
      </c>
      <c r="H17" s="1024">
        <v>2023</v>
      </c>
      <c r="I17" s="1024">
        <v>1</v>
      </c>
      <c r="J17" t="s" s="1026">
        <v>77</v>
      </c>
      <c r="K17" t="s" s="1026">
        <v>5336</v>
      </c>
      <c r="L17" t="s" s="1026">
        <v>2556</v>
      </c>
      <c r="M17" s="1028"/>
      <c r="N17" t="s" s="1022">
        <v>5337</v>
      </c>
      <c r="O17" s="1028"/>
      <c r="P17" t="s" s="1026">
        <v>5338</v>
      </c>
      <c r="Q17" s="1027"/>
      <c r="R17" s="1027"/>
      <c r="S17" s="1024">
        <v>86.72</v>
      </c>
      <c r="T17" s="1024">
        <v>138.8</v>
      </c>
      <c r="U17" t="s" s="1054">
        <v>5337</v>
      </c>
      <c r="V17" s="1055">
        <v>207.8</v>
      </c>
      <c r="W17" s="1057"/>
      <c r="X17" s="1057"/>
      <c r="Y17" t="s" s="1067">
        <v>5339</v>
      </c>
      <c r="Z17" s="1030"/>
    </row>
    <row r="18" ht="15.75" customHeight="1">
      <c r="A18" s="1068"/>
      <c r="B18" t="s" s="1065">
        <v>94</v>
      </c>
      <c r="C18" t="s" s="1069">
        <v>1878</v>
      </c>
      <c r="D18" t="s" s="1070">
        <v>1879</v>
      </c>
      <c r="E18" t="s" s="1070">
        <v>1879</v>
      </c>
      <c r="F18" t="s" s="1071">
        <v>5288</v>
      </c>
      <c r="G18" t="s" s="1071">
        <v>53</v>
      </c>
      <c r="H18" s="1072">
        <v>2019</v>
      </c>
      <c r="I18" s="1072">
        <v>1</v>
      </c>
      <c r="J18" t="s" s="1073">
        <v>54</v>
      </c>
      <c r="K18" t="s" s="1073">
        <v>5340</v>
      </c>
      <c r="L18" t="s" s="1073">
        <v>64</v>
      </c>
      <c r="M18" t="s" s="1073">
        <v>238</v>
      </c>
      <c r="N18" t="s" s="1071">
        <v>5341</v>
      </c>
      <c r="O18" s="1074"/>
      <c r="P18" s="1074"/>
      <c r="Q18" s="1075"/>
      <c r="R18" s="1075"/>
      <c r="S18" t="s" s="1073">
        <v>5342</v>
      </c>
      <c r="T18" s="1076"/>
      <c r="U18" t="s" s="1046">
        <v>5301</v>
      </c>
      <c r="V18" s="1045"/>
      <c r="W18" s="1045"/>
      <c r="X18" s="1045"/>
      <c r="Y18" t="s" s="1077">
        <v>5343</v>
      </c>
      <c r="Z18" s="1030"/>
    </row>
    <row r="19" ht="15" customHeight="1">
      <c r="A19" s="1068"/>
      <c r="B19" t="s" s="1078">
        <v>94</v>
      </c>
      <c r="C19" t="s" s="1069">
        <v>1943</v>
      </c>
      <c r="D19" t="s" s="1070">
        <v>1944</v>
      </c>
      <c r="E19" t="s" s="1070">
        <v>1944</v>
      </c>
      <c r="F19" t="s" s="1071">
        <v>5288</v>
      </c>
      <c r="G19" t="s" s="1071">
        <v>53</v>
      </c>
      <c r="H19" s="1072">
        <v>2021</v>
      </c>
      <c r="I19" s="1072">
        <v>1</v>
      </c>
      <c r="J19" t="s" s="1073">
        <v>77</v>
      </c>
      <c r="K19" s="1074"/>
      <c r="L19" t="s" s="1079">
        <v>64</v>
      </c>
      <c r="M19" t="s" s="1073">
        <v>56</v>
      </c>
      <c r="N19" t="s" s="1071">
        <v>5344</v>
      </c>
      <c r="O19" s="1074"/>
      <c r="P19" s="1074"/>
      <c r="Q19" s="1075"/>
      <c r="R19" s="1075"/>
      <c r="S19" t="s" s="1073">
        <v>5345</v>
      </c>
      <c r="T19" s="1080"/>
      <c r="U19" t="s" s="1046">
        <v>5301</v>
      </c>
      <c r="V19" s="1045"/>
      <c r="W19" s="1045"/>
      <c r="X19" s="1045"/>
      <c r="Y19" t="s" s="1062">
        <v>5346</v>
      </c>
      <c r="Z19" s="1030"/>
    </row>
    <row r="20" ht="15" customHeight="1">
      <c r="A20" s="1081"/>
      <c r="B20" t="s" s="1082">
        <v>157</v>
      </c>
      <c r="C20" t="s" s="1083">
        <v>4402</v>
      </c>
      <c r="D20" t="s" s="1070">
        <v>4403</v>
      </c>
      <c r="E20" t="s" s="1070">
        <v>4403</v>
      </c>
      <c r="F20" t="s" s="1071">
        <v>5347</v>
      </c>
      <c r="G20" t="s" s="1071">
        <v>5293</v>
      </c>
      <c r="H20" s="1072">
        <v>2023</v>
      </c>
      <c r="I20" s="1072">
        <v>1</v>
      </c>
      <c r="J20" t="s" s="1073">
        <v>988</v>
      </c>
      <c r="K20" t="s" s="1073">
        <v>5336</v>
      </c>
      <c r="L20" t="s" s="1073">
        <v>64</v>
      </c>
      <c r="M20" s="1074"/>
      <c r="N20" t="s" s="1071">
        <v>5348</v>
      </c>
      <c r="O20" s="1074"/>
      <c r="P20" s="1074"/>
      <c r="Q20" s="1075"/>
      <c r="R20" s="1075"/>
      <c r="S20" s="1084">
        <v>8100</v>
      </c>
      <c r="T20" s="1084">
        <v>8930</v>
      </c>
      <c r="U20" t="s" s="1022">
        <v>5348</v>
      </c>
      <c r="V20" s="1028"/>
      <c r="W20" s="1028"/>
      <c r="X20" s="1028"/>
      <c r="Y20" t="s" s="1029">
        <v>5349</v>
      </c>
      <c r="Z20" s="1030"/>
    </row>
    <row r="21" ht="15" customHeight="1">
      <c r="A21" s="1081"/>
      <c r="B21" t="s" s="1085">
        <v>157</v>
      </c>
      <c r="C21" t="s" s="1086">
        <v>5350</v>
      </c>
      <c r="D21" t="s" s="1033">
        <v>5351</v>
      </c>
      <c r="E21" t="s" s="1033">
        <v>5351</v>
      </c>
      <c r="F21" t="s" s="1034">
        <v>5352</v>
      </c>
      <c r="G21" t="s" s="1034">
        <v>5293</v>
      </c>
      <c r="H21" s="1035">
        <v>2023</v>
      </c>
      <c r="I21" s="1035">
        <v>3</v>
      </c>
      <c r="J21" t="s" s="1036">
        <v>988</v>
      </c>
      <c r="K21" t="s" s="1036">
        <v>5336</v>
      </c>
      <c r="L21" t="s" s="1036">
        <v>2556</v>
      </c>
      <c r="M21" s="1037"/>
      <c r="N21" t="s" s="1034">
        <v>5348</v>
      </c>
      <c r="O21" s="1037"/>
      <c r="P21" s="1037"/>
      <c r="Q21" s="1038"/>
      <c r="R21" s="1038"/>
      <c r="S21" s="1087">
        <v>6730</v>
      </c>
      <c r="T21" s="1087">
        <v>7200</v>
      </c>
      <c r="U21" t="s" s="1034">
        <v>5348</v>
      </c>
      <c r="V21" s="1037"/>
      <c r="W21" s="1037"/>
      <c r="X21" s="1037"/>
      <c r="Y21" t="s" s="1088">
        <v>5349</v>
      </c>
      <c r="Z21" s="1030"/>
    </row>
    <row r="22" ht="15.75" customHeight="1">
      <c r="A22" s="1089">
        <v>37</v>
      </c>
      <c r="B22" t="s" s="1085">
        <v>157</v>
      </c>
      <c r="C22" t="s" s="1090">
        <v>3157</v>
      </c>
      <c r="D22" t="s" s="1091">
        <v>1911</v>
      </c>
      <c r="E22" t="s" s="1091">
        <v>1911</v>
      </c>
      <c r="F22" t="s" s="1041">
        <v>5353</v>
      </c>
      <c r="G22" t="s" s="1041">
        <v>5299</v>
      </c>
      <c r="H22" s="1044">
        <v>2023</v>
      </c>
      <c r="I22" s="1044">
        <v>3</v>
      </c>
      <c r="J22" t="s" s="1043">
        <v>988</v>
      </c>
      <c r="K22" s="1045"/>
      <c r="L22" t="s" s="1043">
        <v>64</v>
      </c>
      <c r="M22" t="s" s="1043">
        <v>56</v>
      </c>
      <c r="N22" t="s" s="1046">
        <v>5301</v>
      </c>
      <c r="O22" s="1045"/>
      <c r="P22" s="1045"/>
      <c r="Q22" s="1047"/>
      <c r="R22" s="1048"/>
      <c r="S22" s="1044">
        <v>6777</v>
      </c>
      <c r="T22" s="1050"/>
      <c r="U22" t="s" s="1041">
        <v>5354</v>
      </c>
      <c r="V22" s="1045"/>
      <c r="W22" s="1045"/>
      <c r="X22" s="1050"/>
      <c r="Y22" t="s" s="1092">
        <v>5355</v>
      </c>
      <c r="Z22" s="1030"/>
    </row>
    <row r="23" ht="15.75" customHeight="1">
      <c r="A23" s="1089">
        <v>37</v>
      </c>
      <c r="B23" t="s" s="1085">
        <v>157</v>
      </c>
      <c r="C23" t="s" s="1090">
        <v>3157</v>
      </c>
      <c r="D23" t="s" s="1091">
        <v>1911</v>
      </c>
      <c r="E23" t="s" s="1091">
        <v>1911</v>
      </c>
      <c r="F23" t="s" s="1041">
        <v>5356</v>
      </c>
      <c r="G23" t="s" s="1041">
        <v>5299</v>
      </c>
      <c r="H23" s="1044">
        <v>2023</v>
      </c>
      <c r="I23" s="1044">
        <v>3</v>
      </c>
      <c r="J23" t="s" s="1043">
        <v>988</v>
      </c>
      <c r="K23" s="1045"/>
      <c r="L23" t="s" s="1043">
        <v>64</v>
      </c>
      <c r="M23" t="s" s="1043">
        <v>56</v>
      </c>
      <c r="N23" t="s" s="1046">
        <v>5301</v>
      </c>
      <c r="O23" s="1045"/>
      <c r="P23" s="1045"/>
      <c r="Q23" s="1047"/>
      <c r="R23" s="1048"/>
      <c r="S23" s="1044">
        <v>31810</v>
      </c>
      <c r="T23" s="1050"/>
      <c r="U23" t="s" s="1041">
        <v>5354</v>
      </c>
      <c r="V23" s="1045"/>
      <c r="W23" s="1045"/>
      <c r="X23" s="1050"/>
      <c r="Y23" t="s" s="1092">
        <v>5357</v>
      </c>
      <c r="Z23" s="1030"/>
    </row>
    <row r="24" ht="15" customHeight="1">
      <c r="A24" s="1089">
        <v>35</v>
      </c>
      <c r="B24" t="s" s="1085">
        <v>157</v>
      </c>
      <c r="C24" t="s" s="1093">
        <v>3794</v>
      </c>
      <c r="D24" t="s" s="1020">
        <v>3795</v>
      </c>
      <c r="E24" t="s" s="1020">
        <v>3795</v>
      </c>
      <c r="F24" t="s" s="1022">
        <v>5293</v>
      </c>
      <c r="G24" t="s" s="1022">
        <v>5293</v>
      </c>
      <c r="H24" s="1024">
        <v>2023</v>
      </c>
      <c r="I24" s="1024">
        <v>1</v>
      </c>
      <c r="J24" t="s" s="1026">
        <v>77</v>
      </c>
      <c r="K24" t="s" s="1026">
        <v>5336</v>
      </c>
      <c r="L24" t="s" s="1026">
        <v>2556</v>
      </c>
      <c r="M24" s="1028"/>
      <c r="N24" t="s" s="1022">
        <v>5358</v>
      </c>
      <c r="O24" s="1028"/>
      <c r="P24" s="1028"/>
      <c r="Q24" s="1027"/>
      <c r="R24" s="1027"/>
      <c r="S24" s="1024">
        <v>721.48</v>
      </c>
      <c r="T24" s="1024">
        <v>496.5</v>
      </c>
      <c r="U24" t="s" s="1022">
        <v>5358</v>
      </c>
      <c r="V24" s="1028"/>
      <c r="W24" s="1028"/>
      <c r="X24" s="1028"/>
      <c r="Y24" t="s" s="1029">
        <v>5349</v>
      </c>
      <c r="Z24" s="1030"/>
    </row>
    <row r="25" ht="15.75" customHeight="1">
      <c r="A25" s="1081"/>
      <c r="B25" t="s" s="1094">
        <v>157</v>
      </c>
      <c r="C25" t="s" s="1086">
        <v>5359</v>
      </c>
      <c r="D25" t="s" s="1033">
        <v>5360</v>
      </c>
      <c r="E25" t="s" s="1033">
        <v>5360</v>
      </c>
      <c r="F25" t="s" s="1034">
        <v>5293</v>
      </c>
      <c r="G25" t="s" s="1034">
        <v>5293</v>
      </c>
      <c r="H25" s="1035">
        <v>2023</v>
      </c>
      <c r="I25" s="1035">
        <v>3</v>
      </c>
      <c r="J25" t="s" s="1036">
        <v>988</v>
      </c>
      <c r="K25" t="s" s="1036">
        <v>5336</v>
      </c>
      <c r="L25" t="s" s="1036">
        <v>64</v>
      </c>
      <c r="M25" t="s" s="1036">
        <v>238</v>
      </c>
      <c r="N25" t="s" s="1034">
        <v>5361</v>
      </c>
      <c r="O25" s="1037"/>
      <c r="P25" s="1037"/>
      <c r="Q25" s="1038"/>
      <c r="R25" s="1038"/>
      <c r="S25" s="1035">
        <v>603.17</v>
      </c>
      <c r="T25" s="1035">
        <v>470</v>
      </c>
      <c r="U25" t="s" s="1034">
        <v>5361</v>
      </c>
      <c r="V25" s="1037"/>
      <c r="W25" s="1037"/>
      <c r="X25" s="1037"/>
      <c r="Y25" s="439"/>
      <c r="Z25" s="1030"/>
    </row>
    <row r="26" ht="15.75" customHeight="1">
      <c r="A26" s="1095">
        <v>32</v>
      </c>
      <c r="B26" t="s" s="1096">
        <v>2968</v>
      </c>
      <c r="C26" t="s" s="1090">
        <v>4209</v>
      </c>
      <c r="D26" t="s" s="1040">
        <v>4210</v>
      </c>
      <c r="E26" t="s" s="1040">
        <v>4210</v>
      </c>
      <c r="F26" t="s" s="1041">
        <v>5362</v>
      </c>
      <c r="G26" t="s" s="1042">
        <v>5299</v>
      </c>
      <c r="H26" t="s" s="1043">
        <v>5305</v>
      </c>
      <c r="I26" s="1044">
        <v>1</v>
      </c>
      <c r="J26" t="s" s="1043">
        <v>988</v>
      </c>
      <c r="K26" s="1045"/>
      <c r="L26" t="s" s="1043">
        <v>2556</v>
      </c>
      <c r="M26" t="s" s="1043">
        <v>56</v>
      </c>
      <c r="N26" t="s" s="1046">
        <v>5301</v>
      </c>
      <c r="O26" s="1045"/>
      <c r="P26" s="1044">
        <v>0.51</v>
      </c>
      <c r="Q26" s="1097">
        <v>696205</v>
      </c>
      <c r="R26" s="1048"/>
      <c r="S26" s="1044">
        <v>56086</v>
      </c>
      <c r="T26" s="1049"/>
      <c r="U26" t="s" s="1046">
        <v>5301</v>
      </c>
      <c r="V26" s="1045"/>
      <c r="W26" s="1045"/>
      <c r="X26" s="1049"/>
      <c r="Y26" t="s" s="1063">
        <v>5363</v>
      </c>
      <c r="Z26" s="1030"/>
    </row>
    <row r="27" ht="15.75" customHeight="1">
      <c r="A27" s="1095">
        <v>32</v>
      </c>
      <c r="B27" t="s" s="1098">
        <v>2968</v>
      </c>
      <c r="C27" t="s" s="1090">
        <v>4209</v>
      </c>
      <c r="D27" t="s" s="1040">
        <v>4210</v>
      </c>
      <c r="E27" t="s" s="1040">
        <v>4210</v>
      </c>
      <c r="F27" t="s" s="1041">
        <v>5364</v>
      </c>
      <c r="G27" t="s" s="1042">
        <v>5299</v>
      </c>
      <c r="H27" t="s" s="1043">
        <v>5305</v>
      </c>
      <c r="I27" s="1044">
        <v>1</v>
      </c>
      <c r="J27" t="s" s="1043">
        <v>988</v>
      </c>
      <c r="K27" s="1045"/>
      <c r="L27" t="s" s="1043">
        <v>2556</v>
      </c>
      <c r="M27" t="s" s="1043">
        <v>56</v>
      </c>
      <c r="N27" t="s" s="1046">
        <v>5301</v>
      </c>
      <c r="O27" s="1045"/>
      <c r="P27" s="1044">
        <v>0.41</v>
      </c>
      <c r="Q27" s="1097">
        <v>1197680</v>
      </c>
      <c r="R27" s="1048"/>
      <c r="S27" s="1044">
        <v>44733</v>
      </c>
      <c r="T27" s="1049"/>
      <c r="U27" t="s" s="1046">
        <v>5301</v>
      </c>
      <c r="V27" s="1045"/>
      <c r="W27" s="1045"/>
      <c r="X27" s="1049"/>
      <c r="Y27" t="s" s="1063">
        <v>5365</v>
      </c>
      <c r="Z27" s="1030"/>
    </row>
    <row r="28" ht="15.75" customHeight="1">
      <c r="A28" s="1095">
        <v>32</v>
      </c>
      <c r="B28" t="s" s="1098">
        <v>2968</v>
      </c>
      <c r="C28" t="s" s="1090">
        <v>3568</v>
      </c>
      <c r="D28" t="s" s="1040">
        <v>3569</v>
      </c>
      <c r="E28" t="s" s="1040">
        <v>3569</v>
      </c>
      <c r="F28" t="s" s="1041">
        <v>5366</v>
      </c>
      <c r="G28" t="s" s="1042">
        <v>5299</v>
      </c>
      <c r="H28" t="s" s="1043">
        <v>5305</v>
      </c>
      <c r="I28" s="1044">
        <v>3</v>
      </c>
      <c r="J28" t="s" s="1043">
        <v>988</v>
      </c>
      <c r="K28" s="1045"/>
      <c r="L28" t="s" s="1043">
        <v>64</v>
      </c>
      <c r="M28" t="s" s="1043">
        <v>56</v>
      </c>
      <c r="N28" t="s" s="1046">
        <v>5301</v>
      </c>
      <c r="O28" s="1045"/>
      <c r="P28" s="1045"/>
      <c r="Q28" s="1047"/>
      <c r="R28" s="1048"/>
      <c r="S28" s="1044">
        <v>801</v>
      </c>
      <c r="T28" s="1049"/>
      <c r="U28" t="s" s="1046">
        <v>5301</v>
      </c>
      <c r="V28" s="1045"/>
      <c r="W28" s="1045"/>
      <c r="X28" s="1050"/>
      <c r="Y28" s="1051"/>
      <c r="Z28" s="1030"/>
    </row>
    <row r="29" ht="15.75" customHeight="1">
      <c r="A29" s="1095">
        <v>32</v>
      </c>
      <c r="B29" t="s" s="1098">
        <v>2968</v>
      </c>
      <c r="C29" t="s" s="1090">
        <v>3568</v>
      </c>
      <c r="D29" t="s" s="1040">
        <v>3569</v>
      </c>
      <c r="E29" t="s" s="1040">
        <v>3569</v>
      </c>
      <c r="F29" t="s" s="1041">
        <v>5367</v>
      </c>
      <c r="G29" t="s" s="1042">
        <v>5299</v>
      </c>
      <c r="H29" t="s" s="1043">
        <v>5305</v>
      </c>
      <c r="I29" s="1044">
        <v>1</v>
      </c>
      <c r="J29" t="s" s="1043">
        <v>988</v>
      </c>
      <c r="K29" s="1045"/>
      <c r="L29" t="s" s="1043">
        <v>2556</v>
      </c>
      <c r="M29" t="s" s="1043">
        <v>56</v>
      </c>
      <c r="N29" t="s" s="1046">
        <v>5301</v>
      </c>
      <c r="O29" s="1045"/>
      <c r="P29" s="1044">
        <v>0.63</v>
      </c>
      <c r="Q29" s="1097">
        <v>323000</v>
      </c>
      <c r="R29" s="1048"/>
      <c r="S29" s="1044">
        <v>19514</v>
      </c>
      <c r="T29" s="1049"/>
      <c r="U29" t="s" s="1046">
        <v>5301</v>
      </c>
      <c r="V29" s="1045"/>
      <c r="W29" s="1045"/>
      <c r="X29" s="1050"/>
      <c r="Y29" s="1051"/>
      <c r="Z29" s="1030"/>
    </row>
    <row r="30" ht="15.75" customHeight="1">
      <c r="A30" s="1095">
        <v>32</v>
      </c>
      <c r="B30" t="s" s="1098">
        <v>2968</v>
      </c>
      <c r="C30" t="s" s="1090">
        <v>3558</v>
      </c>
      <c r="D30" t="s" s="1040">
        <v>3559</v>
      </c>
      <c r="E30" t="s" s="1040">
        <v>3559</v>
      </c>
      <c r="F30" t="s" s="1041">
        <v>5368</v>
      </c>
      <c r="G30" t="s" s="1042">
        <v>5299</v>
      </c>
      <c r="H30" t="s" s="1043">
        <v>5328</v>
      </c>
      <c r="I30" s="1044">
        <v>1</v>
      </c>
      <c r="J30" t="s" s="1043">
        <v>988</v>
      </c>
      <c r="K30" s="1045"/>
      <c r="L30" t="s" s="1043">
        <v>2556</v>
      </c>
      <c r="M30" t="s" s="1043">
        <v>56</v>
      </c>
      <c r="N30" t="s" s="1046">
        <v>5301</v>
      </c>
      <c r="O30" s="1045"/>
      <c r="P30" s="1044">
        <v>0.62</v>
      </c>
      <c r="Q30" s="1097">
        <v>59000</v>
      </c>
      <c r="R30" s="1048"/>
      <c r="S30" s="1044">
        <v>1503</v>
      </c>
      <c r="T30" s="1049"/>
      <c r="U30" t="s" s="1046">
        <v>5301</v>
      </c>
      <c r="V30" s="1045"/>
      <c r="W30" s="1045"/>
      <c r="X30" s="1049"/>
      <c r="Y30" s="1051"/>
      <c r="Z30" s="1030"/>
    </row>
    <row r="31" ht="15.75" customHeight="1">
      <c r="A31" s="1095">
        <v>32</v>
      </c>
      <c r="B31" t="s" s="1098">
        <v>2968</v>
      </c>
      <c r="C31" t="s" s="1090">
        <v>3558</v>
      </c>
      <c r="D31" t="s" s="1040">
        <v>3559</v>
      </c>
      <c r="E31" t="s" s="1040">
        <v>3559</v>
      </c>
      <c r="F31" t="s" s="1041">
        <v>5369</v>
      </c>
      <c r="G31" t="s" s="1042">
        <v>5299</v>
      </c>
      <c r="H31" t="s" s="1043">
        <v>5370</v>
      </c>
      <c r="I31" s="1044">
        <v>1</v>
      </c>
      <c r="J31" t="s" s="1043">
        <v>988</v>
      </c>
      <c r="K31" s="1045"/>
      <c r="L31" t="s" s="1043">
        <v>2556</v>
      </c>
      <c r="M31" t="s" s="1043">
        <v>56</v>
      </c>
      <c r="N31" t="s" s="1046">
        <v>5301</v>
      </c>
      <c r="O31" s="1045"/>
      <c r="P31" s="1044">
        <v>0.551</v>
      </c>
      <c r="Q31" s="1097">
        <v>32838</v>
      </c>
      <c r="R31" s="1048"/>
      <c r="S31" s="1044">
        <v>207</v>
      </c>
      <c r="T31" s="1049"/>
      <c r="U31" t="s" s="1046">
        <v>5301</v>
      </c>
      <c r="V31" s="1045"/>
      <c r="W31" s="1045"/>
      <c r="X31" s="1049"/>
      <c r="Y31" s="1051"/>
      <c r="Z31" s="1030"/>
    </row>
    <row r="32" ht="15.75" customHeight="1">
      <c r="A32" s="1095">
        <v>32</v>
      </c>
      <c r="B32" t="s" s="1098">
        <v>2968</v>
      </c>
      <c r="C32" t="s" s="1090">
        <v>3558</v>
      </c>
      <c r="D32" t="s" s="1040">
        <v>3559</v>
      </c>
      <c r="E32" t="s" s="1040">
        <v>3559</v>
      </c>
      <c r="F32" t="s" s="1041">
        <v>5371</v>
      </c>
      <c r="G32" t="s" s="1042">
        <v>5299</v>
      </c>
      <c r="H32" t="s" s="1043">
        <v>5305</v>
      </c>
      <c r="I32" s="1044">
        <v>1</v>
      </c>
      <c r="J32" t="s" s="1043">
        <v>988</v>
      </c>
      <c r="K32" s="1045"/>
      <c r="L32" t="s" s="1043">
        <v>2556</v>
      </c>
      <c r="M32" t="s" s="1043">
        <v>56</v>
      </c>
      <c r="N32" t="s" s="1046">
        <v>5301</v>
      </c>
      <c r="O32" s="1045"/>
      <c r="P32" s="1044">
        <v>0.472</v>
      </c>
      <c r="Q32" s="1097">
        <v>75480</v>
      </c>
      <c r="R32" s="1048"/>
      <c r="S32" s="1044">
        <v>1368</v>
      </c>
      <c r="T32" s="1049"/>
      <c r="U32" t="s" s="1046">
        <v>5301</v>
      </c>
      <c r="V32" s="1045"/>
      <c r="W32" s="1045"/>
      <c r="X32" s="1049"/>
      <c r="Y32" s="1051"/>
      <c r="Z32" s="1030"/>
    </row>
    <row r="33" ht="15.75" customHeight="1">
      <c r="A33" s="1099">
        <v>24</v>
      </c>
      <c r="B33" t="s" s="1100">
        <v>1872</v>
      </c>
      <c r="C33" s="1101"/>
      <c r="D33" s="1058"/>
      <c r="E33" s="1058"/>
      <c r="F33" s="1058"/>
      <c r="G33" s="1058"/>
      <c r="H33" s="1057"/>
      <c r="I33" s="1057"/>
      <c r="J33" s="1057"/>
      <c r="K33" s="1057"/>
      <c r="L33" s="1057"/>
      <c r="M33" s="1057"/>
      <c r="N33" s="1058"/>
      <c r="O33" s="1057"/>
      <c r="P33" s="1057"/>
      <c r="Q33" s="1058"/>
      <c r="R33" s="1058"/>
      <c r="S33" s="1057"/>
      <c r="T33" s="1057"/>
      <c r="U33" s="1058"/>
      <c r="V33" s="1057"/>
      <c r="W33" s="1057"/>
      <c r="X33" s="1057"/>
      <c r="Y33" s="361"/>
      <c r="Z33" s="1030"/>
    </row>
    <row r="34" ht="15.75" customHeight="1">
      <c r="A34" s="1102">
        <v>31</v>
      </c>
      <c r="B34" t="s" s="1103">
        <v>1135</v>
      </c>
      <c r="C34" t="s" s="1104">
        <v>2239</v>
      </c>
      <c r="D34" t="s" s="1042">
        <v>5372</v>
      </c>
      <c r="E34" t="s" s="1105">
        <v>5372</v>
      </c>
      <c r="F34" t="s" s="1041">
        <v>5373</v>
      </c>
      <c r="G34" t="s" s="1042">
        <v>5299</v>
      </c>
      <c r="H34" t="s" s="1043">
        <v>5370</v>
      </c>
      <c r="I34" s="1106">
        <v>3</v>
      </c>
      <c r="J34" t="s" s="1061">
        <v>988</v>
      </c>
      <c r="K34" s="1049"/>
      <c r="L34" t="s" s="1061">
        <v>64</v>
      </c>
      <c r="M34" t="s" s="1061">
        <v>66</v>
      </c>
      <c r="N34" t="s" s="1046">
        <v>5301</v>
      </c>
      <c r="O34" s="1049"/>
      <c r="P34" s="1049"/>
      <c r="Q34" s="1107"/>
      <c r="R34" s="1050"/>
      <c r="S34" t="s" s="1043">
        <v>5374</v>
      </c>
      <c r="T34" s="1050"/>
      <c r="U34" s="1049"/>
      <c r="V34" s="1049"/>
      <c r="W34" s="1049"/>
      <c r="X34" s="1050"/>
      <c r="Y34" s="442"/>
      <c r="Z34" s="1030"/>
    </row>
    <row r="35" ht="15.75" customHeight="1">
      <c r="A35" s="1102">
        <v>31</v>
      </c>
      <c r="B35" t="s" s="1103">
        <v>1135</v>
      </c>
      <c r="C35" t="s" s="1090">
        <v>5375</v>
      </c>
      <c r="D35" t="s" s="1108">
        <v>5376</v>
      </c>
      <c r="E35" t="s" s="5">
        <v>1236</v>
      </c>
      <c r="F35" t="s" s="1109">
        <v>5377</v>
      </c>
      <c r="G35" t="s" s="1042">
        <v>5299</v>
      </c>
      <c r="H35" t="s" s="1043">
        <v>4491</v>
      </c>
      <c r="I35" s="1044">
        <v>3</v>
      </c>
      <c r="J35" t="s" s="1043">
        <v>988</v>
      </c>
      <c r="K35" s="1045"/>
      <c r="L35" t="s" s="1043">
        <v>2562</v>
      </c>
      <c r="M35" t="s" s="1061">
        <v>66</v>
      </c>
      <c r="N35" t="s" s="1046">
        <v>5301</v>
      </c>
      <c r="O35" s="1045"/>
      <c r="P35" s="1045"/>
      <c r="Q35" s="1047"/>
      <c r="R35" s="1048"/>
      <c r="S35" s="1044">
        <v>78</v>
      </c>
      <c r="T35" s="1110"/>
      <c r="U35" t="s" s="1046">
        <v>5301</v>
      </c>
      <c r="V35" s="1045"/>
      <c r="W35" s="1045"/>
      <c r="X35" s="1050"/>
      <c r="Y35" s="442"/>
      <c r="Z35" s="1030"/>
    </row>
    <row r="36" ht="15.75" customHeight="1">
      <c r="A36" s="1102">
        <v>31</v>
      </c>
      <c r="B36" t="s" s="1103">
        <v>1135</v>
      </c>
      <c r="C36" t="s" s="1090">
        <v>5375</v>
      </c>
      <c r="D36" t="s" s="1108">
        <v>5376</v>
      </c>
      <c r="E36" t="s" s="5">
        <v>1236</v>
      </c>
      <c r="F36" t="s" s="1109">
        <v>5378</v>
      </c>
      <c r="G36" t="s" s="1042">
        <v>5299</v>
      </c>
      <c r="H36" t="s" s="1043">
        <v>5370</v>
      </c>
      <c r="I36" s="1044">
        <v>3</v>
      </c>
      <c r="J36" t="s" s="1043">
        <v>988</v>
      </c>
      <c r="K36" s="1045"/>
      <c r="L36" t="s" s="1043">
        <v>2562</v>
      </c>
      <c r="M36" t="s" s="1061">
        <v>66</v>
      </c>
      <c r="N36" t="s" s="1046">
        <v>5301</v>
      </c>
      <c r="O36" s="1045"/>
      <c r="P36" s="1045"/>
      <c r="Q36" s="1047"/>
      <c r="R36" s="1048"/>
      <c r="S36" s="1044">
        <v>870</v>
      </c>
      <c r="T36" s="1110"/>
      <c r="U36" t="s" s="1046">
        <v>5301</v>
      </c>
      <c r="V36" s="1045"/>
      <c r="W36" s="1045"/>
      <c r="X36" s="1050"/>
      <c r="Y36" s="442"/>
      <c r="Z36" s="1030"/>
    </row>
    <row r="37" ht="16.5" customHeight="1">
      <c r="A37" s="1102">
        <v>31</v>
      </c>
      <c r="B37" t="s" s="1103">
        <v>1135</v>
      </c>
      <c r="C37" t="s" s="1104">
        <v>5379</v>
      </c>
      <c r="D37" t="s" s="1042">
        <v>5380</v>
      </c>
      <c r="E37" t="s" s="1111">
        <v>5380</v>
      </c>
      <c r="F37" t="s" s="1041">
        <v>5378</v>
      </c>
      <c r="G37" t="s" s="1042">
        <v>5299</v>
      </c>
      <c r="H37" t="s" s="1043">
        <v>5370</v>
      </c>
      <c r="I37" s="1044">
        <v>3</v>
      </c>
      <c r="J37" t="s" s="1043">
        <v>988</v>
      </c>
      <c r="K37" s="1045"/>
      <c r="L37" t="s" s="1043">
        <v>64</v>
      </c>
      <c r="M37" t="s" s="1061">
        <v>66</v>
      </c>
      <c r="N37" t="s" s="1046">
        <v>5301</v>
      </c>
      <c r="O37" s="1045"/>
      <c r="P37" s="1045"/>
      <c r="Q37" s="1047"/>
      <c r="R37" s="1048"/>
      <c r="S37" t="s" s="1043">
        <v>5374</v>
      </c>
      <c r="T37" s="1048"/>
      <c r="U37" s="1045"/>
      <c r="V37" s="1045"/>
      <c r="W37" s="1045"/>
      <c r="X37" s="1050"/>
      <c r="Y37" s="442"/>
      <c r="Z37" s="1030"/>
    </row>
    <row r="38" ht="15.75" customHeight="1">
      <c r="A38" s="1102">
        <v>31</v>
      </c>
      <c r="B38" t="s" s="1103">
        <v>1135</v>
      </c>
      <c r="C38" t="s" s="1104">
        <v>5379</v>
      </c>
      <c r="D38" t="s" s="1042">
        <v>5380</v>
      </c>
      <c r="E38" t="s" s="1042">
        <v>5380</v>
      </c>
      <c r="F38" t="s" s="1041">
        <v>5373</v>
      </c>
      <c r="G38" t="s" s="1042">
        <v>5299</v>
      </c>
      <c r="H38" t="s" s="1043">
        <v>5370</v>
      </c>
      <c r="I38" s="1106">
        <v>3</v>
      </c>
      <c r="J38" t="s" s="1061">
        <v>54</v>
      </c>
      <c r="K38" s="1049"/>
      <c r="L38" t="s" s="1061">
        <v>64</v>
      </c>
      <c r="M38" t="s" s="1061">
        <v>66</v>
      </c>
      <c r="N38" t="s" s="1046">
        <v>5301</v>
      </c>
      <c r="O38" s="1049"/>
      <c r="P38" s="1049"/>
      <c r="Q38" s="1107"/>
      <c r="R38" s="1050"/>
      <c r="S38" t="s" s="1043">
        <v>5374</v>
      </c>
      <c r="T38" s="1050"/>
      <c r="U38" s="1049"/>
      <c r="V38" s="1049"/>
      <c r="W38" s="1049"/>
      <c r="X38" s="1050"/>
      <c r="Y38" s="442"/>
      <c r="Z38" s="1030"/>
    </row>
    <row r="39" ht="15.75" customHeight="1">
      <c r="A39" s="1102">
        <v>31</v>
      </c>
      <c r="B39" t="s" s="1103">
        <v>1135</v>
      </c>
      <c r="C39" t="s" s="1104">
        <v>5381</v>
      </c>
      <c r="D39" t="s" s="1042">
        <v>5382</v>
      </c>
      <c r="E39" t="s" s="1042">
        <v>5382</v>
      </c>
      <c r="F39" t="s" s="1041">
        <v>5378</v>
      </c>
      <c r="G39" t="s" s="1042">
        <v>5299</v>
      </c>
      <c r="H39" t="s" s="1043">
        <v>5370</v>
      </c>
      <c r="I39" s="1106">
        <v>3</v>
      </c>
      <c r="J39" t="s" s="1061">
        <v>988</v>
      </c>
      <c r="K39" s="1049"/>
      <c r="L39" t="s" s="1061">
        <v>64</v>
      </c>
      <c r="M39" t="s" s="1061">
        <v>66</v>
      </c>
      <c r="N39" t="s" s="1046">
        <v>5301</v>
      </c>
      <c r="O39" s="1049"/>
      <c r="P39" s="1049"/>
      <c r="Q39" s="1107"/>
      <c r="R39" s="1050"/>
      <c r="S39" t="s" s="1043">
        <v>5374</v>
      </c>
      <c r="T39" s="1050"/>
      <c r="U39" s="1049"/>
      <c r="V39" s="1049"/>
      <c r="W39" s="1049"/>
      <c r="X39" s="1050"/>
      <c r="Y39" s="442"/>
      <c r="Z39" s="1030"/>
    </row>
    <row r="40" ht="15.75" customHeight="1">
      <c r="A40" s="1102">
        <v>31</v>
      </c>
      <c r="B40" t="s" s="1103">
        <v>1135</v>
      </c>
      <c r="C40" t="s" s="1104">
        <v>5381</v>
      </c>
      <c r="D40" t="s" s="1042">
        <v>5382</v>
      </c>
      <c r="E40" t="s" s="1042">
        <v>5382</v>
      </c>
      <c r="F40" t="s" s="1041">
        <v>5373</v>
      </c>
      <c r="G40" t="s" s="1042">
        <v>5299</v>
      </c>
      <c r="H40" t="s" s="1043">
        <v>5370</v>
      </c>
      <c r="I40" s="1106">
        <v>3</v>
      </c>
      <c r="J40" t="s" s="1061">
        <v>988</v>
      </c>
      <c r="K40" s="1049"/>
      <c r="L40" t="s" s="1061">
        <v>64</v>
      </c>
      <c r="M40" t="s" s="1061">
        <v>66</v>
      </c>
      <c r="N40" t="s" s="1046">
        <v>5301</v>
      </c>
      <c r="O40" s="1049"/>
      <c r="P40" s="1049"/>
      <c r="Q40" s="1107"/>
      <c r="R40" s="1050"/>
      <c r="S40" t="s" s="1043">
        <v>5374</v>
      </c>
      <c r="T40" s="1050"/>
      <c r="U40" s="1049"/>
      <c r="V40" s="1049"/>
      <c r="W40" s="1049"/>
      <c r="X40" s="1050"/>
      <c r="Y40" s="442"/>
      <c r="Z40" s="1030"/>
    </row>
    <row r="41" ht="15.75" customHeight="1">
      <c r="A41" s="1102">
        <v>31</v>
      </c>
      <c r="B41" t="s" s="1103">
        <v>1135</v>
      </c>
      <c r="C41" t="s" s="1104">
        <v>5383</v>
      </c>
      <c r="D41" t="s" s="1042">
        <v>5384</v>
      </c>
      <c r="E41" t="s" s="1042">
        <v>5384</v>
      </c>
      <c r="F41" t="s" s="1041">
        <v>5378</v>
      </c>
      <c r="G41" t="s" s="1042">
        <v>5299</v>
      </c>
      <c r="H41" t="s" s="1043">
        <v>5370</v>
      </c>
      <c r="I41" s="1044">
        <v>3</v>
      </c>
      <c r="J41" t="s" s="1043">
        <v>988</v>
      </c>
      <c r="K41" s="1045"/>
      <c r="L41" t="s" s="1043">
        <v>64</v>
      </c>
      <c r="M41" t="s" s="1061">
        <v>66</v>
      </c>
      <c r="N41" t="s" s="1046">
        <v>5301</v>
      </c>
      <c r="O41" s="1045"/>
      <c r="P41" s="1045"/>
      <c r="Q41" s="1047"/>
      <c r="R41" s="1048"/>
      <c r="S41" t="s" s="1043">
        <v>5374</v>
      </c>
      <c r="T41" s="1048"/>
      <c r="U41" s="1045"/>
      <c r="V41" s="1045"/>
      <c r="W41" s="1045"/>
      <c r="X41" s="1050"/>
      <c r="Y41" s="442"/>
      <c r="Z41" s="1030"/>
    </row>
    <row r="42" ht="15.75" customHeight="1">
      <c r="A42" s="1102">
        <v>31</v>
      </c>
      <c r="B42" t="s" s="1103">
        <v>1135</v>
      </c>
      <c r="C42" t="s" s="1104">
        <v>2309</v>
      </c>
      <c r="D42" t="s" s="1046">
        <v>5385</v>
      </c>
      <c r="E42" t="s" s="1046">
        <v>5385</v>
      </c>
      <c r="F42" t="s" s="1041">
        <v>5373</v>
      </c>
      <c r="G42" t="s" s="1042">
        <v>5299</v>
      </c>
      <c r="H42" t="s" s="1043">
        <v>5370</v>
      </c>
      <c r="I42" s="1106">
        <v>3</v>
      </c>
      <c r="J42" t="s" s="1061">
        <v>988</v>
      </c>
      <c r="K42" s="1049"/>
      <c r="L42" t="s" s="1061">
        <v>64</v>
      </c>
      <c r="M42" t="s" s="1061">
        <v>66</v>
      </c>
      <c r="N42" t="s" s="1046">
        <v>5301</v>
      </c>
      <c r="O42" s="1049"/>
      <c r="P42" s="1049"/>
      <c r="Q42" s="1107"/>
      <c r="R42" s="1050"/>
      <c r="S42" t="s" s="1043">
        <v>5374</v>
      </c>
      <c r="T42" s="1050"/>
      <c r="U42" s="1049"/>
      <c r="V42" s="1049"/>
      <c r="W42" s="1049"/>
      <c r="X42" s="1050"/>
      <c r="Y42" s="442"/>
      <c r="Z42" s="1030"/>
    </row>
    <row r="43" ht="15" customHeight="1">
      <c r="A43" t="s" s="1112">
        <v>2653</v>
      </c>
      <c r="B43" t="s" s="1113">
        <v>2989</v>
      </c>
      <c r="C43" t="s" s="1114">
        <v>5386</v>
      </c>
      <c r="D43" t="s" s="1053">
        <v>5387</v>
      </c>
      <c r="E43" t="s" s="1053">
        <v>5387</v>
      </c>
      <c r="F43" t="s" s="1054">
        <v>5388</v>
      </c>
      <c r="G43" t="s" s="1054">
        <v>5293</v>
      </c>
      <c r="H43" s="1055">
        <v>2023</v>
      </c>
      <c r="I43" s="1055">
        <v>3</v>
      </c>
      <c r="J43" t="s" s="1056">
        <v>988</v>
      </c>
      <c r="K43" t="s" s="1056">
        <v>5294</v>
      </c>
      <c r="L43" t="s" s="1056">
        <v>2562</v>
      </c>
      <c r="M43" s="1057"/>
      <c r="N43" t="s" s="1054">
        <v>5389</v>
      </c>
      <c r="O43" s="1057"/>
      <c r="P43" s="1057"/>
      <c r="Q43" s="1058"/>
      <c r="R43" s="1058"/>
      <c r="S43" s="1055">
        <v>22.94</v>
      </c>
      <c r="T43" s="1055">
        <v>21.7</v>
      </c>
      <c r="U43" t="s" s="1054">
        <v>5389</v>
      </c>
      <c r="V43" s="1057"/>
      <c r="W43" s="1057"/>
      <c r="X43" s="1057"/>
      <c r="Y43" t="s" s="1088">
        <v>5390</v>
      </c>
      <c r="Z43" s="1030"/>
    </row>
    <row r="44" ht="15.75" customHeight="1">
      <c r="A44" t="s" s="1112">
        <v>2653</v>
      </c>
      <c r="B44" t="s" s="1115">
        <v>2989</v>
      </c>
      <c r="C44" t="s" s="1090">
        <v>5391</v>
      </c>
      <c r="D44" t="s" s="1040">
        <v>5392</v>
      </c>
      <c r="E44" t="s" s="1040">
        <v>5392</v>
      </c>
      <c r="F44" t="s" s="1046">
        <v>5393</v>
      </c>
      <c r="G44" t="s" s="1042">
        <v>5299</v>
      </c>
      <c r="H44" s="1106">
        <v>2009</v>
      </c>
      <c r="I44" s="1106">
        <v>1</v>
      </c>
      <c r="J44" t="s" s="1061">
        <v>54</v>
      </c>
      <c r="K44" s="1049"/>
      <c r="L44" t="s" s="1116">
        <v>2562</v>
      </c>
      <c r="M44" t="s" s="1061">
        <v>56</v>
      </c>
      <c r="N44" t="s" s="1046">
        <v>5301</v>
      </c>
      <c r="O44" s="1049"/>
      <c r="P44" s="1106">
        <v>0.119</v>
      </c>
      <c r="Q44" s="1117">
        <v>36800</v>
      </c>
      <c r="R44" s="1050"/>
      <c r="S44" s="1106">
        <v>289</v>
      </c>
      <c r="T44" t="s" s="1046">
        <v>5301</v>
      </c>
      <c r="U44" s="1049"/>
      <c r="V44" s="1049"/>
      <c r="W44" s="1049"/>
      <c r="X44" s="1050"/>
      <c r="Y44" t="s" s="1062">
        <v>5394</v>
      </c>
      <c r="Z44" s="1030"/>
    </row>
    <row r="45" ht="15.75" customHeight="1">
      <c r="A45" t="s" s="1118">
        <v>2653</v>
      </c>
      <c r="B45" t="s" s="1119">
        <v>2989</v>
      </c>
      <c r="C45" t="s" s="1090">
        <v>4402</v>
      </c>
      <c r="D45" t="s" s="1040">
        <v>4403</v>
      </c>
      <c r="E45" t="s" s="1040">
        <v>4403</v>
      </c>
      <c r="F45" t="s" s="1041">
        <v>5395</v>
      </c>
      <c r="G45" t="s" s="1042">
        <v>5299</v>
      </c>
      <c r="H45" t="s" s="1043">
        <v>5315</v>
      </c>
      <c r="I45" s="1044">
        <v>3</v>
      </c>
      <c r="J45" t="s" s="1043">
        <v>988</v>
      </c>
      <c r="K45" s="1045"/>
      <c r="L45" t="s" s="1043">
        <v>64</v>
      </c>
      <c r="M45" t="s" s="1061">
        <v>56</v>
      </c>
      <c r="N45" t="s" s="1046">
        <v>5301</v>
      </c>
      <c r="O45" s="1045"/>
      <c r="P45" s="1045"/>
      <c r="Q45" s="1047"/>
      <c r="R45" s="1048"/>
      <c r="S45" s="1044">
        <v>2832</v>
      </c>
      <c r="T45" t="s" s="1046">
        <v>5301</v>
      </c>
      <c r="U45" s="1045"/>
      <c r="V45" s="1045"/>
      <c r="W45" s="1045"/>
      <c r="X45" s="1049"/>
      <c r="Y45" s="1051"/>
      <c r="Z45" s="1030"/>
    </row>
    <row r="46" ht="15.75" customHeight="1">
      <c r="A46" t="s" s="1120">
        <v>2653</v>
      </c>
      <c r="B46" t="s" s="1119">
        <v>2989</v>
      </c>
      <c r="C46" t="s" s="1060">
        <v>5396</v>
      </c>
      <c r="D46" t="s" s="1040">
        <v>5397</v>
      </c>
      <c r="E46" t="s" s="1040">
        <v>5397</v>
      </c>
      <c r="F46" t="s" s="1046">
        <v>5398</v>
      </c>
      <c r="G46" t="s" s="1042">
        <v>5299</v>
      </c>
      <c r="H46" t="s" s="1061">
        <v>5303</v>
      </c>
      <c r="I46" s="1106">
        <v>3</v>
      </c>
      <c r="J46" t="s" s="1061">
        <v>77</v>
      </c>
      <c r="K46" s="1049"/>
      <c r="L46" t="s" s="1116">
        <v>2562</v>
      </c>
      <c r="M46" t="s" s="1061">
        <v>66</v>
      </c>
      <c r="N46" t="s" s="1046">
        <v>5301</v>
      </c>
      <c r="O46" s="1049"/>
      <c r="P46" s="1049"/>
      <c r="Q46" s="1107"/>
      <c r="R46" s="1050"/>
      <c r="S46" s="1121">
        <v>449</v>
      </c>
      <c r="T46" t="s" s="1046">
        <v>5301</v>
      </c>
      <c r="U46" s="1049"/>
      <c r="V46" s="1049"/>
      <c r="W46" s="1049"/>
      <c r="X46" s="1050"/>
      <c r="Y46" t="s" s="1063">
        <v>5399</v>
      </c>
      <c r="Z46" s="1030"/>
    </row>
    <row r="47" ht="15.75" customHeight="1">
      <c r="A47" t="s" s="1120">
        <v>2653</v>
      </c>
      <c r="B47" t="s" s="1119">
        <v>2989</v>
      </c>
      <c r="C47" t="s" s="1114">
        <v>5400</v>
      </c>
      <c r="D47" t="s" s="1122">
        <v>5401</v>
      </c>
      <c r="E47" t="s" s="1122">
        <v>5401</v>
      </c>
      <c r="F47" t="s" s="1054">
        <v>5402</v>
      </c>
      <c r="G47" t="s" s="1054">
        <v>5293</v>
      </c>
      <c r="H47" s="1055">
        <v>2023</v>
      </c>
      <c r="I47" s="1055">
        <v>1</v>
      </c>
      <c r="J47" t="s" s="1056">
        <v>988</v>
      </c>
      <c r="K47" t="s" s="1056">
        <v>5336</v>
      </c>
      <c r="L47" t="s" s="1056">
        <v>2556</v>
      </c>
      <c r="M47" s="1057"/>
      <c r="N47" t="s" s="1054">
        <v>5403</v>
      </c>
      <c r="O47" s="1057"/>
      <c r="P47" t="s" s="1056">
        <v>5404</v>
      </c>
      <c r="Q47" s="1058"/>
      <c r="R47" s="1058"/>
      <c r="S47" s="1055">
        <v>71.34</v>
      </c>
      <c r="T47" s="1055">
        <v>56.7</v>
      </c>
      <c r="U47" t="s" s="1054">
        <v>5403</v>
      </c>
      <c r="V47" s="1057"/>
      <c r="W47" s="1057"/>
      <c r="X47" s="1055">
        <v>0.42</v>
      </c>
      <c r="Y47" s="1030"/>
      <c r="Z47" s="1030"/>
    </row>
    <row r="48" ht="15.75" customHeight="1">
      <c r="A48" t="s" s="1120">
        <v>2653</v>
      </c>
      <c r="B48" t="s" s="1119">
        <v>2989</v>
      </c>
      <c r="C48" t="s" s="1060">
        <v>4330</v>
      </c>
      <c r="D48" t="s" s="1040">
        <v>4331</v>
      </c>
      <c r="E48" t="s" s="1040">
        <v>4331</v>
      </c>
      <c r="F48" t="s" s="1046">
        <v>5405</v>
      </c>
      <c r="G48" t="s" s="1042">
        <v>5299</v>
      </c>
      <c r="H48" t="s" s="1061">
        <v>5311</v>
      </c>
      <c r="I48" s="1106">
        <v>3</v>
      </c>
      <c r="J48" t="s" s="1061">
        <v>988</v>
      </c>
      <c r="K48" s="1049"/>
      <c r="L48" t="s" s="1116">
        <v>64</v>
      </c>
      <c r="M48" t="s" s="1061">
        <v>66</v>
      </c>
      <c r="N48" t="s" s="1046">
        <v>5301</v>
      </c>
      <c r="O48" s="1049"/>
      <c r="P48" s="1049"/>
      <c r="Q48" s="1107"/>
      <c r="R48" s="1050"/>
      <c r="S48" s="1121">
        <v>847</v>
      </c>
      <c r="T48" t="s" s="1046">
        <v>5301</v>
      </c>
      <c r="U48" s="1049"/>
      <c r="V48" s="1049"/>
      <c r="W48" s="1049"/>
      <c r="X48" s="1050"/>
      <c r="Y48" t="s" s="1063">
        <v>5406</v>
      </c>
      <c r="Z48" s="1030"/>
    </row>
    <row r="49" ht="15.75" customHeight="1">
      <c r="A49" t="s" s="1120">
        <v>2653</v>
      </c>
      <c r="B49" t="s" s="1119">
        <v>2989</v>
      </c>
      <c r="C49" t="s" s="1060">
        <v>4330</v>
      </c>
      <c r="D49" t="s" s="1040">
        <v>4331</v>
      </c>
      <c r="E49" t="s" s="1040">
        <v>4331</v>
      </c>
      <c r="F49" t="s" s="1046">
        <v>5407</v>
      </c>
      <c r="G49" t="s" s="1042">
        <v>5299</v>
      </c>
      <c r="H49" t="s" s="1061">
        <v>5305</v>
      </c>
      <c r="I49" s="1106">
        <v>3</v>
      </c>
      <c r="J49" t="s" s="1061">
        <v>988</v>
      </c>
      <c r="K49" s="1049"/>
      <c r="L49" t="s" s="1116">
        <v>64</v>
      </c>
      <c r="M49" t="s" s="1061">
        <v>66</v>
      </c>
      <c r="N49" t="s" s="1046">
        <v>5301</v>
      </c>
      <c r="O49" s="1049"/>
      <c r="P49" s="1049"/>
      <c r="Q49" s="1107"/>
      <c r="R49" s="1050"/>
      <c r="S49" s="1121">
        <v>412</v>
      </c>
      <c r="T49" t="s" s="1046">
        <v>5301</v>
      </c>
      <c r="U49" s="1049"/>
      <c r="V49" s="1049"/>
      <c r="W49" s="1049"/>
      <c r="X49" s="1050"/>
      <c r="Y49" t="s" s="1063">
        <v>5408</v>
      </c>
      <c r="Z49" s="1030"/>
    </row>
    <row r="50" ht="15.75" customHeight="1">
      <c r="A50" t="s" s="1120">
        <v>2653</v>
      </c>
      <c r="B50" t="s" s="1119">
        <v>2989</v>
      </c>
      <c r="C50" t="s" s="1060">
        <v>4330</v>
      </c>
      <c r="D50" t="s" s="1040">
        <v>4331</v>
      </c>
      <c r="E50" t="s" s="1040">
        <v>4331</v>
      </c>
      <c r="F50" t="s" s="1046">
        <v>5409</v>
      </c>
      <c r="G50" t="s" s="1042">
        <v>5299</v>
      </c>
      <c r="H50" t="s" s="1061">
        <v>5311</v>
      </c>
      <c r="I50" s="1106">
        <v>1</v>
      </c>
      <c r="J50" t="s" s="1061">
        <v>988</v>
      </c>
      <c r="K50" s="1049"/>
      <c r="L50" t="s" s="1116">
        <v>2556</v>
      </c>
      <c r="M50" t="s" s="1061">
        <v>66</v>
      </c>
      <c r="N50" t="s" s="1046">
        <v>5301</v>
      </c>
      <c r="O50" s="1049"/>
      <c r="P50" s="1106">
        <v>0.64</v>
      </c>
      <c r="Q50" s="1117">
        <v>6307</v>
      </c>
      <c r="R50" s="1050"/>
      <c r="S50" s="1121">
        <v>1646</v>
      </c>
      <c r="T50" t="s" s="1046">
        <v>5301</v>
      </c>
      <c r="U50" s="1049"/>
      <c r="V50" s="1049"/>
      <c r="W50" s="1049"/>
      <c r="X50" s="1050"/>
      <c r="Y50" s="1051"/>
      <c r="Z50" s="1030"/>
    </row>
    <row r="51" ht="15.75" customHeight="1">
      <c r="A51" t="s" s="1120">
        <v>2653</v>
      </c>
      <c r="B51" t="s" s="1119">
        <v>2989</v>
      </c>
      <c r="C51" t="s" s="1060">
        <v>4330</v>
      </c>
      <c r="D51" t="s" s="1040">
        <v>4331</v>
      </c>
      <c r="E51" t="s" s="1040">
        <v>4331</v>
      </c>
      <c r="F51" t="s" s="1046">
        <v>5410</v>
      </c>
      <c r="G51" t="s" s="1042">
        <v>5299</v>
      </c>
      <c r="H51" t="s" s="1061">
        <v>5311</v>
      </c>
      <c r="I51" s="1106">
        <v>1</v>
      </c>
      <c r="J51" t="s" s="1061">
        <v>77</v>
      </c>
      <c r="K51" s="1049"/>
      <c r="L51" t="s" s="1116">
        <v>2556</v>
      </c>
      <c r="M51" t="s" s="1061">
        <v>66</v>
      </c>
      <c r="N51" t="s" s="1046">
        <v>5301</v>
      </c>
      <c r="O51" s="1049"/>
      <c r="P51" s="1106">
        <v>1.1</v>
      </c>
      <c r="Q51" s="1117">
        <v>4990</v>
      </c>
      <c r="R51" s="1050"/>
      <c r="S51" s="1121">
        <v>1153</v>
      </c>
      <c r="T51" t="s" s="1046">
        <v>5301</v>
      </c>
      <c r="U51" s="1049"/>
      <c r="V51" s="1049"/>
      <c r="W51" s="1049"/>
      <c r="X51" s="1050"/>
      <c r="Y51" s="1051"/>
      <c r="Z51" s="1030"/>
    </row>
    <row r="52" ht="15.75" customHeight="1">
      <c r="A52" t="s" s="1123">
        <v>2653</v>
      </c>
      <c r="B52" t="s" s="1124">
        <v>2989</v>
      </c>
      <c r="C52" t="s" s="1093">
        <v>2116</v>
      </c>
      <c r="D52" t="s" s="1020">
        <v>2117</v>
      </c>
      <c r="E52" t="s" s="1020">
        <v>2117</v>
      </c>
      <c r="F52" t="s" s="1022">
        <v>5293</v>
      </c>
      <c r="G52" t="s" s="1022">
        <v>5293</v>
      </c>
      <c r="H52" s="1024">
        <v>2023</v>
      </c>
      <c r="I52" s="1024">
        <v>1</v>
      </c>
      <c r="J52" t="s" s="1026">
        <v>77</v>
      </c>
      <c r="K52" t="s" s="1026">
        <v>5336</v>
      </c>
      <c r="L52" t="s" s="1026">
        <v>64</v>
      </c>
      <c r="M52" s="1028"/>
      <c r="N52" t="s" s="1022">
        <v>5411</v>
      </c>
      <c r="O52" s="1028"/>
      <c r="P52" s="1024">
        <v>0.51</v>
      </c>
      <c r="Q52" s="1027"/>
      <c r="R52" s="1027"/>
      <c r="S52" s="1024">
        <v>102.27</v>
      </c>
      <c r="T52" s="1024">
        <v>135.8</v>
      </c>
      <c r="U52" t="s" s="1022">
        <v>5412</v>
      </c>
      <c r="V52" t="s" s="1026">
        <v>5413</v>
      </c>
      <c r="W52" s="1028"/>
      <c r="X52" s="1028"/>
      <c r="Y52" s="361"/>
      <c r="Z52" s="1030"/>
    </row>
    <row r="53" ht="15" customHeight="1">
      <c r="A53" t="s" s="1112">
        <v>2653</v>
      </c>
      <c r="B53" t="s" s="1113">
        <v>2989</v>
      </c>
      <c r="C53" t="s" s="1086">
        <v>5414</v>
      </c>
      <c r="D53" t="s" s="1125">
        <v>5415</v>
      </c>
      <c r="E53" t="s" s="1125">
        <v>5415</v>
      </c>
      <c r="F53" t="s" s="1034">
        <v>5293</v>
      </c>
      <c r="G53" t="s" s="1034">
        <v>5293</v>
      </c>
      <c r="H53" s="1035">
        <v>2023</v>
      </c>
      <c r="I53" s="1035">
        <v>1</v>
      </c>
      <c r="J53" t="s" s="1036">
        <v>988</v>
      </c>
      <c r="K53" t="s" s="1036">
        <v>5336</v>
      </c>
      <c r="L53" t="s" s="1036">
        <v>64</v>
      </c>
      <c r="M53" s="1037"/>
      <c r="N53" t="s" s="1034">
        <v>5416</v>
      </c>
      <c r="O53" s="1037"/>
      <c r="P53" s="1037"/>
      <c r="Q53" s="1038"/>
      <c r="R53" s="1038"/>
      <c r="S53" s="1035">
        <v>241.48</v>
      </c>
      <c r="T53" s="1035">
        <v>248.2</v>
      </c>
      <c r="U53" t="s" s="1034">
        <v>5416</v>
      </c>
      <c r="V53" s="1037"/>
      <c r="W53" s="1037"/>
      <c r="X53" s="1037"/>
      <c r="Y53" t="s" s="1088">
        <v>5417</v>
      </c>
      <c r="Z53" s="1030"/>
    </row>
    <row r="54" ht="15.75" customHeight="1">
      <c r="A54" t="s" s="1112">
        <v>2653</v>
      </c>
      <c r="B54" t="s" s="1113">
        <v>2989</v>
      </c>
      <c r="C54" t="s" s="1060">
        <v>5414</v>
      </c>
      <c r="D54" t="s" s="1126">
        <v>5415</v>
      </c>
      <c r="E54" t="s" s="1126">
        <v>5415</v>
      </c>
      <c r="F54" t="s" s="1042">
        <v>5299</v>
      </c>
      <c r="G54" t="s" s="1042">
        <v>5299</v>
      </c>
      <c r="H54" t="s" s="1116">
        <v>5328</v>
      </c>
      <c r="I54" s="1106">
        <v>1</v>
      </c>
      <c r="J54" t="s" s="1116">
        <v>988</v>
      </c>
      <c r="K54" s="1049"/>
      <c r="L54" t="s" s="1116">
        <v>2556</v>
      </c>
      <c r="M54" t="s" s="1061">
        <v>238</v>
      </c>
      <c r="N54" t="s" s="1046">
        <v>5301</v>
      </c>
      <c r="O54" s="1049"/>
      <c r="P54" s="1106">
        <v>0.253</v>
      </c>
      <c r="Q54" s="1117">
        <v>39100</v>
      </c>
      <c r="R54" s="1050"/>
      <c r="S54" s="1121">
        <v>528</v>
      </c>
      <c r="T54" t="s" s="1046">
        <v>5301</v>
      </c>
      <c r="U54" s="1049"/>
      <c r="V54" s="1049"/>
      <c r="W54" s="1049"/>
      <c r="X54" s="1050"/>
      <c r="Y54" t="s" s="1062">
        <v>5418</v>
      </c>
      <c r="Z54" s="1030"/>
    </row>
    <row r="55" ht="15.75" customHeight="1">
      <c r="A55" t="s" s="1112">
        <v>2653</v>
      </c>
      <c r="B55" t="s" s="1113">
        <v>2989</v>
      </c>
      <c r="C55" t="s" s="1114">
        <v>5419</v>
      </c>
      <c r="D55" t="s" s="1053">
        <v>4264</v>
      </c>
      <c r="E55" t="s" s="1053">
        <v>4264</v>
      </c>
      <c r="F55" t="s" s="1054">
        <v>5402</v>
      </c>
      <c r="G55" t="s" s="1054">
        <v>5293</v>
      </c>
      <c r="H55" s="1055">
        <v>2023</v>
      </c>
      <c r="I55" s="1055">
        <v>3</v>
      </c>
      <c r="J55" t="s" s="1056">
        <v>988</v>
      </c>
      <c r="K55" t="s" s="1056">
        <v>5336</v>
      </c>
      <c r="L55" t="s" s="1056">
        <v>64</v>
      </c>
      <c r="M55" s="1057"/>
      <c r="N55" t="s" s="1054">
        <v>5420</v>
      </c>
      <c r="O55" s="1057"/>
      <c r="P55" s="1057"/>
      <c r="Q55" s="1058"/>
      <c r="R55" s="1058"/>
      <c r="S55" s="1055">
        <v>255.24</v>
      </c>
      <c r="T55" s="1055">
        <v>162.9</v>
      </c>
      <c r="U55" t="s" s="1054">
        <v>5421</v>
      </c>
      <c r="V55" s="1057"/>
      <c r="W55" s="1057"/>
      <c r="X55" s="1057"/>
      <c r="Y55" s="361"/>
      <c r="Z55" s="1030"/>
    </row>
    <row r="56" ht="15.75" customHeight="1">
      <c r="A56" t="s" s="1112">
        <v>2653</v>
      </c>
      <c r="B56" t="s" s="1113">
        <v>2989</v>
      </c>
      <c r="C56" t="s" s="1060">
        <v>5422</v>
      </c>
      <c r="D56" t="s" s="1040">
        <v>5423</v>
      </c>
      <c r="E56" t="s" s="1040">
        <v>5423</v>
      </c>
      <c r="F56" t="s" s="1046">
        <v>5424</v>
      </c>
      <c r="G56" t="s" s="1042">
        <v>5299</v>
      </c>
      <c r="H56" t="s" s="1061">
        <v>5315</v>
      </c>
      <c r="I56" s="1106">
        <v>3</v>
      </c>
      <c r="J56" t="s" s="1061">
        <v>988</v>
      </c>
      <c r="K56" s="1049"/>
      <c r="L56" t="s" s="1116">
        <v>64</v>
      </c>
      <c r="M56" t="s" s="1061">
        <v>56</v>
      </c>
      <c r="N56" t="s" s="1046">
        <v>5301</v>
      </c>
      <c r="O56" s="1049"/>
      <c r="P56" s="1049"/>
      <c r="Q56" s="1107"/>
      <c r="R56" s="1050"/>
      <c r="S56" s="1121">
        <v>387</v>
      </c>
      <c r="T56" t="s" s="1046">
        <v>5301</v>
      </c>
      <c r="U56" s="1049"/>
      <c r="V56" s="1049"/>
      <c r="W56" s="1049"/>
      <c r="X56" s="1050"/>
      <c r="Y56" s="442"/>
      <c r="Z56" s="1030"/>
    </row>
    <row r="57" ht="15.75" customHeight="1">
      <c r="A57" t="s" s="1112">
        <v>2653</v>
      </c>
      <c r="B57" t="s" s="1113">
        <v>2989</v>
      </c>
      <c r="C57" t="s" s="1060">
        <v>5422</v>
      </c>
      <c r="D57" t="s" s="1040">
        <v>5423</v>
      </c>
      <c r="E57" t="s" s="1040">
        <v>5423</v>
      </c>
      <c r="F57" t="s" s="1046">
        <v>5425</v>
      </c>
      <c r="G57" t="s" s="1042">
        <v>5299</v>
      </c>
      <c r="H57" t="s" s="1061">
        <v>5315</v>
      </c>
      <c r="I57" s="1106">
        <v>3</v>
      </c>
      <c r="J57" t="s" s="1061">
        <v>988</v>
      </c>
      <c r="K57" s="1049"/>
      <c r="L57" t="s" s="1116">
        <v>64</v>
      </c>
      <c r="M57" t="s" s="1061">
        <v>56</v>
      </c>
      <c r="N57" t="s" s="1046">
        <v>5301</v>
      </c>
      <c r="O57" s="1049"/>
      <c r="P57" s="1049"/>
      <c r="Q57" s="1107"/>
      <c r="R57" s="1050"/>
      <c r="S57" s="1121">
        <v>215</v>
      </c>
      <c r="T57" t="s" s="1046">
        <v>5301</v>
      </c>
      <c r="U57" s="1049"/>
      <c r="V57" s="1049"/>
      <c r="W57" s="1049"/>
      <c r="X57" s="1050"/>
      <c r="Y57" s="442"/>
      <c r="Z57" s="1030"/>
    </row>
    <row r="58" ht="15.75" customHeight="1">
      <c r="A58" t="s" s="1112">
        <v>2653</v>
      </c>
      <c r="B58" t="s" s="1113">
        <v>2989</v>
      </c>
      <c r="C58" t="s" s="1093">
        <v>5426</v>
      </c>
      <c r="D58" t="s" s="1020">
        <v>5427</v>
      </c>
      <c r="E58" t="s" s="1020">
        <v>5427</v>
      </c>
      <c r="F58" t="s" s="1022">
        <v>5402</v>
      </c>
      <c r="G58" t="s" s="1022">
        <v>5293</v>
      </c>
      <c r="H58" s="1024">
        <v>2023</v>
      </c>
      <c r="I58" s="1024">
        <v>3</v>
      </c>
      <c r="J58" t="s" s="1026">
        <v>988</v>
      </c>
      <c r="K58" t="s" s="1026">
        <v>5336</v>
      </c>
      <c r="L58" t="s" s="1026">
        <v>64</v>
      </c>
      <c r="M58" s="1028"/>
      <c r="N58" t="s" s="1022">
        <v>5428</v>
      </c>
      <c r="O58" s="1028"/>
      <c r="P58" s="1028"/>
      <c r="Q58" s="1027"/>
      <c r="R58" s="1027"/>
      <c r="S58" s="1024">
        <v>118.22</v>
      </c>
      <c r="T58" s="1024">
        <v>110.8</v>
      </c>
      <c r="U58" t="s" s="1022">
        <v>5428</v>
      </c>
      <c r="V58" s="1028"/>
      <c r="W58" s="1028"/>
      <c r="X58" s="1028"/>
      <c r="Y58" s="107"/>
      <c r="Z58" s="1030"/>
    </row>
    <row r="59" ht="15.75" customHeight="1">
      <c r="A59" t="s" s="1112">
        <v>2653</v>
      </c>
      <c r="B59" t="s" s="1113">
        <v>2989</v>
      </c>
      <c r="C59" t="s" s="1086">
        <v>5429</v>
      </c>
      <c r="D59" t="s" s="1033">
        <v>4220</v>
      </c>
      <c r="E59" t="s" s="1033">
        <v>4220</v>
      </c>
      <c r="F59" t="s" s="1034">
        <v>5293</v>
      </c>
      <c r="G59" t="s" s="1034">
        <v>5293</v>
      </c>
      <c r="H59" s="1035">
        <v>2023</v>
      </c>
      <c r="I59" s="1035">
        <v>3</v>
      </c>
      <c r="J59" t="s" s="1036">
        <v>988</v>
      </c>
      <c r="K59" t="s" s="1036">
        <v>5336</v>
      </c>
      <c r="L59" t="s" s="1036">
        <v>64</v>
      </c>
      <c r="M59" s="1037"/>
      <c r="N59" t="s" s="1034">
        <v>5337</v>
      </c>
      <c r="O59" s="1037"/>
      <c r="P59" s="1037"/>
      <c r="Q59" s="1038"/>
      <c r="R59" s="1038"/>
      <c r="S59" s="1087">
        <v>1100</v>
      </c>
      <c r="T59" s="1035">
        <v>727.6</v>
      </c>
      <c r="U59" t="s" s="1034">
        <v>5337</v>
      </c>
      <c r="V59" s="1037"/>
      <c r="W59" s="1037"/>
      <c r="X59" s="1037"/>
      <c r="Y59" s="439"/>
      <c r="Z59" s="1030"/>
    </row>
    <row r="60" ht="15.75" customHeight="1">
      <c r="A60" t="s" s="1112">
        <v>2653</v>
      </c>
      <c r="B60" t="s" s="1113">
        <v>2989</v>
      </c>
      <c r="C60" t="s" s="1090">
        <v>5429</v>
      </c>
      <c r="D60" t="s" s="1091">
        <v>4220</v>
      </c>
      <c r="E60" t="s" s="1091">
        <v>4220</v>
      </c>
      <c r="F60" t="s" s="1041">
        <v>5430</v>
      </c>
      <c r="G60" t="s" s="1041">
        <v>5299</v>
      </c>
      <c r="H60" s="1044">
        <v>2021</v>
      </c>
      <c r="I60" s="1044">
        <v>1</v>
      </c>
      <c r="J60" t="s" s="1043">
        <v>988</v>
      </c>
      <c r="K60" s="1045"/>
      <c r="L60" t="s" s="1043">
        <v>2556</v>
      </c>
      <c r="M60" t="s" s="1043">
        <v>238</v>
      </c>
      <c r="N60" t="s" s="1046">
        <v>5301</v>
      </c>
      <c r="O60" s="1045"/>
      <c r="P60" s="1044">
        <v>0.5600000000000001</v>
      </c>
      <c r="Q60" s="1097">
        <v>37549</v>
      </c>
      <c r="R60" s="1048"/>
      <c r="S60" s="1044">
        <v>1017</v>
      </c>
      <c r="T60" t="s" s="1041">
        <v>5354</v>
      </c>
      <c r="U60" s="1045"/>
      <c r="V60" s="1045"/>
      <c r="W60" s="1045"/>
      <c r="X60" s="1050"/>
      <c r="Y60" t="s" s="1063">
        <v>5431</v>
      </c>
      <c r="Z60" s="1030"/>
    </row>
    <row r="61" ht="15.75" customHeight="1">
      <c r="A61" t="s" s="1112">
        <v>2653</v>
      </c>
      <c r="B61" t="s" s="1113">
        <v>2989</v>
      </c>
      <c r="C61" t="s" s="1093">
        <v>5432</v>
      </c>
      <c r="D61" t="s" s="1020">
        <v>5433</v>
      </c>
      <c r="E61" t="s" s="1020">
        <v>5433</v>
      </c>
      <c r="F61" t="s" s="1022">
        <v>5402</v>
      </c>
      <c r="G61" t="s" s="1022">
        <v>5293</v>
      </c>
      <c r="H61" s="1024">
        <v>2023</v>
      </c>
      <c r="I61" s="1024">
        <v>1</v>
      </c>
      <c r="J61" t="s" s="1026">
        <v>988</v>
      </c>
      <c r="K61" t="s" s="1026">
        <v>5336</v>
      </c>
      <c r="L61" t="s" s="1026">
        <v>64</v>
      </c>
      <c r="M61" t="s" s="1026">
        <v>66</v>
      </c>
      <c r="N61" t="s" s="1022">
        <v>5434</v>
      </c>
      <c r="O61" s="1028"/>
      <c r="P61" s="1028"/>
      <c r="Q61" s="1027"/>
      <c r="R61" s="1027"/>
      <c r="S61" s="1024">
        <v>32.28</v>
      </c>
      <c r="T61" s="1024">
        <v>19.6</v>
      </c>
      <c r="U61" t="s" s="1022">
        <v>5435</v>
      </c>
      <c r="V61" s="1024">
        <v>78</v>
      </c>
      <c r="W61" s="1028"/>
      <c r="X61" s="1028"/>
      <c r="Y61" s="361"/>
      <c r="Z61" s="1030"/>
    </row>
    <row r="62" ht="15.75" customHeight="1">
      <c r="A62" t="s" s="1112">
        <v>2653</v>
      </c>
      <c r="B62" t="s" s="1113">
        <v>2989</v>
      </c>
      <c r="C62" t="s" s="1083">
        <v>2655</v>
      </c>
      <c r="D62" t="s" s="1070">
        <v>2656</v>
      </c>
      <c r="E62" t="s" s="1070">
        <v>2656</v>
      </c>
      <c r="F62" t="s" s="1071">
        <v>5293</v>
      </c>
      <c r="G62" t="s" s="1071">
        <v>5293</v>
      </c>
      <c r="H62" s="1072">
        <v>2023</v>
      </c>
      <c r="I62" s="1072">
        <v>1</v>
      </c>
      <c r="J62" t="s" s="1073">
        <v>988</v>
      </c>
      <c r="K62" t="s" s="1073">
        <v>5336</v>
      </c>
      <c r="L62" t="s" s="1073">
        <v>64</v>
      </c>
      <c r="M62" t="s" s="1073">
        <v>66</v>
      </c>
      <c r="N62" t="s" s="1071">
        <v>5436</v>
      </c>
      <c r="O62" s="1074"/>
      <c r="P62" s="1072">
        <v>0.37</v>
      </c>
      <c r="Q62" s="1075"/>
      <c r="R62" s="1075"/>
      <c r="S62" s="1084">
        <v>4130</v>
      </c>
      <c r="T62" s="1084">
        <v>2670</v>
      </c>
      <c r="U62" t="s" s="1071">
        <v>5337</v>
      </c>
      <c r="V62" s="1084">
        <v>5353</v>
      </c>
      <c r="W62" s="1074"/>
      <c r="X62" s="1074"/>
      <c r="Y62" s="107"/>
      <c r="Z62" s="1030"/>
    </row>
    <row r="63" ht="15.75" customHeight="1">
      <c r="A63" t="s" s="1112">
        <v>2653</v>
      </c>
      <c r="B63" t="s" s="1113">
        <v>2989</v>
      </c>
      <c r="C63" t="s" s="1086">
        <v>5437</v>
      </c>
      <c r="D63" t="s" s="1033">
        <v>5438</v>
      </c>
      <c r="E63" t="s" s="1033">
        <v>5438</v>
      </c>
      <c r="F63" t="s" s="1034">
        <v>5347</v>
      </c>
      <c r="G63" t="s" s="1034">
        <v>5293</v>
      </c>
      <c r="H63" s="1035">
        <v>2023</v>
      </c>
      <c r="I63" s="1035">
        <v>1</v>
      </c>
      <c r="J63" t="s" s="1036">
        <v>77</v>
      </c>
      <c r="K63" t="s" s="1036">
        <v>5336</v>
      </c>
      <c r="L63" t="s" s="1036">
        <v>64</v>
      </c>
      <c r="M63" s="1037"/>
      <c r="N63" t="s" s="1034">
        <v>5439</v>
      </c>
      <c r="O63" s="1037"/>
      <c r="P63" s="1037"/>
      <c r="Q63" s="1038"/>
      <c r="R63" s="1038"/>
      <c r="S63" s="1087">
        <v>1008</v>
      </c>
      <c r="T63" s="1087">
        <v>1000</v>
      </c>
      <c r="U63" t="s" s="1034">
        <v>5439</v>
      </c>
      <c r="V63" s="1037"/>
      <c r="W63" s="1037"/>
      <c r="X63" s="1037"/>
      <c r="Y63" s="439"/>
      <c r="Z63" s="1030"/>
    </row>
    <row r="64" ht="15.75" customHeight="1">
      <c r="A64" t="s" s="1112">
        <v>2653</v>
      </c>
      <c r="B64" t="s" s="1113">
        <v>2989</v>
      </c>
      <c r="C64" t="s" s="1060">
        <v>5440</v>
      </c>
      <c r="D64" t="s" s="1040">
        <v>5441</v>
      </c>
      <c r="E64" t="s" s="1127">
        <v>5442</v>
      </c>
      <c r="F64" t="s" s="1046">
        <v>5443</v>
      </c>
      <c r="G64" t="s" s="1042">
        <v>5299</v>
      </c>
      <c r="H64" t="s" s="1061">
        <v>5315</v>
      </c>
      <c r="I64" s="1106">
        <v>1</v>
      </c>
      <c r="J64" t="s" s="1061">
        <v>77</v>
      </c>
      <c r="K64" s="1049"/>
      <c r="L64" t="s" s="1116">
        <v>2556</v>
      </c>
      <c r="M64" t="s" s="1061">
        <v>56</v>
      </c>
      <c r="N64" t="s" s="1046">
        <v>5301</v>
      </c>
      <c r="O64" s="1049"/>
      <c r="P64" s="1106">
        <v>1.04</v>
      </c>
      <c r="Q64" s="1117">
        <v>9041</v>
      </c>
      <c r="R64" s="1050"/>
      <c r="S64" s="1121">
        <v>652</v>
      </c>
      <c r="T64" t="s" s="1046">
        <v>5301</v>
      </c>
      <c r="U64" s="1049"/>
      <c r="V64" s="1049"/>
      <c r="W64" s="1049"/>
      <c r="X64" s="1050"/>
      <c r="Y64" t="s" s="1063">
        <v>5444</v>
      </c>
      <c r="Z64" s="1030"/>
    </row>
    <row r="65" ht="15.75" customHeight="1">
      <c r="A65" t="s" s="1112">
        <v>2653</v>
      </c>
      <c r="B65" t="s" s="1113">
        <v>2989</v>
      </c>
      <c r="C65" t="s" s="1060">
        <v>5445</v>
      </c>
      <c r="D65" t="s" s="1040">
        <v>5446</v>
      </c>
      <c r="E65" t="s" s="1040">
        <v>5446</v>
      </c>
      <c r="F65" t="s" s="1046">
        <v>5447</v>
      </c>
      <c r="G65" t="s" s="1042">
        <v>5299</v>
      </c>
      <c r="H65" t="s" s="1061">
        <v>5315</v>
      </c>
      <c r="I65" s="1106">
        <v>3</v>
      </c>
      <c r="J65" t="s" s="1061">
        <v>988</v>
      </c>
      <c r="K65" s="1049"/>
      <c r="L65" t="s" s="1116">
        <v>64</v>
      </c>
      <c r="M65" t="s" s="1061">
        <v>238</v>
      </c>
      <c r="N65" t="s" s="1046">
        <v>5301</v>
      </c>
      <c r="O65" s="1049"/>
      <c r="P65" s="1049"/>
      <c r="Q65" s="1107"/>
      <c r="R65" s="1050"/>
      <c r="S65" s="1121">
        <v>578</v>
      </c>
      <c r="T65" t="s" s="1046">
        <v>5301</v>
      </c>
      <c r="U65" s="1049"/>
      <c r="V65" s="1049"/>
      <c r="W65" s="1049"/>
      <c r="X65" s="1050"/>
      <c r="Y65" s="1051"/>
      <c r="Z65" s="1030"/>
    </row>
    <row r="66" ht="15.75" customHeight="1">
      <c r="A66" t="s" s="1112">
        <v>2653</v>
      </c>
      <c r="B66" t="s" s="1113">
        <v>2989</v>
      </c>
      <c r="C66" t="s" s="1060">
        <v>5445</v>
      </c>
      <c r="D66" t="s" s="1040">
        <v>5446</v>
      </c>
      <c r="E66" t="s" s="1040">
        <v>5446</v>
      </c>
      <c r="F66" t="s" s="1046">
        <v>5448</v>
      </c>
      <c r="G66" t="s" s="1042">
        <v>5299</v>
      </c>
      <c r="H66" t="s" s="1061">
        <v>5303</v>
      </c>
      <c r="I66" s="1106">
        <v>3</v>
      </c>
      <c r="J66" t="s" s="1061">
        <v>988</v>
      </c>
      <c r="K66" s="1049"/>
      <c r="L66" t="s" s="1116">
        <v>2562</v>
      </c>
      <c r="M66" t="s" s="1061">
        <v>238</v>
      </c>
      <c r="N66" t="s" s="1046">
        <v>5301</v>
      </c>
      <c r="O66" s="1049"/>
      <c r="P66" s="1049"/>
      <c r="Q66" s="1107"/>
      <c r="R66" s="1050"/>
      <c r="S66" s="1121">
        <v>1007</v>
      </c>
      <c r="T66" t="s" s="1046">
        <v>5301</v>
      </c>
      <c r="U66" s="1049"/>
      <c r="V66" s="1049"/>
      <c r="W66" s="1049"/>
      <c r="X66" s="1050"/>
      <c r="Y66" s="1051"/>
      <c r="Z66" s="1030"/>
    </row>
    <row r="67" ht="15.75" customHeight="1">
      <c r="A67" t="s" s="1112">
        <v>2653</v>
      </c>
      <c r="B67" t="s" s="1113">
        <v>2989</v>
      </c>
      <c r="C67" t="s" s="1060">
        <v>5445</v>
      </c>
      <c r="D67" t="s" s="1040">
        <v>5446</v>
      </c>
      <c r="E67" t="s" s="1040">
        <v>5446</v>
      </c>
      <c r="F67" t="s" s="1046">
        <v>5449</v>
      </c>
      <c r="G67" t="s" s="1042">
        <v>5299</v>
      </c>
      <c r="H67" t="s" s="1061">
        <v>5305</v>
      </c>
      <c r="I67" s="1106">
        <v>3</v>
      </c>
      <c r="J67" t="s" s="1061">
        <v>54</v>
      </c>
      <c r="K67" s="1049"/>
      <c r="L67" t="s" s="1116">
        <v>64</v>
      </c>
      <c r="M67" t="s" s="1061">
        <v>238</v>
      </c>
      <c r="N67" t="s" s="1046">
        <v>5301</v>
      </c>
      <c r="O67" s="1049"/>
      <c r="P67" s="1049"/>
      <c r="Q67" s="1107"/>
      <c r="R67" s="1050"/>
      <c r="S67" s="1121">
        <v>1093</v>
      </c>
      <c r="T67" t="s" s="1046">
        <v>5301</v>
      </c>
      <c r="U67" s="1049"/>
      <c r="V67" s="1049"/>
      <c r="W67" s="1049"/>
      <c r="X67" s="1050"/>
      <c r="Y67" s="1051"/>
      <c r="Z67" s="1030"/>
    </row>
    <row r="68" ht="15.75" customHeight="1">
      <c r="A68" t="s" s="1112">
        <v>2653</v>
      </c>
      <c r="B68" t="s" s="1113">
        <v>2989</v>
      </c>
      <c r="C68" t="s" s="1093">
        <v>5450</v>
      </c>
      <c r="D68" t="s" s="1020">
        <v>5451</v>
      </c>
      <c r="E68" t="s" s="1020">
        <v>5451</v>
      </c>
      <c r="F68" t="s" s="1022">
        <v>5402</v>
      </c>
      <c r="G68" t="s" s="1022">
        <v>5293</v>
      </c>
      <c r="H68" s="1024">
        <v>2023</v>
      </c>
      <c r="I68" s="1024">
        <v>3</v>
      </c>
      <c r="J68" t="s" s="1026">
        <v>54</v>
      </c>
      <c r="K68" t="s" s="1026">
        <v>5452</v>
      </c>
      <c r="L68" t="s" s="1026">
        <v>64</v>
      </c>
      <c r="M68" t="s" s="1026">
        <v>66</v>
      </c>
      <c r="N68" t="s" s="1022">
        <v>5453</v>
      </c>
      <c r="O68" s="1028"/>
      <c r="P68" s="1024">
        <v>0.31</v>
      </c>
      <c r="Q68" s="1027"/>
      <c r="R68" s="1027"/>
      <c r="S68" s="1024">
        <v>86.53</v>
      </c>
      <c r="T68" s="1128">
        <v>77.09999999999999</v>
      </c>
      <c r="U68" t="s" s="1022">
        <v>5454</v>
      </c>
      <c r="V68" s="1028"/>
      <c r="W68" s="1028"/>
      <c r="X68" s="1028"/>
      <c r="Y68" t="s" s="1029">
        <v>5455</v>
      </c>
      <c r="Z68" s="1030"/>
    </row>
    <row r="69" ht="15" customHeight="1">
      <c r="A69" t="s" s="1112">
        <v>2653</v>
      </c>
      <c r="B69" t="s" s="1113">
        <v>2989</v>
      </c>
      <c r="C69" t="s" s="1086">
        <v>4339</v>
      </c>
      <c r="D69" t="s" s="1033">
        <v>4340</v>
      </c>
      <c r="E69" t="s" s="1033">
        <v>4340</v>
      </c>
      <c r="F69" t="s" s="1034">
        <v>5347</v>
      </c>
      <c r="G69" t="s" s="1034">
        <v>5293</v>
      </c>
      <c r="H69" s="1035">
        <v>2023</v>
      </c>
      <c r="I69" s="1035">
        <v>3</v>
      </c>
      <c r="J69" t="s" s="1036">
        <v>54</v>
      </c>
      <c r="K69" t="s" s="1036">
        <v>5340</v>
      </c>
      <c r="L69" t="s" s="1036">
        <v>64</v>
      </c>
      <c r="M69" t="s" s="1036">
        <v>56</v>
      </c>
      <c r="N69" t="s" s="1034">
        <v>5456</v>
      </c>
      <c r="O69" s="1037"/>
      <c r="P69" s="1035">
        <v>0.13</v>
      </c>
      <c r="Q69" s="1038"/>
      <c r="R69" s="1038"/>
      <c r="S69" s="1035">
        <v>71.20999999999999</v>
      </c>
      <c r="T69" s="1035">
        <v>60.4</v>
      </c>
      <c r="U69" t="s" s="1034">
        <v>5457</v>
      </c>
      <c r="V69" s="1037"/>
      <c r="W69" s="1037"/>
      <c r="X69" s="1037"/>
      <c r="Y69" t="s" s="1088">
        <v>5458</v>
      </c>
      <c r="Z69" s="1030"/>
    </row>
    <row r="70" ht="15.75" customHeight="1">
      <c r="A70" t="s" s="1112">
        <v>2653</v>
      </c>
      <c r="B70" t="s" s="1113">
        <v>2989</v>
      </c>
      <c r="C70" t="s" s="1090">
        <v>4339</v>
      </c>
      <c r="D70" t="s" s="1091">
        <v>4340</v>
      </c>
      <c r="E70" t="s" s="1091">
        <v>4340</v>
      </c>
      <c r="F70" t="s" s="1041">
        <v>5459</v>
      </c>
      <c r="G70" t="s" s="1041">
        <v>5460</v>
      </c>
      <c r="H70" s="1044">
        <v>2022</v>
      </c>
      <c r="I70" s="1044">
        <v>3</v>
      </c>
      <c r="J70" t="s" s="1043">
        <v>988</v>
      </c>
      <c r="K70" s="1045"/>
      <c r="L70" t="s" s="1043">
        <v>64</v>
      </c>
      <c r="M70" t="s" s="1043">
        <v>238</v>
      </c>
      <c r="N70" t="s" s="1046">
        <v>5301</v>
      </c>
      <c r="O70" s="1045"/>
      <c r="P70" s="1045"/>
      <c r="Q70" s="1047"/>
      <c r="R70" s="1048"/>
      <c r="S70" s="1044">
        <v>287</v>
      </c>
      <c r="T70" t="s" s="1041">
        <v>5354</v>
      </c>
      <c r="U70" s="1045"/>
      <c r="V70" s="1045"/>
      <c r="W70" s="1045"/>
      <c r="X70" s="1050"/>
      <c r="Y70" t="s" s="1063">
        <v>5461</v>
      </c>
      <c r="Z70" s="1030"/>
    </row>
    <row r="71" ht="15.75" customHeight="1">
      <c r="A71" t="s" s="1112">
        <v>2653</v>
      </c>
      <c r="B71" t="s" s="1113">
        <v>2989</v>
      </c>
      <c r="C71" t="s" s="1090">
        <v>4339</v>
      </c>
      <c r="D71" t="s" s="1091">
        <v>4340</v>
      </c>
      <c r="E71" t="s" s="1091">
        <v>4340</v>
      </c>
      <c r="F71" t="s" s="1041">
        <v>5462</v>
      </c>
      <c r="G71" t="s" s="1041">
        <v>5460</v>
      </c>
      <c r="H71" s="1044">
        <v>2023</v>
      </c>
      <c r="I71" s="1044">
        <v>3</v>
      </c>
      <c r="J71" t="s" s="1043">
        <v>988</v>
      </c>
      <c r="K71" s="1045"/>
      <c r="L71" t="s" s="1043">
        <v>64</v>
      </c>
      <c r="M71" t="s" s="1043">
        <v>238</v>
      </c>
      <c r="N71" t="s" s="1046">
        <v>5301</v>
      </c>
      <c r="O71" s="1045"/>
      <c r="P71" s="1045"/>
      <c r="Q71" s="1047"/>
      <c r="R71" s="1048"/>
      <c r="S71" s="1044">
        <v>101</v>
      </c>
      <c r="T71" t="s" s="1041">
        <v>5354</v>
      </c>
      <c r="U71" s="1045"/>
      <c r="V71" s="1045"/>
      <c r="W71" s="1045"/>
      <c r="X71" s="1050"/>
      <c r="Y71" t="s" s="1063">
        <v>5463</v>
      </c>
      <c r="Z71" s="1030"/>
    </row>
    <row r="72" ht="15.75" customHeight="1">
      <c r="A72" t="s" s="1112">
        <v>2653</v>
      </c>
      <c r="B72" t="s" s="1113">
        <v>2989</v>
      </c>
      <c r="C72" t="s" s="1090">
        <v>4339</v>
      </c>
      <c r="D72" t="s" s="1091">
        <v>4340</v>
      </c>
      <c r="E72" t="s" s="1091">
        <v>4340</v>
      </c>
      <c r="F72" t="s" s="1041">
        <v>5464</v>
      </c>
      <c r="G72" t="s" s="1041">
        <v>5460</v>
      </c>
      <c r="H72" s="1044">
        <v>2022</v>
      </c>
      <c r="I72" s="1044">
        <v>3</v>
      </c>
      <c r="J72" t="s" s="1043">
        <v>988</v>
      </c>
      <c r="K72" s="1045"/>
      <c r="L72" t="s" s="1043">
        <v>64</v>
      </c>
      <c r="M72" t="s" s="1043">
        <v>238</v>
      </c>
      <c r="N72" t="s" s="1046">
        <v>5301</v>
      </c>
      <c r="O72" s="1045"/>
      <c r="P72" s="1045"/>
      <c r="Q72" s="1047"/>
      <c r="R72" s="1048"/>
      <c r="S72" s="1044">
        <v>189</v>
      </c>
      <c r="T72" t="s" s="1041">
        <v>5354</v>
      </c>
      <c r="U72" s="1045"/>
      <c r="V72" s="1045"/>
      <c r="W72" s="1045"/>
      <c r="X72" s="1050"/>
      <c r="Y72" t="s" s="1063">
        <v>5465</v>
      </c>
      <c r="Z72" s="1030"/>
    </row>
    <row r="73" ht="15" customHeight="1">
      <c r="A73" t="s" s="1112">
        <v>2653</v>
      </c>
      <c r="B73" t="s" s="1113">
        <v>2989</v>
      </c>
      <c r="C73" t="s" s="1114">
        <v>4337</v>
      </c>
      <c r="D73" t="s" s="1053">
        <v>5466</v>
      </c>
      <c r="E73" t="s" s="1053">
        <v>5466</v>
      </c>
      <c r="F73" t="s" s="1054">
        <v>5347</v>
      </c>
      <c r="G73" t="s" s="1054">
        <v>5293</v>
      </c>
      <c r="H73" s="1055">
        <v>2023</v>
      </c>
      <c r="I73" s="1055">
        <v>3</v>
      </c>
      <c r="J73" t="s" s="1056">
        <v>988</v>
      </c>
      <c r="K73" t="s" s="1056">
        <v>5336</v>
      </c>
      <c r="L73" t="s" s="1056">
        <v>64</v>
      </c>
      <c r="M73" t="s" s="1056">
        <v>56</v>
      </c>
      <c r="N73" t="s" s="1054">
        <v>5467</v>
      </c>
      <c r="O73" s="1057"/>
      <c r="P73" s="1057"/>
      <c r="Q73" s="1058"/>
      <c r="R73" s="1058"/>
      <c r="S73" s="1055">
        <v>121.42</v>
      </c>
      <c r="T73" s="1055">
        <v>79.2</v>
      </c>
      <c r="U73" t="s" s="1054">
        <v>5467</v>
      </c>
      <c r="V73" s="1057"/>
      <c r="W73" s="1057"/>
      <c r="X73" s="1057"/>
      <c r="Y73" t="s" s="1067">
        <v>5468</v>
      </c>
      <c r="Z73" s="1030"/>
    </row>
    <row r="74" ht="15.75" customHeight="1">
      <c r="A74" t="s" s="1112">
        <v>2653</v>
      </c>
      <c r="B74" t="s" s="1113">
        <v>2989</v>
      </c>
      <c r="C74" t="s" s="1090">
        <v>5469</v>
      </c>
      <c r="D74" t="s" s="1040">
        <v>5470</v>
      </c>
      <c r="E74" t="s" s="1040">
        <v>5470</v>
      </c>
      <c r="F74" t="s" s="1041">
        <v>5471</v>
      </c>
      <c r="G74" t="s" s="1042">
        <v>5299</v>
      </c>
      <c r="H74" t="s" s="1043">
        <v>5315</v>
      </c>
      <c r="I74" s="1044">
        <v>3</v>
      </c>
      <c r="J74" t="s" s="1043">
        <v>54</v>
      </c>
      <c r="K74" s="1045"/>
      <c r="L74" t="s" s="1043">
        <v>64</v>
      </c>
      <c r="M74" t="s" s="1043">
        <v>66</v>
      </c>
      <c r="N74" t="s" s="1046">
        <v>5301</v>
      </c>
      <c r="O74" s="1045"/>
      <c r="P74" s="1045"/>
      <c r="Q74" s="1047"/>
      <c r="R74" s="1048"/>
      <c r="S74" s="1044">
        <v>183</v>
      </c>
      <c r="T74" t="s" s="1046">
        <v>5301</v>
      </c>
      <c r="U74" s="1045"/>
      <c r="V74" s="1045"/>
      <c r="W74" s="1045"/>
      <c r="X74" s="1050"/>
      <c r="Y74" s="1051"/>
      <c r="Z74" s="1030"/>
    </row>
    <row r="75" ht="15.75" customHeight="1">
      <c r="A75" t="s" s="1112">
        <v>2653</v>
      </c>
      <c r="B75" t="s" s="1113">
        <v>2989</v>
      </c>
      <c r="C75" t="s" s="1090">
        <v>5469</v>
      </c>
      <c r="D75" t="s" s="1040">
        <v>5470</v>
      </c>
      <c r="E75" t="s" s="1040">
        <v>5470</v>
      </c>
      <c r="F75" t="s" s="1041">
        <v>5472</v>
      </c>
      <c r="G75" t="s" s="1042">
        <v>5299</v>
      </c>
      <c r="H75" t="s" s="1043">
        <v>5473</v>
      </c>
      <c r="I75" s="1044">
        <v>3</v>
      </c>
      <c r="J75" t="s" s="1043">
        <v>988</v>
      </c>
      <c r="K75" s="1045"/>
      <c r="L75" t="s" s="1043">
        <v>64</v>
      </c>
      <c r="M75" t="s" s="1043">
        <v>66</v>
      </c>
      <c r="N75" t="s" s="1046">
        <v>5301</v>
      </c>
      <c r="O75" s="1045"/>
      <c r="P75" s="1045"/>
      <c r="Q75" s="1047"/>
      <c r="R75" s="1048"/>
      <c r="S75" s="1044">
        <v>703</v>
      </c>
      <c r="T75" t="s" s="1046">
        <v>5301</v>
      </c>
      <c r="U75" s="1045"/>
      <c r="V75" s="1045"/>
      <c r="W75" s="1045"/>
      <c r="X75" s="1050"/>
      <c r="Y75" s="1051"/>
      <c r="Z75" s="1030"/>
    </row>
    <row r="76" ht="15.75" customHeight="1">
      <c r="A76" t="s" s="1112">
        <v>2653</v>
      </c>
      <c r="B76" t="s" s="1113">
        <v>2989</v>
      </c>
      <c r="C76" t="s" s="1090">
        <v>5469</v>
      </c>
      <c r="D76" t="s" s="1040">
        <v>5470</v>
      </c>
      <c r="E76" t="s" s="1040">
        <v>5470</v>
      </c>
      <c r="F76" t="s" s="1041">
        <v>5474</v>
      </c>
      <c r="G76" t="s" s="1042">
        <v>5299</v>
      </c>
      <c r="H76" t="s" s="1043">
        <v>5473</v>
      </c>
      <c r="I76" s="1044">
        <v>1</v>
      </c>
      <c r="J76" t="s" s="1043">
        <v>54</v>
      </c>
      <c r="K76" s="1045"/>
      <c r="L76" t="s" s="1043">
        <v>64</v>
      </c>
      <c r="M76" t="s" s="1043">
        <v>66</v>
      </c>
      <c r="N76" t="s" s="1046">
        <v>5301</v>
      </c>
      <c r="O76" s="1045"/>
      <c r="P76" s="1044">
        <v>0.36</v>
      </c>
      <c r="Q76" s="1097">
        <v>21000</v>
      </c>
      <c r="R76" s="1048"/>
      <c r="S76" s="1044">
        <v>788</v>
      </c>
      <c r="T76" t="s" s="1046">
        <v>5301</v>
      </c>
      <c r="U76" s="1045"/>
      <c r="V76" s="1045"/>
      <c r="W76" s="1045"/>
      <c r="X76" s="1050"/>
      <c r="Y76" t="s" s="1062">
        <v>5475</v>
      </c>
      <c r="Z76" s="1030"/>
    </row>
    <row r="77" ht="15.75" customHeight="1">
      <c r="A77" t="s" s="1112">
        <v>2653</v>
      </c>
      <c r="B77" t="s" s="1113">
        <v>2989</v>
      </c>
      <c r="C77" t="s" s="1090">
        <v>5469</v>
      </c>
      <c r="D77" t="s" s="1040">
        <v>5470</v>
      </c>
      <c r="E77" t="s" s="1040">
        <v>5470</v>
      </c>
      <c r="F77" t="s" s="1041">
        <v>5476</v>
      </c>
      <c r="G77" t="s" s="1042">
        <v>5299</v>
      </c>
      <c r="H77" s="1044">
        <v>2022</v>
      </c>
      <c r="I77" s="1044">
        <v>3</v>
      </c>
      <c r="J77" t="s" s="1043">
        <v>54</v>
      </c>
      <c r="K77" s="1045"/>
      <c r="L77" t="s" s="1043">
        <v>64</v>
      </c>
      <c r="M77" t="s" s="1043">
        <v>66</v>
      </c>
      <c r="N77" t="s" s="1046">
        <v>5301</v>
      </c>
      <c r="O77" s="1045"/>
      <c r="P77" s="1045"/>
      <c r="Q77" s="1047"/>
      <c r="R77" s="1048"/>
      <c r="S77" s="1044">
        <v>55</v>
      </c>
      <c r="T77" t="s" s="1046">
        <v>5301</v>
      </c>
      <c r="U77" s="1045"/>
      <c r="V77" s="1129">
        <v>0.15</v>
      </c>
      <c r="W77" s="1129">
        <v>0.48</v>
      </c>
      <c r="X77" t="s" s="1130">
        <v>5477</v>
      </c>
      <c r="Y77" s="1051"/>
      <c r="Z77" s="1030"/>
    </row>
    <row r="78" ht="15.75" customHeight="1">
      <c r="A78" t="s" s="1112">
        <v>2653</v>
      </c>
      <c r="B78" t="s" s="1113">
        <v>2989</v>
      </c>
      <c r="C78" t="s" s="1090">
        <v>1375</v>
      </c>
      <c r="D78" t="s" s="1091">
        <v>1376</v>
      </c>
      <c r="E78" t="s" s="1091">
        <v>1376</v>
      </c>
      <c r="F78" t="s" s="1041">
        <v>5478</v>
      </c>
      <c r="G78" t="s" s="1041">
        <v>5460</v>
      </c>
      <c r="H78" s="1044">
        <v>2003</v>
      </c>
      <c r="I78" s="1044">
        <v>1</v>
      </c>
      <c r="J78" t="s" s="1043">
        <v>988</v>
      </c>
      <c r="K78" s="1045"/>
      <c r="L78" t="s" s="1043">
        <v>2562</v>
      </c>
      <c r="M78" t="s" s="1043">
        <v>56</v>
      </c>
      <c r="N78" t="s" s="1046">
        <v>5301</v>
      </c>
      <c r="O78" s="1045"/>
      <c r="P78" s="1044">
        <v>0.24</v>
      </c>
      <c r="Q78" s="1097">
        <v>21100</v>
      </c>
      <c r="R78" s="1048"/>
      <c r="S78" s="1044">
        <v>217</v>
      </c>
      <c r="T78" t="s" s="1041">
        <v>5354</v>
      </c>
      <c r="U78" s="1045"/>
      <c r="V78" s="1045"/>
      <c r="W78" s="1045"/>
      <c r="X78" s="1050"/>
      <c r="Y78" t="s" s="1063">
        <v>5479</v>
      </c>
      <c r="Z78" s="1030"/>
    </row>
    <row r="79" ht="15.75" customHeight="1">
      <c r="A79" t="s" s="1112">
        <v>2653</v>
      </c>
      <c r="B79" t="s" s="1113">
        <v>2989</v>
      </c>
      <c r="C79" t="s" s="1090">
        <v>1375</v>
      </c>
      <c r="D79" t="s" s="1091">
        <v>1376</v>
      </c>
      <c r="E79" t="s" s="1091">
        <v>1376</v>
      </c>
      <c r="F79" t="s" s="1041">
        <v>5480</v>
      </c>
      <c r="G79" t="s" s="1041">
        <v>5460</v>
      </c>
      <c r="H79" s="1044">
        <v>2022</v>
      </c>
      <c r="I79" s="1044">
        <v>1</v>
      </c>
      <c r="J79" t="s" s="1043">
        <v>54</v>
      </c>
      <c r="K79" s="1045"/>
      <c r="L79" t="s" s="1043">
        <v>64</v>
      </c>
      <c r="M79" t="s" s="1043">
        <v>56</v>
      </c>
      <c r="N79" t="s" s="1046">
        <v>5301</v>
      </c>
      <c r="O79" s="1045"/>
      <c r="P79" s="1044">
        <v>0.22</v>
      </c>
      <c r="Q79" s="1097">
        <v>53350</v>
      </c>
      <c r="R79" s="1048"/>
      <c r="S79" s="1044">
        <f>225+120+89+118</f>
        <v>552</v>
      </c>
      <c r="T79" t="s" s="1041">
        <v>5354</v>
      </c>
      <c r="U79" s="1045"/>
      <c r="V79" s="1045"/>
      <c r="W79" s="1045"/>
      <c r="X79" s="1050"/>
      <c r="Y79" t="s" s="1063">
        <v>5481</v>
      </c>
      <c r="Z79" s="1030"/>
    </row>
    <row r="80" ht="15.75" customHeight="1">
      <c r="A80" t="s" s="1112">
        <v>2653</v>
      </c>
      <c r="B80" t="s" s="1113">
        <v>2989</v>
      </c>
      <c r="C80" t="s" s="1090">
        <v>1375</v>
      </c>
      <c r="D80" t="s" s="1091">
        <v>1376</v>
      </c>
      <c r="E80" t="s" s="1091">
        <v>1376</v>
      </c>
      <c r="F80" t="s" s="1041">
        <v>5482</v>
      </c>
      <c r="G80" t="s" s="1041">
        <v>5460</v>
      </c>
      <c r="H80" s="1044">
        <v>2018</v>
      </c>
      <c r="I80" s="1044">
        <v>1</v>
      </c>
      <c r="J80" t="s" s="1043">
        <v>988</v>
      </c>
      <c r="K80" s="1045"/>
      <c r="L80" t="s" s="1043">
        <v>64</v>
      </c>
      <c r="M80" t="s" s="1043">
        <v>56</v>
      </c>
      <c r="N80" t="s" s="1046">
        <v>5301</v>
      </c>
      <c r="O80" s="1045"/>
      <c r="P80" s="1044">
        <v>0.38</v>
      </c>
      <c r="Q80" s="1097">
        <v>65200</v>
      </c>
      <c r="R80" s="1048"/>
      <c r="S80" s="1044">
        <v>391</v>
      </c>
      <c r="T80" t="s" s="1041">
        <v>5354</v>
      </c>
      <c r="U80" s="1045"/>
      <c r="V80" s="1045"/>
      <c r="W80" s="1045"/>
      <c r="X80" s="1050"/>
      <c r="Y80" s="1051"/>
      <c r="Z80" s="1030"/>
    </row>
    <row r="81" ht="15.75" customHeight="1">
      <c r="A81" t="s" s="1112">
        <v>2653</v>
      </c>
      <c r="B81" t="s" s="1113">
        <v>2989</v>
      </c>
      <c r="C81" t="s" s="1090">
        <v>1375</v>
      </c>
      <c r="D81" t="s" s="1091">
        <v>1376</v>
      </c>
      <c r="E81" t="s" s="1091">
        <v>1376</v>
      </c>
      <c r="F81" t="s" s="1041">
        <v>5483</v>
      </c>
      <c r="G81" t="s" s="1041">
        <v>5460</v>
      </c>
      <c r="H81" s="1044">
        <v>2017</v>
      </c>
      <c r="I81" s="1044">
        <v>1</v>
      </c>
      <c r="J81" t="s" s="1043">
        <v>988</v>
      </c>
      <c r="K81" s="1045"/>
      <c r="L81" t="s" s="1043">
        <v>64</v>
      </c>
      <c r="M81" t="s" s="1043">
        <v>56</v>
      </c>
      <c r="N81" t="s" s="1046">
        <v>5301</v>
      </c>
      <c r="O81" s="1045"/>
      <c r="P81" s="1044">
        <v>0.49</v>
      </c>
      <c r="Q81" s="1097">
        <v>17000</v>
      </c>
      <c r="R81" s="1048"/>
      <c r="S81" t="s" s="1043">
        <v>2568</v>
      </c>
      <c r="T81" t="s" s="1041">
        <v>5354</v>
      </c>
      <c r="U81" s="1045"/>
      <c r="V81" s="1045"/>
      <c r="W81" s="1045"/>
      <c r="X81" s="1050"/>
      <c r="Y81" t="s" s="1063">
        <v>5484</v>
      </c>
      <c r="Z81" s="1030"/>
    </row>
    <row r="82" ht="15.75" customHeight="1">
      <c r="A82" t="s" s="1112">
        <v>2653</v>
      </c>
      <c r="B82" t="s" s="1113">
        <v>2989</v>
      </c>
      <c r="C82" t="s" s="1090">
        <v>1375</v>
      </c>
      <c r="D82" t="s" s="1091">
        <v>1376</v>
      </c>
      <c r="E82" t="s" s="1091">
        <v>1376</v>
      </c>
      <c r="F82" t="s" s="1041">
        <v>5485</v>
      </c>
      <c r="G82" t="s" s="1041">
        <v>5460</v>
      </c>
      <c r="H82" s="1044">
        <v>2024</v>
      </c>
      <c r="I82" s="1044">
        <v>1</v>
      </c>
      <c r="J82" t="s" s="1043">
        <v>988</v>
      </c>
      <c r="K82" s="1045"/>
      <c r="L82" t="s" s="1043">
        <v>64</v>
      </c>
      <c r="M82" t="s" s="1043">
        <v>56</v>
      </c>
      <c r="N82" t="s" s="1046">
        <v>5301</v>
      </c>
      <c r="O82" s="1045"/>
      <c r="P82" s="1044">
        <v>0.35</v>
      </c>
      <c r="Q82" s="1097">
        <v>99400</v>
      </c>
      <c r="R82" s="1048"/>
      <c r="S82" s="1044">
        <v>2074</v>
      </c>
      <c r="T82" t="s" s="1041">
        <v>5354</v>
      </c>
      <c r="U82" s="1045"/>
      <c r="V82" s="1045"/>
      <c r="W82" s="1045"/>
      <c r="X82" s="1050"/>
      <c r="Y82" t="s" s="1063">
        <v>5486</v>
      </c>
      <c r="Z82" s="1030"/>
    </row>
    <row r="83" ht="15.75" customHeight="1">
      <c r="A83" t="s" s="1112">
        <v>2653</v>
      </c>
      <c r="B83" t="s" s="1113">
        <v>2989</v>
      </c>
      <c r="C83" t="s" s="1090">
        <v>1375</v>
      </c>
      <c r="D83" t="s" s="1091">
        <v>1376</v>
      </c>
      <c r="E83" t="s" s="1091">
        <v>1376</v>
      </c>
      <c r="F83" t="s" s="1041">
        <v>5487</v>
      </c>
      <c r="G83" t="s" s="1041">
        <v>5460</v>
      </c>
      <c r="H83" s="1044">
        <v>2004</v>
      </c>
      <c r="I83" s="1044">
        <v>1</v>
      </c>
      <c r="J83" t="s" s="1043">
        <v>54</v>
      </c>
      <c r="K83" s="1045"/>
      <c r="L83" t="s" s="1043">
        <v>2562</v>
      </c>
      <c r="M83" t="s" s="1043">
        <v>56</v>
      </c>
      <c r="N83" t="s" s="1046">
        <v>5301</v>
      </c>
      <c r="O83" s="1045"/>
      <c r="P83" s="1044">
        <v>0.17</v>
      </c>
      <c r="Q83" s="1097">
        <v>12000</v>
      </c>
      <c r="R83" s="1048"/>
      <c r="S83" t="s" s="1043">
        <v>2820</v>
      </c>
      <c r="T83" t="s" s="1041">
        <v>5354</v>
      </c>
      <c r="U83" s="1045"/>
      <c r="V83" s="1045"/>
      <c r="W83" s="1045"/>
      <c r="X83" s="1049"/>
      <c r="Y83" t="s" s="1063">
        <v>5488</v>
      </c>
      <c r="Z83" s="1030"/>
    </row>
    <row r="84" ht="15" customHeight="1">
      <c r="A84" t="s" s="1112">
        <v>2653</v>
      </c>
      <c r="B84" t="s" s="1113">
        <v>2989</v>
      </c>
      <c r="C84" t="s" s="1093">
        <v>5489</v>
      </c>
      <c r="D84" t="s" s="1131">
        <v>5490</v>
      </c>
      <c r="E84" t="s" s="1131">
        <v>5490</v>
      </c>
      <c r="F84" t="s" s="1022">
        <v>5293</v>
      </c>
      <c r="G84" t="s" s="1022">
        <v>5293</v>
      </c>
      <c r="H84" s="1024">
        <v>2023</v>
      </c>
      <c r="I84" s="1024">
        <v>3</v>
      </c>
      <c r="J84" t="s" s="1026">
        <v>988</v>
      </c>
      <c r="K84" t="s" s="1026">
        <v>5336</v>
      </c>
      <c r="L84" t="s" s="1026">
        <v>64</v>
      </c>
      <c r="M84" t="s" s="1026">
        <v>66</v>
      </c>
      <c r="N84" t="s" s="1022">
        <v>5361</v>
      </c>
      <c r="O84" s="1028"/>
      <c r="P84" s="1028"/>
      <c r="Q84" s="1027"/>
      <c r="R84" s="1027"/>
      <c r="S84" s="1024">
        <v>255.45</v>
      </c>
      <c r="T84" s="1024">
        <v>197.9</v>
      </c>
      <c r="U84" t="s" s="1022">
        <v>5361</v>
      </c>
      <c r="V84" s="1028"/>
      <c r="W84" s="1028"/>
      <c r="X84" s="1028"/>
      <c r="Y84" t="s" s="1029">
        <v>5491</v>
      </c>
      <c r="Z84" s="1030"/>
    </row>
    <row r="85" ht="15.75" customHeight="1">
      <c r="A85" t="s" s="1112">
        <v>2653</v>
      </c>
      <c r="B85" t="s" s="1113">
        <v>2989</v>
      </c>
      <c r="C85" t="s" s="1086">
        <v>5492</v>
      </c>
      <c r="D85" t="s" s="1033">
        <v>5493</v>
      </c>
      <c r="E85" t="s" s="1033">
        <v>5493</v>
      </c>
      <c r="F85" t="s" s="1034">
        <v>5293</v>
      </c>
      <c r="G85" t="s" s="1034">
        <v>5293</v>
      </c>
      <c r="H85" s="1035">
        <v>2023</v>
      </c>
      <c r="I85" s="1035">
        <v>1</v>
      </c>
      <c r="J85" t="s" s="1036">
        <v>54</v>
      </c>
      <c r="K85" t="s" s="1036">
        <v>5340</v>
      </c>
      <c r="L85" t="s" s="1036">
        <v>2556</v>
      </c>
      <c r="M85" s="1037"/>
      <c r="N85" t="s" s="1034">
        <v>5494</v>
      </c>
      <c r="O85" s="1037"/>
      <c r="P85" s="1035">
        <v>0.22</v>
      </c>
      <c r="Q85" s="1038"/>
      <c r="R85" s="1038"/>
      <c r="S85" s="1035">
        <v>16.83</v>
      </c>
      <c r="T85" s="1035">
        <v>14.8</v>
      </c>
      <c r="U85" t="s" s="1034">
        <v>5495</v>
      </c>
      <c r="V85" s="1035">
        <v>74</v>
      </c>
      <c r="W85" s="1037"/>
      <c r="X85" s="1037"/>
      <c r="Y85" s="439"/>
      <c r="Z85" s="1030"/>
    </row>
    <row r="86" ht="15.75" customHeight="1">
      <c r="A86" t="s" s="1112">
        <v>2653</v>
      </c>
      <c r="B86" t="s" s="1113">
        <v>2989</v>
      </c>
      <c r="C86" t="s" s="1090">
        <v>3650</v>
      </c>
      <c r="D86" t="s" s="1091">
        <v>3651</v>
      </c>
      <c r="E86" t="s" s="1091">
        <v>3651</v>
      </c>
      <c r="F86" t="s" s="1041">
        <v>5496</v>
      </c>
      <c r="G86" t="s" s="1041">
        <v>5460</v>
      </c>
      <c r="H86" s="1044">
        <v>2014</v>
      </c>
      <c r="I86" s="1044">
        <v>3</v>
      </c>
      <c r="J86" t="s" s="1043">
        <v>988</v>
      </c>
      <c r="K86" s="1045"/>
      <c r="L86" t="s" s="1043">
        <v>2562</v>
      </c>
      <c r="M86" t="s" s="1043">
        <v>56</v>
      </c>
      <c r="N86" t="s" s="1046">
        <v>5301</v>
      </c>
      <c r="O86" s="1045"/>
      <c r="P86" s="1045"/>
      <c r="Q86" s="1047"/>
      <c r="R86" s="1048"/>
      <c r="S86" s="1044">
        <v>645</v>
      </c>
      <c r="T86" t="s" s="1041">
        <v>5354</v>
      </c>
      <c r="U86" s="1045"/>
      <c r="V86" s="1045"/>
      <c r="W86" s="1045"/>
      <c r="X86" s="1049"/>
      <c r="Y86" s="1051"/>
      <c r="Z86" s="1030"/>
    </row>
    <row r="87" ht="15.75" customHeight="1">
      <c r="A87" t="s" s="1112">
        <v>2653</v>
      </c>
      <c r="B87" t="s" s="1113">
        <v>2989</v>
      </c>
      <c r="C87" t="s" s="1090">
        <v>3650</v>
      </c>
      <c r="D87" t="s" s="1091">
        <v>3651</v>
      </c>
      <c r="E87" t="s" s="1091">
        <v>3651</v>
      </c>
      <c r="F87" t="s" s="1041">
        <v>5497</v>
      </c>
      <c r="G87" t="s" s="1041">
        <v>5460</v>
      </c>
      <c r="H87" s="1044">
        <v>2022</v>
      </c>
      <c r="I87" s="1044">
        <v>1</v>
      </c>
      <c r="J87" t="s" s="1043">
        <v>988</v>
      </c>
      <c r="K87" s="1045"/>
      <c r="L87" t="s" s="1043">
        <v>2556</v>
      </c>
      <c r="M87" t="s" s="1043">
        <v>56</v>
      </c>
      <c r="N87" t="s" s="1046">
        <v>5301</v>
      </c>
      <c r="O87" s="1045"/>
      <c r="P87" s="1044">
        <v>0.5600000000000001</v>
      </c>
      <c r="Q87" s="1097">
        <v>110040</v>
      </c>
      <c r="R87" s="1048"/>
      <c r="S87" s="1044">
        <f>1489+2129</f>
        <v>3618</v>
      </c>
      <c r="T87" t="s" s="1041">
        <v>5354</v>
      </c>
      <c r="U87" s="1045"/>
      <c r="V87" s="1045"/>
      <c r="W87" s="1045"/>
      <c r="X87" s="1049"/>
      <c r="Y87" s="1051"/>
      <c r="Z87" s="1030"/>
    </row>
    <row r="88" ht="15.75" customHeight="1">
      <c r="A88" t="s" s="1112">
        <v>2653</v>
      </c>
      <c r="B88" t="s" s="1113">
        <v>2989</v>
      </c>
      <c r="C88" t="s" s="1090">
        <v>3650</v>
      </c>
      <c r="D88" t="s" s="1091">
        <v>3651</v>
      </c>
      <c r="E88" t="s" s="1091">
        <v>3651</v>
      </c>
      <c r="F88" t="s" s="1041">
        <v>5498</v>
      </c>
      <c r="G88" t="s" s="1041">
        <v>5460</v>
      </c>
      <c r="H88" s="1044">
        <v>2024</v>
      </c>
      <c r="I88" s="1044">
        <v>1</v>
      </c>
      <c r="J88" t="s" s="1043">
        <v>77</v>
      </c>
      <c r="K88" s="1045"/>
      <c r="L88" t="s" s="1043">
        <v>2556</v>
      </c>
      <c r="M88" t="s" s="1043">
        <v>56</v>
      </c>
      <c r="N88" t="s" s="1046">
        <v>5301</v>
      </c>
      <c r="O88" s="1045"/>
      <c r="P88" s="1044">
        <v>0.66</v>
      </c>
      <c r="Q88" s="1097">
        <v>204628</v>
      </c>
      <c r="R88" s="1048"/>
      <c r="S88" s="1044">
        <f>4949+3916</f>
        <v>8865</v>
      </c>
      <c r="T88" t="s" s="1041">
        <v>5354</v>
      </c>
      <c r="U88" s="1045"/>
      <c r="V88" s="1045"/>
      <c r="W88" s="1045"/>
      <c r="X88" s="1049"/>
      <c r="Y88" s="1051"/>
      <c r="Z88" s="1030"/>
    </row>
    <row r="89" ht="15.75" customHeight="1">
      <c r="A89" t="s" s="1112">
        <v>2653</v>
      </c>
      <c r="B89" t="s" s="1113">
        <v>2989</v>
      </c>
      <c r="C89" t="s" s="1090">
        <v>3650</v>
      </c>
      <c r="D89" t="s" s="1091">
        <v>3651</v>
      </c>
      <c r="E89" t="s" s="1091">
        <v>3651</v>
      </c>
      <c r="F89" t="s" s="1041">
        <v>5499</v>
      </c>
      <c r="G89" t="s" s="1041">
        <v>5460</v>
      </c>
      <c r="H89" s="1044">
        <v>2023</v>
      </c>
      <c r="I89" s="1044">
        <v>1</v>
      </c>
      <c r="J89" t="s" s="1043">
        <v>988</v>
      </c>
      <c r="K89" s="1045"/>
      <c r="L89" t="s" s="1043">
        <v>2556</v>
      </c>
      <c r="M89" t="s" s="1043">
        <v>56</v>
      </c>
      <c r="N89" t="s" s="1046">
        <v>5301</v>
      </c>
      <c r="O89" s="1045"/>
      <c r="P89" s="1044">
        <v>0.55</v>
      </c>
      <c r="Q89" s="1097">
        <v>62168</v>
      </c>
      <c r="R89" s="1048"/>
      <c r="S89" s="1044">
        <v>3308</v>
      </c>
      <c r="T89" t="s" s="1041">
        <v>5354</v>
      </c>
      <c r="U89" s="1045"/>
      <c r="V89" s="1045"/>
      <c r="W89" s="1045"/>
      <c r="X89" s="1049"/>
      <c r="Y89" s="1051"/>
      <c r="Z89" s="1030"/>
    </row>
    <row r="90" ht="15" customHeight="1">
      <c r="A90" t="s" s="1112">
        <v>2653</v>
      </c>
      <c r="B90" t="s" s="1113">
        <v>2989</v>
      </c>
      <c r="C90" t="s" s="1114">
        <v>5500</v>
      </c>
      <c r="D90" t="s" s="1053">
        <v>5501</v>
      </c>
      <c r="E90" t="s" s="1053">
        <v>5501</v>
      </c>
      <c r="F90" t="s" s="1054">
        <v>5293</v>
      </c>
      <c r="G90" t="s" s="1054">
        <v>5293</v>
      </c>
      <c r="H90" s="1055">
        <v>2023</v>
      </c>
      <c r="I90" s="1055">
        <v>1</v>
      </c>
      <c r="J90" t="s" s="1056">
        <v>54</v>
      </c>
      <c r="K90" t="s" s="1056">
        <v>5340</v>
      </c>
      <c r="L90" t="s" s="1056">
        <v>2556</v>
      </c>
      <c r="M90" s="1057"/>
      <c r="N90" t="s" s="1054">
        <v>5502</v>
      </c>
      <c r="O90" s="1057"/>
      <c r="P90" s="1055">
        <v>0.11</v>
      </c>
      <c r="Q90" s="1058"/>
      <c r="R90" s="1058"/>
      <c r="S90" s="1055">
        <v>50.58</v>
      </c>
      <c r="T90" s="1055">
        <v>52</v>
      </c>
      <c r="U90" t="s" s="1054">
        <v>5337</v>
      </c>
      <c r="V90" s="1055">
        <v>356</v>
      </c>
      <c r="W90" s="1057"/>
      <c r="X90" s="1057"/>
      <c r="Y90" t="s" s="1029">
        <v>5503</v>
      </c>
      <c r="Z90" s="1030"/>
    </row>
    <row r="91" ht="15.75" customHeight="1">
      <c r="A91" t="s" s="1112">
        <v>2653</v>
      </c>
      <c r="B91" t="s" s="1113">
        <v>2989</v>
      </c>
      <c r="C91" t="s" s="1090">
        <v>5504</v>
      </c>
      <c r="D91" t="s" s="1091">
        <v>5505</v>
      </c>
      <c r="E91" t="s" s="1091">
        <v>5505</v>
      </c>
      <c r="F91" t="s" s="1041">
        <v>5506</v>
      </c>
      <c r="G91" t="s" s="1041">
        <v>5460</v>
      </c>
      <c r="H91" s="1044">
        <v>2018</v>
      </c>
      <c r="I91" s="1044">
        <v>3</v>
      </c>
      <c r="J91" t="s" s="1043">
        <v>988</v>
      </c>
      <c r="K91" s="1045"/>
      <c r="L91" t="s" s="1043">
        <v>64</v>
      </c>
      <c r="M91" t="s" s="1043">
        <v>238</v>
      </c>
      <c r="N91" t="s" s="1046">
        <v>5301</v>
      </c>
      <c r="O91" s="1045"/>
      <c r="P91" s="1045"/>
      <c r="Q91" s="1047"/>
      <c r="R91" s="1048"/>
      <c r="S91" s="1044">
        <v>30</v>
      </c>
      <c r="T91" t="s" s="1041">
        <v>5354</v>
      </c>
      <c r="U91" s="1045"/>
      <c r="V91" s="1045"/>
      <c r="W91" s="1045"/>
      <c r="X91" s="1050"/>
      <c r="Y91" s="442"/>
      <c r="Z91" s="1030"/>
    </row>
    <row r="92" ht="15.75" customHeight="1">
      <c r="A92" t="s" s="1112">
        <v>2653</v>
      </c>
      <c r="B92" t="s" s="1113">
        <v>2989</v>
      </c>
      <c r="C92" t="s" s="1090">
        <v>5504</v>
      </c>
      <c r="D92" t="s" s="1091">
        <v>5505</v>
      </c>
      <c r="E92" t="s" s="1091">
        <v>5505</v>
      </c>
      <c r="F92" t="s" s="1041">
        <v>5507</v>
      </c>
      <c r="G92" t="s" s="1041">
        <v>5460</v>
      </c>
      <c r="H92" s="1044">
        <v>2018</v>
      </c>
      <c r="I92" s="1044">
        <v>3</v>
      </c>
      <c r="J92" t="s" s="1043">
        <v>988</v>
      </c>
      <c r="K92" s="1045"/>
      <c r="L92" t="s" s="1043">
        <v>64</v>
      </c>
      <c r="M92" t="s" s="1043">
        <v>238</v>
      </c>
      <c r="N92" t="s" s="1046">
        <v>5301</v>
      </c>
      <c r="O92" s="1045"/>
      <c r="P92" s="1045"/>
      <c r="Q92" s="1047"/>
      <c r="R92" s="1048"/>
      <c r="S92" s="1044">
        <v>1963</v>
      </c>
      <c r="T92" t="s" s="1041">
        <v>5354</v>
      </c>
      <c r="U92" s="1045"/>
      <c r="V92" s="1045"/>
      <c r="W92" s="1045"/>
      <c r="X92" s="1050"/>
      <c r="Y92" s="442"/>
      <c r="Z92" s="1030"/>
    </row>
    <row r="93" ht="15" customHeight="1">
      <c r="A93" t="s" s="1112">
        <v>2653</v>
      </c>
      <c r="B93" t="s" s="1113">
        <v>2989</v>
      </c>
      <c r="C93" t="s" s="1093">
        <v>5508</v>
      </c>
      <c r="D93" t="s" s="1020">
        <v>5509</v>
      </c>
      <c r="E93" t="s" s="1020">
        <v>5509</v>
      </c>
      <c r="F93" t="s" s="1022">
        <v>5347</v>
      </c>
      <c r="G93" t="s" s="1022">
        <v>5293</v>
      </c>
      <c r="H93" s="1024">
        <v>2023</v>
      </c>
      <c r="I93" s="1024">
        <v>1</v>
      </c>
      <c r="J93" t="s" s="1026">
        <v>54</v>
      </c>
      <c r="K93" t="s" s="1026">
        <v>5340</v>
      </c>
      <c r="L93" t="s" s="1026">
        <v>2556</v>
      </c>
      <c r="M93" s="1028"/>
      <c r="N93" t="s" s="1022">
        <v>5510</v>
      </c>
      <c r="O93" s="1028"/>
      <c r="P93" s="1024">
        <v>0.03</v>
      </c>
      <c r="Q93" s="1027"/>
      <c r="R93" s="1027"/>
      <c r="S93" s="1024">
        <v>32.46</v>
      </c>
      <c r="T93" s="1024">
        <v>23.7</v>
      </c>
      <c r="U93" t="s" s="1022">
        <v>5457</v>
      </c>
      <c r="V93" s="1028"/>
      <c r="W93" s="1028"/>
      <c r="X93" s="1028"/>
      <c r="Y93" t="s" s="1132">
        <v>5511</v>
      </c>
      <c r="Z93" s="1030"/>
    </row>
    <row r="94" ht="15" customHeight="1">
      <c r="A94" t="s" s="1112">
        <v>2653</v>
      </c>
      <c r="B94" t="s" s="1113">
        <v>2989</v>
      </c>
      <c r="C94" t="s" s="1083">
        <v>5512</v>
      </c>
      <c r="D94" t="s" s="1070">
        <v>5513</v>
      </c>
      <c r="E94" t="s" s="1070">
        <v>5513</v>
      </c>
      <c r="F94" t="s" s="1071">
        <v>5402</v>
      </c>
      <c r="G94" t="s" s="1071">
        <v>5293</v>
      </c>
      <c r="H94" s="1072">
        <v>2023</v>
      </c>
      <c r="I94" s="1072">
        <v>3</v>
      </c>
      <c r="J94" t="s" s="1073">
        <v>988</v>
      </c>
      <c r="K94" t="s" s="1073">
        <v>5336</v>
      </c>
      <c r="L94" t="s" s="1073">
        <v>64</v>
      </c>
      <c r="M94" t="s" s="1073">
        <v>66</v>
      </c>
      <c r="N94" t="s" s="1071">
        <v>5514</v>
      </c>
      <c r="O94" s="1074"/>
      <c r="P94" s="1074"/>
      <c r="Q94" s="1075"/>
      <c r="R94" s="1075"/>
      <c r="S94" s="1072">
        <v>84.83</v>
      </c>
      <c r="T94" s="1072">
        <v>55.9</v>
      </c>
      <c r="U94" t="s" s="1071">
        <v>5514</v>
      </c>
      <c r="V94" s="1074"/>
      <c r="W94" s="1074"/>
      <c r="X94" s="1074"/>
      <c r="Y94" t="s" s="1132">
        <v>5515</v>
      </c>
      <c r="Z94" s="1030"/>
    </row>
    <row r="95" ht="15" customHeight="1">
      <c r="A95" t="s" s="1112">
        <v>2653</v>
      </c>
      <c r="B95" t="s" s="1113">
        <v>2989</v>
      </c>
      <c r="C95" t="s" s="1083">
        <v>4335</v>
      </c>
      <c r="D95" t="s" s="1070">
        <v>4336</v>
      </c>
      <c r="E95" t="s" s="1070">
        <v>4336</v>
      </c>
      <c r="F95" t="s" s="1071">
        <v>5293</v>
      </c>
      <c r="G95" t="s" s="1071">
        <v>5293</v>
      </c>
      <c r="H95" s="1072">
        <v>2023</v>
      </c>
      <c r="I95" s="1072">
        <v>1</v>
      </c>
      <c r="J95" t="s" s="1073">
        <v>54</v>
      </c>
      <c r="K95" t="s" s="1073">
        <v>5340</v>
      </c>
      <c r="L95" t="s" s="1073">
        <v>2556</v>
      </c>
      <c r="M95" s="1074"/>
      <c r="N95" t="s" s="1071">
        <v>5516</v>
      </c>
      <c r="O95" s="1074"/>
      <c r="P95" s="1074"/>
      <c r="Q95" s="1075"/>
      <c r="R95" s="1075"/>
      <c r="S95" s="1072">
        <v>54.69</v>
      </c>
      <c r="T95" s="1072">
        <v>65.90000000000001</v>
      </c>
      <c r="U95" t="s" s="1071">
        <v>5517</v>
      </c>
      <c r="V95" s="1074"/>
      <c r="W95" s="1074"/>
      <c r="X95" s="1074"/>
      <c r="Y95" t="s" s="1132">
        <v>5518</v>
      </c>
      <c r="Z95" s="1030"/>
    </row>
    <row r="96" ht="15.75" customHeight="1">
      <c r="A96" t="s" s="1112">
        <v>2653</v>
      </c>
      <c r="B96" t="s" s="1113">
        <v>2989</v>
      </c>
      <c r="C96" t="s" s="1086">
        <v>4230</v>
      </c>
      <c r="D96" t="s" s="1033">
        <v>4231</v>
      </c>
      <c r="E96" t="s" s="1133">
        <v>4231</v>
      </c>
      <c r="F96" t="s" s="1034">
        <v>5402</v>
      </c>
      <c r="G96" t="s" s="1034">
        <v>5293</v>
      </c>
      <c r="H96" s="1035">
        <v>2023</v>
      </c>
      <c r="I96" s="1035">
        <v>3</v>
      </c>
      <c r="J96" t="s" s="1036">
        <v>988</v>
      </c>
      <c r="K96" t="s" s="1036">
        <v>5336</v>
      </c>
      <c r="L96" t="s" s="1036">
        <v>64</v>
      </c>
      <c r="M96" s="1037"/>
      <c r="N96" t="s" s="1034">
        <v>5519</v>
      </c>
      <c r="O96" s="1037"/>
      <c r="P96" s="1037"/>
      <c r="Q96" s="1038"/>
      <c r="R96" s="1038"/>
      <c r="S96" s="1035">
        <v>185.64</v>
      </c>
      <c r="T96" s="1035">
        <v>159.6</v>
      </c>
      <c r="U96" t="s" s="1034">
        <v>5520</v>
      </c>
      <c r="V96" s="1037"/>
      <c r="W96" s="1037"/>
      <c r="X96" s="1037"/>
      <c r="Y96" s="439"/>
      <c r="Z96" s="1030"/>
    </row>
    <row r="97" ht="17.25" customHeight="1">
      <c r="A97" t="s" s="1112">
        <v>2653</v>
      </c>
      <c r="B97" t="s" s="1113">
        <v>2989</v>
      </c>
      <c r="C97" t="s" s="1060">
        <v>4230</v>
      </c>
      <c r="D97" t="s" s="1134">
        <v>5521</v>
      </c>
      <c r="E97" t="s" s="1135">
        <v>4231</v>
      </c>
      <c r="F97" t="s" s="1136">
        <v>5522</v>
      </c>
      <c r="G97" t="s" s="1042">
        <v>5299</v>
      </c>
      <c r="H97" t="s" s="1116">
        <v>5315</v>
      </c>
      <c r="I97" t="s" s="1061">
        <v>5523</v>
      </c>
      <c r="J97" t="s" s="1116">
        <v>988</v>
      </c>
      <c r="K97" s="1049"/>
      <c r="L97" t="s" s="1116">
        <v>2556</v>
      </c>
      <c r="M97" t="s" s="1061">
        <v>238</v>
      </c>
      <c r="N97" t="s" s="1046">
        <v>5301</v>
      </c>
      <c r="O97" s="1049"/>
      <c r="P97" s="1106">
        <v>0.38</v>
      </c>
      <c r="Q97" t="s" s="1137">
        <v>5524</v>
      </c>
      <c r="R97" s="1050"/>
      <c r="S97" t="s" s="1116">
        <v>5376</v>
      </c>
      <c r="T97" t="s" s="1046">
        <v>5301</v>
      </c>
      <c r="U97" s="1049"/>
      <c r="V97" s="1049"/>
      <c r="W97" s="1049"/>
      <c r="X97" s="1050"/>
      <c r="Y97" t="s" s="1063">
        <v>5525</v>
      </c>
      <c r="Z97" s="1030"/>
    </row>
    <row r="98" ht="15.75" customHeight="1">
      <c r="A98" t="s" s="1112">
        <v>2653</v>
      </c>
      <c r="B98" t="s" s="1113">
        <v>2989</v>
      </c>
      <c r="C98" t="s" s="1060">
        <v>4230</v>
      </c>
      <c r="D98" t="s" s="1134">
        <v>5521</v>
      </c>
      <c r="E98" t="s" s="1135">
        <v>4231</v>
      </c>
      <c r="F98" t="s" s="1136">
        <v>5526</v>
      </c>
      <c r="G98" t="s" s="1042">
        <v>5299</v>
      </c>
      <c r="H98" t="s" s="1116">
        <v>5315</v>
      </c>
      <c r="I98" s="1106">
        <v>1</v>
      </c>
      <c r="J98" t="s" s="1116">
        <v>988</v>
      </c>
      <c r="K98" s="1049"/>
      <c r="L98" t="s" s="1116">
        <v>2556</v>
      </c>
      <c r="M98" t="s" s="1061">
        <v>238</v>
      </c>
      <c r="N98" t="s" s="1046">
        <v>5301</v>
      </c>
      <c r="O98" s="1049"/>
      <c r="P98" t="s" s="1061">
        <v>5524</v>
      </c>
      <c r="Q98" t="s" s="1137">
        <v>5524</v>
      </c>
      <c r="R98" s="1050"/>
      <c r="S98" t="s" s="1116">
        <v>5376</v>
      </c>
      <c r="T98" t="s" s="1046">
        <v>5301</v>
      </c>
      <c r="U98" s="1049"/>
      <c r="V98" s="1049"/>
      <c r="W98" s="1049"/>
      <c r="X98" s="1050"/>
      <c r="Y98" t="s" s="1063">
        <v>5527</v>
      </c>
      <c r="Z98" s="1030"/>
    </row>
    <row r="99" ht="15.75" customHeight="1">
      <c r="A99" t="s" s="1112">
        <v>2653</v>
      </c>
      <c r="B99" t="s" s="1113">
        <v>2989</v>
      </c>
      <c r="C99" t="s" s="1060">
        <v>4230</v>
      </c>
      <c r="D99" t="s" s="1134">
        <v>5521</v>
      </c>
      <c r="E99" t="s" s="1135">
        <v>4231</v>
      </c>
      <c r="F99" t="s" s="1136">
        <v>5528</v>
      </c>
      <c r="G99" t="s" s="1042">
        <v>5299</v>
      </c>
      <c r="H99" t="s" s="1116">
        <v>5305</v>
      </c>
      <c r="I99" s="1106">
        <v>3</v>
      </c>
      <c r="J99" t="s" s="1116">
        <v>988</v>
      </c>
      <c r="K99" s="1049"/>
      <c r="L99" t="s" s="1116">
        <v>64</v>
      </c>
      <c r="M99" t="s" s="1061">
        <v>238</v>
      </c>
      <c r="N99" t="s" s="1046">
        <v>5301</v>
      </c>
      <c r="O99" s="1049"/>
      <c r="P99" s="1049"/>
      <c r="Q99" s="1107"/>
      <c r="R99" s="1050"/>
      <c r="S99" t="s" s="1116">
        <v>5376</v>
      </c>
      <c r="T99" t="s" s="1046">
        <v>5301</v>
      </c>
      <c r="U99" s="1049"/>
      <c r="V99" s="1049"/>
      <c r="W99" s="1049"/>
      <c r="X99" s="1050"/>
      <c r="Y99" t="s" s="1063">
        <v>5529</v>
      </c>
      <c r="Z99" s="1030"/>
    </row>
    <row r="100" ht="15.75" customHeight="1">
      <c r="A100" t="s" s="1112">
        <v>2653</v>
      </c>
      <c r="B100" t="s" s="1113">
        <v>2989</v>
      </c>
      <c r="C100" t="s" s="1060">
        <v>4230</v>
      </c>
      <c r="D100" t="s" s="1134">
        <v>5521</v>
      </c>
      <c r="E100" t="s" s="1135">
        <v>4231</v>
      </c>
      <c r="F100" t="s" s="1136">
        <v>5530</v>
      </c>
      <c r="G100" t="s" s="1042">
        <v>5299</v>
      </c>
      <c r="H100" t="s" s="1116">
        <v>5305</v>
      </c>
      <c r="I100" s="1106">
        <v>3</v>
      </c>
      <c r="J100" t="s" s="1116">
        <v>988</v>
      </c>
      <c r="K100" s="1049"/>
      <c r="L100" t="s" s="1116">
        <v>64</v>
      </c>
      <c r="M100" t="s" s="1061">
        <v>238</v>
      </c>
      <c r="N100" t="s" s="1046">
        <v>5301</v>
      </c>
      <c r="O100" s="1049"/>
      <c r="P100" s="1049"/>
      <c r="Q100" s="1107"/>
      <c r="R100" s="1050"/>
      <c r="S100" t="s" s="1116">
        <v>5376</v>
      </c>
      <c r="T100" t="s" s="1046">
        <v>5301</v>
      </c>
      <c r="U100" s="1049"/>
      <c r="V100" s="1049"/>
      <c r="W100" s="1049"/>
      <c r="X100" s="1050"/>
      <c r="Y100" t="s" s="1063">
        <v>5529</v>
      </c>
      <c r="Z100" s="1030"/>
    </row>
    <row r="101" ht="15.75" customHeight="1">
      <c r="A101" t="s" s="1112">
        <v>2653</v>
      </c>
      <c r="B101" t="s" s="1113">
        <v>2989</v>
      </c>
      <c r="C101" t="s" s="1060">
        <v>4230</v>
      </c>
      <c r="D101" t="s" s="1134">
        <v>5521</v>
      </c>
      <c r="E101" t="s" s="1135">
        <v>4231</v>
      </c>
      <c r="F101" t="s" s="1136">
        <v>5531</v>
      </c>
      <c r="G101" t="s" s="1042">
        <v>5299</v>
      </c>
      <c r="H101" t="s" s="1061">
        <v>5532</v>
      </c>
      <c r="I101" s="1106">
        <v>1</v>
      </c>
      <c r="J101" t="s" s="1061">
        <v>988</v>
      </c>
      <c r="K101" s="1049"/>
      <c r="L101" t="s" s="1116">
        <v>2556</v>
      </c>
      <c r="M101" t="s" s="1061">
        <v>238</v>
      </c>
      <c r="N101" t="s" s="1046">
        <v>5301</v>
      </c>
      <c r="O101" s="1049"/>
      <c r="P101" t="s" s="1061">
        <v>5524</v>
      </c>
      <c r="Q101" t="s" s="1137">
        <v>5524</v>
      </c>
      <c r="R101" s="1050"/>
      <c r="S101" s="1121">
        <v>337</v>
      </c>
      <c r="T101" t="s" s="1046">
        <v>5301</v>
      </c>
      <c r="U101" s="1049"/>
      <c r="V101" s="1049"/>
      <c r="W101" s="1049"/>
      <c r="X101" s="1050"/>
      <c r="Y101" s="1051"/>
      <c r="Z101" s="1030"/>
    </row>
    <row r="102" ht="15.75" customHeight="1">
      <c r="A102" t="s" s="1112">
        <v>2653</v>
      </c>
      <c r="B102" t="s" s="1113">
        <v>2989</v>
      </c>
      <c r="C102" t="s" s="1060">
        <v>4230</v>
      </c>
      <c r="D102" t="s" s="1134">
        <v>5521</v>
      </c>
      <c r="E102" t="s" s="1135">
        <v>4231</v>
      </c>
      <c r="F102" t="s" s="1136">
        <v>5533</v>
      </c>
      <c r="G102" t="s" s="1042">
        <v>5299</v>
      </c>
      <c r="H102" t="s" s="1061">
        <v>5532</v>
      </c>
      <c r="I102" s="1106">
        <v>1</v>
      </c>
      <c r="J102" t="s" s="1061">
        <v>988</v>
      </c>
      <c r="K102" s="1049"/>
      <c r="L102" t="s" s="1116">
        <v>2556</v>
      </c>
      <c r="M102" t="s" s="1061">
        <v>238</v>
      </c>
      <c r="N102" t="s" s="1046">
        <v>5301</v>
      </c>
      <c r="O102" s="1049"/>
      <c r="P102" t="s" s="1061">
        <v>5524</v>
      </c>
      <c r="Q102" t="s" s="1137">
        <v>5524</v>
      </c>
      <c r="R102" s="1050"/>
      <c r="S102" s="1121">
        <v>1295</v>
      </c>
      <c r="T102" t="s" s="1046">
        <v>5301</v>
      </c>
      <c r="U102" s="1049"/>
      <c r="V102" s="1049"/>
      <c r="W102" s="1049"/>
      <c r="X102" s="1050"/>
      <c r="Y102" s="1051"/>
      <c r="Z102" s="1030"/>
    </row>
    <row r="103" ht="16.5" customHeight="1">
      <c r="A103" t="s" s="1112">
        <v>2653</v>
      </c>
      <c r="B103" t="s" s="1113">
        <v>2989</v>
      </c>
      <c r="C103" t="s" s="1060">
        <v>5534</v>
      </c>
      <c r="D103" t="s" s="1040">
        <v>5535</v>
      </c>
      <c r="E103" t="s" s="1138">
        <v>5535</v>
      </c>
      <c r="F103" t="s" s="1046">
        <v>5536</v>
      </c>
      <c r="G103" t="s" s="1042">
        <v>5299</v>
      </c>
      <c r="H103" t="s" s="1061">
        <v>5315</v>
      </c>
      <c r="I103" s="1106">
        <v>3</v>
      </c>
      <c r="J103" t="s" s="1061">
        <v>988</v>
      </c>
      <c r="K103" s="1049"/>
      <c r="L103" t="s" s="1116">
        <v>64</v>
      </c>
      <c r="M103" t="s" s="1061">
        <v>238</v>
      </c>
      <c r="N103" t="s" s="1046">
        <v>5301</v>
      </c>
      <c r="O103" s="1049"/>
      <c r="P103" s="1049"/>
      <c r="Q103" s="1107"/>
      <c r="R103" s="1050"/>
      <c r="S103" s="1121">
        <v>8269</v>
      </c>
      <c r="T103" t="s" s="1046">
        <v>5301</v>
      </c>
      <c r="U103" s="1049"/>
      <c r="V103" s="1049"/>
      <c r="W103" s="1049"/>
      <c r="X103" s="1049"/>
      <c r="Y103" t="s" s="1063">
        <v>5537</v>
      </c>
      <c r="Z103" s="1030"/>
    </row>
    <row r="104" ht="15.75" customHeight="1">
      <c r="A104" t="s" s="1112">
        <v>2653</v>
      </c>
      <c r="B104" t="s" s="1113">
        <v>2989</v>
      </c>
      <c r="C104" t="s" s="1090">
        <v>5538</v>
      </c>
      <c r="D104" t="s" s="1091">
        <v>5539</v>
      </c>
      <c r="E104" t="s" s="1091">
        <v>5539</v>
      </c>
      <c r="F104" t="s" s="1041">
        <v>5540</v>
      </c>
      <c r="G104" t="s" s="1041">
        <v>5460</v>
      </c>
      <c r="H104" s="1044">
        <v>2009</v>
      </c>
      <c r="I104" s="1044">
        <v>1</v>
      </c>
      <c r="J104" t="s" s="1043">
        <v>988</v>
      </c>
      <c r="K104" s="1045"/>
      <c r="L104" t="s" s="1043">
        <v>2562</v>
      </c>
      <c r="M104" t="s" s="1043">
        <v>56</v>
      </c>
      <c r="N104" t="s" s="1046">
        <v>5301</v>
      </c>
      <c r="O104" s="1045"/>
      <c r="P104" s="1044">
        <v>0.36</v>
      </c>
      <c r="Q104" s="1097">
        <v>85000</v>
      </c>
      <c r="R104" s="1048"/>
      <c r="S104" t="s" s="1139">
        <v>2568</v>
      </c>
      <c r="T104" t="s" s="1041">
        <v>5354</v>
      </c>
      <c r="U104" s="1045"/>
      <c r="V104" s="1045"/>
      <c r="W104" s="1045"/>
      <c r="X104" s="1049"/>
      <c r="Y104" t="s" s="1140">
        <v>5541</v>
      </c>
      <c r="Z104" s="1030"/>
    </row>
    <row r="105" ht="15.75" customHeight="1">
      <c r="A105" t="s" s="1112">
        <v>2653</v>
      </c>
      <c r="B105" t="s" s="1113">
        <v>2989</v>
      </c>
      <c r="C105" t="s" s="1090">
        <v>5538</v>
      </c>
      <c r="D105" t="s" s="1091">
        <v>5539</v>
      </c>
      <c r="E105" t="s" s="1091">
        <v>5539</v>
      </c>
      <c r="F105" t="s" s="1041">
        <v>5542</v>
      </c>
      <c r="G105" t="s" s="1041">
        <v>5460</v>
      </c>
      <c r="H105" s="1044">
        <v>2018</v>
      </c>
      <c r="I105" s="1044">
        <v>1</v>
      </c>
      <c r="J105" t="s" s="1043">
        <v>988</v>
      </c>
      <c r="K105" s="1045"/>
      <c r="L105" t="s" s="1043">
        <v>64</v>
      </c>
      <c r="M105" t="s" s="1043">
        <v>56</v>
      </c>
      <c r="N105" t="s" s="1046">
        <v>5301</v>
      </c>
      <c r="O105" s="1045"/>
      <c r="P105" s="1044">
        <v>0.4</v>
      </c>
      <c r="Q105" s="1097">
        <v>138000</v>
      </c>
      <c r="R105" s="1048"/>
      <c r="S105" t="s" s="1139">
        <v>2568</v>
      </c>
      <c r="T105" t="s" s="1041">
        <v>5354</v>
      </c>
      <c r="U105" s="1045"/>
      <c r="V105" s="1045"/>
      <c r="W105" s="1045"/>
      <c r="X105" s="1049"/>
      <c r="Y105" s="1141"/>
      <c r="Z105" s="1030"/>
    </row>
    <row r="106" ht="15.75" customHeight="1">
      <c r="A106" t="s" s="1112">
        <v>2653</v>
      </c>
      <c r="B106" t="s" s="1113">
        <v>2989</v>
      </c>
      <c r="C106" t="s" s="1090">
        <v>5538</v>
      </c>
      <c r="D106" t="s" s="1091">
        <v>5539</v>
      </c>
      <c r="E106" t="s" s="1091">
        <v>5539</v>
      </c>
      <c r="F106" t="s" s="1041">
        <v>5543</v>
      </c>
      <c r="G106" t="s" s="1041">
        <v>5460</v>
      </c>
      <c r="H106" s="1044">
        <v>2007</v>
      </c>
      <c r="I106" s="1044">
        <v>1</v>
      </c>
      <c r="J106" t="s" s="1043">
        <v>988</v>
      </c>
      <c r="K106" s="1045"/>
      <c r="L106" t="s" s="1043">
        <v>2562</v>
      </c>
      <c r="M106" t="s" s="1043">
        <v>56</v>
      </c>
      <c r="N106" t="s" s="1046">
        <v>5301</v>
      </c>
      <c r="O106" s="1045"/>
      <c r="P106" s="1044">
        <v>0.27</v>
      </c>
      <c r="Q106" s="1097">
        <v>17400</v>
      </c>
      <c r="R106" s="1048"/>
      <c r="S106" t="s" s="1139">
        <v>2568</v>
      </c>
      <c r="T106" t="s" s="1041">
        <v>5354</v>
      </c>
      <c r="U106" s="1045"/>
      <c r="V106" s="1045"/>
      <c r="W106" s="1045"/>
      <c r="X106" s="1049"/>
      <c r="Y106" s="1051"/>
      <c r="Z106" s="1030"/>
    </row>
    <row r="107" ht="15.75" customHeight="1">
      <c r="A107" t="s" s="1112">
        <v>2653</v>
      </c>
      <c r="B107" t="s" s="1113">
        <v>2989</v>
      </c>
      <c r="C107" t="s" s="1090">
        <v>3869</v>
      </c>
      <c r="D107" t="s" s="1040">
        <v>3870</v>
      </c>
      <c r="E107" t="s" s="1040">
        <v>3870</v>
      </c>
      <c r="F107" t="s" s="1046">
        <v>5544</v>
      </c>
      <c r="G107" t="s" s="1042">
        <v>5299</v>
      </c>
      <c r="H107" t="s" s="1116">
        <v>5545</v>
      </c>
      <c r="I107" s="1106">
        <v>3</v>
      </c>
      <c r="J107" t="s" s="1061">
        <v>988</v>
      </c>
      <c r="K107" s="1049"/>
      <c r="L107" t="s" s="1116">
        <v>64</v>
      </c>
      <c r="M107" t="s" s="1061">
        <v>238</v>
      </c>
      <c r="N107" t="s" s="1046">
        <v>5301</v>
      </c>
      <c r="O107" s="1049"/>
      <c r="P107" s="1049"/>
      <c r="Q107" s="1107"/>
      <c r="R107" s="1050"/>
      <c r="S107" s="1106">
        <v>8918</v>
      </c>
      <c r="T107" t="s" s="1046">
        <v>5301</v>
      </c>
      <c r="U107" s="1049"/>
      <c r="V107" s="1049"/>
      <c r="W107" s="1049"/>
      <c r="X107" s="1049"/>
      <c r="Y107" t="s" s="1062">
        <v>5546</v>
      </c>
      <c r="Z107" s="1030"/>
    </row>
    <row r="108" ht="15.75" customHeight="1">
      <c r="A108" t="s" s="1112">
        <v>2653</v>
      </c>
      <c r="B108" t="s" s="1113">
        <v>2989</v>
      </c>
      <c r="C108" t="s" s="1090">
        <v>3869</v>
      </c>
      <c r="D108" t="s" s="1040">
        <v>3870</v>
      </c>
      <c r="E108" t="s" s="1040">
        <v>3870</v>
      </c>
      <c r="F108" t="s" s="1046">
        <v>5547</v>
      </c>
      <c r="G108" t="s" s="1042">
        <v>5299</v>
      </c>
      <c r="H108" t="s" s="1116">
        <v>5548</v>
      </c>
      <c r="I108" s="1106">
        <v>3</v>
      </c>
      <c r="J108" t="s" s="1061">
        <v>988</v>
      </c>
      <c r="K108" s="1142"/>
      <c r="L108" t="s" s="1116">
        <v>2562</v>
      </c>
      <c r="M108" t="s" s="1061">
        <v>238</v>
      </c>
      <c r="N108" t="s" s="1046">
        <v>5301</v>
      </c>
      <c r="O108" s="1049"/>
      <c r="P108" s="1049"/>
      <c r="Q108" s="1107"/>
      <c r="R108" s="1050"/>
      <c r="S108" s="1106">
        <v>8638</v>
      </c>
      <c r="T108" t="s" s="1046">
        <v>5301</v>
      </c>
      <c r="U108" s="1049"/>
      <c r="V108" s="1049"/>
      <c r="W108" s="1049"/>
      <c r="X108" s="1049"/>
      <c r="Y108" t="s" s="1062">
        <v>5546</v>
      </c>
      <c r="Z108" s="1030"/>
    </row>
    <row r="109" ht="15.75" customHeight="1">
      <c r="A109" t="s" s="1112">
        <v>2653</v>
      </c>
      <c r="B109" t="s" s="1113">
        <v>2989</v>
      </c>
      <c r="C109" t="s" s="1093">
        <v>5549</v>
      </c>
      <c r="D109" t="s" s="1020">
        <v>5550</v>
      </c>
      <c r="E109" t="s" s="1020">
        <v>5550</v>
      </c>
      <c r="F109" t="s" s="1022">
        <v>5402</v>
      </c>
      <c r="G109" t="s" s="1022">
        <v>5293</v>
      </c>
      <c r="H109" s="1024">
        <v>2023</v>
      </c>
      <c r="I109" s="1024">
        <v>2</v>
      </c>
      <c r="J109" t="s" s="1026">
        <v>988</v>
      </c>
      <c r="K109" t="s" s="1026">
        <v>5336</v>
      </c>
      <c r="L109" t="s" s="1026">
        <v>64</v>
      </c>
      <c r="M109" t="s" s="1026">
        <v>66</v>
      </c>
      <c r="N109" t="s" s="1022">
        <v>5439</v>
      </c>
      <c r="O109" s="1028"/>
      <c r="P109" s="1028"/>
      <c r="Q109" s="1027"/>
      <c r="R109" s="1027"/>
      <c r="S109" s="1024">
        <v>14.18</v>
      </c>
      <c r="T109" s="1024">
        <v>14.2</v>
      </c>
      <c r="U109" t="s" s="1022">
        <v>5439</v>
      </c>
      <c r="V109" s="1028"/>
      <c r="W109" s="1028"/>
      <c r="X109" s="1028"/>
      <c r="Y109" t="s" s="1143">
        <v>5551</v>
      </c>
      <c r="Z109" s="1030"/>
    </row>
    <row r="110" ht="15.75" customHeight="1">
      <c r="A110" t="s" s="1112">
        <v>2653</v>
      </c>
      <c r="B110" t="s" s="1113">
        <v>2989</v>
      </c>
      <c r="C110" t="s" s="1083">
        <v>5552</v>
      </c>
      <c r="D110" t="s" s="1070">
        <v>5553</v>
      </c>
      <c r="E110" t="s" s="1070">
        <v>5553</v>
      </c>
      <c r="F110" t="s" s="1071">
        <v>5293</v>
      </c>
      <c r="G110" t="s" s="1071">
        <v>5293</v>
      </c>
      <c r="H110" s="1072">
        <v>2023</v>
      </c>
      <c r="I110" s="1072">
        <v>2</v>
      </c>
      <c r="J110" t="s" s="1073">
        <v>988</v>
      </c>
      <c r="K110" t="s" s="1073">
        <v>5336</v>
      </c>
      <c r="L110" t="s" s="1073">
        <v>64</v>
      </c>
      <c r="M110" s="1074"/>
      <c r="N110" t="s" s="1071">
        <v>5428</v>
      </c>
      <c r="O110" s="1074"/>
      <c r="P110" s="1074"/>
      <c r="Q110" s="1075"/>
      <c r="R110" s="1075"/>
      <c r="S110" s="1072">
        <v>266.25</v>
      </c>
      <c r="T110" s="1072">
        <v>224.8</v>
      </c>
      <c r="U110" t="s" s="1071">
        <v>5428</v>
      </c>
      <c r="V110" s="1074"/>
      <c r="W110" s="1074"/>
      <c r="X110" s="1074"/>
      <c r="Y110" s="107"/>
      <c r="Z110" s="1030"/>
    </row>
    <row r="111" ht="15" customHeight="1">
      <c r="A111" t="s" s="1112">
        <v>2653</v>
      </c>
      <c r="B111" t="s" s="1113">
        <v>2989</v>
      </c>
      <c r="C111" t="s" s="1086">
        <v>5554</v>
      </c>
      <c r="D111" t="s" s="1033">
        <v>5555</v>
      </c>
      <c r="E111" t="s" s="1033">
        <v>5555</v>
      </c>
      <c r="F111" t="s" s="1034">
        <v>5352</v>
      </c>
      <c r="G111" t="s" s="1034">
        <v>5293</v>
      </c>
      <c r="H111" s="1035">
        <v>2023</v>
      </c>
      <c r="I111" s="1035">
        <v>1</v>
      </c>
      <c r="J111" t="s" s="1036">
        <v>54</v>
      </c>
      <c r="K111" t="s" s="1036">
        <v>5340</v>
      </c>
      <c r="L111" t="s" s="1036">
        <v>2556</v>
      </c>
      <c r="M111" s="1037"/>
      <c r="N111" t="s" s="1034">
        <v>5556</v>
      </c>
      <c r="O111" s="1037"/>
      <c r="P111" s="1035">
        <v>0.14</v>
      </c>
      <c r="Q111" s="1038"/>
      <c r="R111" s="1038"/>
      <c r="S111" s="1035">
        <v>94.72</v>
      </c>
      <c r="T111" s="1035">
        <v>77.5</v>
      </c>
      <c r="U111" t="s" s="1034">
        <v>5457</v>
      </c>
      <c r="V111" s="1037"/>
      <c r="W111" s="1037"/>
      <c r="X111" s="1037"/>
      <c r="Y111" t="s" s="1088">
        <v>5557</v>
      </c>
      <c r="Z111" s="1030"/>
    </row>
    <row r="112" ht="15.75" customHeight="1">
      <c r="A112" t="s" s="1112">
        <v>2653</v>
      </c>
      <c r="B112" t="s" s="1113">
        <v>2989</v>
      </c>
      <c r="C112" t="s" s="1060">
        <v>5554</v>
      </c>
      <c r="D112" t="s" s="1040">
        <v>5555</v>
      </c>
      <c r="E112" t="s" s="1040">
        <v>5555</v>
      </c>
      <c r="F112" t="s" s="1046">
        <v>5558</v>
      </c>
      <c r="G112" t="s" s="1042">
        <v>5299</v>
      </c>
      <c r="H112" t="s" s="1116">
        <v>5311</v>
      </c>
      <c r="I112" s="1106">
        <v>1</v>
      </c>
      <c r="J112" t="s" s="1116">
        <v>54</v>
      </c>
      <c r="K112" s="1049"/>
      <c r="L112" t="s" s="1116">
        <v>2556</v>
      </c>
      <c r="M112" t="s" s="1061">
        <v>66</v>
      </c>
      <c r="N112" t="s" s="1046">
        <v>5301</v>
      </c>
      <c r="O112" s="1049"/>
      <c r="P112" s="1106">
        <v>0.19</v>
      </c>
      <c r="Q112" s="1117">
        <v>88256</v>
      </c>
      <c r="R112" s="1050"/>
      <c r="S112" t="s" s="1116">
        <v>5322</v>
      </c>
      <c r="T112" t="s" s="1046">
        <v>5301</v>
      </c>
      <c r="U112" s="1049"/>
      <c r="V112" s="1049"/>
      <c r="W112" s="1049"/>
      <c r="X112" s="1049"/>
      <c r="Y112" t="s" s="1062">
        <v>5559</v>
      </c>
      <c r="Z112" s="1030"/>
    </row>
    <row r="113" ht="15.75" customHeight="1">
      <c r="A113" t="s" s="1112">
        <v>2653</v>
      </c>
      <c r="B113" t="s" s="1113">
        <v>2989</v>
      </c>
      <c r="C113" t="s" s="1060">
        <v>5554</v>
      </c>
      <c r="D113" t="s" s="1040">
        <v>5555</v>
      </c>
      <c r="E113" t="s" s="1040">
        <v>5555</v>
      </c>
      <c r="F113" t="s" s="1046">
        <v>5560</v>
      </c>
      <c r="G113" t="s" s="1042">
        <v>5299</v>
      </c>
      <c r="H113" t="s" s="1116">
        <v>5305</v>
      </c>
      <c r="I113" s="1106">
        <v>3</v>
      </c>
      <c r="J113" t="s" s="1116">
        <v>988</v>
      </c>
      <c r="K113" s="1049"/>
      <c r="L113" t="s" s="1116">
        <v>2562</v>
      </c>
      <c r="M113" t="s" s="1061">
        <v>66</v>
      </c>
      <c r="N113" t="s" s="1046">
        <v>5301</v>
      </c>
      <c r="O113" s="1049"/>
      <c r="P113" s="1049"/>
      <c r="Q113" s="1107"/>
      <c r="R113" s="1050"/>
      <c r="S113" t="s" s="1116">
        <v>5322</v>
      </c>
      <c r="T113" t="s" s="1046">
        <v>5301</v>
      </c>
      <c r="U113" s="1049"/>
      <c r="V113" s="1049"/>
      <c r="W113" s="1049"/>
      <c r="X113" s="1049"/>
      <c r="Y113" t="s" s="1062">
        <v>5561</v>
      </c>
      <c r="Z113" s="1030"/>
    </row>
    <row r="114" ht="15.75" customHeight="1">
      <c r="A114" t="s" s="1112">
        <v>2653</v>
      </c>
      <c r="B114" t="s" s="1113">
        <v>2989</v>
      </c>
      <c r="C114" t="s" s="1093">
        <v>5562</v>
      </c>
      <c r="D114" t="s" s="1020">
        <v>5563</v>
      </c>
      <c r="E114" t="s" s="1020">
        <v>5563</v>
      </c>
      <c r="F114" t="s" s="1022">
        <v>5293</v>
      </c>
      <c r="G114" t="s" s="1022">
        <v>5293</v>
      </c>
      <c r="H114" s="1024">
        <v>2023</v>
      </c>
      <c r="I114" s="1024">
        <v>2</v>
      </c>
      <c r="J114" t="s" s="1026">
        <v>988</v>
      </c>
      <c r="K114" t="s" s="1026">
        <v>5336</v>
      </c>
      <c r="L114" t="s" s="1026">
        <v>64</v>
      </c>
      <c r="M114" t="s" s="1026">
        <v>66</v>
      </c>
      <c r="N114" t="s" s="1022">
        <v>5564</v>
      </c>
      <c r="O114" s="1028"/>
      <c r="P114" s="1024">
        <v>0.32</v>
      </c>
      <c r="Q114" s="1027"/>
      <c r="R114" s="1027"/>
      <c r="S114" s="1024">
        <v>10.87</v>
      </c>
      <c r="T114" s="1024">
        <v>7.6</v>
      </c>
      <c r="U114" t="s" s="1022">
        <v>5565</v>
      </c>
      <c r="V114" s="1024">
        <v>154</v>
      </c>
      <c r="W114" s="1028"/>
      <c r="X114" s="1028"/>
      <c r="Y114" s="361"/>
      <c r="Z114" s="1030"/>
    </row>
    <row r="115" ht="15" customHeight="1">
      <c r="A115" t="s" s="1112">
        <v>2653</v>
      </c>
      <c r="B115" t="s" s="1113">
        <v>2989</v>
      </c>
      <c r="C115" t="s" s="1086">
        <v>5566</v>
      </c>
      <c r="D115" t="s" s="1033">
        <v>5567</v>
      </c>
      <c r="E115" t="s" s="1033">
        <v>5567</v>
      </c>
      <c r="F115" t="s" s="1034">
        <v>5402</v>
      </c>
      <c r="G115" t="s" s="1034">
        <v>5293</v>
      </c>
      <c r="H115" s="1035">
        <v>2023</v>
      </c>
      <c r="I115" s="1035">
        <v>2</v>
      </c>
      <c r="J115" t="s" s="1036">
        <v>988</v>
      </c>
      <c r="K115" t="s" s="1036">
        <v>5336</v>
      </c>
      <c r="L115" t="s" s="1036">
        <v>64</v>
      </c>
      <c r="M115" s="1037"/>
      <c r="N115" t="s" s="1034">
        <v>5568</v>
      </c>
      <c r="O115" s="1037"/>
      <c r="P115" s="1037"/>
      <c r="Q115" s="1038"/>
      <c r="R115" s="1038"/>
      <c r="S115" s="1035">
        <v>8.65</v>
      </c>
      <c r="T115" s="1035">
        <v>5.6</v>
      </c>
      <c r="U115" t="s" s="1034">
        <v>5568</v>
      </c>
      <c r="V115" s="1037"/>
      <c r="W115" s="1037"/>
      <c r="X115" s="1037"/>
      <c r="Y115" t="s" s="1088">
        <v>5569</v>
      </c>
      <c r="Z115" s="1030"/>
    </row>
    <row r="116" ht="15.75" customHeight="1">
      <c r="A116" t="s" s="1112">
        <v>2653</v>
      </c>
      <c r="B116" t="s" s="1113">
        <v>2989</v>
      </c>
      <c r="C116" t="s" s="1060">
        <v>5570</v>
      </c>
      <c r="D116" t="s" s="1040">
        <v>5571</v>
      </c>
      <c r="E116" t="s" s="1040">
        <v>5571</v>
      </c>
      <c r="F116" t="s" s="1046">
        <v>5572</v>
      </c>
      <c r="G116" t="s" s="1042">
        <v>5299</v>
      </c>
      <c r="H116" t="s" s="1116">
        <v>5311</v>
      </c>
      <c r="I116" s="1106">
        <v>1</v>
      </c>
      <c r="J116" t="s" s="1116">
        <v>988</v>
      </c>
      <c r="K116" s="1049"/>
      <c r="L116" t="s" s="1116">
        <v>2556</v>
      </c>
      <c r="M116" t="s" s="1061">
        <v>56</v>
      </c>
      <c r="N116" t="s" s="1046">
        <v>5301</v>
      </c>
      <c r="O116" s="1049"/>
      <c r="P116" s="1106">
        <v>0.66</v>
      </c>
      <c r="Q116" s="1117">
        <v>27100</v>
      </c>
      <c r="R116" s="1050"/>
      <c r="S116" t="s" s="1116">
        <v>5322</v>
      </c>
      <c r="T116" t="s" s="1046">
        <v>5301</v>
      </c>
      <c r="U116" s="1049"/>
      <c r="V116" s="1049"/>
      <c r="W116" s="1049"/>
      <c r="X116" s="1049"/>
      <c r="Y116" t="s" s="1062">
        <v>5573</v>
      </c>
      <c r="Z116" s="1030"/>
    </row>
    <row r="117" ht="15.75" customHeight="1">
      <c r="A117" t="s" s="1112">
        <v>2653</v>
      </c>
      <c r="B117" t="s" s="1113">
        <v>2989</v>
      </c>
      <c r="C117" t="s" s="1060">
        <v>5570</v>
      </c>
      <c r="D117" t="s" s="1040">
        <v>5571</v>
      </c>
      <c r="E117" t="s" s="1040">
        <v>5571</v>
      </c>
      <c r="F117" t="s" s="1046">
        <v>5574</v>
      </c>
      <c r="G117" t="s" s="1042">
        <v>5299</v>
      </c>
      <c r="H117" t="s" s="1116">
        <v>5575</v>
      </c>
      <c r="I117" s="1106">
        <v>1</v>
      </c>
      <c r="J117" t="s" s="1116">
        <v>988</v>
      </c>
      <c r="K117" s="1049"/>
      <c r="L117" t="s" s="1116">
        <v>2562</v>
      </c>
      <c r="M117" t="s" s="1061">
        <v>56</v>
      </c>
      <c r="N117" t="s" s="1046">
        <v>5301</v>
      </c>
      <c r="O117" s="1049"/>
      <c r="P117" s="1106">
        <v>0.51</v>
      </c>
      <c r="Q117" s="1117">
        <v>22339</v>
      </c>
      <c r="R117" s="1050"/>
      <c r="S117" s="1121">
        <v>1147</v>
      </c>
      <c r="T117" t="s" s="1046">
        <v>5301</v>
      </c>
      <c r="U117" s="1049"/>
      <c r="V117" s="1049"/>
      <c r="W117" s="1049"/>
      <c r="X117" s="1049"/>
      <c r="Y117" t="s" s="1062">
        <v>5576</v>
      </c>
      <c r="Z117" s="1030"/>
    </row>
    <row r="118" ht="15.75" customHeight="1">
      <c r="A118" t="s" s="1112">
        <v>2653</v>
      </c>
      <c r="B118" t="s" s="1113">
        <v>2989</v>
      </c>
      <c r="C118" t="s" s="1060">
        <v>5577</v>
      </c>
      <c r="D118" t="s" s="1040">
        <v>5578</v>
      </c>
      <c r="E118" t="s" s="1040">
        <v>5578</v>
      </c>
      <c r="F118" t="s" s="1046">
        <v>5579</v>
      </c>
      <c r="G118" t="s" s="1042">
        <v>5299</v>
      </c>
      <c r="H118" t="s" s="1061">
        <v>5315</v>
      </c>
      <c r="I118" s="1106">
        <v>3</v>
      </c>
      <c r="J118" t="s" s="1061">
        <v>988</v>
      </c>
      <c r="K118" s="1049"/>
      <c r="L118" t="s" s="1116">
        <v>64</v>
      </c>
      <c r="M118" t="s" s="1061">
        <v>56</v>
      </c>
      <c r="N118" t="s" s="1046">
        <v>5301</v>
      </c>
      <c r="O118" s="1049"/>
      <c r="P118" s="1049"/>
      <c r="Q118" s="1107"/>
      <c r="R118" s="1050"/>
      <c r="S118" s="1121">
        <v>34</v>
      </c>
      <c r="T118" t="s" s="1046">
        <v>5301</v>
      </c>
      <c r="U118" s="1049"/>
      <c r="V118" s="1049"/>
      <c r="W118" s="1049"/>
      <c r="X118" s="1049"/>
      <c r="Y118" s="1051"/>
      <c r="Z118" s="1030"/>
    </row>
    <row r="119" ht="15.75" customHeight="1">
      <c r="A119" t="s" s="1112">
        <v>2653</v>
      </c>
      <c r="B119" t="s" s="1113">
        <v>2989</v>
      </c>
      <c r="C119" t="s" s="1114">
        <v>3896</v>
      </c>
      <c r="D119" t="s" s="1053">
        <v>3897</v>
      </c>
      <c r="E119" t="s" s="1053">
        <v>3897</v>
      </c>
      <c r="F119" t="s" s="1054">
        <v>5293</v>
      </c>
      <c r="G119" t="s" s="1054">
        <v>5293</v>
      </c>
      <c r="H119" s="1055">
        <v>2023</v>
      </c>
      <c r="I119" s="1055">
        <v>2</v>
      </c>
      <c r="J119" t="s" s="1056">
        <v>988</v>
      </c>
      <c r="K119" t="s" s="1056">
        <v>5336</v>
      </c>
      <c r="L119" t="s" s="1056">
        <v>2562</v>
      </c>
      <c r="M119" s="1057"/>
      <c r="N119" t="s" s="1054">
        <v>5580</v>
      </c>
      <c r="O119" s="1057"/>
      <c r="P119" s="1057"/>
      <c r="Q119" s="1058"/>
      <c r="R119" s="1058"/>
      <c r="S119" s="1055">
        <v>91.01000000000001</v>
      </c>
      <c r="T119" s="1055">
        <v>107.7</v>
      </c>
      <c r="U119" t="s" s="1054">
        <v>5580</v>
      </c>
      <c r="V119" s="1057"/>
      <c r="W119" s="1057"/>
      <c r="X119" s="1057"/>
      <c r="Y119" s="1030"/>
      <c r="Z119" s="1030"/>
    </row>
    <row r="120" ht="15.75" customHeight="1">
      <c r="A120" t="s" s="1112">
        <v>2653</v>
      </c>
      <c r="B120" t="s" s="1113">
        <v>2989</v>
      </c>
      <c r="C120" t="s" s="1090">
        <v>3896</v>
      </c>
      <c r="D120" t="s" s="1091">
        <v>3897</v>
      </c>
      <c r="E120" t="s" s="1091">
        <v>3897</v>
      </c>
      <c r="F120" t="s" s="1041">
        <v>5581</v>
      </c>
      <c r="G120" t="s" s="1041">
        <v>5460</v>
      </c>
      <c r="H120" t="s" s="1043">
        <v>5582</v>
      </c>
      <c r="I120" s="1044">
        <v>3</v>
      </c>
      <c r="J120" t="s" s="1043">
        <v>988</v>
      </c>
      <c r="K120" s="1045"/>
      <c r="L120" t="s" s="1043">
        <v>64</v>
      </c>
      <c r="M120" t="s" s="1043">
        <v>66</v>
      </c>
      <c r="N120" t="s" s="1046">
        <v>5301</v>
      </c>
      <c r="O120" s="1045"/>
      <c r="P120" s="1045"/>
      <c r="Q120" s="1047"/>
      <c r="R120" s="1048"/>
      <c r="S120" s="1044">
        <v>88</v>
      </c>
      <c r="T120" t="s" s="1041">
        <v>5354</v>
      </c>
      <c r="U120" s="1045"/>
      <c r="V120" s="1045"/>
      <c r="W120" s="1045"/>
      <c r="X120" s="1049"/>
      <c r="Y120" t="s" s="1062">
        <v>5583</v>
      </c>
      <c r="Z120" s="1030"/>
    </row>
    <row r="121" ht="15.75" customHeight="1">
      <c r="A121" t="s" s="1112">
        <v>2653</v>
      </c>
      <c r="B121" t="s" s="1113">
        <v>2989</v>
      </c>
      <c r="C121" t="s" s="1090">
        <v>3896</v>
      </c>
      <c r="D121" t="s" s="1091">
        <v>3897</v>
      </c>
      <c r="E121" t="s" s="1091">
        <v>3897</v>
      </c>
      <c r="F121" t="s" s="1041">
        <v>5584</v>
      </c>
      <c r="G121" t="s" s="1041">
        <v>5460</v>
      </c>
      <c r="H121" t="s" s="1043">
        <v>5582</v>
      </c>
      <c r="I121" s="1044">
        <v>3</v>
      </c>
      <c r="J121" t="s" s="1043">
        <v>988</v>
      </c>
      <c r="K121" s="1045"/>
      <c r="L121" t="s" s="1043">
        <v>64</v>
      </c>
      <c r="M121" t="s" s="1043">
        <v>66</v>
      </c>
      <c r="N121" t="s" s="1046">
        <v>5301</v>
      </c>
      <c r="O121" s="1045"/>
      <c r="P121" s="1045"/>
      <c r="Q121" s="1047"/>
      <c r="R121" s="1048"/>
      <c r="S121" s="1044">
        <v>44</v>
      </c>
      <c r="T121" t="s" s="1041">
        <v>5354</v>
      </c>
      <c r="U121" s="1045"/>
      <c r="V121" s="1045"/>
      <c r="W121" s="1045"/>
      <c r="X121" s="1049"/>
      <c r="Y121" t="s" s="1062">
        <v>5585</v>
      </c>
      <c r="Z121" s="1030"/>
    </row>
    <row r="122" ht="15.75" customHeight="1">
      <c r="A122" t="s" s="1112">
        <v>2653</v>
      </c>
      <c r="B122" t="s" s="1113">
        <v>2989</v>
      </c>
      <c r="C122" t="s" s="1090">
        <v>3896</v>
      </c>
      <c r="D122" t="s" s="1091">
        <v>3897</v>
      </c>
      <c r="E122" t="s" s="1091">
        <v>3897</v>
      </c>
      <c r="F122" t="s" s="1041">
        <v>5586</v>
      </c>
      <c r="G122" t="s" s="1041">
        <v>5460</v>
      </c>
      <c r="H122" s="1044">
        <v>2023</v>
      </c>
      <c r="I122" s="1044">
        <v>3</v>
      </c>
      <c r="J122" t="s" s="1043">
        <v>77</v>
      </c>
      <c r="K122" s="1045"/>
      <c r="L122" t="s" s="1043">
        <v>64</v>
      </c>
      <c r="M122" t="s" s="1043">
        <v>66</v>
      </c>
      <c r="N122" t="s" s="1046">
        <v>5301</v>
      </c>
      <c r="O122" s="1045"/>
      <c r="P122" s="1045"/>
      <c r="Q122" s="1047"/>
      <c r="R122" s="1048"/>
      <c r="S122" s="1044">
        <f>27+98</f>
        <v>125</v>
      </c>
      <c r="T122" t="s" s="1041">
        <v>5354</v>
      </c>
      <c r="U122" s="1045"/>
      <c r="V122" s="1045"/>
      <c r="W122" s="1045"/>
      <c r="X122" s="1049"/>
      <c r="Y122" t="s" s="1062">
        <v>5587</v>
      </c>
      <c r="Z122" s="1030"/>
    </row>
    <row r="123" ht="15.75" customHeight="1">
      <c r="A123" s="1144">
        <v>39</v>
      </c>
      <c r="B123" t="s" s="1145">
        <v>5588</v>
      </c>
      <c r="C123" s="1146"/>
      <c r="D123" s="1027"/>
      <c r="E123" s="1058"/>
      <c r="F123" s="1027"/>
      <c r="G123" s="1027"/>
      <c r="H123" s="1028"/>
      <c r="I123" s="1028"/>
      <c r="J123" s="1028"/>
      <c r="K123" s="1028"/>
      <c r="L123" s="1028"/>
      <c r="M123" s="1028"/>
      <c r="N123" s="1027"/>
      <c r="O123" s="1028"/>
      <c r="P123" s="1028"/>
      <c r="Q123" s="1027"/>
      <c r="R123" s="1027"/>
      <c r="S123" s="1028"/>
      <c r="T123" s="1028"/>
      <c r="U123" s="1027"/>
      <c r="V123" s="1028"/>
      <c r="W123" s="1028"/>
      <c r="X123" s="1028"/>
      <c r="Y123" s="361"/>
      <c r="Z123" s="1030"/>
    </row>
    <row r="124" ht="15.75" customHeight="1">
      <c r="A124" t="s" s="1147">
        <v>5589</v>
      </c>
      <c r="B124" t="s" s="1148">
        <v>4902</v>
      </c>
      <c r="C124" t="s" s="1083">
        <v>5590</v>
      </c>
      <c r="D124" t="s" s="1149">
        <v>5591</v>
      </c>
      <c r="E124" t="s" s="1150">
        <v>5592</v>
      </c>
      <c r="F124" t="s" s="1069">
        <v>5593</v>
      </c>
      <c r="G124" t="s" s="1071">
        <v>5293</v>
      </c>
      <c r="H124" s="1072">
        <v>2023</v>
      </c>
      <c r="I124" s="1072">
        <v>2</v>
      </c>
      <c r="J124" t="s" s="1073">
        <v>54</v>
      </c>
      <c r="K124" t="s" s="1073">
        <v>5340</v>
      </c>
      <c r="L124" t="s" s="1073">
        <v>64</v>
      </c>
      <c r="M124" t="s" s="1073">
        <v>66</v>
      </c>
      <c r="N124" t="s" s="1071">
        <v>5594</v>
      </c>
      <c r="O124" s="1074"/>
      <c r="P124" s="1074"/>
      <c r="Q124" s="1075"/>
      <c r="R124" s="1075"/>
      <c r="S124" s="1072">
        <v>0</v>
      </c>
      <c r="T124" s="1072">
        <v>0</v>
      </c>
      <c r="U124" t="s" s="1071">
        <v>5594</v>
      </c>
      <c r="V124" s="1074"/>
      <c r="W124" s="1074"/>
      <c r="X124" s="1074"/>
      <c r="Y124" s="107"/>
      <c r="Z124" s="1030"/>
    </row>
    <row r="125" ht="15.75" customHeight="1">
      <c r="A125" t="s" s="1147">
        <v>5589</v>
      </c>
      <c r="B125" t="s" s="1151">
        <v>4902</v>
      </c>
      <c r="C125" t="s" s="1083">
        <v>5590</v>
      </c>
      <c r="D125" t="s" s="1149">
        <v>5591</v>
      </c>
      <c r="E125" t="s" s="1150">
        <v>5592</v>
      </c>
      <c r="F125" t="s" s="1069">
        <v>5595</v>
      </c>
      <c r="G125" t="s" s="1071">
        <v>5293</v>
      </c>
      <c r="H125" s="1072">
        <v>2023</v>
      </c>
      <c r="I125" s="1072">
        <v>2</v>
      </c>
      <c r="J125" t="s" s="1073">
        <v>54</v>
      </c>
      <c r="K125" t="s" s="1073">
        <v>5596</v>
      </c>
      <c r="L125" t="s" s="1073">
        <v>64</v>
      </c>
      <c r="M125" t="s" s="1073">
        <v>66</v>
      </c>
      <c r="N125" t="s" s="1071">
        <v>5594</v>
      </c>
      <c r="O125" s="1074"/>
      <c r="P125" s="1074"/>
      <c r="Q125" s="1075"/>
      <c r="R125" s="1075"/>
      <c r="S125" s="1072">
        <v>24.87</v>
      </c>
      <c r="T125" s="1072">
        <v>33.3</v>
      </c>
      <c r="U125" t="s" s="1071">
        <v>5594</v>
      </c>
      <c r="V125" s="1074"/>
      <c r="W125" s="1074"/>
      <c r="X125" s="1074"/>
      <c r="Y125" s="107"/>
      <c r="Z125" s="1030"/>
    </row>
    <row r="126" ht="15.75" customHeight="1">
      <c r="A126" t="s" s="1147">
        <v>5589</v>
      </c>
      <c r="B126" t="s" s="1151">
        <v>4902</v>
      </c>
      <c r="C126" t="s" s="1083">
        <v>5590</v>
      </c>
      <c r="D126" t="s" s="1149">
        <v>5591</v>
      </c>
      <c r="E126" t="s" s="1150">
        <v>5592</v>
      </c>
      <c r="F126" t="s" s="1069">
        <v>5597</v>
      </c>
      <c r="G126" t="s" s="1071">
        <v>5293</v>
      </c>
      <c r="H126" s="1072">
        <v>2023</v>
      </c>
      <c r="I126" s="1072">
        <v>2</v>
      </c>
      <c r="J126" t="s" s="1073">
        <v>54</v>
      </c>
      <c r="K126" t="s" s="1073">
        <v>5596</v>
      </c>
      <c r="L126" t="s" s="1073">
        <v>64</v>
      </c>
      <c r="M126" t="s" s="1073">
        <v>66</v>
      </c>
      <c r="N126" t="s" s="1071">
        <v>5594</v>
      </c>
      <c r="O126" s="1074"/>
      <c r="P126" s="1074"/>
      <c r="Q126" s="1075"/>
      <c r="R126" s="1075"/>
      <c r="S126" s="1072">
        <v>32.77</v>
      </c>
      <c r="T126" s="1072">
        <v>36.8</v>
      </c>
      <c r="U126" t="s" s="1071">
        <v>5594</v>
      </c>
      <c r="V126" s="1074"/>
      <c r="W126" s="1074"/>
      <c r="X126" s="1074"/>
      <c r="Y126" s="107"/>
      <c r="Z126" s="1030"/>
    </row>
    <row r="127" ht="15.75" customHeight="1">
      <c r="A127" t="s" s="1147">
        <v>5589</v>
      </c>
      <c r="B127" t="s" s="1151">
        <v>4902</v>
      </c>
      <c r="C127" t="s" s="1083">
        <v>5590</v>
      </c>
      <c r="D127" t="s" s="1149">
        <v>5591</v>
      </c>
      <c r="E127" t="s" s="1150">
        <v>5592</v>
      </c>
      <c r="F127" t="s" s="1069">
        <v>5598</v>
      </c>
      <c r="G127" t="s" s="1071">
        <v>5293</v>
      </c>
      <c r="H127" s="1072">
        <v>2023</v>
      </c>
      <c r="I127" s="1072">
        <v>2</v>
      </c>
      <c r="J127" t="s" s="1073">
        <v>988</v>
      </c>
      <c r="K127" t="s" s="1073">
        <v>5336</v>
      </c>
      <c r="L127" t="s" s="1073">
        <v>64</v>
      </c>
      <c r="M127" t="s" s="1073">
        <v>66</v>
      </c>
      <c r="N127" t="s" s="1071">
        <v>5594</v>
      </c>
      <c r="O127" s="1074"/>
      <c r="P127" s="1074"/>
      <c r="Q127" s="1075"/>
      <c r="R127" s="1075"/>
      <c r="S127" s="1072">
        <v>34.17</v>
      </c>
      <c r="T127" s="1072">
        <v>32.8</v>
      </c>
      <c r="U127" t="s" s="1071">
        <v>5594</v>
      </c>
      <c r="V127" s="1074"/>
      <c r="W127" s="1074"/>
      <c r="X127" s="1074"/>
      <c r="Y127" s="107"/>
      <c r="Z127" s="1030"/>
    </row>
    <row r="128" ht="15.75" customHeight="1">
      <c r="A128" t="s" s="1147">
        <v>5589</v>
      </c>
      <c r="B128" t="s" s="1152">
        <v>4902</v>
      </c>
      <c r="C128" t="s" s="1153">
        <v>802</v>
      </c>
      <c r="D128" t="s" s="1154">
        <v>5599</v>
      </c>
      <c r="E128" t="s" s="1150">
        <v>803</v>
      </c>
      <c r="F128" t="s" s="1153">
        <v>5347</v>
      </c>
      <c r="G128" t="s" s="1034">
        <v>5293</v>
      </c>
      <c r="H128" s="1035">
        <v>2023</v>
      </c>
      <c r="I128" s="1035">
        <v>2</v>
      </c>
      <c r="J128" t="s" s="1036">
        <v>54</v>
      </c>
      <c r="K128" t="s" s="1036">
        <v>5596</v>
      </c>
      <c r="L128" t="s" s="1036">
        <v>64</v>
      </c>
      <c r="M128" s="1037"/>
      <c r="N128" t="s" s="1034">
        <v>5600</v>
      </c>
      <c r="O128" s="1037"/>
      <c r="P128" s="1155">
        <v>0.31</v>
      </c>
      <c r="Q128" s="1038"/>
      <c r="R128" s="1038"/>
      <c r="S128" s="1035">
        <v>83.75</v>
      </c>
      <c r="T128" s="1035">
        <v>48.3</v>
      </c>
      <c r="U128" t="s" s="1034">
        <v>5600</v>
      </c>
      <c r="V128" s="1035">
        <v>149</v>
      </c>
      <c r="W128" s="1037"/>
      <c r="X128" s="1037"/>
      <c r="Y128" t="s" s="712">
        <v>5601</v>
      </c>
      <c r="Z128" s="1030"/>
    </row>
    <row r="129" ht="15.75" customHeight="1">
      <c r="A129" t="s" s="1147">
        <v>5589</v>
      </c>
      <c r="B129" t="s" s="1152">
        <v>4902</v>
      </c>
      <c r="C129" t="s" s="1042">
        <v>5602</v>
      </c>
      <c r="D129" t="s" s="1040">
        <v>5603</v>
      </c>
      <c r="E129" t="s" s="1040">
        <v>5603</v>
      </c>
      <c r="F129" t="s" s="1041">
        <v>5604</v>
      </c>
      <c r="G129" t="s" s="1042">
        <v>5299</v>
      </c>
      <c r="H129" s="1106">
        <v>2017</v>
      </c>
      <c r="I129" s="1106">
        <v>1</v>
      </c>
      <c r="J129" t="s" s="1061">
        <v>988</v>
      </c>
      <c r="K129" s="1049"/>
      <c r="L129" t="s" s="1061">
        <v>64</v>
      </c>
      <c r="M129" t="s" s="1061">
        <v>66</v>
      </c>
      <c r="N129" t="s" s="1046">
        <v>5301</v>
      </c>
      <c r="O129" s="1049"/>
      <c r="P129" t="s" s="1061">
        <v>2568</v>
      </c>
      <c r="Q129" t="s" s="1137">
        <v>2568</v>
      </c>
      <c r="R129" s="1050"/>
      <c r="S129" t="s" s="1116">
        <v>5605</v>
      </c>
      <c r="T129" t="s" s="1046">
        <v>5301</v>
      </c>
      <c r="U129" s="1049"/>
      <c r="V129" s="1049"/>
      <c r="W129" s="1049"/>
      <c r="X129" s="1050"/>
      <c r="Y129" t="s" s="1063">
        <v>5606</v>
      </c>
      <c r="Z129" s="1030"/>
    </row>
    <row r="130" ht="15.75" customHeight="1">
      <c r="A130" t="s" s="1147">
        <v>5589</v>
      </c>
      <c r="B130" t="s" s="1152">
        <v>4902</v>
      </c>
      <c r="C130" t="s" s="1042">
        <v>5607</v>
      </c>
      <c r="D130" t="s" s="1040">
        <v>5608</v>
      </c>
      <c r="E130" t="s" s="1156">
        <v>5607</v>
      </c>
      <c r="F130" t="s" s="1041">
        <v>5609</v>
      </c>
      <c r="G130" t="s" s="1042">
        <v>5299</v>
      </c>
      <c r="H130" t="s" s="1061">
        <v>5300</v>
      </c>
      <c r="I130" s="1106">
        <v>3</v>
      </c>
      <c r="J130" t="s" s="1061">
        <v>77</v>
      </c>
      <c r="K130" s="1049"/>
      <c r="L130" t="s" s="1061">
        <v>2562</v>
      </c>
      <c r="M130" t="s" s="1061">
        <v>66</v>
      </c>
      <c r="N130" t="s" s="1046">
        <v>5301</v>
      </c>
      <c r="O130" s="1049"/>
      <c r="P130" s="1049"/>
      <c r="Q130" s="1107"/>
      <c r="R130" s="1050"/>
      <c r="S130" s="1121">
        <v>10.83</v>
      </c>
      <c r="T130" t="s" s="1046">
        <v>5301</v>
      </c>
      <c r="U130" s="1049"/>
      <c r="V130" s="1049"/>
      <c r="W130" s="1049"/>
      <c r="X130" s="1050"/>
      <c r="Y130" s="1051"/>
      <c r="Z130" s="1030"/>
    </row>
    <row r="131" ht="15.75" customHeight="1">
      <c r="A131" t="s" s="1147">
        <v>5589</v>
      </c>
      <c r="B131" t="s" s="1152">
        <v>4902</v>
      </c>
      <c r="C131" t="s" s="1066">
        <v>5610</v>
      </c>
      <c r="D131" t="s" s="1157">
        <v>5611</v>
      </c>
      <c r="E131" t="s" s="1158">
        <v>5612</v>
      </c>
      <c r="F131" t="s" s="1066">
        <v>5293</v>
      </c>
      <c r="G131" t="s" s="1022">
        <v>5293</v>
      </c>
      <c r="H131" s="1024">
        <v>2023</v>
      </c>
      <c r="I131" s="1024">
        <v>1</v>
      </c>
      <c r="J131" t="s" s="1026">
        <v>77</v>
      </c>
      <c r="K131" t="s" s="1026">
        <v>5336</v>
      </c>
      <c r="L131" t="s" s="1026">
        <v>64</v>
      </c>
      <c r="M131" s="1028"/>
      <c r="N131" t="s" s="1022">
        <v>5613</v>
      </c>
      <c r="O131" s="1028"/>
      <c r="P131" s="1024">
        <v>0.62</v>
      </c>
      <c r="Q131" s="1027"/>
      <c r="R131" s="1027"/>
      <c r="S131" s="1159">
        <v>3030</v>
      </c>
      <c r="T131" s="1159">
        <v>2550</v>
      </c>
      <c r="U131" t="s" s="1022">
        <v>5614</v>
      </c>
      <c r="V131" s="1159">
        <v>2423</v>
      </c>
      <c r="W131" s="1028"/>
      <c r="X131" s="1028"/>
      <c r="Y131" s="361"/>
      <c r="Z131" s="1030"/>
    </row>
    <row r="132" ht="15" customHeight="1">
      <c r="A132" t="s" s="1147">
        <v>5589</v>
      </c>
      <c r="B132" t="s" s="1152">
        <v>4902</v>
      </c>
      <c r="C132" t="s" s="1153">
        <v>5615</v>
      </c>
      <c r="D132" t="s" s="1033">
        <v>5616</v>
      </c>
      <c r="E132" t="s" s="1053">
        <v>5616</v>
      </c>
      <c r="F132" t="s" s="1034">
        <v>5402</v>
      </c>
      <c r="G132" t="s" s="1034">
        <v>5293</v>
      </c>
      <c r="H132" s="1035">
        <v>2023</v>
      </c>
      <c r="I132" s="1035">
        <v>1</v>
      </c>
      <c r="J132" t="s" s="1036">
        <v>77</v>
      </c>
      <c r="K132" t="s" s="1036">
        <v>5336</v>
      </c>
      <c r="L132" t="s" s="1036">
        <v>2556</v>
      </c>
      <c r="M132" s="1037"/>
      <c r="N132" t="s" s="1034">
        <v>5617</v>
      </c>
      <c r="O132" s="1035">
        <v>1.59</v>
      </c>
      <c r="P132" s="1035">
        <v>0.76</v>
      </c>
      <c r="Q132" s="1038"/>
      <c r="R132" s="1038"/>
      <c r="S132" s="1087">
        <v>1050</v>
      </c>
      <c r="T132" s="1035">
        <v>790.4</v>
      </c>
      <c r="U132" t="s" s="1034">
        <v>5618</v>
      </c>
      <c r="V132" s="1037"/>
      <c r="W132" s="1037"/>
      <c r="X132" s="1037"/>
      <c r="Y132" t="s" s="1088">
        <v>5619</v>
      </c>
      <c r="Z132" s="1030"/>
    </row>
    <row r="133" ht="15.75" customHeight="1">
      <c r="A133" t="s" s="1147">
        <v>5589</v>
      </c>
      <c r="B133" t="s" s="1152">
        <v>4902</v>
      </c>
      <c r="C133" t="s" s="1042">
        <v>5620</v>
      </c>
      <c r="D133" t="s" s="1040">
        <v>5621</v>
      </c>
      <c r="E133" t="s" s="1040">
        <v>5621</v>
      </c>
      <c r="F133" t="s" s="1041">
        <v>5622</v>
      </c>
      <c r="G133" t="s" s="1042">
        <v>5299</v>
      </c>
      <c r="H133" t="s" s="1061">
        <v>5575</v>
      </c>
      <c r="I133" s="1106">
        <v>3</v>
      </c>
      <c r="J133" t="s" s="1061">
        <v>988</v>
      </c>
      <c r="K133" s="1049"/>
      <c r="L133" t="s" s="1061">
        <v>2562</v>
      </c>
      <c r="M133" t="s" s="1061">
        <v>66</v>
      </c>
      <c r="N133" t="s" s="1046">
        <v>5301</v>
      </c>
      <c r="O133" s="1049"/>
      <c r="P133" s="1049"/>
      <c r="Q133" s="1107"/>
      <c r="R133" s="1050"/>
      <c r="S133" s="1121">
        <v>33.05</v>
      </c>
      <c r="T133" t="s" s="1046">
        <v>5301</v>
      </c>
      <c r="U133" s="1049"/>
      <c r="V133" s="1049"/>
      <c r="W133" s="1049"/>
      <c r="X133" s="1050"/>
      <c r="Y133" t="s" s="1063">
        <v>5623</v>
      </c>
      <c r="Z133" s="1030"/>
    </row>
    <row r="134" ht="15.75" customHeight="1">
      <c r="A134" t="s" s="1147">
        <v>5589</v>
      </c>
      <c r="B134" t="s" s="1152">
        <v>4902</v>
      </c>
      <c r="C134" t="s" s="1160">
        <v>5624</v>
      </c>
      <c r="D134" t="s" s="1053">
        <v>5625</v>
      </c>
      <c r="E134" t="s" s="1161">
        <v>5625</v>
      </c>
      <c r="F134" t="s" s="1054">
        <v>5626</v>
      </c>
      <c r="G134" t="s" s="1054">
        <v>5293</v>
      </c>
      <c r="H134" s="1055">
        <v>2023</v>
      </c>
      <c r="I134" s="1055">
        <v>2</v>
      </c>
      <c r="J134" t="s" s="1056">
        <v>988</v>
      </c>
      <c r="K134" t="s" s="1056">
        <v>5336</v>
      </c>
      <c r="L134" t="s" s="1056">
        <v>64</v>
      </c>
      <c r="M134" t="s" s="1056">
        <v>238</v>
      </c>
      <c r="N134" t="s" s="1054">
        <v>5337</v>
      </c>
      <c r="O134" s="1057"/>
      <c r="P134" s="1057"/>
      <c r="Q134" s="1058"/>
      <c r="R134" s="1058"/>
      <c r="S134" s="1055">
        <v>117.94</v>
      </c>
      <c r="T134" s="1055">
        <v>74.81</v>
      </c>
      <c r="U134" t="s" s="1054">
        <v>5337</v>
      </c>
      <c r="V134" s="1055">
        <v>59</v>
      </c>
      <c r="W134" s="1057"/>
      <c r="X134" s="1057"/>
      <c r="Y134" s="1030"/>
      <c r="Z134" s="1030"/>
    </row>
    <row r="135" ht="15.75" customHeight="1">
      <c r="A135" t="s" s="1147">
        <v>5589</v>
      </c>
      <c r="B135" t="s" s="1152">
        <v>4902</v>
      </c>
      <c r="C135" t="s" s="1041">
        <v>5627</v>
      </c>
      <c r="D135" t="s" s="1040">
        <v>5628</v>
      </c>
      <c r="E135" t="s" s="1040">
        <v>5628</v>
      </c>
      <c r="F135" t="s" s="1041">
        <v>5629</v>
      </c>
      <c r="G135" t="s" s="1042">
        <v>5299</v>
      </c>
      <c r="H135" s="1106">
        <v>1999</v>
      </c>
      <c r="I135" s="1106">
        <v>3</v>
      </c>
      <c r="J135" t="s" s="1061">
        <v>77</v>
      </c>
      <c r="K135" s="1049"/>
      <c r="L135" t="s" s="1061">
        <v>2556</v>
      </c>
      <c r="M135" t="s" s="1061">
        <v>66</v>
      </c>
      <c r="N135" t="s" s="1046">
        <v>5301</v>
      </c>
      <c r="O135" s="1049"/>
      <c r="P135" s="1049"/>
      <c r="Q135" s="1107"/>
      <c r="R135" s="1050"/>
      <c r="S135" s="1121">
        <v>94.03</v>
      </c>
      <c r="T135" t="s" s="1046">
        <v>5301</v>
      </c>
      <c r="U135" s="1049"/>
      <c r="V135" s="1049"/>
      <c r="W135" s="1049"/>
      <c r="X135" s="1050"/>
      <c r="Y135" t="s" s="1063">
        <v>5630</v>
      </c>
      <c r="Z135" s="1030"/>
    </row>
    <row r="136" ht="15.75" customHeight="1">
      <c r="A136" t="s" s="1147">
        <v>5589</v>
      </c>
      <c r="B136" t="s" s="1152">
        <v>4902</v>
      </c>
      <c r="C136" t="s" s="1066">
        <v>5631</v>
      </c>
      <c r="D136" t="s" s="1157">
        <v>4489</v>
      </c>
      <c r="E136" t="s" s="1162">
        <v>5632</v>
      </c>
      <c r="F136" t="s" s="1066">
        <v>5402</v>
      </c>
      <c r="G136" t="s" s="1022">
        <v>5293</v>
      </c>
      <c r="H136" s="1024">
        <v>2023</v>
      </c>
      <c r="I136" s="1024">
        <v>1</v>
      </c>
      <c r="J136" t="s" s="1026">
        <v>988</v>
      </c>
      <c r="K136" t="s" s="1026">
        <v>5336</v>
      </c>
      <c r="L136" t="s" s="1026">
        <v>2562</v>
      </c>
      <c r="M136" s="1028"/>
      <c r="N136" t="s" s="1022">
        <v>5633</v>
      </c>
      <c r="O136" s="1028"/>
      <c r="P136" t="s" s="1026">
        <v>5634</v>
      </c>
      <c r="Q136" s="1027"/>
      <c r="R136" s="1027"/>
      <c r="S136" s="1024">
        <v>128.28</v>
      </c>
      <c r="T136" s="1024">
        <v>80.5</v>
      </c>
      <c r="U136" t="s" s="1022">
        <v>5635</v>
      </c>
      <c r="V136" s="1028"/>
      <c r="W136" s="1028"/>
      <c r="X136" s="1028"/>
      <c r="Y136" s="361"/>
      <c r="Z136" s="1030"/>
    </row>
    <row r="137" ht="15.75" customHeight="1">
      <c r="A137" t="s" s="1147">
        <v>5589</v>
      </c>
      <c r="B137" t="s" s="1152">
        <v>4902</v>
      </c>
      <c r="C137" t="s" s="1069">
        <v>5636</v>
      </c>
      <c r="D137" t="s" s="1070">
        <v>4510</v>
      </c>
      <c r="E137" t="s" s="1020">
        <v>4510</v>
      </c>
      <c r="F137" t="s" s="1071">
        <v>5347</v>
      </c>
      <c r="G137" t="s" s="1071">
        <v>5293</v>
      </c>
      <c r="H137" s="1072">
        <v>2023</v>
      </c>
      <c r="I137" s="1072">
        <v>2</v>
      </c>
      <c r="J137" t="s" s="1073">
        <v>988</v>
      </c>
      <c r="K137" t="s" s="1073">
        <v>5336</v>
      </c>
      <c r="L137" t="s" s="1073">
        <v>64</v>
      </c>
      <c r="M137" s="1074"/>
      <c r="N137" t="s" s="1071">
        <v>5637</v>
      </c>
      <c r="O137" s="1074"/>
      <c r="P137" s="1074"/>
      <c r="Q137" s="1075"/>
      <c r="R137" s="1075"/>
      <c r="S137" s="1084">
        <v>1720</v>
      </c>
      <c r="T137" s="1072">
        <v>673.9</v>
      </c>
      <c r="U137" t="s" s="1071">
        <v>5637</v>
      </c>
      <c r="V137" s="1074"/>
      <c r="W137" s="1074"/>
      <c r="X137" s="1074"/>
      <c r="Y137" s="107"/>
      <c r="Z137" s="1030"/>
    </row>
    <row r="138" ht="15.75" customHeight="1">
      <c r="A138" t="s" s="1147">
        <v>5589</v>
      </c>
      <c r="B138" t="s" s="1152">
        <v>4902</v>
      </c>
      <c r="C138" t="s" s="1153">
        <v>5638</v>
      </c>
      <c r="D138" t="s" s="1033">
        <v>5639</v>
      </c>
      <c r="E138" t="s" s="1033">
        <v>5639</v>
      </c>
      <c r="F138" t="s" s="1034">
        <v>5402</v>
      </c>
      <c r="G138" t="s" s="1034">
        <v>5293</v>
      </c>
      <c r="H138" s="1035">
        <v>2023</v>
      </c>
      <c r="I138" s="1035">
        <v>1</v>
      </c>
      <c r="J138" t="s" s="1036">
        <v>988</v>
      </c>
      <c r="K138" t="s" s="1036">
        <v>5336</v>
      </c>
      <c r="L138" t="s" s="1036">
        <v>2556</v>
      </c>
      <c r="M138" s="1037"/>
      <c r="N138" t="s" s="1034">
        <v>5640</v>
      </c>
      <c r="O138" s="1037"/>
      <c r="P138" s="1035">
        <v>0.33</v>
      </c>
      <c r="Q138" s="1038"/>
      <c r="R138" s="1038"/>
      <c r="S138" s="1035">
        <v>179.8</v>
      </c>
      <c r="T138" s="1035">
        <v>179.7</v>
      </c>
      <c r="U138" t="s" s="1034">
        <v>5641</v>
      </c>
      <c r="V138" s="1037"/>
      <c r="W138" s="1037"/>
      <c r="X138" s="1037"/>
      <c r="Y138" s="439"/>
      <c r="Z138" s="1030"/>
    </row>
    <row r="139" ht="15.75" customHeight="1">
      <c r="A139" t="s" s="1147">
        <v>5589</v>
      </c>
      <c r="B139" t="s" s="1152">
        <v>4902</v>
      </c>
      <c r="C139" t="s" s="1042">
        <v>5638</v>
      </c>
      <c r="D139" t="s" s="1040">
        <v>5642</v>
      </c>
      <c r="E139" t="s" s="1127">
        <v>5639</v>
      </c>
      <c r="F139" t="s" s="1041">
        <v>5643</v>
      </c>
      <c r="G139" t="s" s="1042">
        <v>5299</v>
      </c>
      <c r="H139" s="1106">
        <v>2020</v>
      </c>
      <c r="I139" s="1106">
        <v>2</v>
      </c>
      <c r="J139" t="s" s="1116">
        <v>988</v>
      </c>
      <c r="K139" s="1049"/>
      <c r="L139" t="s" s="1116">
        <v>2556</v>
      </c>
      <c r="M139" t="s" s="1061">
        <v>66</v>
      </c>
      <c r="N139" t="s" s="1046">
        <v>5301</v>
      </c>
      <c r="O139" s="1049"/>
      <c r="P139" s="1106">
        <v>0.793</v>
      </c>
      <c r="Q139" s="1117">
        <v>648.9</v>
      </c>
      <c r="R139" s="1050"/>
      <c r="S139" s="1121">
        <v>49.3</v>
      </c>
      <c r="T139" t="s" s="1046">
        <v>5301</v>
      </c>
      <c r="U139" s="1049"/>
      <c r="V139" s="1049"/>
      <c r="W139" s="1049"/>
      <c r="X139" s="1050"/>
      <c r="Y139" t="s" s="1062">
        <v>5644</v>
      </c>
      <c r="Z139" s="1030"/>
    </row>
    <row r="140" ht="15.75" customHeight="1">
      <c r="A140" t="s" s="1147">
        <v>5589</v>
      </c>
      <c r="B140" t="s" s="1152">
        <v>4902</v>
      </c>
      <c r="C140" t="s" s="1066">
        <v>5645</v>
      </c>
      <c r="D140" t="s" s="1020">
        <v>5646</v>
      </c>
      <c r="E140" t="s" s="1163">
        <v>5646</v>
      </c>
      <c r="F140" t="s" s="1022">
        <v>5402</v>
      </c>
      <c r="G140" t="s" s="1022">
        <v>5293</v>
      </c>
      <c r="H140" s="1024">
        <v>2023</v>
      </c>
      <c r="I140" s="1024">
        <v>2</v>
      </c>
      <c r="J140" t="s" s="1026">
        <v>988</v>
      </c>
      <c r="K140" t="s" s="1026">
        <v>5336</v>
      </c>
      <c r="L140" t="s" s="1026">
        <v>64</v>
      </c>
      <c r="M140" s="1028"/>
      <c r="N140" t="s" s="1022">
        <v>5647</v>
      </c>
      <c r="O140" s="1028"/>
      <c r="P140" s="1028"/>
      <c r="Q140" s="1027"/>
      <c r="R140" s="1027"/>
      <c r="S140" s="1024">
        <v>115.22</v>
      </c>
      <c r="T140" s="1024">
        <v>61</v>
      </c>
      <c r="U140" t="s" s="1022">
        <v>5647</v>
      </c>
      <c r="V140" s="1028"/>
      <c r="W140" s="1028"/>
      <c r="X140" s="1028"/>
      <c r="Y140" t="s" s="1143">
        <v>5648</v>
      </c>
      <c r="Z140" s="1030"/>
    </row>
    <row r="141" ht="15.75" customHeight="1">
      <c r="A141" t="s" s="1147">
        <v>5589</v>
      </c>
      <c r="B141" t="s" s="1152">
        <v>4902</v>
      </c>
      <c r="C141" t="s" s="1153">
        <v>1951</v>
      </c>
      <c r="D141" t="s" s="1033">
        <v>1952</v>
      </c>
      <c r="E141" t="s" s="1033">
        <v>1952</v>
      </c>
      <c r="F141" t="s" s="1034">
        <v>5347</v>
      </c>
      <c r="G141" t="s" s="1034">
        <v>5293</v>
      </c>
      <c r="H141" s="1035">
        <v>2023</v>
      </c>
      <c r="I141" s="1035">
        <v>2</v>
      </c>
      <c r="J141" t="s" s="1036">
        <v>988</v>
      </c>
      <c r="K141" t="s" s="1036">
        <v>5336</v>
      </c>
      <c r="L141" t="s" s="1036">
        <v>64</v>
      </c>
      <c r="M141" s="1037"/>
      <c r="N141" t="s" s="1034">
        <v>5416</v>
      </c>
      <c r="O141" s="1037"/>
      <c r="P141" s="1164"/>
      <c r="Q141" s="1038"/>
      <c r="R141" s="1038"/>
      <c r="S141" s="1035">
        <v>226.63</v>
      </c>
      <c r="T141" s="1035">
        <v>63.8</v>
      </c>
      <c r="U141" t="s" s="1034">
        <v>5416</v>
      </c>
      <c r="V141" s="1037"/>
      <c r="W141" s="1037"/>
      <c r="X141" s="1037"/>
      <c r="Y141" t="s" s="712">
        <v>5649</v>
      </c>
      <c r="Z141" s="1030"/>
    </row>
    <row r="142" ht="15.75" customHeight="1">
      <c r="A142" t="s" s="1147">
        <v>5589</v>
      </c>
      <c r="B142" t="s" s="1152">
        <v>4902</v>
      </c>
      <c r="C142" t="s" s="1042">
        <v>5650</v>
      </c>
      <c r="D142" t="s" s="1040">
        <v>5651</v>
      </c>
      <c r="E142" t="s" s="1040">
        <v>5651</v>
      </c>
      <c r="F142" t="s" s="1041">
        <v>5652</v>
      </c>
      <c r="G142" t="s" s="1042">
        <v>5299</v>
      </c>
      <c r="H142" t="s" s="1061">
        <v>5575</v>
      </c>
      <c r="I142" s="1106">
        <v>3</v>
      </c>
      <c r="J142" t="s" s="1061">
        <v>988</v>
      </c>
      <c r="K142" s="1049"/>
      <c r="L142" t="s" s="1061">
        <v>2562</v>
      </c>
      <c r="M142" t="s" s="1061">
        <v>66</v>
      </c>
      <c r="N142" t="s" s="1046">
        <v>5301</v>
      </c>
      <c r="O142" s="1049"/>
      <c r="P142" s="1049"/>
      <c r="Q142" s="1107"/>
      <c r="R142" s="1050"/>
      <c r="S142" s="1121">
        <v>17.98</v>
      </c>
      <c r="T142" t="s" s="1046">
        <v>5301</v>
      </c>
      <c r="U142" s="1049"/>
      <c r="V142" s="1049"/>
      <c r="W142" s="1049"/>
      <c r="X142" s="1050"/>
      <c r="Y142" t="s" s="1063">
        <v>5653</v>
      </c>
      <c r="Z142" s="1030"/>
    </row>
    <row r="143" ht="15.75" customHeight="1">
      <c r="A143" t="s" s="1147">
        <v>5589</v>
      </c>
      <c r="B143" t="s" s="1152">
        <v>4902</v>
      </c>
      <c r="C143" t="s" s="1066">
        <v>5654</v>
      </c>
      <c r="D143" t="s" s="1020">
        <v>5655</v>
      </c>
      <c r="E143" t="s" s="1020">
        <v>5655</v>
      </c>
      <c r="F143" t="s" s="1022">
        <v>5402</v>
      </c>
      <c r="G143" t="s" s="1022">
        <v>5293</v>
      </c>
      <c r="H143" s="1024">
        <v>2023</v>
      </c>
      <c r="I143" s="1024">
        <v>2</v>
      </c>
      <c r="J143" t="s" s="1026">
        <v>988</v>
      </c>
      <c r="K143" t="s" s="1026">
        <v>5336</v>
      </c>
      <c r="L143" t="s" s="1026">
        <v>2562</v>
      </c>
      <c r="M143" s="1028"/>
      <c r="N143" t="s" s="1022">
        <v>5656</v>
      </c>
      <c r="O143" s="1028"/>
      <c r="P143" s="1028"/>
      <c r="Q143" s="1027"/>
      <c r="R143" s="1027"/>
      <c r="S143" s="1024">
        <v>132.64</v>
      </c>
      <c r="T143" s="1024">
        <v>126</v>
      </c>
      <c r="U143" t="s" s="1022">
        <v>5656</v>
      </c>
      <c r="V143" s="1028"/>
      <c r="W143" s="1028"/>
      <c r="X143" s="1028"/>
      <c r="Y143" t="s" s="1143">
        <v>5657</v>
      </c>
      <c r="Z143" s="1030"/>
    </row>
    <row r="144" ht="15" customHeight="1">
      <c r="A144" t="s" s="1147">
        <v>5589</v>
      </c>
      <c r="B144" t="s" s="1152">
        <v>4902</v>
      </c>
      <c r="C144" t="s" s="1153">
        <v>5658</v>
      </c>
      <c r="D144" t="s" s="1033">
        <v>5659</v>
      </c>
      <c r="E144" t="s" s="1033">
        <v>5659</v>
      </c>
      <c r="F144" t="s" s="1034">
        <v>5402</v>
      </c>
      <c r="G144" t="s" s="1034">
        <v>5293</v>
      </c>
      <c r="H144" s="1035">
        <v>2023</v>
      </c>
      <c r="I144" s="1035">
        <v>1</v>
      </c>
      <c r="J144" t="s" s="1036">
        <v>988</v>
      </c>
      <c r="K144" t="s" s="1036">
        <v>5336</v>
      </c>
      <c r="L144" t="s" s="1036">
        <v>2562</v>
      </c>
      <c r="M144" s="1037"/>
      <c r="N144" t="s" s="1034">
        <v>5660</v>
      </c>
      <c r="O144" s="1035">
        <v>0.87</v>
      </c>
      <c r="P144" t="s" s="1036">
        <v>5661</v>
      </c>
      <c r="Q144" s="1038"/>
      <c r="R144" s="1038"/>
      <c r="S144" s="1035">
        <v>91.11</v>
      </c>
      <c r="T144" s="1035">
        <v>90.8</v>
      </c>
      <c r="U144" t="s" s="1034">
        <v>5662</v>
      </c>
      <c r="V144" s="1037"/>
      <c r="W144" s="1035">
        <v>0.07000000000000001</v>
      </c>
      <c r="X144" s="1035">
        <v>0.85</v>
      </c>
      <c r="Y144" t="s" s="1088">
        <v>5551</v>
      </c>
      <c r="Z144" s="1030"/>
    </row>
    <row r="145" ht="15.75" customHeight="1">
      <c r="A145" t="s" s="1147">
        <v>5589</v>
      </c>
      <c r="B145" t="s" s="1152">
        <v>4902</v>
      </c>
      <c r="C145" t="s" s="1041">
        <v>5663</v>
      </c>
      <c r="D145" t="s" s="1040">
        <v>5664</v>
      </c>
      <c r="E145" t="s" s="1040">
        <v>5664</v>
      </c>
      <c r="F145" t="s" s="1041">
        <v>5665</v>
      </c>
      <c r="G145" t="s" s="1042">
        <v>5299</v>
      </c>
      <c r="H145" s="1106">
        <v>2014</v>
      </c>
      <c r="I145" s="1106">
        <v>3</v>
      </c>
      <c r="J145" t="s" s="1116">
        <v>77</v>
      </c>
      <c r="K145" s="1049"/>
      <c r="L145" t="s" s="1116">
        <v>2562</v>
      </c>
      <c r="M145" t="s" s="1061">
        <v>66</v>
      </c>
      <c r="N145" t="s" s="1046">
        <v>5301</v>
      </c>
      <c r="O145" s="1049"/>
      <c r="P145" s="1049"/>
      <c r="Q145" s="1107"/>
      <c r="R145" s="1050"/>
      <c r="S145" s="1121">
        <v>38.708</v>
      </c>
      <c r="T145" t="s" s="1046">
        <v>5301</v>
      </c>
      <c r="U145" s="1049"/>
      <c r="V145" s="1049"/>
      <c r="W145" s="1049"/>
      <c r="X145" s="1050"/>
      <c r="Y145" t="s" s="1062">
        <v>5666</v>
      </c>
      <c r="Z145" s="1030"/>
    </row>
    <row r="146" ht="15.75" customHeight="1">
      <c r="A146" t="s" s="1147">
        <v>5589</v>
      </c>
      <c r="B146" t="s" s="1152">
        <v>4902</v>
      </c>
      <c r="C146" t="s" s="1042">
        <v>5667</v>
      </c>
      <c r="D146" t="s" s="1040">
        <v>5668</v>
      </c>
      <c r="E146" t="s" s="1040">
        <v>5668</v>
      </c>
      <c r="F146" t="s" s="1042">
        <v>5669</v>
      </c>
      <c r="G146" t="s" s="1042">
        <v>5299</v>
      </c>
      <c r="H146" t="s" s="1061">
        <v>5311</v>
      </c>
      <c r="I146" s="1106">
        <v>1</v>
      </c>
      <c r="J146" t="s" s="1061">
        <v>988</v>
      </c>
      <c r="K146" s="1049"/>
      <c r="L146" t="s" s="1061">
        <v>2556</v>
      </c>
      <c r="M146" t="s" s="1061">
        <v>66</v>
      </c>
      <c r="N146" t="s" s="1046">
        <v>5301</v>
      </c>
      <c r="O146" s="1049"/>
      <c r="P146" s="1106">
        <v>0.76</v>
      </c>
      <c r="Q146" s="1117">
        <v>4620</v>
      </c>
      <c r="R146" s="1050"/>
      <c r="S146" s="1121">
        <v>127</v>
      </c>
      <c r="T146" t="s" s="1046">
        <v>5301</v>
      </c>
      <c r="U146" s="1049"/>
      <c r="V146" s="1049"/>
      <c r="W146" s="1049"/>
      <c r="X146" s="1050"/>
      <c r="Y146" s="1051"/>
      <c r="Z146" s="1030"/>
    </row>
    <row r="147" ht="15.75" customHeight="1">
      <c r="A147" t="s" s="1147">
        <v>5589</v>
      </c>
      <c r="B147" t="s" s="1152">
        <v>4902</v>
      </c>
      <c r="C147" t="s" s="1042">
        <v>5667</v>
      </c>
      <c r="D147" t="s" s="1040">
        <v>5668</v>
      </c>
      <c r="E147" t="s" s="1040">
        <v>5668</v>
      </c>
      <c r="F147" t="s" s="1041">
        <v>5670</v>
      </c>
      <c r="G147" t="s" s="1042">
        <v>5299</v>
      </c>
      <c r="H147" t="s" s="1061">
        <v>5311</v>
      </c>
      <c r="I147" s="1106">
        <v>1</v>
      </c>
      <c r="J147" t="s" s="1061">
        <v>988</v>
      </c>
      <c r="K147" s="1049"/>
      <c r="L147" t="s" s="1061">
        <v>2556</v>
      </c>
      <c r="M147" t="s" s="1061">
        <v>66</v>
      </c>
      <c r="N147" t="s" s="1046">
        <v>5301</v>
      </c>
      <c r="O147" s="1049"/>
      <c r="P147" s="1106">
        <v>0.71</v>
      </c>
      <c r="Q147" s="1117">
        <v>2354</v>
      </c>
      <c r="R147" s="1050"/>
      <c r="S147" s="1121">
        <v>148</v>
      </c>
      <c r="T147" t="s" s="1046">
        <v>5301</v>
      </c>
      <c r="U147" s="1049"/>
      <c r="V147" s="1049"/>
      <c r="W147" s="1049"/>
      <c r="X147" s="1050"/>
      <c r="Y147" s="1051"/>
      <c r="Z147" s="1030"/>
    </row>
    <row r="148" ht="15.75" customHeight="1">
      <c r="A148" t="s" s="1147">
        <v>5589</v>
      </c>
      <c r="B148" t="s" s="1152">
        <v>4902</v>
      </c>
      <c r="C148" t="s" s="1042">
        <v>5667</v>
      </c>
      <c r="D148" t="s" s="1040">
        <v>5668</v>
      </c>
      <c r="E148" t="s" s="1040">
        <v>5668</v>
      </c>
      <c r="F148" t="s" s="1041">
        <v>5671</v>
      </c>
      <c r="G148" t="s" s="1042">
        <v>5299</v>
      </c>
      <c r="H148" t="s" s="1061">
        <v>5328</v>
      </c>
      <c r="I148" s="1106">
        <v>1</v>
      </c>
      <c r="J148" t="s" s="1116">
        <v>77</v>
      </c>
      <c r="K148" s="1049"/>
      <c r="L148" t="s" s="1061">
        <v>2556</v>
      </c>
      <c r="M148" t="s" s="1061">
        <v>66</v>
      </c>
      <c r="N148" t="s" s="1046">
        <v>5301</v>
      </c>
      <c r="O148" s="1049"/>
      <c r="P148" s="1106">
        <v>0.88</v>
      </c>
      <c r="Q148" s="1117">
        <v>10506</v>
      </c>
      <c r="R148" s="1050"/>
      <c r="S148" s="1121">
        <v>406</v>
      </c>
      <c r="T148" t="s" s="1046">
        <v>5301</v>
      </c>
      <c r="U148" s="1049"/>
      <c r="V148" s="1049"/>
      <c r="W148" s="1049"/>
      <c r="X148" s="1050"/>
      <c r="Y148" s="1051"/>
      <c r="Z148" s="1030"/>
    </row>
    <row r="149" ht="15.75" customHeight="1">
      <c r="A149" t="s" s="1147">
        <v>5589</v>
      </c>
      <c r="B149" t="s" s="1152">
        <v>4902</v>
      </c>
      <c r="C149" t="s" s="1042">
        <v>5667</v>
      </c>
      <c r="D149" t="s" s="1040">
        <v>5668</v>
      </c>
      <c r="E149" t="s" s="1040">
        <v>5668</v>
      </c>
      <c r="F149" t="s" s="1041">
        <v>5672</v>
      </c>
      <c r="G149" t="s" s="1042">
        <v>5299</v>
      </c>
      <c r="H149" t="s" s="1061">
        <v>5370</v>
      </c>
      <c r="I149" s="1106">
        <v>1</v>
      </c>
      <c r="J149" t="s" s="1061">
        <v>988</v>
      </c>
      <c r="K149" s="1049"/>
      <c r="L149" t="s" s="1061">
        <v>2556</v>
      </c>
      <c r="M149" t="s" s="1061">
        <v>66</v>
      </c>
      <c r="N149" t="s" s="1046">
        <v>5301</v>
      </c>
      <c r="O149" s="1049"/>
      <c r="P149" s="1106">
        <v>0.53</v>
      </c>
      <c r="Q149" s="1117">
        <v>3661</v>
      </c>
      <c r="R149" s="1050"/>
      <c r="S149" s="1121">
        <v>245</v>
      </c>
      <c r="T149" t="s" s="1046">
        <v>5301</v>
      </c>
      <c r="U149" s="1049"/>
      <c r="V149" s="1049"/>
      <c r="W149" s="1049"/>
      <c r="X149" s="1050"/>
      <c r="Y149" s="1051"/>
      <c r="Z149" s="1030"/>
    </row>
    <row r="150" ht="15.75" customHeight="1">
      <c r="A150" t="s" s="1147">
        <v>5589</v>
      </c>
      <c r="B150" t="s" s="1152">
        <v>4902</v>
      </c>
      <c r="C150" t="s" s="1042">
        <v>5673</v>
      </c>
      <c r="D150" t="s" s="1040">
        <v>5674</v>
      </c>
      <c r="E150" t="s" s="1040">
        <v>5674</v>
      </c>
      <c r="F150" t="s" s="1041">
        <v>5675</v>
      </c>
      <c r="G150" t="s" s="1042">
        <v>5299</v>
      </c>
      <c r="H150" s="1106">
        <v>2021</v>
      </c>
      <c r="I150" s="1106">
        <v>3</v>
      </c>
      <c r="J150" t="s" s="1061">
        <v>54</v>
      </c>
      <c r="K150" s="1049"/>
      <c r="L150" t="s" s="1061">
        <v>64</v>
      </c>
      <c r="M150" t="s" s="1061">
        <v>66</v>
      </c>
      <c r="N150" t="s" s="1046">
        <v>5301</v>
      </c>
      <c r="O150" s="1049"/>
      <c r="P150" s="1049"/>
      <c r="Q150" s="1107"/>
      <c r="R150" s="1050"/>
      <c r="S150" s="1121">
        <v>0</v>
      </c>
      <c r="T150" t="s" s="1046">
        <v>5301</v>
      </c>
      <c r="U150" s="1049"/>
      <c r="V150" s="1049"/>
      <c r="W150" s="1049"/>
      <c r="X150" s="1050"/>
      <c r="Y150" t="s" s="1063">
        <v>5676</v>
      </c>
      <c r="Z150" s="1030"/>
    </row>
    <row r="151" ht="15.75" customHeight="1">
      <c r="A151" t="s" s="1147">
        <v>5589</v>
      </c>
      <c r="B151" t="s" s="1152">
        <v>4902</v>
      </c>
      <c r="C151" t="s" s="1042">
        <v>5677</v>
      </c>
      <c r="D151" t="s" s="1040">
        <v>5678</v>
      </c>
      <c r="E151" t="s" s="1150">
        <v>5679</v>
      </c>
      <c r="F151" t="s" s="1041">
        <v>5680</v>
      </c>
      <c r="G151" t="s" s="1042">
        <v>5299</v>
      </c>
      <c r="H151" t="s" s="1061">
        <v>5575</v>
      </c>
      <c r="I151" s="1106">
        <v>3</v>
      </c>
      <c r="J151" t="s" s="1061">
        <v>988</v>
      </c>
      <c r="K151" s="1049"/>
      <c r="L151" t="s" s="1061">
        <v>2562</v>
      </c>
      <c r="M151" t="s" s="1061">
        <v>66</v>
      </c>
      <c r="N151" t="s" s="1046">
        <v>5301</v>
      </c>
      <c r="O151" s="1049"/>
      <c r="P151" s="1049"/>
      <c r="Q151" s="1107"/>
      <c r="R151" s="1050"/>
      <c r="S151" s="1121">
        <v>15.89</v>
      </c>
      <c r="T151" t="s" s="1046">
        <v>5301</v>
      </c>
      <c r="U151" s="1049"/>
      <c r="V151" s="1049"/>
      <c r="W151" s="1049"/>
      <c r="X151" s="1050"/>
      <c r="Y151" t="s" s="1063">
        <v>5653</v>
      </c>
      <c r="Z151" s="1030"/>
    </row>
    <row r="152" ht="15.75" customHeight="1">
      <c r="A152" t="s" s="1147">
        <v>5589</v>
      </c>
      <c r="B152" t="s" s="1152">
        <v>4902</v>
      </c>
      <c r="C152" t="s" s="1041">
        <v>4494</v>
      </c>
      <c r="D152" t="s" s="1165">
        <v>4495</v>
      </c>
      <c r="E152" t="s" s="1165">
        <v>4495</v>
      </c>
      <c r="F152" t="s" s="1046">
        <v>5681</v>
      </c>
      <c r="G152" t="s" s="1046">
        <v>5299</v>
      </c>
      <c r="H152" s="1106">
        <v>2015</v>
      </c>
      <c r="I152" s="1106">
        <v>3</v>
      </c>
      <c r="J152" t="s" s="1061">
        <v>54</v>
      </c>
      <c r="K152" s="1049"/>
      <c r="L152" t="s" s="1061">
        <v>2562</v>
      </c>
      <c r="M152" t="s" s="1061">
        <v>66</v>
      </c>
      <c r="N152" t="s" s="1046">
        <v>5301</v>
      </c>
      <c r="O152" s="1049"/>
      <c r="P152" s="1049"/>
      <c r="Q152" s="1107"/>
      <c r="R152" s="1050"/>
      <c r="S152" s="1106">
        <v>0</v>
      </c>
      <c r="T152" t="s" s="1166">
        <v>5354</v>
      </c>
      <c r="U152" s="1049"/>
      <c r="V152" s="1049"/>
      <c r="W152" s="1049"/>
      <c r="X152" s="1050"/>
      <c r="Y152" t="s" s="1063">
        <v>5682</v>
      </c>
      <c r="Z152" s="1030"/>
    </row>
    <row r="153" ht="15.75" customHeight="1">
      <c r="A153" t="s" s="1147">
        <v>5589</v>
      </c>
      <c r="B153" t="s" s="1152">
        <v>4902</v>
      </c>
      <c r="C153" t="s" s="1041">
        <v>5683</v>
      </c>
      <c r="D153" t="s" s="1167">
        <v>5684</v>
      </c>
      <c r="E153" t="s" s="1156">
        <v>5685</v>
      </c>
      <c r="F153" t="s" s="1046">
        <v>5686</v>
      </c>
      <c r="G153" t="s" s="1046">
        <v>5299</v>
      </c>
      <c r="H153" s="1106">
        <v>2021</v>
      </c>
      <c r="I153" s="1106">
        <v>1</v>
      </c>
      <c r="J153" t="s" s="1061">
        <v>988</v>
      </c>
      <c r="K153" s="1049"/>
      <c r="L153" t="s" s="1061">
        <v>2556</v>
      </c>
      <c r="M153" t="s" s="1061">
        <v>66</v>
      </c>
      <c r="N153" t="s" s="1046">
        <v>5301</v>
      </c>
      <c r="O153" s="1049"/>
      <c r="P153" s="1106">
        <v>0.5</v>
      </c>
      <c r="Q153" t="s" s="1137">
        <v>2568</v>
      </c>
      <c r="R153" s="1050"/>
      <c r="S153" s="1168">
        <v>126</v>
      </c>
      <c r="T153" t="s" s="1166">
        <v>5354</v>
      </c>
      <c r="U153" s="1049"/>
      <c r="V153" s="1049"/>
      <c r="W153" s="1049"/>
      <c r="X153" s="1050"/>
      <c r="Y153" t="s" s="1063">
        <v>5687</v>
      </c>
      <c r="Z153" s="1030"/>
    </row>
    <row r="154" ht="15.75" customHeight="1">
      <c r="A154" t="s" s="1147">
        <v>5589</v>
      </c>
      <c r="B154" t="s" s="1152">
        <v>4902</v>
      </c>
      <c r="C154" t="s" s="1041">
        <v>5683</v>
      </c>
      <c r="D154" t="s" s="1167">
        <v>5684</v>
      </c>
      <c r="E154" t="s" s="1156">
        <v>5685</v>
      </c>
      <c r="F154" t="s" s="1046">
        <v>5688</v>
      </c>
      <c r="G154" t="s" s="1046">
        <v>5299</v>
      </c>
      <c r="H154" s="1106">
        <v>2024</v>
      </c>
      <c r="I154" s="1106">
        <v>1</v>
      </c>
      <c r="J154" t="s" s="1061">
        <v>988</v>
      </c>
      <c r="K154" s="1049"/>
      <c r="L154" t="s" s="1061">
        <v>2556</v>
      </c>
      <c r="M154" t="s" s="1061">
        <v>66</v>
      </c>
      <c r="N154" t="s" s="1046">
        <v>5301</v>
      </c>
      <c r="O154" s="1049"/>
      <c r="P154" s="1106">
        <v>0.46</v>
      </c>
      <c r="Q154" t="s" s="1137">
        <v>2568</v>
      </c>
      <c r="R154" s="1050"/>
      <c r="S154" s="1168">
        <v>23</v>
      </c>
      <c r="T154" t="s" s="1166">
        <v>5354</v>
      </c>
      <c r="U154" s="1049"/>
      <c r="V154" s="1049"/>
      <c r="W154" s="1049"/>
      <c r="X154" s="1050"/>
      <c r="Y154" t="s" s="1063">
        <v>5687</v>
      </c>
      <c r="Z154" s="1030"/>
    </row>
    <row r="155" ht="15.75" customHeight="1">
      <c r="A155" t="s" s="1147">
        <v>5589</v>
      </c>
      <c r="B155" t="s" s="1152">
        <v>4902</v>
      </c>
      <c r="C155" t="s" s="1041">
        <v>5683</v>
      </c>
      <c r="D155" t="s" s="1167">
        <v>5684</v>
      </c>
      <c r="E155" t="s" s="1156">
        <v>5685</v>
      </c>
      <c r="F155" t="s" s="1046">
        <v>5689</v>
      </c>
      <c r="G155" t="s" s="1046">
        <v>5299</v>
      </c>
      <c r="H155" s="1106">
        <v>2022</v>
      </c>
      <c r="I155" s="1106">
        <v>3</v>
      </c>
      <c r="J155" t="s" s="1061">
        <v>988</v>
      </c>
      <c r="K155" s="1049"/>
      <c r="L155" t="s" s="1061">
        <v>2562</v>
      </c>
      <c r="M155" t="s" s="1061">
        <v>66</v>
      </c>
      <c r="N155" t="s" s="1046">
        <v>5301</v>
      </c>
      <c r="O155" s="1049"/>
      <c r="P155" s="1049"/>
      <c r="Q155" s="1107"/>
      <c r="R155" s="1050"/>
      <c r="S155" s="1168">
        <v>46</v>
      </c>
      <c r="T155" t="s" s="1166">
        <v>5354</v>
      </c>
      <c r="U155" s="1049"/>
      <c r="V155" s="1049"/>
      <c r="W155" s="1049"/>
      <c r="X155" s="1050"/>
      <c r="Y155" t="s" s="1063">
        <v>5690</v>
      </c>
      <c r="Z155" s="1030"/>
    </row>
    <row r="156" ht="15.75" customHeight="1">
      <c r="A156" t="s" s="1147">
        <v>5589</v>
      </c>
      <c r="B156" t="s" s="1152">
        <v>4902</v>
      </c>
      <c r="C156" t="s" s="1041">
        <v>5683</v>
      </c>
      <c r="D156" t="s" s="1167">
        <v>5684</v>
      </c>
      <c r="E156" t="s" s="1156">
        <v>5685</v>
      </c>
      <c r="F156" t="s" s="1046">
        <v>5691</v>
      </c>
      <c r="G156" t="s" s="1046">
        <v>5299</v>
      </c>
      <c r="H156" s="1106">
        <v>2020</v>
      </c>
      <c r="I156" s="1106">
        <v>1</v>
      </c>
      <c r="J156" t="s" s="1061">
        <v>988</v>
      </c>
      <c r="K156" s="1049"/>
      <c r="L156" t="s" s="1061">
        <v>2556</v>
      </c>
      <c r="M156" t="s" s="1061">
        <v>66</v>
      </c>
      <c r="N156" t="s" s="1046">
        <v>5301</v>
      </c>
      <c r="O156" s="1049"/>
      <c r="P156" s="1106">
        <v>0.51</v>
      </c>
      <c r="Q156" t="s" s="1137">
        <v>2568</v>
      </c>
      <c r="R156" s="1050"/>
      <c r="S156" s="1168">
        <v>106</v>
      </c>
      <c r="T156" t="s" s="1166">
        <v>5354</v>
      </c>
      <c r="U156" s="1049"/>
      <c r="V156" s="1049"/>
      <c r="W156" s="1049"/>
      <c r="X156" s="1050"/>
      <c r="Y156" t="s" s="1063">
        <v>5692</v>
      </c>
      <c r="Z156" s="1030"/>
    </row>
    <row r="157" ht="15.75" customHeight="1">
      <c r="A157" t="s" s="1147">
        <v>5589</v>
      </c>
      <c r="B157" t="s" s="1152">
        <v>4902</v>
      </c>
      <c r="C157" t="s" s="1041">
        <v>5683</v>
      </c>
      <c r="D157" t="s" s="1167">
        <v>5684</v>
      </c>
      <c r="E157" t="s" s="1156">
        <v>5685</v>
      </c>
      <c r="F157" t="s" s="1046">
        <v>5693</v>
      </c>
      <c r="G157" t="s" s="1046">
        <v>5299</v>
      </c>
      <c r="H157" s="1106">
        <v>2018</v>
      </c>
      <c r="I157" s="1106">
        <v>1</v>
      </c>
      <c r="J157" t="s" s="1061">
        <v>988</v>
      </c>
      <c r="K157" s="1049"/>
      <c r="L157" t="s" s="1061">
        <v>2556</v>
      </c>
      <c r="M157" t="s" s="1061">
        <v>66</v>
      </c>
      <c r="N157" t="s" s="1046">
        <v>5301</v>
      </c>
      <c r="O157" s="1049"/>
      <c r="P157" s="1106">
        <v>0.47</v>
      </c>
      <c r="Q157" s="1117">
        <v>3948</v>
      </c>
      <c r="R157" s="1050"/>
      <c r="S157" s="1168">
        <v>90</v>
      </c>
      <c r="T157" t="s" s="1166">
        <v>5354</v>
      </c>
      <c r="U157" s="1049"/>
      <c r="V157" s="1049"/>
      <c r="W157" s="1049"/>
      <c r="X157" s="1050"/>
      <c r="Y157" t="s" s="1063">
        <v>5692</v>
      </c>
      <c r="Z157" s="1030"/>
    </row>
    <row r="158" ht="15.75" customHeight="1">
      <c r="A158" t="s" s="1147">
        <v>5589</v>
      </c>
      <c r="B158" t="s" s="1152">
        <v>4902</v>
      </c>
      <c r="C158" t="s" s="1041">
        <v>5683</v>
      </c>
      <c r="D158" t="s" s="1167">
        <v>5684</v>
      </c>
      <c r="E158" t="s" s="1156">
        <v>5685</v>
      </c>
      <c r="F158" t="s" s="1046">
        <v>5694</v>
      </c>
      <c r="G158" t="s" s="1046">
        <v>5299</v>
      </c>
      <c r="H158" s="1106">
        <v>2023</v>
      </c>
      <c r="I158" s="1106">
        <v>1</v>
      </c>
      <c r="J158" t="s" s="1061">
        <v>988</v>
      </c>
      <c r="K158" s="1049"/>
      <c r="L158" t="s" s="1061">
        <v>2556</v>
      </c>
      <c r="M158" t="s" s="1061">
        <v>66</v>
      </c>
      <c r="N158" t="s" s="1046">
        <v>5301</v>
      </c>
      <c r="O158" s="1049"/>
      <c r="P158" s="1106">
        <v>0.38</v>
      </c>
      <c r="Q158" t="s" s="1137">
        <v>2568</v>
      </c>
      <c r="R158" s="1050"/>
      <c r="S158" s="1168">
        <v>58</v>
      </c>
      <c r="T158" t="s" s="1166">
        <v>5354</v>
      </c>
      <c r="U158" s="1049"/>
      <c r="V158" s="1049"/>
      <c r="W158" s="1049"/>
      <c r="X158" s="1050"/>
      <c r="Y158" t="s" s="1063">
        <v>5692</v>
      </c>
      <c r="Z158" s="1030"/>
    </row>
    <row r="159" ht="15.75" customHeight="1">
      <c r="A159" t="s" s="1147">
        <v>5589</v>
      </c>
      <c r="B159" t="s" s="1152">
        <v>4902</v>
      </c>
      <c r="C159" t="s" s="1041">
        <v>5683</v>
      </c>
      <c r="D159" t="s" s="1167">
        <v>5684</v>
      </c>
      <c r="E159" t="s" s="1156">
        <v>5685</v>
      </c>
      <c r="F159" t="s" s="1046">
        <v>5695</v>
      </c>
      <c r="G159" t="s" s="1046">
        <v>5299</v>
      </c>
      <c r="H159" s="1106">
        <v>2022</v>
      </c>
      <c r="I159" s="1106">
        <v>1</v>
      </c>
      <c r="J159" t="s" s="1061">
        <v>988</v>
      </c>
      <c r="K159" s="1049"/>
      <c r="L159" t="s" s="1061">
        <v>2556</v>
      </c>
      <c r="M159" t="s" s="1061">
        <v>66</v>
      </c>
      <c r="N159" t="s" s="1046">
        <v>5301</v>
      </c>
      <c r="O159" s="1049"/>
      <c r="P159" s="1106">
        <v>0.33</v>
      </c>
      <c r="Q159" t="s" s="1137">
        <v>2568</v>
      </c>
      <c r="R159" s="1050"/>
      <c r="S159" s="1168">
        <v>81</v>
      </c>
      <c r="T159" t="s" s="1166">
        <v>5354</v>
      </c>
      <c r="U159" s="1049"/>
      <c r="V159" s="1049"/>
      <c r="W159" s="1049"/>
      <c r="X159" s="1050"/>
      <c r="Y159" t="s" s="1063">
        <v>5692</v>
      </c>
      <c r="Z159" s="1030"/>
    </row>
    <row r="160" ht="15.75" customHeight="1">
      <c r="A160" t="s" s="1147">
        <v>5589</v>
      </c>
      <c r="B160" t="s" s="1152">
        <v>4902</v>
      </c>
      <c r="C160" t="s" s="1042">
        <v>5696</v>
      </c>
      <c r="D160" t="s" s="1040">
        <v>4457</v>
      </c>
      <c r="E160" t="s" s="1040">
        <v>4457</v>
      </c>
      <c r="F160" t="s" s="1041">
        <v>5697</v>
      </c>
      <c r="G160" t="s" s="1042">
        <v>5299</v>
      </c>
      <c r="H160" s="1106">
        <v>2023</v>
      </c>
      <c r="I160" s="1106">
        <v>1</v>
      </c>
      <c r="J160" t="s" s="1061">
        <v>988</v>
      </c>
      <c r="K160" s="1049"/>
      <c r="L160" t="s" s="1061">
        <v>2556</v>
      </c>
      <c r="M160" t="s" s="1061">
        <v>66</v>
      </c>
      <c r="N160" t="s" s="1046">
        <v>5301</v>
      </c>
      <c r="O160" s="1049"/>
      <c r="P160" s="1106">
        <v>0.155</v>
      </c>
      <c r="Q160" s="1117">
        <v>3143</v>
      </c>
      <c r="R160" s="1050"/>
      <c r="S160" s="1121">
        <v>109.7</v>
      </c>
      <c r="T160" t="s" s="1046">
        <v>5301</v>
      </c>
      <c r="U160" s="1049"/>
      <c r="V160" s="1049"/>
      <c r="W160" s="1049"/>
      <c r="X160" s="1050"/>
      <c r="Y160" t="s" s="1063">
        <v>5698</v>
      </c>
      <c r="Z160" s="1030"/>
    </row>
    <row r="161" ht="15.75" customHeight="1">
      <c r="A161" t="s" s="1147">
        <v>5589</v>
      </c>
      <c r="B161" t="s" s="1152">
        <v>4902</v>
      </c>
      <c r="C161" t="s" s="1042">
        <v>5696</v>
      </c>
      <c r="D161" t="s" s="1040">
        <v>4457</v>
      </c>
      <c r="E161" t="s" s="1040">
        <v>4457</v>
      </c>
      <c r="F161" t="s" s="1041">
        <v>5699</v>
      </c>
      <c r="G161" t="s" s="1042">
        <v>5299</v>
      </c>
      <c r="H161" s="1106">
        <v>2023</v>
      </c>
      <c r="I161" s="1106">
        <v>1</v>
      </c>
      <c r="J161" t="s" s="1061">
        <v>988</v>
      </c>
      <c r="K161" s="1049"/>
      <c r="L161" t="s" s="1061">
        <v>2556</v>
      </c>
      <c r="M161" t="s" s="1061">
        <v>66</v>
      </c>
      <c r="N161" t="s" s="1046">
        <v>5301</v>
      </c>
      <c r="O161" s="1049"/>
      <c r="P161" s="1106">
        <v>0.213</v>
      </c>
      <c r="Q161" s="1117">
        <v>2768</v>
      </c>
      <c r="R161" s="1050"/>
      <c r="S161" s="1121">
        <v>80</v>
      </c>
      <c r="T161" t="s" s="1046">
        <v>5301</v>
      </c>
      <c r="U161" s="1049"/>
      <c r="V161" s="1049"/>
      <c r="W161" s="1049"/>
      <c r="X161" s="1050"/>
      <c r="Y161" s="1051"/>
      <c r="Z161" s="1030"/>
    </row>
    <row r="162" ht="15.75" customHeight="1">
      <c r="A162" t="s" s="1147">
        <v>5589</v>
      </c>
      <c r="B162" t="s" s="1152">
        <v>4902</v>
      </c>
      <c r="C162" t="s" s="1042">
        <v>5696</v>
      </c>
      <c r="D162" t="s" s="1040">
        <v>4457</v>
      </c>
      <c r="E162" t="s" s="1040">
        <v>4457</v>
      </c>
      <c r="F162" t="s" s="1041">
        <v>5700</v>
      </c>
      <c r="G162" t="s" s="1042">
        <v>5299</v>
      </c>
      <c r="H162" s="1106">
        <v>2023</v>
      </c>
      <c r="I162" s="1106">
        <v>1</v>
      </c>
      <c r="J162" t="s" s="1061">
        <v>988</v>
      </c>
      <c r="K162" s="1049"/>
      <c r="L162" t="s" s="1061">
        <v>2556</v>
      </c>
      <c r="M162" t="s" s="1061">
        <v>66</v>
      </c>
      <c r="N162" t="s" s="1046">
        <v>5301</v>
      </c>
      <c r="O162" s="1049"/>
      <c r="P162" t="s" s="1061">
        <v>5701</v>
      </c>
      <c r="Q162" t="s" s="1169">
        <v>5702</v>
      </c>
      <c r="R162" s="1050"/>
      <c r="S162" s="1121">
        <v>170</v>
      </c>
      <c r="T162" t="s" s="1046">
        <v>5301</v>
      </c>
      <c r="U162" s="1049"/>
      <c r="V162" s="1049"/>
      <c r="W162" s="1049"/>
      <c r="X162" s="1050"/>
      <c r="Y162" t="s" s="1063">
        <v>5703</v>
      </c>
      <c r="Z162" s="1030"/>
    </row>
    <row r="163" ht="15.75" customHeight="1">
      <c r="A163" t="s" s="1147">
        <v>5589</v>
      </c>
      <c r="B163" t="s" s="1152">
        <v>4902</v>
      </c>
      <c r="C163" t="s" s="1042">
        <v>5696</v>
      </c>
      <c r="D163" t="s" s="1040">
        <v>4457</v>
      </c>
      <c r="E163" t="s" s="1040">
        <v>4457</v>
      </c>
      <c r="F163" t="s" s="1041">
        <v>5704</v>
      </c>
      <c r="G163" t="s" s="1042">
        <v>5299</v>
      </c>
      <c r="H163" s="1106">
        <v>2023</v>
      </c>
      <c r="I163" s="1106">
        <v>1</v>
      </c>
      <c r="J163" t="s" s="1061">
        <v>988</v>
      </c>
      <c r="K163" s="1049"/>
      <c r="L163" t="s" s="1061">
        <v>2556</v>
      </c>
      <c r="M163" t="s" s="1061">
        <v>66</v>
      </c>
      <c r="N163" t="s" s="1046">
        <v>5301</v>
      </c>
      <c r="O163" s="1049"/>
      <c r="P163" s="1106">
        <v>0.171</v>
      </c>
      <c r="Q163" s="1117">
        <v>3455</v>
      </c>
      <c r="R163" s="1050"/>
      <c r="S163" s="1121">
        <v>279.7</v>
      </c>
      <c r="T163" t="s" s="1046">
        <v>5301</v>
      </c>
      <c r="U163" s="1049"/>
      <c r="V163" s="1049"/>
      <c r="W163" s="1049"/>
      <c r="X163" s="1050"/>
      <c r="Y163" s="1051"/>
      <c r="Z163" s="1030"/>
    </row>
    <row r="164" ht="15.75" customHeight="1">
      <c r="A164" t="s" s="1147">
        <v>5589</v>
      </c>
      <c r="B164" t="s" s="1152">
        <v>4902</v>
      </c>
      <c r="C164" t="s" s="1042">
        <v>5696</v>
      </c>
      <c r="D164" t="s" s="1040">
        <v>4457</v>
      </c>
      <c r="E164" t="s" s="1040">
        <v>4457</v>
      </c>
      <c r="F164" t="s" s="1041">
        <v>5705</v>
      </c>
      <c r="G164" t="s" s="1042">
        <v>5299</v>
      </c>
      <c r="H164" s="1106">
        <v>2023</v>
      </c>
      <c r="I164" s="1106">
        <v>1</v>
      </c>
      <c r="J164" t="s" s="1061">
        <v>988</v>
      </c>
      <c r="K164" s="1049"/>
      <c r="L164" t="s" s="1061">
        <v>2556</v>
      </c>
      <c r="M164" t="s" s="1061">
        <v>66</v>
      </c>
      <c r="N164" t="s" s="1046">
        <v>5301</v>
      </c>
      <c r="O164" s="1049"/>
      <c r="P164" s="1106">
        <v>0.409</v>
      </c>
      <c r="Q164" s="1117">
        <v>4993</v>
      </c>
      <c r="R164" s="1050"/>
      <c r="S164" s="1121">
        <v>350</v>
      </c>
      <c r="T164" t="s" s="1046">
        <v>5301</v>
      </c>
      <c r="U164" s="1049"/>
      <c r="V164" s="1049"/>
      <c r="W164" s="1049"/>
      <c r="X164" s="1050"/>
      <c r="Y164" s="1051"/>
      <c r="Z164" s="1030"/>
    </row>
    <row r="165" ht="15.75" customHeight="1">
      <c r="A165" t="s" s="1147">
        <v>5589</v>
      </c>
      <c r="B165" t="s" s="1152">
        <v>4902</v>
      </c>
      <c r="C165" t="s" s="1042">
        <v>5696</v>
      </c>
      <c r="D165" t="s" s="1040">
        <v>4457</v>
      </c>
      <c r="E165" t="s" s="1040">
        <v>4457</v>
      </c>
      <c r="F165" t="s" s="1041">
        <v>5706</v>
      </c>
      <c r="G165" t="s" s="1042">
        <v>5299</v>
      </c>
      <c r="H165" s="1106">
        <v>2023</v>
      </c>
      <c r="I165" s="1106">
        <v>1</v>
      </c>
      <c r="J165" t="s" s="1061">
        <v>988</v>
      </c>
      <c r="K165" s="1049"/>
      <c r="L165" t="s" s="1061">
        <v>2556</v>
      </c>
      <c r="M165" t="s" s="1061">
        <v>66</v>
      </c>
      <c r="N165" t="s" s="1046">
        <v>5301</v>
      </c>
      <c r="O165" s="1049"/>
      <c r="P165" s="1106">
        <v>0.16</v>
      </c>
      <c r="Q165" s="1117">
        <v>17734</v>
      </c>
      <c r="R165" s="1050"/>
      <c r="S165" s="1121">
        <v>359.9</v>
      </c>
      <c r="T165" t="s" s="1046">
        <v>5301</v>
      </c>
      <c r="U165" s="1049"/>
      <c r="V165" s="1049"/>
      <c r="W165" s="1049"/>
      <c r="X165" s="1050"/>
      <c r="Y165" s="1051"/>
      <c r="Z165" s="1030"/>
    </row>
    <row r="166" ht="15.75" customHeight="1">
      <c r="A166" t="s" s="1147">
        <v>5589</v>
      </c>
      <c r="B166" t="s" s="1152">
        <v>4902</v>
      </c>
      <c r="C166" t="s" s="1042">
        <v>5696</v>
      </c>
      <c r="D166" t="s" s="1040">
        <v>4457</v>
      </c>
      <c r="E166" t="s" s="1040">
        <v>4457</v>
      </c>
      <c r="F166" t="s" s="1041">
        <v>5707</v>
      </c>
      <c r="G166" t="s" s="1042">
        <v>5299</v>
      </c>
      <c r="H166" s="1106">
        <v>2023</v>
      </c>
      <c r="I166" s="1106">
        <v>1</v>
      </c>
      <c r="J166" t="s" s="1061">
        <v>988</v>
      </c>
      <c r="K166" s="1049"/>
      <c r="L166" t="s" s="1061">
        <v>2556</v>
      </c>
      <c r="M166" t="s" s="1061">
        <v>66</v>
      </c>
      <c r="N166" t="s" s="1046">
        <v>5301</v>
      </c>
      <c r="O166" s="1049"/>
      <c r="P166" s="1106">
        <v>0.248</v>
      </c>
      <c r="Q166" s="1117">
        <v>33942</v>
      </c>
      <c r="R166" s="1050"/>
      <c r="S166" s="1121">
        <v>1363.3</v>
      </c>
      <c r="T166" t="s" s="1046">
        <v>5301</v>
      </c>
      <c r="U166" s="1049"/>
      <c r="V166" s="1049"/>
      <c r="W166" s="1049"/>
      <c r="X166" s="1050"/>
      <c r="Y166" t="s" s="1063">
        <v>5708</v>
      </c>
      <c r="Z166" s="1030"/>
    </row>
    <row r="167" ht="15.75" customHeight="1">
      <c r="A167" t="s" s="1147">
        <v>5589</v>
      </c>
      <c r="B167" t="s" s="1152">
        <v>4902</v>
      </c>
      <c r="C167" t="s" s="1160">
        <v>5709</v>
      </c>
      <c r="D167" t="s" s="1053">
        <v>4513</v>
      </c>
      <c r="E167" t="s" s="1053">
        <v>4513</v>
      </c>
      <c r="F167" t="s" s="1054">
        <v>5402</v>
      </c>
      <c r="G167" t="s" s="1054">
        <v>5293</v>
      </c>
      <c r="H167" s="1055">
        <v>2023</v>
      </c>
      <c r="I167" s="1055">
        <v>2</v>
      </c>
      <c r="J167" t="s" s="1056">
        <v>988</v>
      </c>
      <c r="K167" t="s" s="1056">
        <v>5336</v>
      </c>
      <c r="L167" t="s" s="1056">
        <v>64</v>
      </c>
      <c r="M167" s="1057"/>
      <c r="N167" t="s" s="1054">
        <v>5710</v>
      </c>
      <c r="O167" s="1057"/>
      <c r="P167" s="1057"/>
      <c r="Q167" s="1058"/>
      <c r="R167" s="1058"/>
      <c r="S167" s="1055">
        <v>50.85</v>
      </c>
      <c r="T167" s="1055">
        <v>27.7</v>
      </c>
      <c r="U167" t="s" s="1054">
        <v>5710</v>
      </c>
      <c r="V167" s="1057"/>
      <c r="W167" s="1057"/>
      <c r="X167" s="1057"/>
      <c r="Y167" t="s" s="1059">
        <v>5711</v>
      </c>
      <c r="Z167" s="1030"/>
    </row>
    <row r="168" ht="15.75" customHeight="1">
      <c r="A168" t="s" s="1147">
        <v>5589</v>
      </c>
      <c r="B168" t="s" s="1152">
        <v>4902</v>
      </c>
      <c r="C168" t="s" s="1042">
        <v>5712</v>
      </c>
      <c r="D168" t="s" s="1040">
        <v>5713</v>
      </c>
      <c r="E168" t="s" s="1040">
        <v>5713</v>
      </c>
      <c r="F168" t="s" s="1041">
        <v>5714</v>
      </c>
      <c r="G168" t="s" s="1042">
        <v>5299</v>
      </c>
      <c r="H168" t="s" s="1061">
        <v>5370</v>
      </c>
      <c r="I168" s="1106">
        <v>3</v>
      </c>
      <c r="J168" t="s" s="1061">
        <v>988</v>
      </c>
      <c r="K168" s="1049"/>
      <c r="L168" t="s" s="1061">
        <v>64</v>
      </c>
      <c r="M168" t="s" s="1061">
        <v>66</v>
      </c>
      <c r="N168" t="s" s="1046">
        <v>5301</v>
      </c>
      <c r="O168" s="1049"/>
      <c r="P168" s="1049"/>
      <c r="Q168" s="1107"/>
      <c r="R168" s="1050"/>
      <c r="S168" s="1121">
        <v>890</v>
      </c>
      <c r="T168" t="s" s="1046">
        <v>5301</v>
      </c>
      <c r="U168" s="1049"/>
      <c r="V168" s="1049"/>
      <c r="W168" s="1049"/>
      <c r="X168" s="1050"/>
      <c r="Y168" s="1051"/>
      <c r="Z168" s="1030"/>
    </row>
    <row r="169" ht="15.75" customHeight="1">
      <c r="A169" t="s" s="1147">
        <v>5589</v>
      </c>
      <c r="B169" t="s" s="1170">
        <v>4902</v>
      </c>
      <c r="C169" t="s" s="1042">
        <v>5712</v>
      </c>
      <c r="D169" t="s" s="1040">
        <v>5713</v>
      </c>
      <c r="E169" t="s" s="1040">
        <v>5713</v>
      </c>
      <c r="F169" t="s" s="1041">
        <v>5715</v>
      </c>
      <c r="G169" t="s" s="1042">
        <v>5299</v>
      </c>
      <c r="H169" t="s" s="1061">
        <v>5328</v>
      </c>
      <c r="I169" s="1106">
        <v>3</v>
      </c>
      <c r="J169" t="s" s="1061">
        <v>988</v>
      </c>
      <c r="K169" s="1049"/>
      <c r="L169" t="s" s="1061">
        <v>64</v>
      </c>
      <c r="M169" t="s" s="1061">
        <v>66</v>
      </c>
      <c r="N169" t="s" s="1046">
        <v>5301</v>
      </c>
      <c r="O169" s="1049"/>
      <c r="P169" s="1049"/>
      <c r="Q169" s="1107"/>
      <c r="R169" s="1050"/>
      <c r="S169" s="1121">
        <v>293</v>
      </c>
      <c r="T169" t="s" s="1046">
        <v>5301</v>
      </c>
      <c r="U169" s="1049"/>
      <c r="V169" s="1049"/>
      <c r="W169" s="1049"/>
      <c r="X169" s="1050"/>
      <c r="Y169" s="1051"/>
      <c r="Z169" s="1030"/>
    </row>
    <row r="170" ht="15.75" customHeight="1">
      <c r="A170" s="1171"/>
      <c r="B170" s="361"/>
      <c r="C170" s="361"/>
      <c r="D170" s="361"/>
      <c r="E170" s="361"/>
      <c r="F170" s="361"/>
      <c r="G170" s="361"/>
      <c r="H170" s="361"/>
      <c r="I170" s="361"/>
      <c r="J170" s="361"/>
      <c r="K170" s="361"/>
      <c r="L170" s="361"/>
      <c r="M170" s="361"/>
      <c r="N170" s="361"/>
      <c r="O170" s="361"/>
      <c r="P170" s="361"/>
      <c r="Q170" s="361"/>
      <c r="R170" s="361"/>
      <c r="S170" s="361"/>
      <c r="T170" s="361"/>
      <c r="U170" s="361"/>
      <c r="V170" s="361"/>
      <c r="W170" s="361"/>
      <c r="X170" s="361"/>
      <c r="Y170" s="361"/>
      <c r="Z170" s="1030"/>
    </row>
    <row r="171" ht="15.75" customHeight="1">
      <c r="A171" s="107"/>
      <c r="B171" s="107"/>
      <c r="C171" s="107"/>
      <c r="D171" s="107"/>
      <c r="E171" s="107"/>
      <c r="F171" s="107"/>
      <c r="G171" s="107"/>
      <c r="H171" s="107"/>
      <c r="I171" s="107"/>
      <c r="J171" s="107"/>
      <c r="K171" s="107"/>
      <c r="L171" s="107"/>
      <c r="M171" s="107"/>
      <c r="N171" s="107"/>
      <c r="O171" s="107"/>
      <c r="P171" s="107"/>
      <c r="Q171" s="107"/>
      <c r="R171" s="107"/>
      <c r="S171" s="107"/>
      <c r="T171" s="107"/>
      <c r="U171" s="107"/>
      <c r="V171" s="107"/>
      <c r="W171" s="107"/>
      <c r="X171" s="107"/>
      <c r="Y171" s="107"/>
      <c r="Z171" s="1030"/>
    </row>
    <row r="172" ht="15.75" customHeight="1">
      <c r="A172" s="107"/>
      <c r="B172" s="107"/>
      <c r="C172" s="107"/>
      <c r="D172" s="107"/>
      <c r="E172" s="107"/>
      <c r="F172" t="s" s="108">
        <v>1955</v>
      </c>
      <c r="G172" t="s" s="108">
        <v>988</v>
      </c>
      <c r="H172" t="s" s="108">
        <v>989</v>
      </c>
      <c r="I172" t="s" s="108">
        <v>990</v>
      </c>
      <c r="J172" s="107"/>
      <c r="K172" s="107"/>
      <c r="L172" s="107"/>
      <c r="M172" s="107"/>
      <c r="N172" s="107"/>
      <c r="O172" s="107"/>
      <c r="P172" s="107"/>
      <c r="Q172" s="107"/>
      <c r="R172" s="107"/>
      <c r="S172" s="107"/>
      <c r="T172" s="107"/>
      <c r="U172" s="107"/>
      <c r="V172" s="107"/>
      <c r="W172" s="107"/>
      <c r="X172" s="107"/>
      <c r="Y172" s="107"/>
      <c r="Z172" s="1030"/>
    </row>
    <row r="173" ht="15.75" customHeight="1">
      <c r="A173" s="107"/>
      <c r="B173" s="107"/>
      <c r="C173" s="107"/>
      <c r="D173" s="107"/>
      <c r="E173" s="107"/>
      <c r="F173" s="111">
        <v>24</v>
      </c>
      <c r="G173" s="111">
        <v>125</v>
      </c>
      <c r="H173" s="111">
        <v>17</v>
      </c>
      <c r="I173" s="111">
        <v>2</v>
      </c>
      <c r="J173" s="107"/>
      <c r="K173" s="107"/>
      <c r="L173" s="107"/>
      <c r="M173" s="107"/>
      <c r="N173" s="107"/>
      <c r="O173" s="107"/>
      <c r="P173" s="107"/>
      <c r="Q173" s="107"/>
      <c r="R173" s="107"/>
      <c r="S173" s="107"/>
      <c r="T173" s="107"/>
      <c r="U173" s="107"/>
      <c r="V173" s="107"/>
      <c r="W173" s="107"/>
      <c r="X173" s="107"/>
      <c r="Y173" s="107"/>
      <c r="Z173" s="1030"/>
    </row>
    <row r="174" ht="15.75" customHeight="1">
      <c r="A174" s="107"/>
      <c r="B174" s="107"/>
      <c r="C174" s="107"/>
      <c r="D174" s="107"/>
      <c r="E174" s="107"/>
      <c r="F174" s="112">
        <f>F173/SUM($F$173:$H$173)</f>
        <v>0.144578313253012</v>
      </c>
      <c r="G174" s="112">
        <f>G173/SUM($F$173:$H$173)</f>
        <v>0.753012048192771</v>
      </c>
      <c r="H174" s="112">
        <f>H173/SUM($F$173:$H$173)</f>
        <v>0.102409638554217</v>
      </c>
      <c r="I174" s="107"/>
      <c r="J174" s="107"/>
      <c r="K174" s="107"/>
      <c r="L174" s="107"/>
      <c r="M174" s="107"/>
      <c r="N174" s="107"/>
      <c r="O174" s="107"/>
      <c r="P174" s="107"/>
      <c r="Q174" s="107"/>
      <c r="R174" s="107"/>
      <c r="S174" s="107"/>
      <c r="T174" s="107"/>
      <c r="U174" s="107"/>
      <c r="V174" s="107"/>
      <c r="W174" s="107"/>
      <c r="X174" s="107"/>
      <c r="Y174" s="107"/>
      <c r="Z174" s="1030"/>
    </row>
    <row r="175" ht="15.75" customHeight="1">
      <c r="A175" s="107"/>
      <c r="B175" s="107"/>
      <c r="C175" s="107"/>
      <c r="D175" s="107"/>
      <c r="E175" s="107"/>
      <c r="F175" s="107"/>
      <c r="G175" s="107"/>
      <c r="H175" s="107"/>
      <c r="I175" s="107"/>
      <c r="J175" s="107"/>
      <c r="K175" s="107"/>
      <c r="L175" s="107"/>
      <c r="M175" s="107"/>
      <c r="N175" s="107"/>
      <c r="O175" s="107"/>
      <c r="P175" s="107"/>
      <c r="Q175" s="107"/>
      <c r="R175" s="107"/>
      <c r="S175" s="107"/>
      <c r="T175" s="107"/>
      <c r="U175" s="107"/>
      <c r="V175" s="107"/>
      <c r="W175" s="107"/>
      <c r="X175" s="107"/>
      <c r="Y175" s="107"/>
      <c r="Z175" s="1030"/>
    </row>
    <row r="176" ht="15.75" customHeight="1">
      <c r="A176" s="107"/>
      <c r="B176" s="107"/>
      <c r="C176" s="107"/>
      <c r="D176" t="s" s="108">
        <v>992</v>
      </c>
      <c r="E176" s="107"/>
      <c r="F176" s="111">
        <v>11</v>
      </c>
      <c r="G176" s="111">
        <v>49</v>
      </c>
      <c r="H176" s="111">
        <v>12</v>
      </c>
      <c r="I176" s="107"/>
      <c r="J176" s="107"/>
      <c r="K176" s="107"/>
      <c r="L176" s="107"/>
      <c r="M176" s="107"/>
      <c r="N176" s="107"/>
      <c r="O176" s="107"/>
      <c r="P176" s="107"/>
      <c r="Q176" s="107"/>
      <c r="R176" s="107"/>
      <c r="S176" s="107"/>
      <c r="T176" s="107"/>
      <c r="U176" s="107"/>
      <c r="V176" s="107"/>
      <c r="W176" s="107"/>
      <c r="X176" s="107"/>
      <c r="Y176" s="107"/>
      <c r="Z176" s="1030"/>
    </row>
    <row r="177" ht="15.75" customHeight="1">
      <c r="A177" s="107"/>
      <c r="B177" s="107"/>
      <c r="C177" s="107"/>
      <c r="D177" s="107"/>
      <c r="E177" s="107"/>
      <c r="F177" s="112">
        <f>F176/SUM($F176:$H176)</f>
        <v>0.152777777777778</v>
      </c>
      <c r="G177" s="112">
        <f>G176/SUM($F176:$H176)</f>
        <v>0.680555555555556</v>
      </c>
      <c r="H177" s="112">
        <f>H176/SUM($F176:$H176)</f>
        <v>0.166666666666667</v>
      </c>
      <c r="I177" s="107"/>
      <c r="J177" s="107"/>
      <c r="K177" s="107"/>
      <c r="L177" s="107"/>
      <c r="M177" s="107"/>
      <c r="N177" s="107"/>
      <c r="O177" s="107"/>
      <c r="P177" s="107"/>
      <c r="Q177" s="107"/>
      <c r="R177" s="107"/>
      <c r="S177" s="107"/>
      <c r="T177" s="107"/>
      <c r="U177" s="107"/>
      <c r="V177" s="107"/>
      <c r="W177" s="107"/>
      <c r="X177" s="107"/>
      <c r="Y177" s="107"/>
      <c r="Z177" s="1030"/>
    </row>
    <row r="178" ht="15.75" customHeight="1">
      <c r="A178" s="107"/>
      <c r="B178" s="107"/>
      <c r="C178" s="107"/>
      <c r="D178" t="s" s="108">
        <v>993</v>
      </c>
      <c r="E178" s="107"/>
      <c r="F178" s="111">
        <v>4</v>
      </c>
      <c r="G178" s="111">
        <v>13</v>
      </c>
      <c r="H178" s="111">
        <v>0</v>
      </c>
      <c r="I178" s="107"/>
      <c r="J178" s="107"/>
      <c r="K178" s="107"/>
      <c r="L178" s="107"/>
      <c r="M178" s="107"/>
      <c r="N178" s="107"/>
      <c r="O178" s="107"/>
      <c r="P178" s="107"/>
      <c r="Q178" s="107"/>
      <c r="R178" s="107"/>
      <c r="S178" s="107"/>
      <c r="T178" s="107"/>
      <c r="U178" s="107"/>
      <c r="V178" s="107"/>
      <c r="W178" s="107"/>
      <c r="X178" s="107"/>
      <c r="Y178" s="107"/>
      <c r="Z178" s="1030"/>
    </row>
    <row r="179" ht="15.75" customHeight="1">
      <c r="A179" s="107"/>
      <c r="B179" s="107"/>
      <c r="C179" s="107"/>
      <c r="D179" s="107"/>
      <c r="E179" s="107"/>
      <c r="F179" s="112">
        <f>F178/SUM($F178:$H178)</f>
        <v>0.235294117647059</v>
      </c>
      <c r="G179" s="112">
        <f>G178/SUM($F178:$H178)</f>
        <v>0.764705882352941</v>
      </c>
      <c r="H179" s="112">
        <f>H178/SUM($F178:$H178)</f>
        <v>0</v>
      </c>
      <c r="I179" s="107"/>
      <c r="J179" s="107"/>
      <c r="K179" s="107"/>
      <c r="L179" s="107"/>
      <c r="M179" s="107"/>
      <c r="N179" s="107"/>
      <c r="O179" s="107"/>
      <c r="P179" s="107"/>
      <c r="Q179" s="107"/>
      <c r="R179" s="107"/>
      <c r="S179" s="107"/>
      <c r="T179" s="107"/>
      <c r="U179" s="107"/>
      <c r="V179" s="107"/>
      <c r="W179" s="107"/>
      <c r="X179" s="107"/>
      <c r="Y179" s="107"/>
      <c r="Z179" s="1030"/>
    </row>
    <row r="180" ht="15.75" customHeight="1">
      <c r="A180" s="107"/>
      <c r="B180" s="107"/>
      <c r="C180" s="107"/>
      <c r="D180" t="s" s="108">
        <v>994</v>
      </c>
      <c r="E180" s="107"/>
      <c r="F180" s="111">
        <v>9</v>
      </c>
      <c r="G180" s="111">
        <v>63</v>
      </c>
      <c r="H180" s="111">
        <v>5</v>
      </c>
      <c r="I180" s="107"/>
      <c r="J180" s="107"/>
      <c r="K180" s="107"/>
      <c r="L180" s="107"/>
      <c r="M180" s="107"/>
      <c r="N180" s="107"/>
      <c r="O180" s="107"/>
      <c r="P180" s="107"/>
      <c r="Q180" s="107"/>
      <c r="R180" s="107"/>
      <c r="S180" s="107"/>
      <c r="T180" s="107"/>
      <c r="U180" s="107"/>
      <c r="V180" s="107"/>
      <c r="W180" s="107"/>
      <c r="X180" s="107"/>
      <c r="Y180" s="107"/>
      <c r="Z180" s="1030"/>
    </row>
    <row r="181" ht="15.75" customHeight="1">
      <c r="A181" s="107"/>
      <c r="B181" s="107"/>
      <c r="C181" s="107"/>
      <c r="D181" s="107"/>
      <c r="E181" s="107"/>
      <c r="F181" s="112">
        <f>F180/SUM($F180:$H180)</f>
        <v>0.116883116883117</v>
      </c>
      <c r="G181" s="112">
        <f>G180/SUM($F180:$H180)</f>
        <v>0.818181818181818</v>
      </c>
      <c r="H181" s="112">
        <f>H180/SUM($F180:$H180)</f>
        <v>0.0649350649350649</v>
      </c>
      <c r="I181" s="107"/>
      <c r="J181" s="107"/>
      <c r="K181" s="107"/>
      <c r="L181" s="107"/>
      <c r="M181" s="107"/>
      <c r="N181" s="107"/>
      <c r="O181" s="107"/>
      <c r="P181" s="107"/>
      <c r="Q181" s="107"/>
      <c r="R181" s="107"/>
      <c r="S181" s="107"/>
      <c r="T181" s="107"/>
      <c r="U181" s="107"/>
      <c r="V181" s="107"/>
      <c r="W181" s="107"/>
      <c r="X181" s="107"/>
      <c r="Y181" s="107"/>
      <c r="Z181" s="1030"/>
    </row>
    <row r="182" ht="15.75" customHeight="1">
      <c r="A182" s="113"/>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8"/>
    </row>
    <row r="183" ht="15.75" customHeight="1">
      <c r="A183" s="116"/>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8"/>
    </row>
    <row r="184" ht="15.75" customHeight="1">
      <c r="A184" s="116"/>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8"/>
    </row>
    <row r="185" ht="15.75" customHeight="1">
      <c r="A185" s="116"/>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8"/>
    </row>
    <row r="186" ht="15.75" customHeight="1">
      <c r="A186" s="116"/>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8"/>
    </row>
    <row r="187" ht="15.75" customHeight="1">
      <c r="A187" s="116"/>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8"/>
    </row>
    <row r="188" ht="15.75" customHeight="1">
      <c r="A188" s="116"/>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8"/>
    </row>
    <row r="189" ht="15.75" customHeight="1">
      <c r="A189" s="116"/>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8"/>
    </row>
    <row r="190" ht="15.75" customHeight="1">
      <c r="A190" s="116"/>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8"/>
    </row>
    <row r="191" ht="15.75" customHeight="1">
      <c r="A191" s="116"/>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8"/>
    </row>
    <row r="192" ht="15.75" customHeight="1">
      <c r="A192" s="116"/>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8"/>
    </row>
    <row r="193" ht="15.75" customHeight="1">
      <c r="A193" s="116"/>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8"/>
    </row>
    <row r="194" ht="15.75" customHeight="1">
      <c r="A194" s="116"/>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8"/>
    </row>
    <row r="195" ht="15.75" customHeight="1">
      <c r="A195" s="116"/>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8"/>
    </row>
    <row r="196" ht="15.75" customHeight="1">
      <c r="A196" s="116"/>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8"/>
    </row>
    <row r="197" ht="15.75" customHeight="1">
      <c r="A197" s="116"/>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8"/>
    </row>
    <row r="198" ht="15.75" customHeight="1">
      <c r="A198" s="116"/>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8"/>
    </row>
    <row r="199" ht="15.75" customHeight="1">
      <c r="A199" s="116"/>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8"/>
    </row>
    <row r="200" ht="15.75" customHeight="1">
      <c r="A200" s="116"/>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8"/>
    </row>
    <row r="201" ht="15.75" customHeight="1">
      <c r="A201" s="116"/>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8"/>
    </row>
    <row r="202" ht="15.75" customHeight="1">
      <c r="A202" s="116"/>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8"/>
    </row>
    <row r="203" ht="15.75" customHeight="1">
      <c r="A203" s="116"/>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8"/>
    </row>
    <row r="204" ht="15.75" customHeight="1">
      <c r="A204" s="116"/>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8"/>
    </row>
    <row r="205" ht="15.75" customHeight="1">
      <c r="A205" s="116"/>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8"/>
    </row>
    <row r="206" ht="15.75" customHeight="1">
      <c r="A206" s="116"/>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8"/>
    </row>
    <row r="207" ht="15.75" customHeight="1">
      <c r="A207" s="116"/>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8"/>
    </row>
    <row r="208" ht="15.75" customHeight="1">
      <c r="A208" s="116"/>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8"/>
    </row>
    <row r="209" ht="15.75" customHeight="1">
      <c r="A209" s="116"/>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8"/>
    </row>
    <row r="210" ht="15.75" customHeight="1">
      <c r="A210" s="116"/>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8"/>
    </row>
    <row r="211" ht="15.75" customHeight="1">
      <c r="A211" s="116"/>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8"/>
    </row>
    <row r="212" ht="15.75" customHeight="1">
      <c r="A212" s="116"/>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8"/>
    </row>
    <row r="213" ht="15.75" customHeight="1">
      <c r="A213" s="116"/>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8"/>
    </row>
    <row r="214" ht="15.75" customHeight="1">
      <c r="A214" s="116"/>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8"/>
    </row>
    <row r="215" ht="15.75" customHeight="1">
      <c r="A215" s="116"/>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8"/>
    </row>
    <row r="216" ht="15.75" customHeight="1">
      <c r="A216" s="116"/>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8"/>
    </row>
    <row r="217" ht="15.75" customHeight="1">
      <c r="A217" s="116"/>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8"/>
    </row>
    <row r="218" ht="15.75" customHeight="1">
      <c r="A218" s="116"/>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8"/>
    </row>
    <row r="219" ht="15.75" customHeight="1">
      <c r="A219" s="116"/>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8"/>
    </row>
    <row r="220" ht="15.75" customHeight="1">
      <c r="A220" s="116"/>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8"/>
    </row>
    <row r="235" ht="15.75" customHeight="1">
      <c r="A235" s="116"/>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8"/>
    </row>
    <row r="236" ht="15.75" customHeight="1">
      <c r="A236" s="116"/>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8"/>
    </row>
    <row r="237" ht="15.75" customHeight="1">
      <c r="A237" s="116"/>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8"/>
    </row>
    <row r="238" ht="15.75" customHeight="1">
      <c r="A238" s="116"/>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8"/>
    </row>
    <row r="239" ht="15.75" customHeight="1">
      <c r="A239" s="116"/>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8"/>
    </row>
    <row r="240" ht="15.75" customHeight="1">
      <c r="A240" s="116"/>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8"/>
    </row>
    <row r="241" ht="15.75" customHeight="1">
      <c r="A241" s="116"/>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8"/>
    </row>
    <row r="242" ht="15.75" customHeight="1">
      <c r="A242" s="116"/>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8"/>
    </row>
    <row r="243" ht="15.75" customHeight="1">
      <c r="A243" s="116"/>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8"/>
    </row>
    <row r="244" ht="15.75" customHeight="1">
      <c r="A244" s="116"/>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8"/>
    </row>
    <row r="245" ht="15.75" customHeight="1">
      <c r="A245" s="116"/>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8"/>
    </row>
    <row r="246" ht="15.75" customHeight="1">
      <c r="A246" s="116"/>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8"/>
    </row>
    <row r="247" ht="15.75" customHeight="1">
      <c r="A247" s="116"/>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8"/>
    </row>
    <row r="248" ht="15.75" customHeight="1">
      <c r="A248" s="116"/>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8"/>
    </row>
    <row r="249" ht="15.75" customHeight="1">
      <c r="A249" s="116"/>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8"/>
    </row>
    <row r="250" ht="15.75" customHeight="1">
      <c r="A250" s="116"/>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8"/>
    </row>
    <row r="251" ht="15.75" customHeight="1">
      <c r="A251" s="116"/>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8"/>
    </row>
    <row r="252" ht="15.75" customHeight="1">
      <c r="A252" s="116"/>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8"/>
    </row>
    <row r="253" ht="15.75" customHeight="1">
      <c r="A253" s="116"/>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8"/>
    </row>
    <row r="254" ht="15.75" customHeight="1">
      <c r="A254" s="116"/>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8"/>
    </row>
    <row r="255" ht="15.75" customHeight="1">
      <c r="A255" s="116"/>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8"/>
    </row>
    <row r="256" ht="15.75" customHeight="1">
      <c r="A256" s="116"/>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8"/>
    </row>
    <row r="257" ht="15.75" customHeight="1">
      <c r="A257" s="116"/>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8"/>
    </row>
    <row r="258" ht="15.75" customHeight="1">
      <c r="A258" s="116"/>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8"/>
    </row>
    <row r="259" ht="15.75" customHeight="1">
      <c r="A259" s="116"/>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8"/>
    </row>
    <row r="260" ht="15.75" customHeight="1">
      <c r="A260" s="116"/>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8"/>
    </row>
    <row r="261" ht="15.75" customHeight="1">
      <c r="A261" s="116"/>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8"/>
    </row>
    <row r="262" ht="15.75" customHeight="1">
      <c r="A262" s="116"/>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8"/>
    </row>
    <row r="263" ht="15.75" customHeight="1">
      <c r="A263" s="116"/>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8"/>
    </row>
    <row r="264" ht="15.75" customHeight="1">
      <c r="A264" s="116"/>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8"/>
    </row>
    <row r="265" ht="15.75" customHeight="1">
      <c r="A265" s="116"/>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8"/>
    </row>
    <row r="266" ht="15.75" customHeight="1">
      <c r="A266" s="116"/>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8"/>
    </row>
    <row r="267" ht="15.75" customHeight="1">
      <c r="A267" s="116"/>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8"/>
    </row>
    <row r="268" ht="15.75" customHeight="1">
      <c r="A268" s="116"/>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8"/>
    </row>
    <row r="269" ht="15.75" customHeight="1">
      <c r="A269" s="116"/>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8"/>
    </row>
    <row r="270" ht="15.75" customHeight="1">
      <c r="A270" s="116"/>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8"/>
    </row>
    <row r="271" ht="15.75" customHeight="1">
      <c r="A271" s="116"/>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8"/>
    </row>
    <row r="272" ht="15.75" customHeight="1">
      <c r="A272" s="116"/>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8"/>
    </row>
    <row r="273" ht="15.75" customHeight="1">
      <c r="A273" s="116"/>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8"/>
    </row>
    <row r="274" ht="15.75" customHeight="1">
      <c r="A274" s="116"/>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8"/>
    </row>
    <row r="275" ht="15.75" customHeight="1">
      <c r="A275" s="116"/>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8"/>
    </row>
    <row r="276" ht="15.75" customHeight="1">
      <c r="A276" s="116"/>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8"/>
    </row>
    <row r="277" ht="15.75" customHeight="1">
      <c r="A277" s="116"/>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8"/>
    </row>
    <row r="278" ht="15.75" customHeight="1">
      <c r="A278" s="116"/>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8"/>
    </row>
    <row r="279" ht="15.75" customHeight="1">
      <c r="A279" s="116"/>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8"/>
    </row>
    <row r="280" ht="15.75" customHeight="1">
      <c r="A280" s="116"/>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8"/>
    </row>
    <row r="281" ht="15.75" customHeight="1">
      <c r="A281" s="116"/>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8"/>
    </row>
    <row r="282" ht="15.75" customHeight="1">
      <c r="A282" s="116"/>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8"/>
    </row>
    <row r="283" ht="15.75" customHeight="1">
      <c r="A283" s="116"/>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8"/>
    </row>
    <row r="284" ht="15.75" customHeight="1">
      <c r="A284" s="116"/>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8"/>
    </row>
    <row r="285" ht="15.75" customHeight="1">
      <c r="A285" s="116"/>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8"/>
    </row>
    <row r="286" ht="15.75" customHeight="1">
      <c r="A286" s="116"/>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8"/>
    </row>
    <row r="287" ht="15.75" customHeight="1">
      <c r="A287" s="116"/>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8"/>
    </row>
    <row r="288" ht="15.75" customHeight="1">
      <c r="A288" s="116"/>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8"/>
    </row>
    <row r="289" ht="15.75" customHeight="1">
      <c r="A289" s="116"/>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8"/>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8"/>
    </row>
    <row r="291" ht="15.75" customHeight="1">
      <c r="A291" s="116"/>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8"/>
    </row>
    <row r="292" ht="15.75" customHeight="1">
      <c r="A292" s="116"/>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8"/>
    </row>
    <row r="293" ht="15.75" customHeight="1">
      <c r="A293" s="116"/>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8"/>
    </row>
    <row r="294" ht="15.75" customHeight="1">
      <c r="A294" s="116"/>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8"/>
    </row>
    <row r="295" ht="15.75" customHeight="1">
      <c r="A295" s="116"/>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8"/>
    </row>
    <row r="296" ht="15.75" customHeight="1">
      <c r="A296" s="116"/>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8"/>
    </row>
    <row r="297" ht="15.75" customHeight="1">
      <c r="A297" s="116"/>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8"/>
    </row>
    <row r="298" ht="15.75" customHeight="1">
      <c r="A298" s="116"/>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8"/>
    </row>
    <row r="299" ht="15.75" customHeight="1">
      <c r="A299" s="116"/>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8"/>
    </row>
    <row r="300" ht="15.75" customHeight="1">
      <c r="A300" s="116"/>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8"/>
    </row>
    <row r="301" ht="15.75" customHeight="1">
      <c r="A301" s="116"/>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8"/>
    </row>
    <row r="302" ht="15.75" customHeight="1">
      <c r="A302" s="116"/>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8"/>
    </row>
    <row r="303" ht="15.75" customHeight="1">
      <c r="A303" s="116"/>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8"/>
    </row>
    <row r="304" ht="15.75" customHeight="1">
      <c r="A304" s="116"/>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8"/>
    </row>
    <row r="305" ht="15.75" customHeight="1">
      <c r="A305" s="116"/>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8"/>
    </row>
    <row r="306" ht="15.75" customHeight="1">
      <c r="A306" s="116"/>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8"/>
    </row>
    <row r="307" ht="15.75" customHeight="1">
      <c r="A307" s="116"/>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8"/>
    </row>
    <row r="308" ht="15.75" customHeight="1">
      <c r="A308" s="116"/>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8"/>
    </row>
    <row r="309" ht="15.75" customHeight="1">
      <c r="A309" s="116"/>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8"/>
    </row>
    <row r="310" ht="15.75" customHeight="1">
      <c r="A310" s="116"/>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8"/>
    </row>
    <row r="311" ht="15.75" customHeight="1">
      <c r="A311" s="116"/>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8"/>
    </row>
    <row r="312" ht="15.75" customHeight="1">
      <c r="A312" s="116"/>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8"/>
    </row>
    <row r="313" ht="15.75" customHeight="1">
      <c r="A313" s="116"/>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8"/>
    </row>
    <row r="314" ht="15.75" customHeight="1">
      <c r="A314" s="116"/>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8"/>
    </row>
    <row r="315" ht="15.75" customHeight="1">
      <c r="A315" s="116"/>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8"/>
    </row>
    <row r="316" ht="15.75" customHeight="1">
      <c r="A316" s="116"/>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8"/>
    </row>
    <row r="317" ht="15.75" customHeight="1">
      <c r="A317" s="116"/>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8"/>
    </row>
    <row r="318" ht="15.75" customHeight="1">
      <c r="A318" s="116"/>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8"/>
    </row>
    <row r="319" ht="15.75" customHeight="1">
      <c r="A319" s="116"/>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8"/>
    </row>
    <row r="320" ht="15.75" customHeight="1">
      <c r="A320" s="116"/>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8"/>
    </row>
    <row r="321" ht="15.75" customHeight="1">
      <c r="A321" s="116"/>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8"/>
    </row>
    <row r="322" ht="15.75" customHeight="1">
      <c r="A322" s="116"/>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8"/>
    </row>
    <row r="323" ht="15.75" customHeight="1">
      <c r="A323" s="116"/>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8"/>
    </row>
    <row r="324" ht="15.75" customHeight="1">
      <c r="A324" s="116"/>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8"/>
    </row>
    <row r="325" ht="15.75" customHeight="1">
      <c r="A325" s="116"/>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8"/>
    </row>
    <row r="326" ht="15.75" customHeight="1">
      <c r="A326" s="116"/>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8"/>
    </row>
    <row r="327" ht="15.75" customHeight="1">
      <c r="A327" s="116"/>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8"/>
    </row>
    <row r="328" ht="15.75" customHeight="1">
      <c r="A328" s="116"/>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8"/>
    </row>
    <row r="329" ht="15.75" customHeight="1">
      <c r="A329" s="116"/>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8"/>
    </row>
    <row r="330" ht="15.75" customHeight="1">
      <c r="A330" s="116"/>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8"/>
    </row>
    <row r="331" ht="15.75" customHeight="1">
      <c r="A331" s="116"/>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8"/>
    </row>
    <row r="332" ht="15.75" customHeight="1">
      <c r="A332" s="116"/>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8"/>
    </row>
    <row r="333" ht="15.75" customHeight="1">
      <c r="A333" s="116"/>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8"/>
    </row>
    <row r="334" ht="15.75" customHeight="1">
      <c r="A334" s="116"/>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8"/>
    </row>
    <row r="335" ht="15.75" customHeight="1">
      <c r="A335" s="116"/>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8"/>
    </row>
    <row r="336" ht="15.75" customHeight="1">
      <c r="A336" s="116"/>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8"/>
    </row>
    <row r="337" ht="15.75" customHeight="1">
      <c r="A337" s="116"/>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8"/>
    </row>
    <row r="338" ht="15.75" customHeight="1">
      <c r="A338" s="116"/>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8"/>
    </row>
    <row r="339" ht="15.75" customHeight="1">
      <c r="A339" s="116"/>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8"/>
    </row>
    <row r="340" ht="15.75" customHeight="1">
      <c r="A340" s="116"/>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8"/>
    </row>
    <row r="341" ht="15.75" customHeight="1">
      <c r="A341" s="116"/>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8"/>
    </row>
    <row r="342" ht="15.75" customHeight="1">
      <c r="A342" s="116"/>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8"/>
    </row>
    <row r="343" ht="15.75" customHeight="1">
      <c r="A343" s="116"/>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8"/>
    </row>
    <row r="344" ht="15.75" customHeight="1">
      <c r="A344" s="116"/>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8"/>
    </row>
    <row r="345" ht="15.75" customHeight="1">
      <c r="A345" s="116"/>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8"/>
    </row>
    <row r="346" ht="15.75" customHeight="1">
      <c r="A346" s="116"/>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8"/>
    </row>
    <row r="347" ht="15.75" customHeight="1">
      <c r="A347" s="116"/>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8"/>
    </row>
    <row r="348" ht="15.75" customHeight="1">
      <c r="A348" s="116"/>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8"/>
    </row>
    <row r="349" ht="15.75" customHeight="1">
      <c r="A349" s="116"/>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8"/>
    </row>
    <row r="350" ht="15.75" customHeight="1">
      <c r="A350" s="116"/>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8"/>
    </row>
    <row r="351" ht="15.75" customHeight="1">
      <c r="A351" s="116"/>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8"/>
    </row>
    <row r="352" ht="15.75" customHeight="1">
      <c r="A352" s="116"/>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8"/>
    </row>
    <row r="353" ht="15.75" customHeight="1">
      <c r="A353" s="116"/>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8"/>
    </row>
    <row r="354" ht="15.75" customHeight="1">
      <c r="A354" s="116"/>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8"/>
    </row>
    <row r="355" ht="15.75" customHeight="1">
      <c r="A355" s="116"/>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8"/>
    </row>
    <row r="356" ht="15.75" customHeight="1">
      <c r="A356" s="116"/>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8"/>
    </row>
    <row r="357" ht="15.75" customHeight="1">
      <c r="A357" s="116"/>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8"/>
    </row>
    <row r="358" ht="15.75" customHeight="1">
      <c r="A358" s="116"/>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8"/>
    </row>
    <row r="359" ht="15.75" customHeight="1">
      <c r="A359" s="116"/>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8"/>
    </row>
    <row r="360" ht="15.75" customHeight="1">
      <c r="A360" s="116"/>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8"/>
    </row>
    <row r="361" ht="15.75" customHeight="1">
      <c r="A361" s="116"/>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8"/>
    </row>
    <row r="362" ht="15.75" customHeight="1">
      <c r="A362" s="116"/>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8"/>
    </row>
    <row r="363" ht="15.75" customHeight="1">
      <c r="A363" s="116"/>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8"/>
    </row>
    <row r="364" ht="15.75" customHeight="1">
      <c r="A364" s="116"/>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8"/>
    </row>
    <row r="365" ht="15.75" customHeight="1">
      <c r="A365" s="116"/>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8"/>
    </row>
    <row r="366" ht="15.75" customHeight="1">
      <c r="A366" s="116"/>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8"/>
    </row>
    <row r="367" ht="15.75" customHeight="1">
      <c r="A367" s="116"/>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8"/>
    </row>
    <row r="368" ht="15.75" customHeight="1">
      <c r="A368" s="116"/>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8"/>
    </row>
    <row r="369" ht="15.75" customHeight="1">
      <c r="A369" s="116"/>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8"/>
    </row>
    <row r="370" ht="15.75" customHeight="1">
      <c r="A370" s="116"/>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8"/>
    </row>
    <row r="371" ht="15.75" customHeight="1">
      <c r="A371" s="116"/>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8"/>
    </row>
    <row r="372" ht="15.75" customHeight="1">
      <c r="A372" s="116"/>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8"/>
    </row>
    <row r="373" ht="15.75" customHeight="1">
      <c r="A373" s="116"/>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8"/>
    </row>
    <row r="374" ht="15.75" customHeight="1">
      <c r="A374" s="116"/>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8"/>
    </row>
    <row r="375" ht="15.75" customHeight="1">
      <c r="A375" s="116"/>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8"/>
    </row>
    <row r="376" ht="15.75" customHeight="1">
      <c r="A376" s="116"/>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8"/>
    </row>
    <row r="377" ht="15.75" customHeight="1">
      <c r="A377" s="116"/>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8"/>
    </row>
    <row r="378" ht="15.75" customHeight="1">
      <c r="A378" s="116"/>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8"/>
    </row>
    <row r="379" ht="15.75" customHeight="1">
      <c r="A379" s="116"/>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8"/>
    </row>
    <row r="380" ht="15.75" customHeight="1">
      <c r="A380" s="116"/>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8"/>
    </row>
    <row r="381" ht="15.75" customHeight="1">
      <c r="A381" s="119"/>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Z381"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drawing r:id="rId1"/>
  <legacyDrawing r:id="rId2"/>
</worksheet>
</file>

<file path=xl/worksheets/sheet22.xml><?xml version="1.0" encoding="utf-8"?>
<worksheet xmlns:r="http://schemas.openxmlformats.org/officeDocument/2006/relationships" xmlns="http://schemas.openxmlformats.org/spreadsheetml/2006/main">
  <dimension ref="A1:Z324"/>
  <sheetViews>
    <sheetView workbookViewId="0" showGridLines="0" defaultGridColor="1"/>
  </sheetViews>
  <sheetFormatPr defaultColWidth="12.6667" defaultRowHeight="15" customHeight="1" outlineLevelRow="0" outlineLevelCol="0"/>
  <cols>
    <col min="1" max="5" width="8.85156" style="1172" customWidth="1"/>
    <col min="6" max="7" width="23.1719" style="1172" customWidth="1"/>
    <col min="8" max="26" width="8.85156" style="1172" customWidth="1"/>
    <col min="27" max="16384" width="12.6719" style="1172" customWidth="1"/>
  </cols>
  <sheetData>
    <row r="1" ht="14.25" customHeight="1">
      <c r="A1" t="s" s="444">
        <v>995</v>
      </c>
      <c r="B1" t="s" s="444">
        <v>1000</v>
      </c>
      <c r="C1" t="s" s="13">
        <v>5716</v>
      </c>
      <c r="D1" t="s" s="310">
        <v>5717</v>
      </c>
      <c r="E1" t="s" s="446">
        <v>2913</v>
      </c>
      <c r="F1" t="s" s="13">
        <v>2914</v>
      </c>
      <c r="G1" t="s" s="227">
        <v>7</v>
      </c>
      <c r="H1" t="s" s="13">
        <v>11</v>
      </c>
      <c r="I1" t="s" s="13">
        <v>1009</v>
      </c>
      <c r="J1" t="s" s="13">
        <v>1010</v>
      </c>
      <c r="K1" t="s" s="13">
        <v>1011</v>
      </c>
      <c r="L1" t="s" s="13">
        <v>15</v>
      </c>
      <c r="M1" t="s" s="446">
        <v>3273</v>
      </c>
      <c r="N1" t="s" s="13">
        <v>27</v>
      </c>
      <c r="O1" t="s" s="13">
        <v>1016</v>
      </c>
      <c r="P1" t="s" s="13">
        <v>5283</v>
      </c>
      <c r="Q1" t="s" s="447">
        <v>2925</v>
      </c>
      <c r="R1" t="s" s="13">
        <v>41</v>
      </c>
      <c r="S1" t="s" s="13">
        <v>42</v>
      </c>
      <c r="T1" t="s" s="310">
        <v>5718</v>
      </c>
      <c r="U1" t="s" s="310">
        <v>5719</v>
      </c>
      <c r="V1" t="s" s="197">
        <v>20</v>
      </c>
      <c r="W1" t="s" s="197">
        <v>21</v>
      </c>
      <c r="X1" t="s" s="197">
        <v>22</v>
      </c>
      <c r="Y1" t="s" s="197">
        <v>23</v>
      </c>
      <c r="Z1" s="1173"/>
    </row>
    <row r="2" ht="15.75" customHeight="1">
      <c r="A2" s="1174">
        <v>38</v>
      </c>
      <c r="B2" t="s" s="453">
        <v>48</v>
      </c>
      <c r="C2" s="24"/>
      <c r="D2" s="99"/>
      <c r="E2" t="s" s="1175">
        <v>5720</v>
      </c>
      <c r="F2" s="24"/>
      <c r="G2" s="24"/>
      <c r="H2" s="24"/>
      <c r="I2" s="24"/>
      <c r="J2" s="24"/>
      <c r="K2" s="24"/>
      <c r="L2" s="24"/>
      <c r="M2" s="24"/>
      <c r="N2" s="24"/>
      <c r="O2" s="24"/>
      <c r="P2" s="24"/>
      <c r="Q2" s="24"/>
      <c r="R2" s="24"/>
      <c r="S2" s="24"/>
      <c r="T2" s="99"/>
      <c r="U2" s="99"/>
      <c r="V2" s="99"/>
      <c r="W2" s="99"/>
      <c r="X2" s="99"/>
      <c r="Y2" s="99"/>
      <c r="Z2" s="1176"/>
    </row>
    <row r="3" ht="15.75" customHeight="1">
      <c r="A3" s="1177">
        <v>36</v>
      </c>
      <c r="B3" t="s" s="461">
        <v>94</v>
      </c>
      <c r="C3" s="24"/>
      <c r="D3" s="24"/>
      <c r="E3" s="24"/>
      <c r="F3" s="24"/>
      <c r="G3" s="24"/>
      <c r="H3" s="24"/>
      <c r="I3" s="24"/>
      <c r="J3" s="24"/>
      <c r="K3" s="24"/>
      <c r="L3" s="24"/>
      <c r="M3" s="24"/>
      <c r="N3" s="24"/>
      <c r="O3" s="24"/>
      <c r="P3" s="24"/>
      <c r="Q3" s="24"/>
      <c r="R3" s="24"/>
      <c r="S3" s="24"/>
      <c r="T3" s="99"/>
      <c r="U3" s="99"/>
      <c r="V3" s="99"/>
      <c r="W3" s="99"/>
      <c r="X3" s="99"/>
      <c r="Y3" s="99"/>
      <c r="Z3" s="1176"/>
    </row>
    <row r="4" ht="15.75" customHeight="1">
      <c r="A4" s="1178">
        <v>35</v>
      </c>
      <c r="B4" t="s" s="464">
        <v>157</v>
      </c>
      <c r="C4" s="24"/>
      <c r="D4" s="24"/>
      <c r="E4" s="24"/>
      <c r="F4" s="24"/>
      <c r="G4" s="24"/>
      <c r="H4" s="24"/>
      <c r="I4" s="24"/>
      <c r="J4" s="24"/>
      <c r="K4" s="24"/>
      <c r="L4" s="24"/>
      <c r="M4" s="24"/>
      <c r="N4" s="24"/>
      <c r="O4" s="24"/>
      <c r="P4" s="24"/>
      <c r="Q4" s="24"/>
      <c r="R4" s="24"/>
      <c r="S4" s="24"/>
      <c r="T4" s="99"/>
      <c r="U4" s="99"/>
      <c r="V4" s="99"/>
      <c r="W4" s="99"/>
      <c r="X4" s="99"/>
      <c r="Y4" s="99"/>
      <c r="Z4" s="1176"/>
    </row>
    <row r="5" ht="15.75" customHeight="1">
      <c r="A5" s="1179">
        <v>32</v>
      </c>
      <c r="B5" t="s" s="603">
        <v>2968</v>
      </c>
      <c r="C5" s="24"/>
      <c r="D5" s="24"/>
      <c r="E5" s="24"/>
      <c r="F5" s="24"/>
      <c r="G5" s="24"/>
      <c r="H5" s="24"/>
      <c r="I5" s="24"/>
      <c r="J5" s="24"/>
      <c r="K5" s="24"/>
      <c r="L5" s="24"/>
      <c r="M5" s="24"/>
      <c r="N5" s="24"/>
      <c r="O5" s="24"/>
      <c r="P5" s="24"/>
      <c r="Q5" s="24"/>
      <c r="R5" s="24"/>
      <c r="S5" s="24"/>
      <c r="T5" s="99"/>
      <c r="U5" s="99"/>
      <c r="V5" s="99"/>
      <c r="W5" s="99"/>
      <c r="X5" s="99"/>
      <c r="Y5" s="99"/>
      <c r="Z5" s="1176"/>
    </row>
    <row r="6" ht="15.75" customHeight="1">
      <c r="A6" s="1180">
        <v>24</v>
      </c>
      <c r="B6" t="s" s="1181">
        <v>1872</v>
      </c>
      <c r="C6" s="24"/>
      <c r="D6" s="24"/>
      <c r="E6" s="24"/>
      <c r="F6" s="24"/>
      <c r="G6" s="24"/>
      <c r="H6" s="24"/>
      <c r="I6" s="24"/>
      <c r="J6" s="24"/>
      <c r="K6" s="24"/>
      <c r="L6" s="24"/>
      <c r="M6" s="24"/>
      <c r="N6" s="24"/>
      <c r="O6" s="24"/>
      <c r="P6" s="24"/>
      <c r="Q6" s="24"/>
      <c r="R6" s="24"/>
      <c r="S6" s="24"/>
      <c r="T6" s="99"/>
      <c r="U6" s="99"/>
      <c r="V6" s="99"/>
      <c r="W6" s="99"/>
      <c r="X6" s="99"/>
      <c r="Y6" s="99"/>
      <c r="Z6" s="1176"/>
    </row>
    <row r="7" ht="15.75" customHeight="1">
      <c r="A7" s="1182">
        <v>31</v>
      </c>
      <c r="B7" t="s" s="477">
        <v>1135</v>
      </c>
      <c r="C7" s="24"/>
      <c r="D7" s="24"/>
      <c r="E7" s="24"/>
      <c r="F7" s="24"/>
      <c r="G7" s="24"/>
      <c r="H7" s="24"/>
      <c r="I7" s="24"/>
      <c r="J7" s="24"/>
      <c r="K7" s="24"/>
      <c r="L7" s="24"/>
      <c r="M7" s="24"/>
      <c r="N7" s="24"/>
      <c r="O7" s="24"/>
      <c r="P7" s="24"/>
      <c r="Q7" s="24"/>
      <c r="R7" s="24"/>
      <c r="S7" s="24"/>
      <c r="T7" s="99"/>
      <c r="U7" s="99"/>
      <c r="V7" s="99"/>
      <c r="W7" s="99"/>
      <c r="X7" s="99"/>
      <c r="Y7" s="99"/>
      <c r="Z7" s="1176"/>
    </row>
    <row r="8" ht="15.75" customHeight="1">
      <c r="A8" t="s" s="1183">
        <v>2653</v>
      </c>
      <c r="B8" t="s" s="480">
        <v>2989</v>
      </c>
      <c r="C8" s="24"/>
      <c r="D8" s="24"/>
      <c r="E8" s="24"/>
      <c r="F8" s="24"/>
      <c r="G8" s="24"/>
      <c r="H8" s="24"/>
      <c r="I8" s="24"/>
      <c r="J8" s="24"/>
      <c r="K8" s="24"/>
      <c r="L8" s="24"/>
      <c r="M8" s="24"/>
      <c r="N8" s="24"/>
      <c r="O8" s="24"/>
      <c r="P8" s="24"/>
      <c r="Q8" s="24"/>
      <c r="R8" s="24"/>
      <c r="S8" s="24"/>
      <c r="T8" s="99"/>
      <c r="U8" s="99"/>
      <c r="V8" s="99"/>
      <c r="W8" s="99"/>
      <c r="X8" s="99"/>
      <c r="Y8" s="99"/>
      <c r="Z8" s="1176"/>
    </row>
    <row r="9" ht="15.75" customHeight="1">
      <c r="A9" s="1184">
        <v>39</v>
      </c>
      <c r="B9" t="s" s="1185">
        <v>5588</v>
      </c>
      <c r="C9" s="24"/>
      <c r="D9" s="24"/>
      <c r="E9" s="24"/>
      <c r="F9" s="24"/>
      <c r="G9" s="24"/>
      <c r="H9" s="24"/>
      <c r="I9" s="24"/>
      <c r="J9" s="24"/>
      <c r="K9" s="24"/>
      <c r="L9" s="24"/>
      <c r="M9" s="24"/>
      <c r="N9" s="24"/>
      <c r="O9" s="24"/>
      <c r="P9" s="24"/>
      <c r="Q9" s="24"/>
      <c r="R9" s="24"/>
      <c r="S9" s="24"/>
      <c r="T9" s="99"/>
      <c r="U9" s="99"/>
      <c r="V9" s="99"/>
      <c r="W9" s="99"/>
      <c r="X9" s="99"/>
      <c r="Y9" s="99"/>
      <c r="Z9" s="1176"/>
    </row>
    <row r="10" ht="31.5" customHeight="1">
      <c r="A10" t="s" s="1186">
        <v>5589</v>
      </c>
      <c r="B10" t="s" s="606">
        <v>4902</v>
      </c>
      <c r="C10" s="24"/>
      <c r="D10" s="24"/>
      <c r="E10" s="24"/>
      <c r="F10" s="24"/>
      <c r="G10" s="24"/>
      <c r="H10" s="24"/>
      <c r="I10" s="24"/>
      <c r="J10" s="24"/>
      <c r="K10" s="24"/>
      <c r="L10" s="24"/>
      <c r="M10" s="24"/>
      <c r="N10" s="24"/>
      <c r="O10" s="24"/>
      <c r="P10" s="24"/>
      <c r="Q10" s="24"/>
      <c r="R10" s="24"/>
      <c r="S10" s="24"/>
      <c r="T10" s="99"/>
      <c r="U10" s="99"/>
      <c r="V10" s="99"/>
      <c r="W10" s="99"/>
      <c r="X10" s="99"/>
      <c r="Y10" s="99"/>
      <c r="Z10" s="1176"/>
    </row>
    <row r="11" ht="15.75" customHeight="1">
      <c r="A11" s="99"/>
      <c r="B11" s="99"/>
      <c r="C11" s="99"/>
      <c r="D11" s="99"/>
      <c r="E11" t="s" s="601">
        <v>965</v>
      </c>
      <c r="F11" t="s" s="1187">
        <v>61</v>
      </c>
      <c r="G11" t="s" s="5">
        <v>61</v>
      </c>
      <c r="H11" s="99"/>
      <c r="I11" s="1188">
        <v>2022</v>
      </c>
      <c r="J11" s="104">
        <v>2</v>
      </c>
      <c r="K11" t="s" s="1187">
        <v>1955</v>
      </c>
      <c r="L11" t="s" s="290">
        <v>54</v>
      </c>
      <c r="M11" s="99"/>
      <c r="N11" s="99"/>
      <c r="O11" s="99"/>
      <c r="P11" s="99"/>
      <c r="Q11" s="99"/>
      <c r="R11" s="99"/>
      <c r="S11" s="99"/>
      <c r="T11" t="s" s="1187">
        <v>5721</v>
      </c>
      <c r="U11" s="1189"/>
      <c r="V11" s="1190">
        <v>2.53e-08</v>
      </c>
      <c r="W11" s="1188">
        <v>8.787668999999999</v>
      </c>
      <c r="X11" s="1190">
        <v>3.54e-11</v>
      </c>
      <c r="Y11" s="1188">
        <v>0.060832</v>
      </c>
      <c r="Z11" s="1176"/>
    </row>
    <row r="12" ht="15.75" customHeight="1">
      <c r="A12" s="99"/>
      <c r="B12" s="99"/>
      <c r="C12" s="99"/>
      <c r="D12" s="99"/>
      <c r="E12" t="s" s="601">
        <v>5722</v>
      </c>
      <c r="F12" t="s" s="187">
        <v>5723</v>
      </c>
      <c r="G12" t="s" s="79">
        <v>5723</v>
      </c>
      <c r="H12" s="99"/>
      <c r="I12" s="161">
        <v>2022</v>
      </c>
      <c r="J12" s="104">
        <v>2</v>
      </c>
      <c r="K12" t="s" s="149">
        <v>1955</v>
      </c>
      <c r="L12" t="s" s="290">
        <v>54</v>
      </c>
      <c r="M12" s="99"/>
      <c r="N12" s="99"/>
      <c r="O12" s="99"/>
      <c r="P12" s="99"/>
      <c r="Q12" s="99"/>
      <c r="R12" s="99"/>
      <c r="S12" s="99"/>
      <c r="T12" t="s" s="149">
        <v>5721</v>
      </c>
      <c r="U12" s="99"/>
      <c r="V12" s="161">
        <v>0.002115</v>
      </c>
      <c r="W12" s="161">
        <v>8.694652</v>
      </c>
      <c r="X12" s="1191">
        <v>4.19e-11</v>
      </c>
      <c r="Y12" s="161">
        <v>2.624731</v>
      </c>
      <c r="Z12" s="1176"/>
    </row>
    <row r="13" ht="15.75" customHeight="1">
      <c r="A13" s="104">
        <v>36</v>
      </c>
      <c r="B13" s="99"/>
      <c r="C13" s="99"/>
      <c r="D13" s="99"/>
      <c r="E13" t="s" s="601">
        <v>138</v>
      </c>
      <c r="F13" t="s" s="1187">
        <v>139</v>
      </c>
      <c r="G13" t="s" s="5">
        <v>139</v>
      </c>
      <c r="H13" s="99"/>
      <c r="I13" s="1188">
        <v>2021</v>
      </c>
      <c r="J13" s="104">
        <v>2</v>
      </c>
      <c r="K13" t="s" s="1187">
        <v>2974</v>
      </c>
      <c r="L13" t="s" s="290">
        <v>77</v>
      </c>
      <c r="M13" s="99"/>
      <c r="N13" s="99"/>
      <c r="O13" s="99"/>
      <c r="P13" s="99"/>
      <c r="Q13" s="99"/>
      <c r="R13" s="99"/>
      <c r="S13" s="99"/>
      <c r="T13" t="s" s="1187">
        <v>5721</v>
      </c>
      <c r="U13" s="1189"/>
      <c r="V13" s="1188">
        <v>1.513377</v>
      </c>
      <c r="W13" s="1188">
        <v>0.966108</v>
      </c>
      <c r="X13" s="1188">
        <v>0.736043</v>
      </c>
      <c r="Y13" s="1188">
        <v>3.093205</v>
      </c>
      <c r="Z13" s="1176"/>
    </row>
    <row r="14" ht="15.75" customHeight="1">
      <c r="A14" s="99"/>
      <c r="B14" s="99"/>
      <c r="C14" s="99"/>
      <c r="D14" s="99"/>
      <c r="E14" t="s" s="601">
        <v>5724</v>
      </c>
      <c r="F14" t="s" s="1192">
        <v>5725</v>
      </c>
      <c r="G14" t="s" s="79">
        <v>5725</v>
      </c>
      <c r="H14" s="99"/>
      <c r="I14" s="1188">
        <v>2022</v>
      </c>
      <c r="J14" s="104">
        <v>2</v>
      </c>
      <c r="K14" t="s" s="1187">
        <v>2974</v>
      </c>
      <c r="L14" t="s" s="290">
        <v>77</v>
      </c>
      <c r="M14" s="99"/>
      <c r="N14" s="99"/>
      <c r="O14" s="99"/>
      <c r="P14" s="99"/>
      <c r="Q14" s="99"/>
      <c r="R14" s="99"/>
      <c r="S14" s="99"/>
      <c r="T14" t="s" s="1187">
        <v>5721</v>
      </c>
      <c r="U14" s="1189"/>
      <c r="V14" s="1188">
        <v>1.437232</v>
      </c>
      <c r="W14" s="1188">
        <v>1.223534</v>
      </c>
      <c r="X14" s="1188">
        <v>0.648991</v>
      </c>
      <c r="Y14" s="1188">
        <v>3.162819</v>
      </c>
      <c r="Z14" s="1176"/>
    </row>
    <row r="15" ht="15.75" customHeight="1">
      <c r="A15" s="99"/>
      <c r="B15" s="99"/>
      <c r="C15" s="99"/>
      <c r="D15" s="99"/>
      <c r="E15" t="s" s="601">
        <v>1220</v>
      </c>
      <c r="F15" t="s" s="1192">
        <v>1221</v>
      </c>
      <c r="G15" t="s" s="79">
        <v>1221</v>
      </c>
      <c r="H15" s="99"/>
      <c r="I15" s="1188">
        <v>2022</v>
      </c>
      <c r="J15" s="104">
        <v>2</v>
      </c>
      <c r="K15" t="s" s="1187">
        <v>1955</v>
      </c>
      <c r="L15" t="s" s="290">
        <v>54</v>
      </c>
      <c r="M15" s="99"/>
      <c r="N15" s="99"/>
      <c r="O15" s="99"/>
      <c r="P15" s="99"/>
      <c r="Q15" s="99"/>
      <c r="R15" s="99"/>
      <c r="S15" s="99"/>
      <c r="T15" t="s" s="1187">
        <v>5721</v>
      </c>
      <c r="U15" s="1189"/>
      <c r="V15" s="1188">
        <v>0.197092</v>
      </c>
      <c r="W15" s="1188">
        <v>5.522431</v>
      </c>
      <c r="X15" s="1188">
        <v>0.018448</v>
      </c>
      <c r="Y15" s="1188">
        <v>3.565534</v>
      </c>
      <c r="Z15" s="1176"/>
    </row>
    <row r="16" ht="15.75" customHeight="1">
      <c r="A16" s="99"/>
      <c r="B16" s="99"/>
      <c r="C16" s="99"/>
      <c r="D16" s="99"/>
      <c r="E16" t="s" s="455">
        <v>5726</v>
      </c>
      <c r="F16" t="s" s="187">
        <v>5727</v>
      </c>
      <c r="G16" t="s" s="79">
        <v>5727</v>
      </c>
      <c r="H16" s="99"/>
      <c r="I16" s="161">
        <v>2022</v>
      </c>
      <c r="J16" s="104">
        <v>2</v>
      </c>
      <c r="K16" t="s" s="149">
        <v>1955</v>
      </c>
      <c r="L16" t="s" s="290">
        <v>54</v>
      </c>
      <c r="M16" s="99"/>
      <c r="N16" s="99"/>
      <c r="O16" s="99"/>
      <c r="P16" s="99"/>
      <c r="Q16" s="99"/>
      <c r="R16" s="99"/>
      <c r="S16" s="99"/>
      <c r="T16" t="s" s="149">
        <v>5721</v>
      </c>
      <c r="U16" s="456"/>
      <c r="V16" s="161">
        <v>0.31744</v>
      </c>
      <c r="W16" s="161">
        <v>0.958751</v>
      </c>
      <c r="X16" s="161">
        <v>0.12845</v>
      </c>
      <c r="Y16" s="161">
        <v>0.778501</v>
      </c>
      <c r="Z16" s="1176"/>
    </row>
    <row r="17" ht="15.75" customHeight="1">
      <c r="A17" s="99"/>
      <c r="B17" s="99"/>
      <c r="C17" s="99"/>
      <c r="D17" s="99"/>
      <c r="E17" t="s" s="1193">
        <v>5728</v>
      </c>
      <c r="F17" t="s" s="1187">
        <v>900</v>
      </c>
      <c r="G17" t="s" s="5">
        <v>900</v>
      </c>
      <c r="H17" s="99"/>
      <c r="I17" s="1188">
        <v>2022</v>
      </c>
      <c r="J17" s="104">
        <v>2</v>
      </c>
      <c r="K17" t="s" s="1187">
        <v>2974</v>
      </c>
      <c r="L17" t="s" s="290">
        <v>77</v>
      </c>
      <c r="M17" s="99"/>
      <c r="N17" s="99"/>
      <c r="O17" s="99"/>
      <c r="P17" s="99"/>
      <c r="Q17" s="99"/>
      <c r="R17" s="99"/>
      <c r="S17" s="99"/>
      <c r="T17" t="s" s="1187">
        <v>5721</v>
      </c>
      <c r="U17" s="1189"/>
      <c r="V17" s="1188">
        <v>1.329219</v>
      </c>
      <c r="W17" s="1188">
        <v>0.550475</v>
      </c>
      <c r="X17" s="1188">
        <v>0.530186</v>
      </c>
      <c r="Y17" s="1188">
        <v>2.996084</v>
      </c>
      <c r="Z17" s="1176"/>
    </row>
    <row r="18" ht="15.75" customHeight="1">
      <c r="A18" s="99"/>
      <c r="B18" s="99"/>
      <c r="C18" s="99"/>
      <c r="D18" s="99"/>
      <c r="E18" t="s" s="601">
        <v>3239</v>
      </c>
      <c r="F18" t="s" s="1192">
        <v>3240</v>
      </c>
      <c r="G18" t="s" s="79">
        <v>3240</v>
      </c>
      <c r="H18" s="99"/>
      <c r="I18" s="1188">
        <v>2022</v>
      </c>
      <c r="J18" s="104">
        <v>2</v>
      </c>
      <c r="K18" t="s" s="1187">
        <v>1955</v>
      </c>
      <c r="L18" t="s" s="290">
        <v>54</v>
      </c>
      <c r="M18" s="99"/>
      <c r="N18" s="99"/>
      <c r="O18" s="99"/>
      <c r="P18" s="99"/>
      <c r="Q18" s="99"/>
      <c r="R18" s="99"/>
      <c r="S18" s="99"/>
      <c r="T18" t="s" s="1187">
        <v>5721</v>
      </c>
      <c r="U18" s="1189"/>
      <c r="V18" s="1190">
        <v>3.65e-11</v>
      </c>
      <c r="W18" s="1188">
        <v>0.003861</v>
      </c>
      <c r="X18" s="1190">
        <v>3.64e-11</v>
      </c>
      <c r="Y18" s="1190">
        <v>3.67e-11</v>
      </c>
      <c r="Z18" s="1176"/>
    </row>
    <row r="19" ht="15.75" customHeight="1">
      <c r="A19" s="99"/>
      <c r="B19" s="99"/>
      <c r="C19" s="99"/>
      <c r="D19" s="99"/>
      <c r="E19" t="s" s="601">
        <v>5729</v>
      </c>
      <c r="F19" t="s" s="1192">
        <v>5730</v>
      </c>
      <c r="G19" t="s" s="79">
        <v>5730</v>
      </c>
      <c r="H19" s="99"/>
      <c r="I19" s="1188">
        <v>2022</v>
      </c>
      <c r="J19" s="104">
        <v>2</v>
      </c>
      <c r="K19" t="s" s="1187">
        <v>1955</v>
      </c>
      <c r="L19" t="s" s="290">
        <v>54</v>
      </c>
      <c r="M19" s="99"/>
      <c r="N19" s="99"/>
      <c r="O19" s="99"/>
      <c r="P19" s="99"/>
      <c r="Q19" s="99"/>
      <c r="R19" s="99"/>
      <c r="S19" s="99"/>
      <c r="T19" t="s" s="1187">
        <v>5721</v>
      </c>
      <c r="U19" s="1189"/>
      <c r="V19" s="1188">
        <v>0.247864</v>
      </c>
      <c r="W19" s="1188">
        <v>2.816838</v>
      </c>
      <c r="X19" s="1188">
        <v>0.063275</v>
      </c>
      <c r="Y19" s="1188">
        <v>1.173196</v>
      </c>
      <c r="Z19" s="1176"/>
    </row>
    <row r="20" ht="15.75" customHeight="1">
      <c r="A20" s="99"/>
      <c r="B20" s="99"/>
      <c r="C20" s="99"/>
      <c r="D20" s="99"/>
      <c r="E20" t="s" s="601">
        <v>5731</v>
      </c>
      <c r="F20" t="s" s="187">
        <v>5732</v>
      </c>
      <c r="G20" t="s" s="79">
        <v>5732</v>
      </c>
      <c r="H20" s="99"/>
      <c r="I20" s="161">
        <v>2022</v>
      </c>
      <c r="J20" s="104">
        <v>2</v>
      </c>
      <c r="K20" t="s" s="149">
        <v>1955</v>
      </c>
      <c r="L20" t="s" s="290">
        <v>54</v>
      </c>
      <c r="M20" s="99"/>
      <c r="N20" s="99"/>
      <c r="O20" s="99"/>
      <c r="P20" s="99"/>
      <c r="Q20" s="99"/>
      <c r="R20" s="99"/>
      <c r="S20" s="99"/>
      <c r="T20" t="s" s="149">
        <v>5721</v>
      </c>
      <c r="U20" s="99"/>
      <c r="V20" s="1191">
        <v>1.29e-08</v>
      </c>
      <c r="W20" s="161">
        <v>8.274865</v>
      </c>
      <c r="X20" s="1191">
        <v>9.03e-11</v>
      </c>
      <c r="Y20" s="161">
        <v>0.087813</v>
      </c>
      <c r="Z20" s="1176"/>
    </row>
    <row r="21" ht="15.75" customHeight="1">
      <c r="A21" s="99"/>
      <c r="B21" s="99"/>
      <c r="C21" s="99"/>
      <c r="D21" s="99"/>
      <c r="E21" t="s" s="5">
        <v>3712</v>
      </c>
      <c r="F21" t="s" s="187">
        <v>3713</v>
      </c>
      <c r="G21" t="s" s="79">
        <v>3713</v>
      </c>
      <c r="H21" s="99"/>
      <c r="I21" s="161">
        <v>2022</v>
      </c>
      <c r="J21" s="104">
        <v>2</v>
      </c>
      <c r="K21" t="s" s="149">
        <v>1955</v>
      </c>
      <c r="L21" t="s" s="290">
        <v>54</v>
      </c>
      <c r="M21" s="99"/>
      <c r="N21" s="99"/>
      <c r="O21" s="99"/>
      <c r="P21" s="99"/>
      <c r="Q21" s="99"/>
      <c r="R21" s="99"/>
      <c r="S21" s="99"/>
      <c r="T21" t="s" s="149">
        <v>5721</v>
      </c>
      <c r="U21" s="456"/>
      <c r="V21" s="161">
        <v>0.036935</v>
      </c>
      <c r="W21" s="161">
        <v>3.684972</v>
      </c>
      <c r="X21" s="161">
        <v>0.000548</v>
      </c>
      <c r="Y21" s="161">
        <v>1.677908</v>
      </c>
      <c r="Z21" s="1176"/>
    </row>
    <row r="22" ht="15.75" customHeight="1">
      <c r="A22" s="99"/>
      <c r="B22" s="99"/>
      <c r="C22" s="99"/>
      <c r="D22" s="99"/>
      <c r="E22" t="s" s="1193">
        <v>1532</v>
      </c>
      <c r="F22" t="s" s="187">
        <v>5733</v>
      </c>
      <c r="G22" t="s" s="5">
        <v>964</v>
      </c>
      <c r="H22" s="99"/>
      <c r="I22" s="161">
        <v>2022</v>
      </c>
      <c r="J22" s="104">
        <v>2</v>
      </c>
      <c r="K22" t="s" s="149">
        <v>1955</v>
      </c>
      <c r="L22" t="s" s="290">
        <v>54</v>
      </c>
      <c r="M22" s="99"/>
      <c r="N22" s="99"/>
      <c r="O22" s="99"/>
      <c r="P22" s="99"/>
      <c r="Q22" s="99"/>
      <c r="R22" s="99"/>
      <c r="S22" s="99"/>
      <c r="T22" t="s" s="149">
        <v>5721</v>
      </c>
      <c r="U22" t="s" s="149">
        <v>5734</v>
      </c>
      <c r="V22" s="161">
        <v>0.025487</v>
      </c>
      <c r="W22" s="161">
        <v>5.990324</v>
      </c>
      <c r="X22" s="1191">
        <v>6.86e-10</v>
      </c>
      <c r="Y22" s="161">
        <v>1.664046</v>
      </c>
      <c r="Z22" s="1176"/>
    </row>
    <row r="23" ht="15.75" customHeight="1">
      <c r="A23" s="99"/>
      <c r="B23" s="99"/>
      <c r="C23" s="99"/>
      <c r="D23" s="99"/>
      <c r="E23" t="s" s="601">
        <v>3794</v>
      </c>
      <c r="F23" t="s" s="187">
        <v>3795</v>
      </c>
      <c r="G23" t="s" s="79">
        <v>3795</v>
      </c>
      <c r="H23" s="99"/>
      <c r="I23" s="161">
        <v>2022</v>
      </c>
      <c r="J23" s="104">
        <v>2</v>
      </c>
      <c r="K23" t="s" s="149">
        <v>1955</v>
      </c>
      <c r="L23" t="s" s="290">
        <v>54</v>
      </c>
      <c r="M23" s="99"/>
      <c r="N23" s="99"/>
      <c r="O23" s="99"/>
      <c r="P23" s="99"/>
      <c r="Q23" s="99"/>
      <c r="R23" s="99"/>
      <c r="S23" s="99"/>
      <c r="T23" t="s" s="149">
        <v>5721</v>
      </c>
      <c r="U23" s="456"/>
      <c r="V23" s="161">
        <v>0.000156</v>
      </c>
      <c r="W23" s="161">
        <v>1.675014</v>
      </c>
      <c r="X23" s="1191">
        <v>9.93e-06</v>
      </c>
      <c r="Y23" s="161">
        <v>0.001763</v>
      </c>
      <c r="Z23" s="1176"/>
    </row>
    <row r="24" ht="15.75" customHeight="1">
      <c r="A24" s="99"/>
      <c r="B24" s="99"/>
      <c r="C24" s="99"/>
      <c r="D24" s="99"/>
      <c r="E24" t="s" s="601">
        <v>5239</v>
      </c>
      <c r="F24" t="s" s="1194">
        <v>5240</v>
      </c>
      <c r="G24" t="s" s="79">
        <v>5240</v>
      </c>
      <c r="H24" s="99"/>
      <c r="I24" s="1195">
        <v>2022</v>
      </c>
      <c r="J24" s="104">
        <v>2</v>
      </c>
      <c r="K24" t="s" s="1196">
        <v>1955</v>
      </c>
      <c r="L24" t="s" s="290">
        <v>54</v>
      </c>
      <c r="M24" s="99"/>
      <c r="N24" s="99"/>
      <c r="O24" s="99"/>
      <c r="P24" s="99"/>
      <c r="Q24" s="99"/>
      <c r="R24" s="99"/>
      <c r="S24" s="99"/>
      <c r="T24" t="s" s="1196">
        <v>5721</v>
      </c>
      <c r="U24" s="1197"/>
      <c r="V24" s="1198">
        <v>9.41e-10</v>
      </c>
      <c r="W24" s="1195">
        <v>0.045294</v>
      </c>
      <c r="X24" s="1198">
        <v>8.9e-10</v>
      </c>
      <c r="Y24" s="1198">
        <v>1.03e-09</v>
      </c>
      <c r="Z24" s="1176"/>
    </row>
    <row r="25" ht="15.75" customHeight="1">
      <c r="A25" s="99"/>
      <c r="B25" s="99"/>
      <c r="C25" s="99"/>
      <c r="D25" s="99"/>
      <c r="E25" t="s" s="601">
        <v>5735</v>
      </c>
      <c r="F25" t="s" s="1194">
        <v>5736</v>
      </c>
      <c r="G25" t="s" s="79">
        <v>5736</v>
      </c>
      <c r="H25" s="99"/>
      <c r="I25" s="1195">
        <v>2022</v>
      </c>
      <c r="J25" s="104">
        <v>2</v>
      </c>
      <c r="K25" t="s" s="1196">
        <v>1955</v>
      </c>
      <c r="L25" t="s" s="290">
        <v>54</v>
      </c>
      <c r="M25" s="99"/>
      <c r="N25" s="99"/>
      <c r="O25" s="99"/>
      <c r="P25" s="99"/>
      <c r="Q25" s="99"/>
      <c r="R25" s="99"/>
      <c r="S25" s="99"/>
      <c r="T25" t="s" s="1196">
        <v>5721</v>
      </c>
      <c r="U25" s="1197"/>
      <c r="V25" s="1195">
        <v>0.235504</v>
      </c>
      <c r="W25" s="1195">
        <v>5.16639</v>
      </c>
      <c r="X25" s="1195">
        <v>0.044281</v>
      </c>
      <c r="Y25" s="1195">
        <v>2.377432</v>
      </c>
      <c r="Z25" s="1176"/>
    </row>
    <row r="26" ht="15.75" customHeight="1">
      <c r="A26" s="99"/>
      <c r="B26" s="99"/>
      <c r="C26" s="99"/>
      <c r="D26" s="99"/>
      <c r="E26" t="s" s="601">
        <v>5737</v>
      </c>
      <c r="F26" t="s" s="1194">
        <v>5738</v>
      </c>
      <c r="G26" t="s" s="79">
        <v>5738</v>
      </c>
      <c r="H26" s="99"/>
      <c r="I26" s="1195">
        <v>2022</v>
      </c>
      <c r="J26" s="104">
        <v>2</v>
      </c>
      <c r="K26" t="s" s="1196">
        <v>1955</v>
      </c>
      <c r="L26" t="s" s="290">
        <v>54</v>
      </c>
      <c r="M26" s="99"/>
      <c r="N26" s="99"/>
      <c r="O26" s="99"/>
      <c r="P26" s="99"/>
      <c r="Q26" s="99"/>
      <c r="R26" s="99"/>
      <c r="S26" s="99"/>
      <c r="T26" t="s" s="1196">
        <v>5721</v>
      </c>
      <c r="U26" s="99"/>
      <c r="V26" s="1195">
        <v>0.011195</v>
      </c>
      <c r="W26" s="1195">
        <v>9.066326999999999</v>
      </c>
      <c r="X26" s="1198">
        <v>8.32e-12</v>
      </c>
      <c r="Y26" s="1195">
        <v>3.314686</v>
      </c>
      <c r="Z26" s="1176"/>
    </row>
    <row r="27" ht="15.75" customHeight="1">
      <c r="A27" s="99"/>
      <c r="B27" s="99"/>
      <c r="C27" s="99"/>
      <c r="D27" s="99"/>
      <c r="E27" t="s" s="601">
        <v>5739</v>
      </c>
      <c r="F27" t="s" s="1199">
        <v>5740</v>
      </c>
      <c r="G27" t="s" s="5">
        <v>5740</v>
      </c>
      <c r="H27" s="99"/>
      <c r="I27" s="1200">
        <v>2022</v>
      </c>
      <c r="J27" s="104">
        <v>2</v>
      </c>
      <c r="K27" t="s" s="1199">
        <v>1955</v>
      </c>
      <c r="L27" t="s" s="290">
        <v>54</v>
      </c>
      <c r="M27" s="99"/>
      <c r="N27" s="99"/>
      <c r="O27" s="99"/>
      <c r="P27" s="99"/>
      <c r="Q27" s="99"/>
      <c r="R27" s="99"/>
      <c r="S27" s="99"/>
      <c r="T27" t="s" s="1199">
        <v>5721</v>
      </c>
      <c r="U27" t="s" s="5">
        <v>5741</v>
      </c>
      <c r="V27" s="1201">
        <v>2.54e-07</v>
      </c>
      <c r="W27" s="1200">
        <v>0.090821</v>
      </c>
      <c r="X27" s="1201">
        <v>2.29e-07</v>
      </c>
      <c r="Y27" s="1201">
        <v>3e-07</v>
      </c>
      <c r="Z27" s="1176"/>
    </row>
    <row r="28" ht="15.75" customHeight="1">
      <c r="A28" s="99"/>
      <c r="B28" s="99"/>
      <c r="C28" s="99"/>
      <c r="D28" s="99"/>
      <c r="E28" t="s" s="601">
        <v>5093</v>
      </c>
      <c r="F28" t="s" s="1202">
        <v>5094</v>
      </c>
      <c r="G28" t="s" s="79">
        <v>5094</v>
      </c>
      <c r="H28" s="99"/>
      <c r="I28" s="1200">
        <v>2022</v>
      </c>
      <c r="J28" s="104">
        <v>2</v>
      </c>
      <c r="K28" t="s" s="1199">
        <v>1955</v>
      </c>
      <c r="L28" t="s" s="290">
        <v>54</v>
      </c>
      <c r="M28" s="99"/>
      <c r="N28" s="99"/>
      <c r="O28" s="99"/>
      <c r="P28" s="99"/>
      <c r="Q28" s="99"/>
      <c r="R28" s="99"/>
      <c r="S28" s="99"/>
      <c r="T28" t="s" s="1199">
        <v>5721</v>
      </c>
      <c r="U28" t="s" s="5">
        <v>5741</v>
      </c>
      <c r="V28" s="1200">
        <v>0.067592</v>
      </c>
      <c r="W28" s="1200">
        <v>3.244415</v>
      </c>
      <c r="X28" s="1200">
        <v>0.004705</v>
      </c>
      <c r="Y28" s="1200">
        <v>0.950978</v>
      </c>
      <c r="Z28" s="1176"/>
    </row>
    <row r="29" ht="15.75" customHeight="1">
      <c r="A29" s="99"/>
      <c r="B29" s="99"/>
      <c r="C29" s="99"/>
      <c r="D29" s="99"/>
      <c r="E29" t="s" s="601">
        <v>5742</v>
      </c>
      <c r="F29" t="s" s="1202">
        <v>5743</v>
      </c>
      <c r="G29" t="s" s="79">
        <v>5743</v>
      </c>
      <c r="H29" s="99"/>
      <c r="I29" s="1200">
        <v>2022</v>
      </c>
      <c r="J29" s="104">
        <v>2</v>
      </c>
      <c r="K29" t="s" s="1199">
        <v>1955</v>
      </c>
      <c r="L29" t="s" s="290">
        <v>54</v>
      </c>
      <c r="M29" s="99"/>
      <c r="N29" s="99"/>
      <c r="O29" s="99"/>
      <c r="P29" s="99"/>
      <c r="Q29" s="99"/>
      <c r="R29" s="99"/>
      <c r="S29" s="99"/>
      <c r="T29" t="s" s="1199">
        <v>5721</v>
      </c>
      <c r="U29" t="s" s="5">
        <v>5741</v>
      </c>
      <c r="V29" s="1200">
        <v>0.083228</v>
      </c>
      <c r="W29" s="1200">
        <v>6.122912</v>
      </c>
      <c r="X29" s="1201">
        <v>9.51e-11</v>
      </c>
      <c r="Y29" s="1200">
        <v>2.559971</v>
      </c>
      <c r="Z29" s="1176"/>
    </row>
    <row r="30" ht="15.75" customHeight="1">
      <c r="A30" s="99"/>
      <c r="B30" s="99"/>
      <c r="C30" s="99"/>
      <c r="D30" s="99"/>
      <c r="E30" t="s" s="601">
        <v>4613</v>
      </c>
      <c r="F30" t="s" s="1202">
        <v>4615</v>
      </c>
      <c r="G30" t="s" s="79">
        <v>4615</v>
      </c>
      <c r="H30" s="99"/>
      <c r="I30" s="1200">
        <v>2022</v>
      </c>
      <c r="J30" s="104">
        <v>2</v>
      </c>
      <c r="K30" t="s" s="1199">
        <v>1955</v>
      </c>
      <c r="L30" t="s" s="290">
        <v>54</v>
      </c>
      <c r="M30" s="99"/>
      <c r="N30" s="99"/>
      <c r="O30" s="99"/>
      <c r="P30" s="99"/>
      <c r="Q30" s="99"/>
      <c r="R30" s="99"/>
      <c r="S30" s="99"/>
      <c r="T30" t="s" s="1199">
        <v>5721</v>
      </c>
      <c r="U30" t="s" s="5">
        <v>5741</v>
      </c>
      <c r="V30" s="1200">
        <v>0.000592</v>
      </c>
      <c r="W30" s="1200">
        <v>5.935892</v>
      </c>
      <c r="X30" s="1201">
        <v>1.35e-09</v>
      </c>
      <c r="Y30" s="1200">
        <v>0.105541</v>
      </c>
      <c r="Z30" s="1176"/>
    </row>
    <row r="31" ht="15.75" customHeight="1">
      <c r="A31" s="99"/>
      <c r="B31" s="99"/>
      <c r="C31" s="99"/>
      <c r="D31" s="99"/>
      <c r="E31" t="s" s="601">
        <v>5744</v>
      </c>
      <c r="F31" t="s" s="187">
        <v>5745</v>
      </c>
      <c r="G31" t="s" s="79">
        <v>5745</v>
      </c>
      <c r="H31" s="99"/>
      <c r="I31" s="161">
        <v>2022</v>
      </c>
      <c r="J31" s="104">
        <v>2</v>
      </c>
      <c r="K31" t="s" s="149">
        <v>1955</v>
      </c>
      <c r="L31" t="s" s="290">
        <v>54</v>
      </c>
      <c r="M31" s="99"/>
      <c r="N31" s="99"/>
      <c r="O31" s="99"/>
      <c r="P31" s="99"/>
      <c r="Q31" s="99"/>
      <c r="R31" s="99"/>
      <c r="S31" s="99"/>
      <c r="T31" t="s" s="149">
        <v>5721</v>
      </c>
      <c r="U31" s="456"/>
      <c r="V31" s="1191">
        <v>5.77e-06</v>
      </c>
      <c r="W31" s="161">
        <v>10.12026</v>
      </c>
      <c r="X31" s="1191">
        <v>9.78e-11</v>
      </c>
      <c r="Y31" s="161">
        <v>0.721698</v>
      </c>
      <c r="Z31" s="1176"/>
    </row>
    <row r="32" ht="15.75" customHeight="1">
      <c r="A32" s="99"/>
      <c r="B32" s="99"/>
      <c r="C32" s="99"/>
      <c r="D32" t="s" s="55">
        <v>5746</v>
      </c>
      <c r="E32" t="s" s="290">
        <v>5093</v>
      </c>
      <c r="F32" t="s" s="1203">
        <v>5094</v>
      </c>
      <c r="G32" t="s" s="1203">
        <v>5094</v>
      </c>
      <c r="H32" s="1204">
        <v>87</v>
      </c>
      <c r="I32" s="99"/>
      <c r="J32" s="1204">
        <v>1</v>
      </c>
      <c r="K32" t="s" s="1203">
        <v>4570</v>
      </c>
      <c r="L32" t="s" s="290">
        <v>77</v>
      </c>
      <c r="M32" s="99"/>
      <c r="N32" s="99"/>
      <c r="O32" s="99"/>
      <c r="P32" s="99"/>
      <c r="Q32" s="99"/>
      <c r="R32" s="99"/>
      <c r="S32" s="99"/>
      <c r="T32" s="99"/>
      <c r="U32" s="99"/>
      <c r="V32" s="99"/>
      <c r="W32" s="99"/>
      <c r="X32" s="99"/>
      <c r="Y32" s="99"/>
      <c r="Z32" s="1176"/>
    </row>
    <row r="33" ht="15.75" customHeight="1">
      <c r="A33" s="99"/>
      <c r="B33" s="99"/>
      <c r="C33" s="99"/>
      <c r="D33" t="s" s="55">
        <v>5747</v>
      </c>
      <c r="E33" t="s" s="290">
        <v>604</v>
      </c>
      <c r="F33" t="s" s="1203">
        <v>605</v>
      </c>
      <c r="G33" t="s" s="1203">
        <v>605</v>
      </c>
      <c r="H33" t="s" s="1203">
        <v>2568</v>
      </c>
      <c r="I33" s="99"/>
      <c r="J33" s="1204">
        <v>3</v>
      </c>
      <c r="K33" t="s" s="1203">
        <v>4583</v>
      </c>
      <c r="L33" t="s" s="290">
        <v>64</v>
      </c>
      <c r="M33" s="99"/>
      <c r="N33" s="99"/>
      <c r="O33" s="99"/>
      <c r="P33" s="99"/>
      <c r="Q33" s="99"/>
      <c r="R33" s="99"/>
      <c r="S33" s="99"/>
      <c r="T33" s="99"/>
      <c r="U33" s="99"/>
      <c r="V33" s="99"/>
      <c r="W33" s="99"/>
      <c r="X33" s="99"/>
      <c r="Y33" s="99"/>
      <c r="Z33" s="1176"/>
    </row>
    <row r="34" ht="15.75" customHeight="1">
      <c r="A34" s="99"/>
      <c r="B34" s="99"/>
      <c r="C34" s="99"/>
      <c r="D34" t="s" s="55">
        <v>5748</v>
      </c>
      <c r="E34" t="s" s="290">
        <v>4613</v>
      </c>
      <c r="F34" t="s" s="1203">
        <v>4615</v>
      </c>
      <c r="G34" t="s" s="1203">
        <v>4615</v>
      </c>
      <c r="H34" t="s" s="1203">
        <v>5749</v>
      </c>
      <c r="I34" s="99"/>
      <c r="J34" s="1204">
        <v>1</v>
      </c>
      <c r="K34" t="s" s="1203">
        <v>4583</v>
      </c>
      <c r="L34" t="s" s="290">
        <v>64</v>
      </c>
      <c r="M34" s="99"/>
      <c r="N34" s="99"/>
      <c r="O34" s="99"/>
      <c r="P34" s="99"/>
      <c r="Q34" s="99"/>
      <c r="R34" s="99"/>
      <c r="S34" s="99"/>
      <c r="T34" s="99"/>
      <c r="U34" s="99"/>
      <c r="V34" s="99"/>
      <c r="W34" s="99"/>
      <c r="X34" s="99"/>
      <c r="Y34" s="99"/>
      <c r="Z34" s="1176"/>
    </row>
    <row r="35" ht="15.75" customHeight="1">
      <c r="A35" s="99"/>
      <c r="B35" s="99"/>
      <c r="C35" s="99"/>
      <c r="D35" t="s" s="55">
        <v>5750</v>
      </c>
      <c r="E35" t="s" s="290">
        <v>5751</v>
      </c>
      <c r="F35" t="s" s="1203">
        <v>5752</v>
      </c>
      <c r="G35" t="s" s="1203">
        <v>5752</v>
      </c>
      <c r="H35" t="s" s="1203">
        <v>2568</v>
      </c>
      <c r="I35" s="99"/>
      <c r="J35" s="1204">
        <v>1</v>
      </c>
      <c r="K35" t="s" s="1203">
        <v>4583</v>
      </c>
      <c r="L35" t="s" s="290">
        <v>64</v>
      </c>
      <c r="M35" s="99"/>
      <c r="N35" s="99"/>
      <c r="O35" s="99"/>
      <c r="P35" s="99"/>
      <c r="Q35" s="99"/>
      <c r="R35" s="99"/>
      <c r="S35" s="99"/>
      <c r="T35" s="99"/>
      <c r="U35" s="99"/>
      <c r="V35" s="99"/>
      <c r="W35" s="99"/>
      <c r="X35" s="99"/>
      <c r="Y35" s="99"/>
      <c r="Z35" s="1176"/>
    </row>
    <row r="36" ht="15.75" customHeight="1">
      <c r="A36" s="99"/>
      <c r="B36" s="99"/>
      <c r="C36" s="99"/>
      <c r="D36" t="s" s="55">
        <v>5753</v>
      </c>
      <c r="E36" t="s" s="290">
        <v>793</v>
      </c>
      <c r="F36" t="s" s="1203">
        <v>794</v>
      </c>
      <c r="G36" t="s" s="1203">
        <v>794</v>
      </c>
      <c r="H36" s="1204">
        <v>87</v>
      </c>
      <c r="I36" s="99"/>
      <c r="J36" s="1204">
        <v>1</v>
      </c>
      <c r="K36" t="s" s="1203">
        <v>4684</v>
      </c>
      <c r="L36" t="s" s="290">
        <v>54</v>
      </c>
      <c r="M36" s="99"/>
      <c r="N36" s="99"/>
      <c r="O36" s="99"/>
      <c r="P36" s="99"/>
      <c r="Q36" s="99"/>
      <c r="R36" s="99"/>
      <c r="S36" s="99"/>
      <c r="T36" s="99"/>
      <c r="U36" s="99"/>
      <c r="V36" s="99"/>
      <c r="W36" s="99"/>
      <c r="X36" s="99"/>
      <c r="Y36" s="99"/>
      <c r="Z36" s="1176"/>
    </row>
    <row r="37" ht="15.75" customHeight="1">
      <c r="A37" s="99"/>
      <c r="B37" s="99"/>
      <c r="C37" s="99"/>
      <c r="D37" t="s" s="55">
        <v>5754</v>
      </c>
      <c r="E37" t="s" s="290">
        <v>943</v>
      </c>
      <c r="F37" t="s" s="1203">
        <v>1105</v>
      </c>
      <c r="G37" t="s" s="227">
        <v>944</v>
      </c>
      <c r="H37" t="s" s="1203">
        <v>5749</v>
      </c>
      <c r="I37" s="99"/>
      <c r="J37" s="1204">
        <v>1</v>
      </c>
      <c r="K37" t="s" s="1203">
        <v>4583</v>
      </c>
      <c r="L37" t="s" s="290">
        <v>64</v>
      </c>
      <c r="M37" s="99"/>
      <c r="N37" s="99"/>
      <c r="O37" s="99"/>
      <c r="P37" s="99"/>
      <c r="Q37" s="99"/>
      <c r="R37" s="99"/>
      <c r="S37" s="99"/>
      <c r="T37" s="99"/>
      <c r="U37" s="99"/>
      <c r="V37" s="99"/>
      <c r="W37" s="99"/>
      <c r="X37" s="99"/>
      <c r="Y37" s="99"/>
      <c r="Z37" s="1176"/>
    </row>
    <row r="38" ht="15.75" customHeight="1">
      <c r="A38" s="99"/>
      <c r="B38" s="99"/>
      <c r="C38" t="s" s="1205">
        <v>5755</v>
      </c>
      <c r="D38" t="s" s="1206">
        <v>5088</v>
      </c>
      <c r="E38" t="s" s="1207">
        <v>5088</v>
      </c>
      <c r="F38" t="s" s="1208">
        <v>5756</v>
      </c>
      <c r="G38" t="s" s="1209">
        <v>5757</v>
      </c>
      <c r="H38" t="s" s="290">
        <v>5749</v>
      </c>
      <c r="I38" s="99"/>
      <c r="J38" s="104">
        <v>1</v>
      </c>
      <c r="K38" t="s" s="1210">
        <v>2974</v>
      </c>
      <c r="L38" t="s" s="290">
        <v>77</v>
      </c>
      <c r="M38" s="99"/>
      <c r="N38" s="99"/>
      <c r="O38" s="99"/>
      <c r="P38" s="99"/>
      <c r="Q38" s="99"/>
      <c r="R38" s="99"/>
      <c r="S38" s="99"/>
      <c r="T38" s="99"/>
      <c r="U38" s="99"/>
      <c r="V38" s="99"/>
      <c r="W38" s="99"/>
      <c r="X38" s="99"/>
      <c r="Y38" s="99"/>
      <c r="Z38" s="1176"/>
    </row>
    <row r="39" ht="15.75" customHeight="1">
      <c r="A39" s="104">
        <v>32</v>
      </c>
      <c r="B39" s="99"/>
      <c r="C39" t="s" s="1211">
        <v>5758</v>
      </c>
      <c r="D39" t="s" s="1212">
        <v>5759</v>
      </c>
      <c r="E39" t="s" s="1213">
        <v>5759</v>
      </c>
      <c r="F39" t="s" s="1214">
        <v>5760</v>
      </c>
      <c r="G39" t="s" s="1215">
        <v>5760</v>
      </c>
      <c r="H39" t="s" s="290">
        <v>5761</v>
      </c>
      <c r="I39" s="99"/>
      <c r="J39" s="1216">
        <v>1</v>
      </c>
      <c r="K39" t="s" s="1217">
        <v>2974</v>
      </c>
      <c r="L39" t="s" s="290">
        <v>77</v>
      </c>
      <c r="M39" s="99"/>
      <c r="N39" s="99"/>
      <c r="O39" s="99"/>
      <c r="P39" s="99"/>
      <c r="Q39" s="99"/>
      <c r="R39" s="99"/>
      <c r="S39" s="99"/>
      <c r="T39" s="99"/>
      <c r="U39" s="99"/>
      <c r="V39" s="99"/>
      <c r="W39" s="99"/>
      <c r="X39" s="99"/>
      <c r="Y39" s="99"/>
      <c r="Z39" s="1176"/>
    </row>
    <row r="40" ht="15.75" customHeight="1">
      <c r="A40" s="99"/>
      <c r="B40" s="99"/>
      <c r="C40" t="s" s="1218">
        <v>5762</v>
      </c>
      <c r="D40" t="s" s="1218">
        <v>5763</v>
      </c>
      <c r="E40" t="s" s="1219">
        <v>5764</v>
      </c>
      <c r="F40" t="s" s="1220">
        <v>5765</v>
      </c>
      <c r="G40" t="s" s="1215">
        <v>5765</v>
      </c>
      <c r="H40" t="s" s="290">
        <v>5761</v>
      </c>
      <c r="I40" s="99"/>
      <c r="J40" s="1221">
        <v>1</v>
      </c>
      <c r="K40" t="s" s="1222">
        <v>2934</v>
      </c>
      <c r="L40" t="s" s="290">
        <v>64</v>
      </c>
      <c r="M40" s="99"/>
      <c r="N40" s="99"/>
      <c r="O40" s="99"/>
      <c r="P40" s="99"/>
      <c r="Q40" s="99"/>
      <c r="R40" s="99"/>
      <c r="S40" s="99"/>
      <c r="T40" s="99"/>
      <c r="U40" s="99"/>
      <c r="V40" s="99"/>
      <c r="W40" s="99"/>
      <c r="X40" s="99"/>
      <c r="Y40" s="99"/>
      <c r="Z40" s="1176"/>
    </row>
    <row r="41" ht="15.75" customHeight="1">
      <c r="A41" s="99"/>
      <c r="B41" s="99"/>
      <c r="C41" t="s" s="1211">
        <v>5766</v>
      </c>
      <c r="D41" t="s" s="1212">
        <v>5767</v>
      </c>
      <c r="E41" t="s" s="1213">
        <v>5768</v>
      </c>
      <c r="F41" t="s" s="1214">
        <v>5769</v>
      </c>
      <c r="G41" t="s" s="1215">
        <v>5769</v>
      </c>
      <c r="H41" t="s" s="290">
        <v>5761</v>
      </c>
      <c r="I41" s="99"/>
      <c r="J41" s="1216">
        <v>1</v>
      </c>
      <c r="K41" t="s" s="1217">
        <v>2974</v>
      </c>
      <c r="L41" t="s" s="290">
        <v>77</v>
      </c>
      <c r="M41" s="99"/>
      <c r="N41" s="99"/>
      <c r="O41" s="99"/>
      <c r="P41" s="99"/>
      <c r="Q41" s="99"/>
      <c r="R41" s="99"/>
      <c r="S41" s="99"/>
      <c r="T41" s="99"/>
      <c r="U41" s="99"/>
      <c r="V41" s="99"/>
      <c r="W41" s="99"/>
      <c r="X41" s="99"/>
      <c r="Y41" s="99"/>
      <c r="Z41" s="1176"/>
    </row>
    <row r="42" ht="15.75" customHeight="1">
      <c r="A42" s="99"/>
      <c r="B42" s="99"/>
      <c r="C42" t="s" s="1218">
        <v>5770</v>
      </c>
      <c r="D42" t="s" s="1223">
        <v>3904</v>
      </c>
      <c r="E42" t="s" s="1219">
        <v>3904</v>
      </c>
      <c r="F42" t="s" s="1220">
        <v>3905</v>
      </c>
      <c r="G42" t="s" s="1215">
        <v>3905</v>
      </c>
      <c r="H42" t="s" s="290">
        <v>5761</v>
      </c>
      <c r="I42" s="99"/>
      <c r="J42" s="1221">
        <v>1</v>
      </c>
      <c r="K42" t="s" s="1222">
        <v>2974</v>
      </c>
      <c r="L42" t="s" s="290">
        <v>77</v>
      </c>
      <c r="M42" s="99"/>
      <c r="N42" s="99"/>
      <c r="O42" s="99"/>
      <c r="P42" s="99"/>
      <c r="Q42" s="99"/>
      <c r="R42" s="99"/>
      <c r="S42" s="99"/>
      <c r="T42" s="99"/>
      <c r="U42" s="99"/>
      <c r="V42" s="99"/>
      <c r="W42" s="99"/>
      <c r="X42" s="99"/>
      <c r="Y42" s="99"/>
      <c r="Z42" s="1176"/>
    </row>
    <row r="43" ht="15.75" customHeight="1">
      <c r="A43" s="99"/>
      <c r="B43" s="99"/>
      <c r="C43" t="s" s="1211">
        <v>5771</v>
      </c>
      <c r="D43" t="s" s="1211">
        <v>5772</v>
      </c>
      <c r="E43" t="s" s="1213">
        <v>1220</v>
      </c>
      <c r="F43" t="s" s="1214">
        <v>1221</v>
      </c>
      <c r="G43" t="s" s="1215">
        <v>1221</v>
      </c>
      <c r="H43" t="s" s="290">
        <v>5761</v>
      </c>
      <c r="I43" s="99"/>
      <c r="J43" s="1216">
        <v>1</v>
      </c>
      <c r="K43" t="s" s="1217">
        <v>2974</v>
      </c>
      <c r="L43" t="s" s="290">
        <v>77</v>
      </c>
      <c r="M43" s="99"/>
      <c r="N43" s="99"/>
      <c r="O43" s="99"/>
      <c r="P43" s="99"/>
      <c r="Q43" s="99"/>
      <c r="R43" s="99"/>
      <c r="S43" s="99"/>
      <c r="T43" s="99"/>
      <c r="U43" s="99"/>
      <c r="V43" s="99"/>
      <c r="W43" s="99"/>
      <c r="X43" s="99"/>
      <c r="Y43" s="99"/>
      <c r="Z43" s="1176"/>
    </row>
    <row r="44" ht="15.75" customHeight="1">
      <c r="A44" s="99"/>
      <c r="B44" s="99"/>
      <c r="C44" t="s" s="1211">
        <v>5773</v>
      </c>
      <c r="D44" t="s" s="1212">
        <v>5774</v>
      </c>
      <c r="E44" t="s" s="1213">
        <v>5774</v>
      </c>
      <c r="F44" t="s" s="1214">
        <v>5775</v>
      </c>
      <c r="G44" t="s" s="1215">
        <v>5775</v>
      </c>
      <c r="H44" t="s" s="290">
        <v>5761</v>
      </c>
      <c r="I44" s="99"/>
      <c r="J44" s="1224">
        <v>1</v>
      </c>
      <c r="K44" t="s" s="1217">
        <v>2934</v>
      </c>
      <c r="L44" t="s" s="290">
        <v>64</v>
      </c>
      <c r="M44" s="99"/>
      <c r="N44" s="99"/>
      <c r="O44" s="99"/>
      <c r="P44" s="99"/>
      <c r="Q44" s="99"/>
      <c r="R44" s="99"/>
      <c r="S44" s="99"/>
      <c r="T44" s="99"/>
      <c r="U44" s="99"/>
      <c r="V44" s="99"/>
      <c r="W44" s="99"/>
      <c r="X44" s="99"/>
      <c r="Y44" s="99"/>
      <c r="Z44" s="1176"/>
    </row>
    <row r="45" ht="15.75" customHeight="1">
      <c r="A45" s="99"/>
      <c r="B45" s="99"/>
      <c r="C45" t="s" s="1211">
        <v>5776</v>
      </c>
      <c r="D45" t="s" s="1211">
        <v>5777</v>
      </c>
      <c r="E45" t="s" s="1213">
        <v>2655</v>
      </c>
      <c r="F45" t="s" s="1214">
        <v>2656</v>
      </c>
      <c r="G45" t="s" s="1215">
        <v>2656</v>
      </c>
      <c r="H45" t="s" s="290">
        <v>5761</v>
      </c>
      <c r="I45" s="99"/>
      <c r="J45" s="1224">
        <v>1</v>
      </c>
      <c r="K45" t="s" s="1217">
        <v>2974</v>
      </c>
      <c r="L45" t="s" s="290">
        <v>77</v>
      </c>
      <c r="M45" s="99"/>
      <c r="N45" s="99"/>
      <c r="O45" s="99"/>
      <c r="P45" s="99"/>
      <c r="Q45" s="99"/>
      <c r="R45" s="99"/>
      <c r="S45" s="99"/>
      <c r="T45" s="99"/>
      <c r="U45" s="99"/>
      <c r="V45" s="99"/>
      <c r="W45" s="99"/>
      <c r="X45" s="99"/>
      <c r="Y45" s="99"/>
      <c r="Z45" s="1176"/>
    </row>
    <row r="46" ht="15.75" customHeight="1">
      <c r="A46" s="99"/>
      <c r="B46" s="99"/>
      <c r="C46" t="s" s="1211">
        <v>5778</v>
      </c>
      <c r="D46" t="s" s="1211">
        <v>5779</v>
      </c>
      <c r="E46" t="s" s="1213">
        <v>5779</v>
      </c>
      <c r="F46" t="s" s="1214">
        <v>5780</v>
      </c>
      <c r="G46" t="s" s="1215">
        <v>5780</v>
      </c>
      <c r="H46" t="s" s="290">
        <v>5761</v>
      </c>
      <c r="I46" s="99"/>
      <c r="J46" s="1224">
        <v>1</v>
      </c>
      <c r="K46" t="s" s="1217">
        <v>2974</v>
      </c>
      <c r="L46" t="s" s="290">
        <v>77</v>
      </c>
      <c r="M46" s="99"/>
      <c r="N46" s="99"/>
      <c r="O46" s="99"/>
      <c r="P46" s="99"/>
      <c r="Q46" s="99"/>
      <c r="R46" s="99"/>
      <c r="S46" s="99"/>
      <c r="T46" s="99"/>
      <c r="U46" s="99"/>
      <c r="V46" s="99"/>
      <c r="W46" s="99"/>
      <c r="X46" s="99"/>
      <c r="Y46" s="99"/>
      <c r="Z46" s="1176"/>
    </row>
    <row r="47" ht="15.75" customHeight="1">
      <c r="A47" s="99"/>
      <c r="B47" s="99"/>
      <c r="C47" t="s" s="1218">
        <v>5781</v>
      </c>
      <c r="D47" t="s" s="1218">
        <v>5782</v>
      </c>
      <c r="E47" t="s" s="1219">
        <v>5782</v>
      </c>
      <c r="F47" t="s" s="1220">
        <v>5783</v>
      </c>
      <c r="G47" t="s" s="1215">
        <v>5783</v>
      </c>
      <c r="H47" t="s" s="290">
        <v>5761</v>
      </c>
      <c r="I47" s="99"/>
      <c r="J47" s="1224">
        <v>1</v>
      </c>
      <c r="K47" t="s" s="1222">
        <v>2934</v>
      </c>
      <c r="L47" t="s" s="290">
        <v>64</v>
      </c>
      <c r="M47" s="99"/>
      <c r="N47" s="99"/>
      <c r="O47" s="99"/>
      <c r="P47" s="99"/>
      <c r="Q47" s="99"/>
      <c r="R47" s="99"/>
      <c r="S47" s="99"/>
      <c r="T47" s="99"/>
      <c r="U47" s="99"/>
      <c r="V47" s="99"/>
      <c r="W47" s="99"/>
      <c r="X47" s="99"/>
      <c r="Y47" s="99"/>
      <c r="Z47" s="1176"/>
    </row>
    <row r="48" ht="15.75" customHeight="1">
      <c r="A48" s="99"/>
      <c r="B48" s="99"/>
      <c r="C48" t="s" s="1211">
        <v>5781</v>
      </c>
      <c r="D48" t="s" s="1211">
        <v>5782</v>
      </c>
      <c r="E48" t="s" s="1213">
        <v>5782</v>
      </c>
      <c r="F48" t="s" s="1214">
        <v>5783</v>
      </c>
      <c r="G48" t="s" s="1215">
        <v>5783</v>
      </c>
      <c r="H48" t="s" s="290">
        <v>5761</v>
      </c>
      <c r="I48" s="99"/>
      <c r="J48" s="1224">
        <v>1</v>
      </c>
      <c r="K48" t="s" s="1217">
        <v>2974</v>
      </c>
      <c r="L48" t="s" s="290">
        <v>77</v>
      </c>
      <c r="M48" s="99"/>
      <c r="N48" s="99"/>
      <c r="O48" s="99"/>
      <c r="P48" s="99"/>
      <c r="Q48" s="99"/>
      <c r="R48" s="99"/>
      <c r="S48" s="99"/>
      <c r="T48" s="99"/>
      <c r="U48" s="99"/>
      <c r="V48" s="99"/>
      <c r="W48" s="99"/>
      <c r="X48" s="99"/>
      <c r="Y48" s="99"/>
      <c r="Z48" s="1176"/>
    </row>
    <row r="49" ht="15.75" customHeight="1">
      <c r="A49" s="99"/>
      <c r="B49" s="99"/>
      <c r="C49" t="s" s="1218">
        <v>5784</v>
      </c>
      <c r="D49" t="s" s="1223">
        <v>5785</v>
      </c>
      <c r="E49" t="s" s="1219">
        <v>5785</v>
      </c>
      <c r="F49" t="s" s="1220">
        <v>5786</v>
      </c>
      <c r="G49" t="s" s="1215">
        <v>5786</v>
      </c>
      <c r="H49" t="s" s="290">
        <v>5761</v>
      </c>
      <c r="I49" s="99"/>
      <c r="J49" s="1224">
        <v>1</v>
      </c>
      <c r="K49" t="s" s="1222">
        <v>2934</v>
      </c>
      <c r="L49" t="s" s="290">
        <v>64</v>
      </c>
      <c r="M49" s="99"/>
      <c r="N49" s="99"/>
      <c r="O49" s="99"/>
      <c r="P49" s="99"/>
      <c r="Q49" s="99"/>
      <c r="R49" s="99"/>
      <c r="S49" s="99"/>
      <c r="T49" s="99"/>
      <c r="U49" s="99"/>
      <c r="V49" s="99"/>
      <c r="W49" s="99"/>
      <c r="X49" s="99"/>
      <c r="Y49" s="99"/>
      <c r="Z49" s="1176"/>
    </row>
    <row r="50" ht="15.75" customHeight="1">
      <c r="A50" s="99"/>
      <c r="B50" s="99"/>
      <c r="C50" t="s" s="1211">
        <v>5787</v>
      </c>
      <c r="D50" t="s" s="1212">
        <v>5788</v>
      </c>
      <c r="E50" t="s" s="1213">
        <v>5788</v>
      </c>
      <c r="F50" t="s" s="1214">
        <v>5789</v>
      </c>
      <c r="G50" t="s" s="1215">
        <v>5789</v>
      </c>
      <c r="H50" t="s" s="290">
        <v>5761</v>
      </c>
      <c r="I50" s="99"/>
      <c r="J50" s="1224">
        <v>1</v>
      </c>
      <c r="K50" t="s" s="1217">
        <v>2934</v>
      </c>
      <c r="L50" t="s" s="290">
        <v>64</v>
      </c>
      <c r="M50" s="99"/>
      <c r="N50" s="99"/>
      <c r="O50" s="99"/>
      <c r="P50" s="99"/>
      <c r="Q50" s="99"/>
      <c r="R50" s="99"/>
      <c r="S50" s="99"/>
      <c r="T50" s="99"/>
      <c r="U50" s="99"/>
      <c r="V50" s="99"/>
      <c r="W50" s="99"/>
      <c r="X50" s="99"/>
      <c r="Y50" s="99"/>
      <c r="Z50" s="1176"/>
    </row>
    <row r="51" ht="15.75" customHeight="1">
      <c r="A51" s="99"/>
      <c r="B51" s="99"/>
      <c r="C51" t="s" s="1225">
        <v>5790</v>
      </c>
      <c r="D51" t="s" s="1226">
        <v>5274</v>
      </c>
      <c r="E51" t="s" s="1227">
        <v>5274</v>
      </c>
      <c r="F51" t="s" s="1228">
        <v>5275</v>
      </c>
      <c r="G51" t="s" s="1229">
        <v>5275</v>
      </c>
      <c r="H51" t="s" s="290">
        <v>5761</v>
      </c>
      <c r="I51" s="99"/>
      <c r="J51" s="1224">
        <v>1</v>
      </c>
      <c r="K51" t="s" s="1230">
        <v>2934</v>
      </c>
      <c r="L51" t="s" s="290">
        <v>64</v>
      </c>
      <c r="M51" s="99"/>
      <c r="N51" s="99"/>
      <c r="O51" s="99"/>
      <c r="P51" s="99"/>
      <c r="Q51" s="99"/>
      <c r="R51" s="99"/>
      <c r="S51" s="99"/>
      <c r="T51" s="99"/>
      <c r="U51" s="99"/>
      <c r="V51" s="99"/>
      <c r="W51" s="99"/>
      <c r="X51" s="99"/>
      <c r="Y51" s="99"/>
      <c r="Z51" s="1176"/>
    </row>
    <row r="52" ht="15.75" customHeight="1">
      <c r="A52" s="99"/>
      <c r="B52" s="99"/>
      <c r="C52" t="s" s="1225">
        <v>5791</v>
      </c>
      <c r="D52" t="s" s="1231">
        <v>5792</v>
      </c>
      <c r="E52" t="s" s="1227">
        <v>5793</v>
      </c>
      <c r="F52" t="s" s="1232">
        <v>5794</v>
      </c>
      <c r="G52" t="s" s="1215">
        <v>5794</v>
      </c>
      <c r="H52" t="s" s="290">
        <v>5761</v>
      </c>
      <c r="I52" s="99"/>
      <c r="J52" s="1233">
        <v>1</v>
      </c>
      <c r="K52" t="s" s="1234">
        <v>2934</v>
      </c>
      <c r="L52" t="s" s="290">
        <v>64</v>
      </c>
      <c r="M52" s="99"/>
      <c r="N52" s="99"/>
      <c r="O52" s="99"/>
      <c r="P52" s="99"/>
      <c r="Q52" s="99"/>
      <c r="R52" s="99"/>
      <c r="S52" s="99"/>
      <c r="T52" s="99"/>
      <c r="U52" s="99"/>
      <c r="V52" s="99"/>
      <c r="W52" s="99"/>
      <c r="X52" s="99"/>
      <c r="Y52" s="99"/>
      <c r="Z52" s="1176"/>
    </row>
    <row r="53" ht="15.75" customHeight="1">
      <c r="A53" s="99"/>
      <c r="B53" s="99"/>
      <c r="C53" t="s" s="1235">
        <v>5795</v>
      </c>
      <c r="D53" t="s" s="1236">
        <v>5796</v>
      </c>
      <c r="E53" t="s" s="1237">
        <v>5797</v>
      </c>
      <c r="F53" t="s" s="1238">
        <v>5798</v>
      </c>
      <c r="G53" t="s" s="1215">
        <v>5798</v>
      </c>
      <c r="H53" t="s" s="290">
        <v>5799</v>
      </c>
      <c r="I53" s="99"/>
      <c r="J53" s="1239">
        <v>1</v>
      </c>
      <c r="K53" t="s" s="1240">
        <v>2934</v>
      </c>
      <c r="L53" t="s" s="290">
        <v>64</v>
      </c>
      <c r="M53" s="99"/>
      <c r="N53" s="99"/>
      <c r="O53" s="99"/>
      <c r="P53" s="99"/>
      <c r="Q53" s="99"/>
      <c r="R53" s="99"/>
      <c r="S53" s="99"/>
      <c r="T53" s="99"/>
      <c r="U53" s="99"/>
      <c r="V53" s="99"/>
      <c r="W53" s="99"/>
      <c r="X53" s="99"/>
      <c r="Y53" s="99"/>
      <c r="Z53" s="1176"/>
    </row>
    <row r="54" ht="15.75" customHeight="1">
      <c r="A54" s="99"/>
      <c r="B54" s="99"/>
      <c r="C54" t="s" s="1205">
        <v>5800</v>
      </c>
      <c r="D54" t="s" s="1206">
        <v>5801</v>
      </c>
      <c r="E54" t="s" s="1207">
        <v>5802</v>
      </c>
      <c r="F54" t="s" s="1208">
        <v>5803</v>
      </c>
      <c r="G54" t="s" s="1215">
        <v>5803</v>
      </c>
      <c r="H54" t="s" s="290">
        <v>5799</v>
      </c>
      <c r="I54" s="99"/>
      <c r="J54" s="1241">
        <v>1</v>
      </c>
      <c r="K54" t="s" s="1242">
        <v>1955</v>
      </c>
      <c r="L54" t="s" s="290">
        <v>54</v>
      </c>
      <c r="M54" s="99"/>
      <c r="N54" s="99"/>
      <c r="O54" s="99"/>
      <c r="P54" s="99"/>
      <c r="Q54" s="99"/>
      <c r="R54" s="99"/>
      <c r="S54" s="99"/>
      <c r="T54" s="99"/>
      <c r="U54" s="99"/>
      <c r="V54" s="99"/>
      <c r="W54" s="99"/>
      <c r="X54" s="99"/>
      <c r="Y54" s="99"/>
      <c r="Z54" s="1176"/>
    </row>
    <row r="55" ht="15.75" customHeight="1">
      <c r="A55" s="99"/>
      <c r="B55" s="99"/>
      <c r="C55" t="s" s="1235">
        <v>5804</v>
      </c>
      <c r="D55" t="s" s="1236">
        <v>5805</v>
      </c>
      <c r="E55" t="s" s="1237">
        <v>5805</v>
      </c>
      <c r="F55" t="s" s="1238">
        <v>5806</v>
      </c>
      <c r="G55" t="s" s="1215">
        <v>5806</v>
      </c>
      <c r="H55" t="s" s="290">
        <v>5799</v>
      </c>
      <c r="I55" s="99"/>
      <c r="J55" s="1239">
        <v>1</v>
      </c>
      <c r="K55" t="s" s="1240">
        <v>2934</v>
      </c>
      <c r="L55" t="s" s="290">
        <v>64</v>
      </c>
      <c r="M55" s="99"/>
      <c r="N55" s="99"/>
      <c r="O55" s="99"/>
      <c r="P55" s="99"/>
      <c r="Q55" s="99"/>
      <c r="R55" s="99"/>
      <c r="S55" s="99"/>
      <c r="T55" s="99"/>
      <c r="U55" s="99"/>
      <c r="V55" s="99"/>
      <c r="W55" s="99"/>
      <c r="X55" s="99"/>
      <c r="Y55" s="99"/>
      <c r="Z55" s="1176"/>
    </row>
    <row r="56" ht="15.75" customHeight="1">
      <c r="A56" s="99"/>
      <c r="B56" s="99"/>
      <c r="C56" t="s" s="1205">
        <v>5807</v>
      </c>
      <c r="D56" t="s" s="1205">
        <v>5808</v>
      </c>
      <c r="E56" t="s" s="1207">
        <v>5808</v>
      </c>
      <c r="F56" t="s" s="1208">
        <v>5809</v>
      </c>
      <c r="G56" t="s" s="1215">
        <v>5809</v>
      </c>
      <c r="H56" t="s" s="290">
        <v>5799</v>
      </c>
      <c r="I56" s="99"/>
      <c r="J56" s="1241">
        <v>1</v>
      </c>
      <c r="K56" t="s" s="1242">
        <v>1955</v>
      </c>
      <c r="L56" t="s" s="290">
        <v>54</v>
      </c>
      <c r="M56" s="99"/>
      <c r="N56" s="99"/>
      <c r="O56" s="99"/>
      <c r="P56" s="99"/>
      <c r="Q56" s="99"/>
      <c r="R56" s="99"/>
      <c r="S56" s="99"/>
      <c r="T56" s="99"/>
      <c r="U56" s="99"/>
      <c r="V56" s="99"/>
      <c r="W56" s="99"/>
      <c r="X56" s="99"/>
      <c r="Y56" s="99"/>
      <c r="Z56" s="1176"/>
    </row>
    <row r="57" ht="15.75" customHeight="1">
      <c r="A57" s="99"/>
      <c r="B57" s="99"/>
      <c r="C57" t="s" s="1235">
        <v>5810</v>
      </c>
      <c r="D57" t="s" s="1236">
        <v>5116</v>
      </c>
      <c r="E57" t="s" s="1237">
        <v>5116</v>
      </c>
      <c r="F57" t="s" s="1238">
        <v>5117</v>
      </c>
      <c r="G57" t="s" s="1215">
        <v>5117</v>
      </c>
      <c r="H57" t="s" s="290">
        <v>5799</v>
      </c>
      <c r="I57" s="99"/>
      <c r="J57" s="1239">
        <v>1</v>
      </c>
      <c r="K57" t="s" s="1243">
        <v>1955</v>
      </c>
      <c r="L57" t="s" s="290">
        <v>54</v>
      </c>
      <c r="M57" s="99"/>
      <c r="N57" s="99"/>
      <c r="O57" s="99"/>
      <c r="P57" s="99"/>
      <c r="Q57" s="99"/>
      <c r="R57" s="99"/>
      <c r="S57" s="99"/>
      <c r="T57" s="99"/>
      <c r="U57" s="99"/>
      <c r="V57" s="99"/>
      <c r="W57" s="99"/>
      <c r="X57" s="99"/>
      <c r="Y57" s="99"/>
      <c r="Z57" s="1176"/>
    </row>
    <row r="58" ht="15.75" customHeight="1">
      <c r="A58" s="99"/>
      <c r="B58" s="99"/>
      <c r="C58" t="s" s="1205">
        <v>5811</v>
      </c>
      <c r="D58" t="s" s="1205">
        <v>5812</v>
      </c>
      <c r="E58" t="s" s="1207">
        <v>5812</v>
      </c>
      <c r="F58" t="s" s="1208">
        <v>5813</v>
      </c>
      <c r="G58" t="s" s="1215">
        <v>5813</v>
      </c>
      <c r="H58" t="s" s="290">
        <v>5799</v>
      </c>
      <c r="I58" s="99"/>
      <c r="J58" s="1241">
        <v>1</v>
      </c>
      <c r="K58" t="s" s="1242">
        <v>1955</v>
      </c>
      <c r="L58" t="s" s="290">
        <v>54</v>
      </c>
      <c r="M58" s="99"/>
      <c r="N58" s="99"/>
      <c r="O58" s="99"/>
      <c r="P58" s="99"/>
      <c r="Q58" s="99"/>
      <c r="R58" s="99"/>
      <c r="S58" s="99"/>
      <c r="T58" s="99"/>
      <c r="U58" s="99"/>
      <c r="V58" s="99"/>
      <c r="W58" s="99"/>
      <c r="X58" s="99"/>
      <c r="Y58" s="99"/>
      <c r="Z58" s="1176"/>
    </row>
    <row r="59" ht="15.75" customHeight="1">
      <c r="A59" s="99"/>
      <c r="B59" s="99"/>
      <c r="C59" t="s" s="1235">
        <v>5771</v>
      </c>
      <c r="D59" t="s" s="1235">
        <v>5814</v>
      </c>
      <c r="E59" t="s" s="1237">
        <v>1220</v>
      </c>
      <c r="F59" t="s" s="1238">
        <v>1221</v>
      </c>
      <c r="G59" t="s" s="1215">
        <v>1221</v>
      </c>
      <c r="H59" t="s" s="290">
        <v>5799</v>
      </c>
      <c r="I59" s="99"/>
      <c r="J59" s="1239">
        <v>1</v>
      </c>
      <c r="K59" t="s" s="1243">
        <v>1955</v>
      </c>
      <c r="L59" t="s" s="290">
        <v>54</v>
      </c>
      <c r="M59" s="99"/>
      <c r="N59" s="99"/>
      <c r="O59" s="99"/>
      <c r="P59" s="99"/>
      <c r="Q59" s="99"/>
      <c r="R59" s="99"/>
      <c r="S59" s="99"/>
      <c r="T59" s="99"/>
      <c r="U59" s="99"/>
      <c r="V59" s="99"/>
      <c r="W59" s="99"/>
      <c r="X59" s="99"/>
      <c r="Y59" s="99"/>
      <c r="Z59" s="1176"/>
    </row>
    <row r="60" ht="15.75" customHeight="1">
      <c r="A60" s="99"/>
      <c r="B60" s="99"/>
      <c r="C60" t="s" s="1205">
        <v>5815</v>
      </c>
      <c r="D60" t="s" s="1206">
        <v>5816</v>
      </c>
      <c r="E60" t="s" s="1207">
        <v>5817</v>
      </c>
      <c r="F60" t="s" s="1208">
        <v>5818</v>
      </c>
      <c r="G60" t="s" s="1215">
        <v>5818</v>
      </c>
      <c r="H60" t="s" s="290">
        <v>5799</v>
      </c>
      <c r="I60" s="99"/>
      <c r="J60" s="1241">
        <v>1</v>
      </c>
      <c r="K60" t="s" s="1242">
        <v>1955</v>
      </c>
      <c r="L60" t="s" s="290">
        <v>54</v>
      </c>
      <c r="M60" s="99"/>
      <c r="N60" s="99"/>
      <c r="O60" s="99"/>
      <c r="P60" s="99"/>
      <c r="Q60" s="99"/>
      <c r="R60" s="99"/>
      <c r="S60" s="99"/>
      <c r="T60" s="99"/>
      <c r="U60" s="99"/>
      <c r="V60" s="99"/>
      <c r="W60" s="99"/>
      <c r="X60" s="99"/>
      <c r="Y60" s="99"/>
      <c r="Z60" s="1176"/>
    </row>
    <row r="61" ht="15.75" customHeight="1">
      <c r="A61" s="99"/>
      <c r="B61" s="99"/>
      <c r="C61" t="s" s="1235">
        <v>5819</v>
      </c>
      <c r="D61" t="s" s="1235">
        <v>5820</v>
      </c>
      <c r="E61" t="s" s="1237">
        <v>5820</v>
      </c>
      <c r="F61" t="s" s="1238">
        <v>5821</v>
      </c>
      <c r="G61" t="s" s="1215">
        <v>5821</v>
      </c>
      <c r="H61" t="s" s="290">
        <v>5799</v>
      </c>
      <c r="I61" s="99"/>
      <c r="J61" s="1239">
        <v>1</v>
      </c>
      <c r="K61" t="s" s="1240">
        <v>2974</v>
      </c>
      <c r="L61" t="s" s="290">
        <v>77</v>
      </c>
      <c r="M61" s="99"/>
      <c r="N61" s="99"/>
      <c r="O61" s="99"/>
      <c r="P61" s="99"/>
      <c r="Q61" s="99"/>
      <c r="R61" s="99"/>
      <c r="S61" s="99"/>
      <c r="T61" s="99"/>
      <c r="U61" s="99"/>
      <c r="V61" s="99"/>
      <c r="W61" s="99"/>
      <c r="X61" s="99"/>
      <c r="Y61" s="99"/>
      <c r="Z61" s="1176"/>
    </row>
    <row r="62" ht="15.75" customHeight="1">
      <c r="A62" s="99"/>
      <c r="B62" s="99"/>
      <c r="C62" t="s" s="1205">
        <v>5822</v>
      </c>
      <c r="D62" t="s" s="1205">
        <v>5823</v>
      </c>
      <c r="E62" t="s" s="1207">
        <v>5824</v>
      </c>
      <c r="F62" t="s" s="1208">
        <v>5825</v>
      </c>
      <c r="G62" t="s" s="1215">
        <v>5825</v>
      </c>
      <c r="H62" t="s" s="290">
        <v>5799</v>
      </c>
      <c r="I62" s="99"/>
      <c r="J62" s="1241">
        <v>1</v>
      </c>
      <c r="K62" t="s" s="1242">
        <v>1955</v>
      </c>
      <c r="L62" t="s" s="290">
        <v>54</v>
      </c>
      <c r="M62" s="99"/>
      <c r="N62" s="99"/>
      <c r="O62" s="99"/>
      <c r="P62" s="99"/>
      <c r="Q62" s="99"/>
      <c r="R62" s="99"/>
      <c r="S62" s="99"/>
      <c r="T62" s="99"/>
      <c r="U62" s="99"/>
      <c r="V62" s="99"/>
      <c r="W62" s="99"/>
      <c r="X62" s="99"/>
      <c r="Y62" s="99"/>
      <c r="Z62" s="1176"/>
    </row>
    <row r="63" ht="15.75" customHeight="1">
      <c r="A63" s="99"/>
      <c r="B63" s="99"/>
      <c r="C63" t="s" s="1235">
        <v>5826</v>
      </c>
      <c r="D63" t="s" s="1235">
        <v>5827</v>
      </c>
      <c r="E63" t="s" s="1237">
        <v>5827</v>
      </c>
      <c r="F63" t="s" s="1238">
        <v>5828</v>
      </c>
      <c r="G63" t="s" s="1215">
        <v>5828</v>
      </c>
      <c r="H63" t="s" s="290">
        <v>5799</v>
      </c>
      <c r="I63" s="99"/>
      <c r="J63" s="1239">
        <v>1</v>
      </c>
      <c r="K63" t="s" s="1243">
        <v>1955</v>
      </c>
      <c r="L63" t="s" s="290">
        <v>54</v>
      </c>
      <c r="M63" s="99"/>
      <c r="N63" s="99"/>
      <c r="O63" s="99"/>
      <c r="P63" s="99"/>
      <c r="Q63" s="99"/>
      <c r="R63" s="99"/>
      <c r="S63" s="99"/>
      <c r="T63" s="99"/>
      <c r="U63" s="99"/>
      <c r="V63" s="99"/>
      <c r="W63" s="99"/>
      <c r="X63" s="99"/>
      <c r="Y63" s="99"/>
      <c r="Z63" s="1176"/>
    </row>
    <row r="64" ht="15.75" customHeight="1">
      <c r="A64" s="99"/>
      <c r="B64" s="99"/>
      <c r="C64" t="s" s="1205">
        <v>5829</v>
      </c>
      <c r="D64" t="s" s="1206">
        <v>5737</v>
      </c>
      <c r="E64" t="s" s="1207">
        <v>5737</v>
      </c>
      <c r="F64" t="s" s="1208">
        <v>5738</v>
      </c>
      <c r="G64" t="s" s="1215">
        <v>5738</v>
      </c>
      <c r="H64" t="s" s="290">
        <v>5799</v>
      </c>
      <c r="I64" s="99"/>
      <c r="J64" s="1241">
        <v>1</v>
      </c>
      <c r="K64" t="s" s="1210">
        <v>2934</v>
      </c>
      <c r="L64" t="s" s="290">
        <v>64</v>
      </c>
      <c r="M64" s="99"/>
      <c r="N64" s="99"/>
      <c r="O64" s="99"/>
      <c r="P64" s="99"/>
      <c r="Q64" s="99"/>
      <c r="R64" s="99"/>
      <c r="S64" s="99"/>
      <c r="T64" s="99"/>
      <c r="U64" s="99"/>
      <c r="V64" s="99"/>
      <c r="W64" s="99"/>
      <c r="X64" s="99"/>
      <c r="Y64" s="99"/>
      <c r="Z64" s="1176"/>
    </row>
    <row r="65" ht="15.75" customHeight="1">
      <c r="A65" s="99"/>
      <c r="B65" s="99"/>
      <c r="C65" t="s" s="1235">
        <v>5830</v>
      </c>
      <c r="D65" t="s" s="1236">
        <v>5831</v>
      </c>
      <c r="E65" t="s" s="1237">
        <v>5831</v>
      </c>
      <c r="F65" t="s" s="1238">
        <v>5832</v>
      </c>
      <c r="G65" t="s" s="1215">
        <v>5832</v>
      </c>
      <c r="H65" t="s" s="290">
        <v>5799</v>
      </c>
      <c r="I65" s="99"/>
      <c r="J65" s="1239">
        <v>1</v>
      </c>
      <c r="K65" t="s" s="1243">
        <v>1955</v>
      </c>
      <c r="L65" t="s" s="290">
        <v>54</v>
      </c>
      <c r="M65" s="99"/>
      <c r="N65" s="99"/>
      <c r="O65" s="99"/>
      <c r="P65" s="99"/>
      <c r="Q65" s="99"/>
      <c r="R65" s="99"/>
      <c r="S65" s="99"/>
      <c r="T65" s="99"/>
      <c r="U65" s="99"/>
      <c r="V65" s="99"/>
      <c r="W65" s="99"/>
      <c r="X65" s="99"/>
      <c r="Y65" s="99"/>
      <c r="Z65" s="1176"/>
    </row>
    <row r="66" ht="15.75" customHeight="1">
      <c r="A66" s="99"/>
      <c r="B66" s="99"/>
      <c r="C66" t="s" s="1205">
        <v>5833</v>
      </c>
      <c r="D66" t="s" s="1206">
        <v>5834</v>
      </c>
      <c r="E66" t="s" s="1207">
        <v>5835</v>
      </c>
      <c r="F66" t="s" s="1208">
        <v>5836</v>
      </c>
      <c r="G66" t="s" s="1215">
        <v>5836</v>
      </c>
      <c r="H66" t="s" s="290">
        <v>5799</v>
      </c>
      <c r="I66" s="99"/>
      <c r="J66" s="1241">
        <v>1</v>
      </c>
      <c r="K66" t="s" s="1210">
        <v>2934</v>
      </c>
      <c r="L66" t="s" s="290">
        <v>64</v>
      </c>
      <c r="M66" s="99"/>
      <c r="N66" s="99"/>
      <c r="O66" s="99"/>
      <c r="P66" s="99"/>
      <c r="Q66" s="99"/>
      <c r="R66" s="99"/>
      <c r="S66" s="99"/>
      <c r="T66" s="99"/>
      <c r="U66" s="99"/>
      <c r="V66" s="99"/>
      <c r="W66" s="99"/>
      <c r="X66" s="99"/>
      <c r="Y66" s="99"/>
      <c r="Z66" s="1176"/>
    </row>
    <row r="67" ht="15.75" customHeight="1">
      <c r="A67" s="99"/>
      <c r="B67" s="99"/>
      <c r="C67" t="s" s="1235">
        <v>5837</v>
      </c>
      <c r="D67" t="s" s="1235">
        <v>5067</v>
      </c>
      <c r="E67" t="s" s="1237">
        <v>5067</v>
      </c>
      <c r="F67" t="s" s="1238">
        <v>5068</v>
      </c>
      <c r="G67" t="s" s="1215">
        <v>5068</v>
      </c>
      <c r="H67" t="s" s="290">
        <v>5799</v>
      </c>
      <c r="I67" s="99"/>
      <c r="J67" s="1239">
        <v>1</v>
      </c>
      <c r="K67" t="s" s="1240">
        <v>2934</v>
      </c>
      <c r="L67" t="s" s="290">
        <v>64</v>
      </c>
      <c r="M67" s="99"/>
      <c r="N67" s="99"/>
      <c r="O67" s="99"/>
      <c r="P67" s="99"/>
      <c r="Q67" s="99"/>
      <c r="R67" s="99"/>
      <c r="S67" s="99"/>
      <c r="T67" s="99"/>
      <c r="U67" s="99"/>
      <c r="V67" s="99"/>
      <c r="W67" s="99"/>
      <c r="X67" s="99"/>
      <c r="Y67" s="99"/>
      <c r="Z67" s="1176"/>
    </row>
    <row r="68" ht="15.75" customHeight="1">
      <c r="A68" s="99"/>
      <c r="B68" s="99"/>
      <c r="C68" t="s" s="1235">
        <v>5838</v>
      </c>
      <c r="D68" t="s" s="1235">
        <v>5210</v>
      </c>
      <c r="E68" t="s" s="1237">
        <v>5210</v>
      </c>
      <c r="F68" t="s" s="1238">
        <v>5211</v>
      </c>
      <c r="G68" t="s" s="1215">
        <v>5211</v>
      </c>
      <c r="H68" t="s" s="290">
        <v>5799</v>
      </c>
      <c r="I68" s="99"/>
      <c r="J68" s="1239">
        <v>1</v>
      </c>
      <c r="K68" t="s" s="1240">
        <v>2934</v>
      </c>
      <c r="L68" t="s" s="290">
        <v>64</v>
      </c>
      <c r="M68" s="99"/>
      <c r="N68" s="99"/>
      <c r="O68" s="99"/>
      <c r="P68" s="99"/>
      <c r="Q68" s="99"/>
      <c r="R68" s="99"/>
      <c r="S68" s="99"/>
      <c r="T68" s="99"/>
      <c r="U68" s="99"/>
      <c r="V68" s="99"/>
      <c r="W68" s="99"/>
      <c r="X68" s="99"/>
      <c r="Y68" s="99"/>
      <c r="Z68" s="1176"/>
    </row>
    <row r="69" ht="15.75" customHeight="1">
      <c r="A69" s="99"/>
      <c r="B69" s="99"/>
      <c r="C69" t="s" s="1235">
        <v>5839</v>
      </c>
      <c r="D69" t="s" s="1236">
        <v>3896</v>
      </c>
      <c r="E69" t="s" s="1237">
        <v>3896</v>
      </c>
      <c r="F69" t="s" s="1238">
        <v>3897</v>
      </c>
      <c r="G69" t="s" s="1215">
        <v>3897</v>
      </c>
      <c r="H69" t="s" s="290">
        <v>5799</v>
      </c>
      <c r="I69" s="99"/>
      <c r="J69" s="1239">
        <v>1</v>
      </c>
      <c r="K69" t="s" s="1243">
        <v>5840</v>
      </c>
      <c r="L69" t="s" s="290">
        <v>54</v>
      </c>
      <c r="M69" s="99"/>
      <c r="N69" s="99"/>
      <c r="O69" s="99"/>
      <c r="P69" s="99"/>
      <c r="Q69" s="99"/>
      <c r="R69" s="99"/>
      <c r="S69" s="99"/>
      <c r="T69" s="99"/>
      <c r="U69" s="99"/>
      <c r="V69" s="99"/>
      <c r="W69" s="99"/>
      <c r="X69" s="99"/>
      <c r="Y69" s="99"/>
      <c r="Z69" s="1176"/>
    </row>
    <row r="70" ht="15.75" customHeight="1">
      <c r="A70" s="99"/>
      <c r="B70" s="99"/>
      <c r="C70" t="s" s="1235">
        <v>5841</v>
      </c>
      <c r="D70" t="s" s="1236">
        <v>5122</v>
      </c>
      <c r="E70" t="s" s="1237">
        <v>5122</v>
      </c>
      <c r="F70" t="s" s="1238">
        <v>5123</v>
      </c>
      <c r="G70" t="s" s="1215">
        <v>5123</v>
      </c>
      <c r="H70" t="s" s="290">
        <v>5799</v>
      </c>
      <c r="I70" s="99"/>
      <c r="J70" s="1239">
        <v>1</v>
      </c>
      <c r="K70" t="s" s="1243">
        <v>1955</v>
      </c>
      <c r="L70" t="s" s="290">
        <v>54</v>
      </c>
      <c r="M70" s="99"/>
      <c r="N70" s="99"/>
      <c r="O70" s="99"/>
      <c r="P70" s="99"/>
      <c r="Q70" s="99"/>
      <c r="R70" s="99"/>
      <c r="S70" s="99"/>
      <c r="T70" s="99"/>
      <c r="U70" s="99"/>
      <c r="V70" s="99"/>
      <c r="W70" s="99"/>
      <c r="X70" s="99"/>
      <c r="Y70" s="99"/>
      <c r="Z70" s="1176"/>
    </row>
    <row r="71" ht="15.75" customHeight="1">
      <c r="A71" s="99"/>
      <c r="B71" s="99"/>
      <c r="C71" t="s" s="1235">
        <v>5842</v>
      </c>
      <c r="D71" t="s" s="1235">
        <v>5238</v>
      </c>
      <c r="E71" t="s" s="1237">
        <v>5843</v>
      </c>
      <c r="F71" t="s" s="1238">
        <v>5844</v>
      </c>
      <c r="G71" t="s" s="1215">
        <v>5844</v>
      </c>
      <c r="H71" t="s" s="290">
        <v>5799</v>
      </c>
      <c r="I71" s="99"/>
      <c r="J71" s="1239">
        <v>1</v>
      </c>
      <c r="K71" t="s" s="1243">
        <v>5840</v>
      </c>
      <c r="L71" t="s" s="290">
        <v>54</v>
      </c>
      <c r="M71" s="99"/>
      <c r="N71" s="99"/>
      <c r="O71" s="99"/>
      <c r="P71" s="99"/>
      <c r="Q71" s="99"/>
      <c r="R71" s="99"/>
      <c r="S71" s="99"/>
      <c r="T71" s="99"/>
      <c r="U71" s="99"/>
      <c r="V71" s="99"/>
      <c r="W71" s="99"/>
      <c r="X71" s="99"/>
      <c r="Y71" s="99"/>
      <c r="Z71" s="1176"/>
    </row>
    <row r="72" ht="15.75" customHeight="1">
      <c r="A72" s="99"/>
      <c r="B72" s="99"/>
      <c r="C72" t="s" s="1235">
        <v>5845</v>
      </c>
      <c r="D72" t="s" s="1235">
        <v>5846</v>
      </c>
      <c r="E72" t="s" s="1237">
        <v>5847</v>
      </c>
      <c r="F72" t="s" s="1238">
        <v>5848</v>
      </c>
      <c r="G72" t="s" s="1215">
        <v>5848</v>
      </c>
      <c r="H72" t="s" s="290">
        <v>5799</v>
      </c>
      <c r="I72" s="99"/>
      <c r="J72" s="1239">
        <v>1</v>
      </c>
      <c r="K72" t="s" s="1243">
        <v>5840</v>
      </c>
      <c r="L72" t="s" s="290">
        <v>54</v>
      </c>
      <c r="M72" s="99"/>
      <c r="N72" s="99"/>
      <c r="O72" s="99"/>
      <c r="P72" s="99"/>
      <c r="Q72" s="99"/>
      <c r="R72" s="99"/>
      <c r="S72" s="99"/>
      <c r="T72" s="99"/>
      <c r="U72" s="99"/>
      <c r="V72" s="99"/>
      <c r="W72" s="99"/>
      <c r="X72" s="99"/>
      <c r="Y72" s="99"/>
      <c r="Z72" s="1176"/>
    </row>
    <row r="73" ht="15.75" customHeight="1">
      <c r="A73" s="99"/>
      <c r="B73" s="99"/>
      <c r="C73" t="s" s="1235">
        <v>5849</v>
      </c>
      <c r="D73" t="s" s="1235">
        <v>3692</v>
      </c>
      <c r="E73" t="s" s="1237">
        <v>5243</v>
      </c>
      <c r="F73" t="s" s="1238">
        <v>5244</v>
      </c>
      <c r="G73" t="s" s="1215">
        <v>5244</v>
      </c>
      <c r="H73" t="s" s="290">
        <v>5799</v>
      </c>
      <c r="I73" s="99"/>
      <c r="J73" s="1239">
        <v>1</v>
      </c>
      <c r="K73" t="s" s="1240">
        <v>5850</v>
      </c>
      <c r="L73" t="s" s="290">
        <v>64</v>
      </c>
      <c r="M73" s="99"/>
      <c r="N73" s="99"/>
      <c r="O73" s="99"/>
      <c r="P73" s="99"/>
      <c r="Q73" s="99"/>
      <c r="R73" s="99"/>
      <c r="S73" s="99"/>
      <c r="T73" s="99"/>
      <c r="U73" s="99"/>
      <c r="V73" s="99"/>
      <c r="W73" s="99"/>
      <c r="X73" s="99"/>
      <c r="Y73" s="99"/>
      <c r="Z73" s="1176"/>
    </row>
    <row r="74" ht="15.75" customHeight="1">
      <c r="A74" s="99"/>
      <c r="B74" s="99"/>
      <c r="C74" t="s" s="1235">
        <v>5851</v>
      </c>
      <c r="D74" t="s" s="1235">
        <v>4464</v>
      </c>
      <c r="E74" t="s" s="1237">
        <v>5232</v>
      </c>
      <c r="F74" t="s" s="1238">
        <v>5233</v>
      </c>
      <c r="G74" t="s" s="1215">
        <v>5233</v>
      </c>
      <c r="H74" t="s" s="290">
        <v>5799</v>
      </c>
      <c r="I74" s="99"/>
      <c r="J74" s="1239">
        <v>1</v>
      </c>
      <c r="K74" t="s" s="1243">
        <v>1955</v>
      </c>
      <c r="L74" t="s" s="290">
        <v>54</v>
      </c>
      <c r="M74" s="99"/>
      <c r="N74" s="99"/>
      <c r="O74" s="99"/>
      <c r="P74" s="99"/>
      <c r="Q74" s="99"/>
      <c r="R74" s="99"/>
      <c r="S74" s="99"/>
      <c r="T74" s="99"/>
      <c r="U74" s="99"/>
      <c r="V74" s="99"/>
      <c r="W74" s="99"/>
      <c r="X74" s="99"/>
      <c r="Y74" s="99"/>
      <c r="Z74" s="1176"/>
    </row>
    <row r="75" ht="15.75" customHeight="1">
      <c r="A75" s="99"/>
      <c r="B75" s="99"/>
      <c r="C75" t="s" s="1235">
        <v>5852</v>
      </c>
      <c r="D75" t="s" s="1235">
        <v>2831</v>
      </c>
      <c r="E75" t="s" s="1237">
        <v>5252</v>
      </c>
      <c r="F75" t="s" s="1238">
        <v>5254</v>
      </c>
      <c r="G75" t="s" s="1215">
        <v>5254</v>
      </c>
      <c r="H75" t="s" s="290">
        <v>5799</v>
      </c>
      <c r="I75" s="99"/>
      <c r="J75" s="1239">
        <v>1</v>
      </c>
      <c r="K75" t="s" s="1243">
        <v>5840</v>
      </c>
      <c r="L75" t="s" s="290">
        <v>54</v>
      </c>
      <c r="M75" s="99"/>
      <c r="N75" s="99"/>
      <c r="O75" s="99"/>
      <c r="P75" s="99"/>
      <c r="Q75" s="99"/>
      <c r="R75" s="99"/>
      <c r="S75" s="99"/>
      <c r="T75" s="99"/>
      <c r="U75" s="99"/>
      <c r="V75" s="99"/>
      <c r="W75" s="99"/>
      <c r="X75" s="99"/>
      <c r="Y75" s="99"/>
      <c r="Z75" s="1176"/>
    </row>
    <row r="76" ht="15.75" customHeight="1">
      <c r="A76" s="99"/>
      <c r="B76" s="99"/>
      <c r="C76" t="s" s="1235">
        <v>5853</v>
      </c>
      <c r="D76" t="s" s="1235">
        <v>5854</v>
      </c>
      <c r="E76" t="s" s="1237">
        <v>5855</v>
      </c>
      <c r="F76" t="s" s="1238">
        <v>5856</v>
      </c>
      <c r="G76" t="s" s="1215">
        <v>5856</v>
      </c>
      <c r="H76" t="s" s="290">
        <v>5799</v>
      </c>
      <c r="I76" s="99"/>
      <c r="J76" s="1239">
        <v>1</v>
      </c>
      <c r="K76" t="s" s="1243">
        <v>5840</v>
      </c>
      <c r="L76" t="s" s="290">
        <v>54</v>
      </c>
      <c r="M76" s="99"/>
      <c r="N76" s="99"/>
      <c r="O76" s="99"/>
      <c r="P76" s="99"/>
      <c r="Q76" s="99"/>
      <c r="R76" s="99"/>
      <c r="S76" s="99"/>
      <c r="T76" s="99"/>
      <c r="U76" s="99"/>
      <c r="V76" s="99"/>
      <c r="W76" s="99"/>
      <c r="X76" s="99"/>
      <c r="Y76" s="99"/>
      <c r="Z76" s="1176"/>
    </row>
    <row r="77" ht="15.75" customHeight="1">
      <c r="A77" s="99"/>
      <c r="B77" s="99"/>
      <c r="C77" t="s" s="1235">
        <v>5766</v>
      </c>
      <c r="D77" t="s" s="1236">
        <v>5214</v>
      </c>
      <c r="E77" t="s" s="1237">
        <v>5214</v>
      </c>
      <c r="F77" t="s" s="1238">
        <v>5215</v>
      </c>
      <c r="G77" t="s" s="1215">
        <v>5215</v>
      </c>
      <c r="H77" t="s" s="290">
        <v>5799</v>
      </c>
      <c r="I77" s="99"/>
      <c r="J77" s="1239">
        <v>1</v>
      </c>
      <c r="K77" t="s" s="1243">
        <v>1955</v>
      </c>
      <c r="L77" t="s" s="290">
        <v>54</v>
      </c>
      <c r="M77" s="99"/>
      <c r="N77" s="99"/>
      <c r="O77" s="99"/>
      <c r="P77" s="99"/>
      <c r="Q77" s="99"/>
      <c r="R77" s="99"/>
      <c r="S77" s="99"/>
      <c r="T77" s="99"/>
      <c r="U77" s="99"/>
      <c r="V77" s="99"/>
      <c r="W77" s="99"/>
      <c r="X77" s="99"/>
      <c r="Y77" s="99"/>
      <c r="Z77" s="1176"/>
    </row>
    <row r="78" ht="15.75" customHeight="1">
      <c r="A78" s="99"/>
      <c r="B78" s="99"/>
      <c r="C78" t="s" s="1235">
        <v>5857</v>
      </c>
      <c r="D78" t="s" s="1235">
        <v>5858</v>
      </c>
      <c r="E78" t="s" s="1237">
        <v>5859</v>
      </c>
      <c r="F78" t="s" s="1238">
        <v>5860</v>
      </c>
      <c r="G78" t="s" s="1215">
        <v>5860</v>
      </c>
      <c r="H78" t="s" s="290">
        <v>5799</v>
      </c>
      <c r="I78" s="99"/>
      <c r="J78" s="1239">
        <v>1</v>
      </c>
      <c r="K78" t="s" s="1240">
        <v>2934</v>
      </c>
      <c r="L78" t="s" s="290">
        <v>64</v>
      </c>
      <c r="M78" s="99"/>
      <c r="N78" s="99"/>
      <c r="O78" s="99"/>
      <c r="P78" s="99"/>
      <c r="Q78" s="99"/>
      <c r="R78" s="99"/>
      <c r="S78" s="99"/>
      <c r="T78" s="99"/>
      <c r="U78" s="99"/>
      <c r="V78" s="99"/>
      <c r="W78" s="99"/>
      <c r="X78" s="99"/>
      <c r="Y78" s="99"/>
      <c r="Z78" s="1176"/>
    </row>
    <row r="79" ht="15.75" customHeight="1">
      <c r="A79" s="99"/>
      <c r="B79" s="99"/>
      <c r="C79" t="s" s="1235">
        <v>5861</v>
      </c>
      <c r="D79" t="s" s="1236">
        <v>5862</v>
      </c>
      <c r="E79" t="s" s="1237">
        <v>5862</v>
      </c>
      <c r="F79" t="s" s="1238">
        <v>5863</v>
      </c>
      <c r="G79" t="s" s="1244">
        <v>5864</v>
      </c>
      <c r="H79" t="s" s="290">
        <v>5799</v>
      </c>
      <c r="I79" s="99"/>
      <c r="J79" s="1239">
        <v>2</v>
      </c>
      <c r="K79" t="s" s="1243">
        <v>5865</v>
      </c>
      <c r="L79" t="s" s="290">
        <v>1984</v>
      </c>
      <c r="M79" s="99"/>
      <c r="N79" s="99"/>
      <c r="O79" s="99"/>
      <c r="P79" s="99"/>
      <c r="Q79" s="99"/>
      <c r="R79" s="99"/>
      <c r="S79" s="99"/>
      <c r="T79" s="99"/>
      <c r="U79" s="99"/>
      <c r="V79" s="99"/>
      <c r="W79" s="99"/>
      <c r="X79" s="99"/>
      <c r="Y79" s="99"/>
      <c r="Z79" s="1176"/>
    </row>
    <row r="80" ht="15.75" customHeight="1">
      <c r="A80" s="99"/>
      <c r="B80" s="99"/>
      <c r="C80" t="s" s="1245">
        <v>5866</v>
      </c>
      <c r="D80" t="s" s="1246">
        <v>5759</v>
      </c>
      <c r="E80" t="s" s="1237">
        <v>5759</v>
      </c>
      <c r="F80" t="s" s="1247">
        <v>5867</v>
      </c>
      <c r="G80" t="s" s="1248">
        <v>5760</v>
      </c>
      <c r="H80" t="s" s="290">
        <v>5868</v>
      </c>
      <c r="I80" s="99"/>
      <c r="J80" s="1249">
        <v>1</v>
      </c>
      <c r="K80" t="s" s="1245">
        <v>1955</v>
      </c>
      <c r="L80" t="s" s="290">
        <v>54</v>
      </c>
      <c r="M80" s="99"/>
      <c r="N80" s="99"/>
      <c r="O80" s="99"/>
      <c r="P80" s="99"/>
      <c r="Q80" s="99"/>
      <c r="R80" s="99"/>
      <c r="S80" s="99"/>
      <c r="T80" s="99"/>
      <c r="U80" s="99"/>
      <c r="V80" s="99"/>
      <c r="W80" s="99"/>
      <c r="X80" s="99"/>
      <c r="Y80" s="99"/>
      <c r="Z80" s="1176"/>
    </row>
    <row r="81" ht="15.75" customHeight="1">
      <c r="A81" s="99"/>
      <c r="B81" s="99"/>
      <c r="C81" t="s" s="1245">
        <v>5869</v>
      </c>
      <c r="D81" t="s" s="1245">
        <v>3558</v>
      </c>
      <c r="E81" t="s" s="1237">
        <v>3558</v>
      </c>
      <c r="F81" t="s" s="1250">
        <v>3559</v>
      </c>
      <c r="G81" t="s" s="1251">
        <v>3559</v>
      </c>
      <c r="H81" t="s" s="290">
        <v>5868</v>
      </c>
      <c r="I81" s="99"/>
      <c r="J81" s="1249">
        <v>1</v>
      </c>
      <c r="K81" t="s" s="1245">
        <v>1955</v>
      </c>
      <c r="L81" t="s" s="290">
        <v>54</v>
      </c>
      <c r="M81" s="99"/>
      <c r="N81" s="99"/>
      <c r="O81" s="99"/>
      <c r="P81" s="99"/>
      <c r="Q81" s="99"/>
      <c r="R81" s="99"/>
      <c r="S81" s="99"/>
      <c r="T81" s="99"/>
      <c r="U81" s="99"/>
      <c r="V81" s="99"/>
      <c r="W81" s="99"/>
      <c r="X81" s="99"/>
      <c r="Y81" s="99"/>
      <c r="Z81" s="1176"/>
    </row>
    <row r="82" ht="15.75" customHeight="1">
      <c r="A82" s="99"/>
      <c r="B82" s="99"/>
      <c r="C82" t="s" s="1245">
        <v>5870</v>
      </c>
      <c r="D82" t="s" s="1246">
        <v>3553</v>
      </c>
      <c r="E82" t="s" s="1237">
        <v>3553</v>
      </c>
      <c r="F82" t="s" s="1250">
        <v>3554</v>
      </c>
      <c r="G82" t="s" s="1251">
        <v>3554</v>
      </c>
      <c r="H82" t="s" s="290">
        <v>5868</v>
      </c>
      <c r="I82" s="99"/>
      <c r="J82" s="1249">
        <v>1</v>
      </c>
      <c r="K82" t="s" s="1245">
        <v>1955</v>
      </c>
      <c r="L82" t="s" s="290">
        <v>54</v>
      </c>
      <c r="M82" s="99"/>
      <c r="N82" s="99"/>
      <c r="O82" s="99"/>
      <c r="P82" s="99"/>
      <c r="Q82" s="99"/>
      <c r="R82" s="99"/>
      <c r="S82" s="99"/>
      <c r="T82" s="99"/>
      <c r="U82" s="99"/>
      <c r="V82" s="99"/>
      <c r="W82" s="99"/>
      <c r="X82" s="99"/>
      <c r="Y82" s="99"/>
      <c r="Z82" s="1176"/>
    </row>
    <row r="83" ht="15.75" customHeight="1">
      <c r="A83" s="99"/>
      <c r="B83" s="99"/>
      <c r="C83" t="s" s="1245">
        <v>5871</v>
      </c>
      <c r="D83" t="s" s="1246">
        <v>5763</v>
      </c>
      <c r="E83" t="s" s="1237">
        <v>5764</v>
      </c>
      <c r="F83" t="s" s="1250">
        <v>5765</v>
      </c>
      <c r="G83" t="s" s="1251">
        <v>5765</v>
      </c>
      <c r="H83" t="s" s="290">
        <v>5868</v>
      </c>
      <c r="I83" s="99"/>
      <c r="J83" s="1249">
        <v>1</v>
      </c>
      <c r="K83" t="s" s="1245">
        <v>1955</v>
      </c>
      <c r="L83" t="s" s="290">
        <v>54</v>
      </c>
      <c r="M83" s="99"/>
      <c r="N83" s="99"/>
      <c r="O83" s="99"/>
      <c r="P83" s="99"/>
      <c r="Q83" s="99"/>
      <c r="R83" s="99"/>
      <c r="S83" s="99"/>
      <c r="T83" s="99"/>
      <c r="U83" s="99"/>
      <c r="V83" s="99"/>
      <c r="W83" s="99"/>
      <c r="X83" s="99"/>
      <c r="Y83" s="99"/>
      <c r="Z83" s="1176"/>
    </row>
    <row r="84" ht="15.75" customHeight="1">
      <c r="A84" s="99"/>
      <c r="B84" s="99"/>
      <c r="C84" t="s" s="1245">
        <v>5872</v>
      </c>
      <c r="D84" t="s" s="1246">
        <v>5763</v>
      </c>
      <c r="E84" t="s" s="1237">
        <v>5764</v>
      </c>
      <c r="F84" t="s" s="1250">
        <v>5765</v>
      </c>
      <c r="G84" t="s" s="1251">
        <v>5765</v>
      </c>
      <c r="H84" t="s" s="290">
        <v>5868</v>
      </c>
      <c r="I84" s="99"/>
      <c r="J84" s="1249">
        <v>1</v>
      </c>
      <c r="K84" t="s" s="1245">
        <v>2974</v>
      </c>
      <c r="L84" t="s" s="290">
        <v>77</v>
      </c>
      <c r="M84" s="99"/>
      <c r="N84" s="99"/>
      <c r="O84" s="99"/>
      <c r="P84" s="99"/>
      <c r="Q84" s="99"/>
      <c r="R84" s="99"/>
      <c r="S84" s="99"/>
      <c r="T84" s="99"/>
      <c r="U84" s="99"/>
      <c r="V84" s="99"/>
      <c r="W84" s="99"/>
      <c r="X84" s="99"/>
      <c r="Y84" s="99"/>
      <c r="Z84" s="1176"/>
    </row>
    <row r="85" ht="15.75" customHeight="1">
      <c r="A85" s="99"/>
      <c r="B85" s="99"/>
      <c r="C85" t="s" s="1245">
        <v>5873</v>
      </c>
      <c r="D85" t="s" s="1246">
        <v>5763</v>
      </c>
      <c r="E85" t="s" s="1237">
        <v>5764</v>
      </c>
      <c r="F85" t="s" s="1250">
        <v>5765</v>
      </c>
      <c r="G85" t="s" s="1251">
        <v>5765</v>
      </c>
      <c r="H85" t="s" s="290">
        <v>5868</v>
      </c>
      <c r="I85" s="99"/>
      <c r="J85" s="1249">
        <v>1</v>
      </c>
      <c r="K85" t="s" s="1245">
        <v>2934</v>
      </c>
      <c r="L85" t="s" s="290">
        <v>64</v>
      </c>
      <c r="M85" s="99"/>
      <c r="N85" s="99"/>
      <c r="O85" s="99"/>
      <c r="P85" s="99"/>
      <c r="Q85" s="99"/>
      <c r="R85" s="99"/>
      <c r="S85" s="99"/>
      <c r="T85" s="99"/>
      <c r="U85" s="99"/>
      <c r="V85" s="99"/>
      <c r="W85" s="99"/>
      <c r="X85" s="99"/>
      <c r="Y85" s="99"/>
      <c r="Z85" s="1176"/>
    </row>
    <row r="86" ht="15.75" customHeight="1">
      <c r="A86" s="99"/>
      <c r="B86" s="99"/>
      <c r="C86" t="s" s="1245">
        <v>5874</v>
      </c>
      <c r="D86" t="s" s="1245">
        <v>5875</v>
      </c>
      <c r="E86" t="s" s="1237">
        <v>5726</v>
      </c>
      <c r="F86" t="s" s="1250">
        <v>5727</v>
      </c>
      <c r="G86" t="s" s="1251">
        <v>5727</v>
      </c>
      <c r="H86" t="s" s="290">
        <v>5868</v>
      </c>
      <c r="I86" s="99"/>
      <c r="J86" s="1249">
        <v>1</v>
      </c>
      <c r="K86" t="s" s="1245">
        <v>1955</v>
      </c>
      <c r="L86" t="s" s="290">
        <v>54</v>
      </c>
      <c r="M86" s="99"/>
      <c r="N86" s="99"/>
      <c r="O86" s="99"/>
      <c r="P86" s="99"/>
      <c r="Q86" s="99"/>
      <c r="R86" s="99"/>
      <c r="S86" s="99"/>
      <c r="T86" s="99"/>
      <c r="U86" s="99"/>
      <c r="V86" s="99"/>
      <c r="W86" s="99"/>
      <c r="X86" s="99"/>
      <c r="Y86" s="99"/>
      <c r="Z86" s="1176"/>
    </row>
    <row r="87" ht="15.75" customHeight="1">
      <c r="A87" s="99"/>
      <c r="B87" s="99"/>
      <c r="C87" t="s" s="1245">
        <v>5876</v>
      </c>
      <c r="D87" t="s" s="1245">
        <v>5875</v>
      </c>
      <c r="E87" t="s" s="1237">
        <v>5726</v>
      </c>
      <c r="F87" t="s" s="1250">
        <v>5727</v>
      </c>
      <c r="G87" t="s" s="1251">
        <v>5727</v>
      </c>
      <c r="H87" t="s" s="290">
        <v>5868</v>
      </c>
      <c r="I87" s="99"/>
      <c r="J87" s="1249">
        <v>1</v>
      </c>
      <c r="K87" t="s" s="1245">
        <v>1955</v>
      </c>
      <c r="L87" t="s" s="290">
        <v>54</v>
      </c>
      <c r="M87" s="99"/>
      <c r="N87" s="99"/>
      <c r="O87" s="99"/>
      <c r="P87" s="99"/>
      <c r="Q87" s="99"/>
      <c r="R87" s="99"/>
      <c r="S87" s="99"/>
      <c r="T87" s="99"/>
      <c r="U87" s="99"/>
      <c r="V87" s="99"/>
      <c r="W87" s="99"/>
      <c r="X87" s="99"/>
      <c r="Y87" s="99"/>
      <c r="Z87" s="1176"/>
    </row>
    <row r="88" ht="15.75" customHeight="1">
      <c r="A88" s="99"/>
      <c r="B88" s="99"/>
      <c r="C88" t="s" s="1245">
        <v>5877</v>
      </c>
      <c r="D88" t="s" s="1245">
        <v>5878</v>
      </c>
      <c r="E88" t="s" s="1237">
        <v>5879</v>
      </c>
      <c r="F88" t="s" s="1250">
        <v>5880</v>
      </c>
      <c r="G88" t="s" s="1251">
        <v>5880</v>
      </c>
      <c r="H88" t="s" s="290">
        <v>5868</v>
      </c>
      <c r="I88" s="99"/>
      <c r="J88" s="1249">
        <v>2</v>
      </c>
      <c r="K88" t="s" s="1245">
        <v>2974</v>
      </c>
      <c r="L88" t="s" s="290">
        <v>77</v>
      </c>
      <c r="M88" s="99"/>
      <c r="N88" s="99"/>
      <c r="O88" s="99"/>
      <c r="P88" s="99"/>
      <c r="Q88" s="99"/>
      <c r="R88" s="99"/>
      <c r="S88" s="99"/>
      <c r="T88" s="99"/>
      <c r="U88" s="99"/>
      <c r="V88" s="99"/>
      <c r="W88" s="99"/>
      <c r="X88" s="99"/>
      <c r="Y88" s="99"/>
      <c r="Z88" s="1176"/>
    </row>
    <row r="89" ht="15.75" customHeight="1">
      <c r="A89" s="99"/>
      <c r="B89" s="99"/>
      <c r="C89" t="s" s="1245">
        <v>5881</v>
      </c>
      <c r="D89" t="s" s="1245">
        <v>5878</v>
      </c>
      <c r="E89" t="s" s="1237">
        <v>5879</v>
      </c>
      <c r="F89" t="s" s="1250">
        <v>5880</v>
      </c>
      <c r="G89" t="s" s="1251">
        <v>5880</v>
      </c>
      <c r="H89" t="s" s="290">
        <v>5868</v>
      </c>
      <c r="I89" s="99"/>
      <c r="J89" s="1249">
        <v>1</v>
      </c>
      <c r="K89" t="s" s="1245">
        <v>1955</v>
      </c>
      <c r="L89" t="s" s="290">
        <v>54</v>
      </c>
      <c r="M89" s="99"/>
      <c r="N89" s="99"/>
      <c r="O89" s="99"/>
      <c r="P89" s="99"/>
      <c r="Q89" s="99"/>
      <c r="R89" s="99"/>
      <c r="S89" s="99"/>
      <c r="T89" s="99"/>
      <c r="U89" s="99"/>
      <c r="V89" s="99"/>
      <c r="W89" s="99"/>
      <c r="X89" s="99"/>
      <c r="Y89" s="99"/>
      <c r="Z89" s="1176"/>
    </row>
    <row r="90" ht="15.75" customHeight="1">
      <c r="A90" s="99"/>
      <c r="B90" s="99"/>
      <c r="C90" t="s" s="1246">
        <v>5882</v>
      </c>
      <c r="D90" s="1252"/>
      <c r="E90" t="s" s="1237">
        <v>3568</v>
      </c>
      <c r="F90" t="s" s="1250">
        <v>3569</v>
      </c>
      <c r="G90" t="s" s="1251">
        <v>3569</v>
      </c>
      <c r="H90" t="s" s="290">
        <v>5868</v>
      </c>
      <c r="I90" s="99"/>
      <c r="J90" s="1249">
        <v>1</v>
      </c>
      <c r="K90" t="s" s="1245">
        <v>1955</v>
      </c>
      <c r="L90" t="s" s="290">
        <v>54</v>
      </c>
      <c r="M90" s="99"/>
      <c r="N90" s="99"/>
      <c r="O90" s="99"/>
      <c r="P90" s="99"/>
      <c r="Q90" s="99"/>
      <c r="R90" s="99"/>
      <c r="S90" s="99"/>
      <c r="T90" s="99"/>
      <c r="U90" s="99"/>
      <c r="V90" s="99"/>
      <c r="W90" s="99"/>
      <c r="X90" s="99"/>
      <c r="Y90" s="99"/>
      <c r="Z90" s="1176"/>
    </row>
    <row r="91" ht="15.75" customHeight="1">
      <c r="A91" s="99"/>
      <c r="B91" s="99"/>
      <c r="C91" t="s" s="1245">
        <v>5883</v>
      </c>
      <c r="D91" t="s" s="1246">
        <v>3645</v>
      </c>
      <c r="E91" t="s" s="1237">
        <v>3645</v>
      </c>
      <c r="F91" t="s" s="1250">
        <v>3646</v>
      </c>
      <c r="G91" t="s" s="1251">
        <v>3646</v>
      </c>
      <c r="H91" t="s" s="290">
        <v>5868</v>
      </c>
      <c r="I91" s="99"/>
      <c r="J91" s="1249">
        <v>2</v>
      </c>
      <c r="K91" t="s" s="1245">
        <v>1955</v>
      </c>
      <c r="L91" t="s" s="290">
        <v>54</v>
      </c>
      <c r="M91" s="99"/>
      <c r="N91" s="99"/>
      <c r="O91" s="99"/>
      <c r="P91" s="99"/>
      <c r="Q91" s="99"/>
      <c r="R91" s="99"/>
      <c r="S91" s="99"/>
      <c r="T91" s="99"/>
      <c r="U91" s="99"/>
      <c r="V91" s="99"/>
      <c r="W91" s="99"/>
      <c r="X91" s="99"/>
      <c r="Y91" s="99"/>
      <c r="Z91" s="1176"/>
    </row>
    <row r="92" ht="15.75" customHeight="1">
      <c r="A92" s="99"/>
      <c r="B92" s="99"/>
      <c r="C92" t="s" s="1245">
        <v>5884</v>
      </c>
      <c r="D92" t="s" s="1245">
        <v>5885</v>
      </c>
      <c r="E92" t="s" s="1237">
        <v>3650</v>
      </c>
      <c r="F92" t="s" s="1250">
        <v>3651</v>
      </c>
      <c r="G92" t="s" s="1251">
        <v>3651</v>
      </c>
      <c r="H92" t="s" s="290">
        <v>5868</v>
      </c>
      <c r="I92" s="99"/>
      <c r="J92" s="1249">
        <v>1</v>
      </c>
      <c r="K92" t="s" s="1245">
        <v>1955</v>
      </c>
      <c r="L92" t="s" s="290">
        <v>54</v>
      </c>
      <c r="M92" s="99"/>
      <c r="N92" s="99"/>
      <c r="O92" s="99"/>
      <c r="P92" s="99"/>
      <c r="Q92" s="99"/>
      <c r="R92" s="99"/>
      <c r="S92" s="99"/>
      <c r="T92" s="99"/>
      <c r="U92" s="99"/>
      <c r="V92" s="99"/>
      <c r="W92" s="99"/>
      <c r="X92" s="99"/>
      <c r="Y92" s="99"/>
      <c r="Z92" s="1176"/>
    </row>
    <row r="93" ht="15.75" customHeight="1">
      <c r="A93" s="99"/>
      <c r="B93" s="99"/>
      <c r="C93" t="s" s="1245">
        <v>5886</v>
      </c>
      <c r="D93" t="s" s="1245">
        <v>5885</v>
      </c>
      <c r="E93" t="s" s="1237">
        <v>3650</v>
      </c>
      <c r="F93" t="s" s="1250">
        <v>3651</v>
      </c>
      <c r="G93" t="s" s="1251">
        <v>3651</v>
      </c>
      <c r="H93" t="s" s="290">
        <v>5868</v>
      </c>
      <c r="I93" s="99"/>
      <c r="J93" s="1249">
        <v>1</v>
      </c>
      <c r="K93" t="s" s="1245">
        <v>1955</v>
      </c>
      <c r="L93" t="s" s="290">
        <v>54</v>
      </c>
      <c r="M93" s="99"/>
      <c r="N93" s="99"/>
      <c r="O93" s="99"/>
      <c r="P93" s="99"/>
      <c r="Q93" s="99"/>
      <c r="R93" s="99"/>
      <c r="S93" s="99"/>
      <c r="T93" s="99"/>
      <c r="U93" s="99"/>
      <c r="V93" s="99"/>
      <c r="W93" s="99"/>
      <c r="X93" s="99"/>
      <c r="Y93" s="99"/>
      <c r="Z93" s="1176"/>
    </row>
    <row r="94" ht="15.75" customHeight="1">
      <c r="A94" s="99"/>
      <c r="B94" s="99"/>
      <c r="C94" t="s" s="1245">
        <v>5887</v>
      </c>
      <c r="D94" t="s" s="1245">
        <v>5888</v>
      </c>
      <c r="E94" t="s" s="1237">
        <v>5889</v>
      </c>
      <c r="F94" t="s" s="1250">
        <v>5890</v>
      </c>
      <c r="G94" t="s" s="1251">
        <v>5890</v>
      </c>
      <c r="H94" t="s" s="290">
        <v>5868</v>
      </c>
      <c r="I94" s="99"/>
      <c r="J94" s="1249">
        <v>2</v>
      </c>
      <c r="K94" t="s" s="1245">
        <v>1955</v>
      </c>
      <c r="L94" t="s" s="290">
        <v>54</v>
      </c>
      <c r="M94" s="99"/>
      <c r="N94" s="99"/>
      <c r="O94" s="99"/>
      <c r="P94" s="99"/>
      <c r="Q94" s="99"/>
      <c r="R94" s="99"/>
      <c r="S94" s="99"/>
      <c r="T94" s="99"/>
      <c r="U94" s="99"/>
      <c r="V94" s="99"/>
      <c r="W94" s="99"/>
      <c r="X94" s="99"/>
      <c r="Y94" s="99"/>
      <c r="Z94" s="1176"/>
    </row>
    <row r="95" ht="15.75" customHeight="1">
      <c r="A95" s="99"/>
      <c r="B95" s="99"/>
      <c r="C95" t="s" s="1245">
        <v>5891</v>
      </c>
      <c r="D95" t="s" s="53">
        <v>5892</v>
      </c>
      <c r="E95" t="s" s="1237">
        <v>5724</v>
      </c>
      <c r="F95" t="s" s="1250">
        <v>5725</v>
      </c>
      <c r="G95" t="s" s="1253">
        <v>5725</v>
      </c>
      <c r="H95" t="s" s="290">
        <v>5868</v>
      </c>
      <c r="I95" s="99"/>
      <c r="J95" s="1249">
        <v>3</v>
      </c>
      <c r="K95" t="s" s="1245">
        <v>1955</v>
      </c>
      <c r="L95" t="s" s="290">
        <v>54</v>
      </c>
      <c r="M95" s="99"/>
      <c r="N95" s="99"/>
      <c r="O95" s="99"/>
      <c r="P95" s="99"/>
      <c r="Q95" s="99"/>
      <c r="R95" s="99"/>
      <c r="S95" s="99"/>
      <c r="T95" s="99"/>
      <c r="U95" s="99"/>
      <c r="V95" s="99"/>
      <c r="W95" s="99"/>
      <c r="X95" s="99"/>
      <c r="Y95" s="99"/>
      <c r="Z95" s="1176"/>
    </row>
    <row r="96" ht="15.75" customHeight="1">
      <c r="A96" s="99"/>
      <c r="B96" s="99"/>
      <c r="C96" t="s" s="1245">
        <v>5893</v>
      </c>
      <c r="D96" t="s" s="1246">
        <v>5894</v>
      </c>
      <c r="E96" t="s" s="1237">
        <v>5729</v>
      </c>
      <c r="F96" t="s" s="1247">
        <v>5895</v>
      </c>
      <c r="G96" t="s" s="1248">
        <v>5730</v>
      </c>
      <c r="H96" t="s" s="290">
        <v>5868</v>
      </c>
      <c r="I96" s="99"/>
      <c r="J96" s="1249">
        <v>1</v>
      </c>
      <c r="K96" t="s" s="1245">
        <v>2934</v>
      </c>
      <c r="L96" t="s" s="290">
        <v>64</v>
      </c>
      <c r="M96" s="99"/>
      <c r="N96" s="99"/>
      <c r="O96" s="99"/>
      <c r="P96" s="99"/>
      <c r="Q96" s="99"/>
      <c r="R96" s="99"/>
      <c r="S96" s="99"/>
      <c r="T96" s="99"/>
      <c r="U96" s="99"/>
      <c r="V96" s="99"/>
      <c r="W96" s="99"/>
      <c r="X96" s="99"/>
      <c r="Y96" s="99"/>
      <c r="Z96" s="1176"/>
    </row>
    <row r="97" ht="15.75" customHeight="1">
      <c r="A97" s="99"/>
      <c r="B97" s="99"/>
      <c r="C97" t="s" s="1245">
        <v>5896</v>
      </c>
      <c r="D97" t="s" s="1245">
        <v>5897</v>
      </c>
      <c r="E97" t="s" s="1237">
        <v>5898</v>
      </c>
      <c r="F97" t="s" s="1250">
        <v>5899</v>
      </c>
      <c r="G97" t="s" s="1251">
        <v>5899</v>
      </c>
      <c r="H97" t="s" s="290">
        <v>5868</v>
      </c>
      <c r="I97" s="99"/>
      <c r="J97" s="1249">
        <v>1</v>
      </c>
      <c r="K97" t="s" s="1245">
        <v>2974</v>
      </c>
      <c r="L97" t="s" s="290">
        <v>77</v>
      </c>
      <c r="M97" s="99"/>
      <c r="N97" s="99"/>
      <c r="O97" s="99"/>
      <c r="P97" s="99"/>
      <c r="Q97" s="99"/>
      <c r="R97" s="99"/>
      <c r="S97" s="99"/>
      <c r="T97" s="99"/>
      <c r="U97" s="99"/>
      <c r="V97" s="99"/>
      <c r="W97" s="99"/>
      <c r="X97" s="99"/>
      <c r="Y97" s="99"/>
      <c r="Z97" s="1176"/>
    </row>
    <row r="98" ht="15.75" customHeight="1">
      <c r="A98" s="99"/>
      <c r="B98" s="99"/>
      <c r="C98" t="s" s="1245">
        <v>5900</v>
      </c>
      <c r="D98" t="s" s="1245">
        <v>5897</v>
      </c>
      <c r="E98" t="s" s="1237">
        <v>5898</v>
      </c>
      <c r="F98" t="s" s="1250">
        <v>5899</v>
      </c>
      <c r="G98" t="s" s="1251">
        <v>5899</v>
      </c>
      <c r="H98" t="s" s="290">
        <v>5868</v>
      </c>
      <c r="I98" s="99"/>
      <c r="J98" s="1249">
        <v>1</v>
      </c>
      <c r="K98" t="s" s="1245">
        <v>2934</v>
      </c>
      <c r="L98" t="s" s="290">
        <v>64</v>
      </c>
      <c r="M98" s="99"/>
      <c r="N98" s="99"/>
      <c r="O98" s="99"/>
      <c r="P98" s="99"/>
      <c r="Q98" s="99"/>
      <c r="R98" s="99"/>
      <c r="S98" s="99"/>
      <c r="T98" s="99"/>
      <c r="U98" s="99"/>
      <c r="V98" s="99"/>
      <c r="W98" s="99"/>
      <c r="X98" s="99"/>
      <c r="Y98" s="99"/>
      <c r="Z98" s="1176"/>
    </row>
    <row r="99" ht="15.75" customHeight="1">
      <c r="A99" s="104">
        <v>45</v>
      </c>
      <c r="B99" s="99"/>
      <c r="C99" t="s" s="1245">
        <v>5901</v>
      </c>
      <c r="D99" t="s" s="1245">
        <v>5902</v>
      </c>
      <c r="E99" t="s" s="1237">
        <v>5903</v>
      </c>
      <c r="F99" t="s" s="1250">
        <v>5904</v>
      </c>
      <c r="G99" t="s" s="1251">
        <v>5904</v>
      </c>
      <c r="H99" t="s" s="290">
        <v>5868</v>
      </c>
      <c r="I99" s="99"/>
      <c r="J99" s="1249">
        <v>1</v>
      </c>
      <c r="K99" t="s" s="1245">
        <v>2974</v>
      </c>
      <c r="L99" t="s" s="290">
        <v>77</v>
      </c>
      <c r="M99" s="99"/>
      <c r="N99" s="99"/>
      <c r="O99" s="99"/>
      <c r="P99" s="99"/>
      <c r="Q99" s="99"/>
      <c r="R99" s="99"/>
      <c r="S99" s="99"/>
      <c r="T99" s="99"/>
      <c r="U99" s="99"/>
      <c r="V99" s="99"/>
      <c r="W99" s="99"/>
      <c r="X99" s="99"/>
      <c r="Y99" s="99"/>
      <c r="Z99" s="1176"/>
    </row>
    <row r="100" ht="15.75" customHeight="1">
      <c r="A100" s="99"/>
      <c r="B100" s="99"/>
      <c r="C100" t="s" s="1245">
        <v>5905</v>
      </c>
      <c r="D100" t="s" s="1245">
        <v>5906</v>
      </c>
      <c r="E100" t="s" s="1237">
        <v>3685</v>
      </c>
      <c r="F100" t="s" s="1250">
        <v>3686</v>
      </c>
      <c r="G100" t="s" s="1251">
        <v>3686</v>
      </c>
      <c r="H100" t="s" s="290">
        <v>5868</v>
      </c>
      <c r="I100" s="99"/>
      <c r="J100" s="1249">
        <v>3</v>
      </c>
      <c r="K100" t="s" s="1245">
        <v>1955</v>
      </c>
      <c r="L100" t="s" s="290">
        <v>54</v>
      </c>
      <c r="M100" s="99"/>
      <c r="N100" s="99"/>
      <c r="O100" s="99"/>
      <c r="P100" s="99"/>
      <c r="Q100" s="99"/>
      <c r="R100" s="99"/>
      <c r="S100" s="99"/>
      <c r="T100" s="99"/>
      <c r="U100" s="99"/>
      <c r="V100" s="99"/>
      <c r="W100" s="99"/>
      <c r="X100" s="99"/>
      <c r="Y100" s="99"/>
      <c r="Z100" s="1176"/>
    </row>
    <row r="101" ht="15.75" customHeight="1">
      <c r="A101" s="104">
        <v>42</v>
      </c>
      <c r="B101" s="99"/>
      <c r="C101" t="s" s="1245">
        <v>5907</v>
      </c>
      <c r="D101" t="s" s="1245">
        <v>5906</v>
      </c>
      <c r="E101" t="s" s="1237">
        <v>3685</v>
      </c>
      <c r="F101" t="s" s="1250">
        <v>3686</v>
      </c>
      <c r="G101" t="s" s="1251">
        <v>3686</v>
      </c>
      <c r="H101" t="s" s="290">
        <v>5868</v>
      </c>
      <c r="I101" s="99"/>
      <c r="J101" s="1254">
        <v>3</v>
      </c>
      <c r="K101" t="s" s="1245">
        <v>2974</v>
      </c>
      <c r="L101" t="s" s="290">
        <v>77</v>
      </c>
      <c r="M101" s="99"/>
      <c r="N101" s="99"/>
      <c r="O101" s="99"/>
      <c r="P101" s="99"/>
      <c r="Q101" s="99"/>
      <c r="R101" s="99"/>
      <c r="S101" s="99"/>
      <c r="T101" s="99"/>
      <c r="U101" s="99"/>
      <c r="V101" s="99"/>
      <c r="W101" s="99"/>
      <c r="X101" s="99"/>
      <c r="Y101" s="99"/>
      <c r="Z101" s="1176"/>
    </row>
    <row r="102" ht="15.75" customHeight="1">
      <c r="A102" s="99"/>
      <c r="B102" s="99"/>
      <c r="C102" t="s" s="1245">
        <v>5908</v>
      </c>
      <c r="D102" t="s" s="1245">
        <v>5906</v>
      </c>
      <c r="E102" t="s" s="1237">
        <v>3685</v>
      </c>
      <c r="F102" t="s" s="1250">
        <v>3686</v>
      </c>
      <c r="G102" t="s" s="1253">
        <v>3686</v>
      </c>
      <c r="H102" t="s" s="290">
        <v>5868</v>
      </c>
      <c r="I102" s="99"/>
      <c r="J102" s="1254">
        <v>3</v>
      </c>
      <c r="K102" t="s" s="1245">
        <v>1955</v>
      </c>
      <c r="L102" t="s" s="290">
        <v>54</v>
      </c>
      <c r="M102" s="99"/>
      <c r="N102" s="99"/>
      <c r="O102" s="99"/>
      <c r="P102" s="99"/>
      <c r="Q102" s="99"/>
      <c r="R102" s="99"/>
      <c r="S102" s="99"/>
      <c r="T102" s="99"/>
      <c r="U102" s="99"/>
      <c r="V102" s="99"/>
      <c r="W102" s="99"/>
      <c r="X102" s="99"/>
      <c r="Y102" s="99"/>
      <c r="Z102" s="1176"/>
    </row>
    <row r="103" ht="15.75" customHeight="1">
      <c r="A103" s="99"/>
      <c r="B103" s="99"/>
      <c r="C103" t="s" s="1250">
        <v>5909</v>
      </c>
      <c r="D103" t="s" s="1250">
        <v>4441</v>
      </c>
      <c r="E103" t="s" s="1237">
        <v>5910</v>
      </c>
      <c r="F103" t="s" s="1247">
        <v>5911</v>
      </c>
      <c r="G103" t="s" s="1255">
        <v>4457</v>
      </c>
      <c r="H103" t="s" s="290">
        <v>5868</v>
      </c>
      <c r="I103" s="99"/>
      <c r="J103" s="1254">
        <v>1</v>
      </c>
      <c r="K103" t="s" s="1245">
        <v>1955</v>
      </c>
      <c r="L103" t="s" s="290">
        <v>54</v>
      </c>
      <c r="M103" s="99"/>
      <c r="N103" s="99"/>
      <c r="O103" s="99"/>
      <c r="P103" s="99"/>
      <c r="Q103" s="99"/>
      <c r="R103" s="99"/>
      <c r="S103" s="99"/>
      <c r="T103" s="99"/>
      <c r="U103" s="99"/>
      <c r="V103" s="99"/>
      <c r="W103" s="99"/>
      <c r="X103" s="99"/>
      <c r="Y103" s="99"/>
      <c r="Z103" s="1176"/>
    </row>
    <row r="104" ht="15.75" customHeight="1">
      <c r="A104" s="99"/>
      <c r="B104" s="99"/>
      <c r="C104" t="s" s="1250">
        <v>5912</v>
      </c>
      <c r="D104" t="s" s="1250">
        <v>4441</v>
      </c>
      <c r="E104" t="s" s="1237">
        <v>5910</v>
      </c>
      <c r="F104" t="s" s="1247">
        <v>5911</v>
      </c>
      <c r="G104" t="s" s="1256">
        <v>4457</v>
      </c>
      <c r="H104" t="s" s="290">
        <v>5868</v>
      </c>
      <c r="I104" s="99"/>
      <c r="J104" s="1254">
        <v>3</v>
      </c>
      <c r="K104" t="s" s="1245">
        <v>2934</v>
      </c>
      <c r="L104" t="s" s="290">
        <v>64</v>
      </c>
      <c r="M104" s="99"/>
      <c r="N104" s="99"/>
      <c r="O104" s="99"/>
      <c r="P104" s="99"/>
      <c r="Q104" s="99"/>
      <c r="R104" s="99"/>
      <c r="S104" s="99"/>
      <c r="T104" s="99"/>
      <c r="U104" s="99"/>
      <c r="V104" s="99"/>
      <c r="W104" s="99"/>
      <c r="X104" s="99"/>
      <c r="Y104" s="99"/>
      <c r="Z104" s="1176"/>
    </row>
    <row r="105" ht="15.75" customHeight="1">
      <c r="A105" s="99"/>
      <c r="B105" s="99"/>
      <c r="C105" t="s" s="1250">
        <v>5913</v>
      </c>
      <c r="D105" t="s" s="1245">
        <v>5897</v>
      </c>
      <c r="E105" t="s" s="1237">
        <v>5914</v>
      </c>
      <c r="F105" t="s" s="1250">
        <v>5915</v>
      </c>
      <c r="G105" t="s" s="1251">
        <v>5915</v>
      </c>
      <c r="H105" t="s" s="290">
        <v>5868</v>
      </c>
      <c r="I105" s="99"/>
      <c r="J105" s="1254">
        <v>1</v>
      </c>
      <c r="K105" t="s" s="1245">
        <v>2934</v>
      </c>
      <c r="L105" t="s" s="290">
        <v>64</v>
      </c>
      <c r="M105" s="99"/>
      <c r="N105" s="99"/>
      <c r="O105" s="99"/>
      <c r="P105" s="99"/>
      <c r="Q105" s="99"/>
      <c r="R105" s="99"/>
      <c r="S105" s="99"/>
      <c r="T105" s="99"/>
      <c r="U105" s="99"/>
      <c r="V105" s="99"/>
      <c r="W105" s="99"/>
      <c r="X105" s="99"/>
      <c r="Y105" s="99"/>
      <c r="Z105" s="1176"/>
    </row>
    <row r="106" ht="15.75" customHeight="1">
      <c r="A106" s="99"/>
      <c r="B106" s="99"/>
      <c r="C106" t="s" s="1250">
        <v>5916</v>
      </c>
      <c r="D106" t="s" s="1245">
        <v>5897</v>
      </c>
      <c r="E106" t="s" s="1237">
        <v>5914</v>
      </c>
      <c r="F106" t="s" s="1250">
        <v>5915</v>
      </c>
      <c r="G106" t="s" s="1253">
        <v>5915</v>
      </c>
      <c r="H106" t="s" s="290">
        <v>5868</v>
      </c>
      <c r="I106" s="99"/>
      <c r="J106" s="1254">
        <v>1</v>
      </c>
      <c r="K106" t="s" s="1245">
        <v>2934</v>
      </c>
      <c r="L106" t="s" s="290">
        <v>64</v>
      </c>
      <c r="M106" s="99"/>
      <c r="N106" s="99"/>
      <c r="O106" s="99"/>
      <c r="P106" s="99"/>
      <c r="Q106" s="99"/>
      <c r="R106" s="99"/>
      <c r="S106" s="99"/>
      <c r="T106" s="99"/>
      <c r="U106" s="99"/>
      <c r="V106" s="99"/>
      <c r="W106" s="99"/>
      <c r="X106" s="99"/>
      <c r="Y106" s="99"/>
      <c r="Z106" s="1176"/>
    </row>
    <row r="107" ht="15.75" customHeight="1">
      <c r="A107" s="99"/>
      <c r="B107" s="99"/>
      <c r="C107" s="99"/>
      <c r="D107" s="99"/>
      <c r="E107" t="s" s="290">
        <v>5274</v>
      </c>
      <c r="F107" t="s" s="1203">
        <v>5917</v>
      </c>
      <c r="G107" t="s" s="238">
        <v>5275</v>
      </c>
      <c r="H107" t="s" s="290">
        <v>5918</v>
      </c>
      <c r="I107" s="99"/>
      <c r="J107" s="311">
        <v>1</v>
      </c>
      <c r="K107" t="s" s="1203">
        <v>1955</v>
      </c>
      <c r="L107" t="s" s="290">
        <v>54</v>
      </c>
      <c r="M107" s="99"/>
      <c r="N107" s="99"/>
      <c r="O107" s="99"/>
      <c r="P107" s="99"/>
      <c r="Q107" s="99"/>
      <c r="R107" s="99"/>
      <c r="S107" s="99"/>
      <c r="T107" s="99"/>
      <c r="U107" s="99"/>
      <c r="V107" s="99"/>
      <c r="W107" s="99"/>
      <c r="X107" s="99"/>
      <c r="Y107" s="99"/>
      <c r="Z107" s="1176"/>
    </row>
    <row r="108" ht="15.75" customHeight="1">
      <c r="A108" s="99"/>
      <c r="B108" s="99"/>
      <c r="C108" s="99"/>
      <c r="D108" t="s" s="1203">
        <v>5919</v>
      </c>
      <c r="E108" t="s" s="290">
        <v>3904</v>
      </c>
      <c r="F108" s="99"/>
      <c r="G108" t="s" s="1257">
        <v>3905</v>
      </c>
      <c r="H108" s="99"/>
      <c r="I108" s="99"/>
      <c r="J108" s="311">
        <v>1</v>
      </c>
      <c r="K108" t="s" s="1203">
        <v>5920</v>
      </c>
      <c r="L108" t="s" s="290">
        <v>64</v>
      </c>
      <c r="M108" s="99"/>
      <c r="N108" s="99"/>
      <c r="O108" s="99"/>
      <c r="P108" s="99"/>
      <c r="Q108" s="99"/>
      <c r="R108" s="99"/>
      <c r="S108" s="99"/>
      <c r="T108" s="99"/>
      <c r="U108" s="99"/>
      <c r="V108" s="99"/>
      <c r="W108" s="99"/>
      <c r="X108" s="99"/>
      <c r="Y108" s="99"/>
      <c r="Z108" s="1176"/>
    </row>
    <row r="109" ht="15.75" customHeight="1">
      <c r="A109" s="99"/>
      <c r="B109" s="99"/>
      <c r="C109" s="99"/>
      <c r="D109" t="s" s="1203">
        <v>5921</v>
      </c>
      <c r="E109" t="s" s="290">
        <v>3904</v>
      </c>
      <c r="F109" s="99"/>
      <c r="G109" t="s" s="1257">
        <v>3905</v>
      </c>
      <c r="H109" s="99"/>
      <c r="I109" s="99"/>
      <c r="J109" s="311">
        <v>1</v>
      </c>
      <c r="K109" t="s" s="1203">
        <v>5922</v>
      </c>
      <c r="L109" t="s" s="290">
        <v>64</v>
      </c>
      <c r="M109" s="99"/>
      <c r="N109" s="99"/>
      <c r="O109" s="99"/>
      <c r="P109" s="99"/>
      <c r="Q109" s="99"/>
      <c r="R109" s="99"/>
      <c r="S109" s="99"/>
      <c r="T109" s="99"/>
      <c r="U109" s="99"/>
      <c r="V109" s="99"/>
      <c r="W109" s="99"/>
      <c r="X109" s="99"/>
      <c r="Y109" s="99"/>
      <c r="Z109" s="1176"/>
    </row>
    <row r="110" ht="15.75" customHeight="1">
      <c r="A110" t="s" s="1202">
        <v>5923</v>
      </c>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1176"/>
    </row>
    <row r="111" ht="15.75" customHeight="1">
      <c r="A111" t="s" s="1196">
        <v>5924</v>
      </c>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1176"/>
    </row>
    <row r="112" ht="15.75" customHeight="1">
      <c r="A112" t="s" s="149">
        <v>5925</v>
      </c>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1176"/>
    </row>
    <row r="113" ht="30" customHeight="1">
      <c r="A113" t="s" s="1258">
        <v>5926</v>
      </c>
      <c r="B113" s="1259"/>
      <c r="C113" s="1259"/>
      <c r="D113" s="1259"/>
      <c r="E113" s="1259"/>
      <c r="F113" s="48"/>
      <c r="G113" s="140"/>
      <c r="H113" s="144">
        <v>0.03</v>
      </c>
      <c r="I113" s="99"/>
      <c r="J113" s="99"/>
      <c r="K113" s="99"/>
      <c r="L113" s="99"/>
      <c r="M113" s="99"/>
      <c r="N113" s="99"/>
      <c r="O113" s="99"/>
      <c r="P113" s="99"/>
      <c r="Q113" s="99"/>
      <c r="R113" s="99"/>
      <c r="S113" s="99"/>
      <c r="T113" s="99"/>
      <c r="U113" s="99"/>
      <c r="V113" s="99"/>
      <c r="W113" s="99"/>
      <c r="X113" s="99"/>
      <c r="Y113" s="99"/>
      <c r="Z113" s="1176"/>
    </row>
    <row r="114" ht="16.5" customHeight="1">
      <c r="A114" s="106"/>
      <c r="B114" s="106"/>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30"/>
    </row>
    <row r="115" ht="15.75" customHeight="1">
      <c r="A115" s="107"/>
      <c r="B115" s="107"/>
      <c r="C115" s="107"/>
      <c r="D115" s="107"/>
      <c r="E115" s="107"/>
      <c r="F115" s="107"/>
      <c r="G115" s="107"/>
      <c r="H115" s="107"/>
      <c r="I115" s="107"/>
      <c r="J115" s="107"/>
      <c r="K115" t="s" s="108">
        <v>992</v>
      </c>
      <c r="L115" s="111">
        <v>30</v>
      </c>
      <c r="M115" s="111">
        <v>25</v>
      </c>
      <c r="N115" s="111">
        <v>13</v>
      </c>
      <c r="O115" s="107"/>
      <c r="P115" s="107"/>
      <c r="Q115" s="107"/>
      <c r="R115" s="107"/>
      <c r="S115" s="107"/>
      <c r="T115" s="107"/>
      <c r="U115" s="107"/>
      <c r="V115" s="107"/>
      <c r="W115" s="107"/>
      <c r="X115" s="107"/>
      <c r="Y115" s="107"/>
      <c r="Z115" s="1030"/>
    </row>
    <row r="116" ht="15.75" customHeight="1">
      <c r="A116" s="107"/>
      <c r="B116" s="107"/>
      <c r="C116" s="107"/>
      <c r="D116" t="s" s="108">
        <v>1955</v>
      </c>
      <c r="E116" t="s" s="108">
        <v>988</v>
      </c>
      <c r="F116" t="s" s="108">
        <v>989</v>
      </c>
      <c r="G116" s="107"/>
      <c r="H116" t="s" s="1260">
        <v>990</v>
      </c>
      <c r="I116" s="107"/>
      <c r="J116" s="107"/>
      <c r="K116" s="107"/>
      <c r="L116" s="111">
        <f>L115/SUM($L115:$N115)</f>
        <v>0.441176470588235</v>
      </c>
      <c r="M116" s="111">
        <f>M115/SUM($L115:$N115)</f>
        <v>0.367647058823529</v>
      </c>
      <c r="N116" s="111">
        <f>N115/SUM($L115:$N115)</f>
        <v>0.191176470588235</v>
      </c>
      <c r="O116" s="107"/>
      <c r="P116" s="107"/>
      <c r="Q116" s="107"/>
      <c r="R116" s="107"/>
      <c r="S116" s="107"/>
      <c r="T116" s="107"/>
      <c r="U116" s="107"/>
      <c r="V116" s="107"/>
      <c r="W116" s="107"/>
      <c r="X116" s="107"/>
      <c r="Y116" s="107"/>
      <c r="Z116" s="1030"/>
    </row>
    <row r="117" ht="15.75" customHeight="1">
      <c r="A117" s="107"/>
      <c r="B117" s="107"/>
      <c r="C117" s="107"/>
      <c r="D117" s="111">
        <v>53</v>
      </c>
      <c r="E117" s="111">
        <v>27</v>
      </c>
      <c r="F117" s="111">
        <v>18</v>
      </c>
      <c r="G117" s="107"/>
      <c r="H117" s="111">
        <v>1</v>
      </c>
      <c r="I117" s="107"/>
      <c r="J117" s="107"/>
      <c r="K117" t="s" s="108">
        <v>993</v>
      </c>
      <c r="L117" s="111">
        <v>20</v>
      </c>
      <c r="M117" s="111">
        <v>0</v>
      </c>
      <c r="N117" s="111">
        <v>4</v>
      </c>
      <c r="O117" s="107"/>
      <c r="P117" s="107"/>
      <c r="Q117" s="107"/>
      <c r="R117" s="107"/>
      <c r="S117" s="107"/>
      <c r="T117" s="107"/>
      <c r="U117" s="107"/>
      <c r="V117" s="107"/>
      <c r="W117" s="107"/>
      <c r="X117" s="107"/>
      <c r="Y117" s="107"/>
      <c r="Z117" s="1030"/>
    </row>
    <row r="118" ht="15.75" customHeight="1">
      <c r="A118" s="107"/>
      <c r="B118" s="107"/>
      <c r="C118" s="107"/>
      <c r="D118" s="111">
        <f>D117/SUM($D$117:$F$117)</f>
        <v>0.540816326530612</v>
      </c>
      <c r="E118" s="111">
        <f>E117/SUM($D$117:$F$117)</f>
        <v>0.275510204081633</v>
      </c>
      <c r="F118" s="111">
        <f>F117/SUM($D$117:$F$117)</f>
        <v>0.183673469387755</v>
      </c>
      <c r="G118" s="107"/>
      <c r="H118" s="107"/>
      <c r="I118" s="107"/>
      <c r="J118" s="107"/>
      <c r="K118" s="107"/>
      <c r="L118" s="111">
        <f>L117/SUM($L117:$N117)</f>
        <v>0.833333333333333</v>
      </c>
      <c r="M118" s="111">
        <f>M117/SUM($L117:$N117)</f>
        <v>0</v>
      </c>
      <c r="N118" s="111">
        <f>N117/SUM($L117:$N117)</f>
        <v>0.166666666666667</v>
      </c>
      <c r="O118" s="107"/>
      <c r="P118" s="107"/>
      <c r="Q118" s="107"/>
      <c r="R118" s="107"/>
      <c r="S118" s="107"/>
      <c r="T118" s="107"/>
      <c r="U118" s="107"/>
      <c r="V118" s="107"/>
      <c r="W118" s="107"/>
      <c r="X118" s="107"/>
      <c r="Y118" s="107"/>
      <c r="Z118" s="1030"/>
    </row>
    <row r="119" ht="15.75" customHeight="1">
      <c r="A119" s="107"/>
      <c r="B119" s="107"/>
      <c r="C119" s="107"/>
      <c r="D119" s="107"/>
      <c r="E119" s="107"/>
      <c r="F119" s="107"/>
      <c r="G119" s="107"/>
      <c r="H119" s="107"/>
      <c r="I119" s="107"/>
      <c r="J119" s="107"/>
      <c r="K119" t="s" s="108">
        <v>994</v>
      </c>
      <c r="L119" s="111">
        <v>3</v>
      </c>
      <c r="M119" s="111">
        <v>2</v>
      </c>
      <c r="N119" s="111">
        <v>1</v>
      </c>
      <c r="O119" s="107"/>
      <c r="P119" s="107"/>
      <c r="Q119" s="107"/>
      <c r="R119" s="107"/>
      <c r="S119" s="107"/>
      <c r="T119" s="107"/>
      <c r="U119" s="107"/>
      <c r="V119" s="107"/>
      <c r="W119" s="107"/>
      <c r="X119" s="107"/>
      <c r="Y119" s="107"/>
      <c r="Z119" s="1030"/>
    </row>
    <row r="120" ht="15.75" customHeight="1">
      <c r="A120" s="107"/>
      <c r="B120" s="107"/>
      <c r="C120" s="107"/>
      <c r="D120" s="107"/>
      <c r="E120" s="107"/>
      <c r="F120" s="107"/>
      <c r="G120" s="107"/>
      <c r="H120" s="107"/>
      <c r="I120" s="107"/>
      <c r="J120" s="107"/>
      <c r="K120" s="107"/>
      <c r="L120" s="111">
        <f>L119/SUM($L119:$N119)</f>
        <v>0.5</v>
      </c>
      <c r="M120" s="111">
        <f>M119/SUM($L119:$N119)</f>
        <v>0.333333333333333</v>
      </c>
      <c r="N120" s="111">
        <f>N119/SUM($L119:$N119)</f>
        <v>0.166666666666667</v>
      </c>
      <c r="O120" s="107"/>
      <c r="P120" s="107"/>
      <c r="Q120" s="107"/>
      <c r="R120" s="107"/>
      <c r="S120" s="107"/>
      <c r="T120" s="107"/>
      <c r="U120" s="107"/>
      <c r="V120" s="107"/>
      <c r="W120" s="107"/>
      <c r="X120" s="107"/>
      <c r="Y120" s="107"/>
      <c r="Z120" s="1030"/>
    </row>
    <row r="121" ht="15.75" customHeight="1">
      <c r="A121" s="107"/>
      <c r="B121" s="107"/>
      <c r="C121" s="107"/>
      <c r="D121" s="107"/>
      <c r="E121" s="107"/>
      <c r="F121" s="107"/>
      <c r="G121" s="107"/>
      <c r="H121" t="s" s="108">
        <v>5927</v>
      </c>
      <c r="I121" t="s" s="108">
        <v>3481</v>
      </c>
      <c r="J121" s="107"/>
      <c r="K121" s="107"/>
      <c r="L121" s="107"/>
      <c r="M121" s="107"/>
      <c r="N121" s="107"/>
      <c r="O121" s="107"/>
      <c r="P121" s="107"/>
      <c r="Q121" s="107"/>
      <c r="R121" s="107"/>
      <c r="S121" s="107"/>
      <c r="T121" s="107"/>
      <c r="U121" s="107"/>
      <c r="V121" s="107"/>
      <c r="W121" s="107"/>
      <c r="X121" s="107"/>
      <c r="Y121" s="107"/>
      <c r="Z121" s="1030"/>
    </row>
    <row r="122" ht="15.75" customHeight="1">
      <c r="A122" s="107"/>
      <c r="B122" s="107"/>
      <c r="C122" s="107"/>
      <c r="D122" s="107"/>
      <c r="E122" s="107"/>
      <c r="F122" t="s" s="108">
        <v>3483</v>
      </c>
      <c r="G122" s="107"/>
      <c r="H122" s="111">
        <v>11</v>
      </c>
      <c r="I122" s="111">
        <v>65</v>
      </c>
      <c r="J122" s="107"/>
      <c r="K122" s="111">
        <f>I122-H122</f>
        <v>54</v>
      </c>
      <c r="L122" s="107"/>
      <c r="M122" s="107"/>
      <c r="N122" s="107"/>
      <c r="O122" s="107"/>
      <c r="P122" s="107"/>
      <c r="Q122" s="107"/>
      <c r="R122" s="107"/>
      <c r="S122" s="107"/>
      <c r="T122" s="107"/>
      <c r="U122" s="107"/>
      <c r="V122" s="107"/>
      <c r="W122" s="107"/>
      <c r="X122" s="107"/>
      <c r="Y122" s="107"/>
      <c r="Z122" s="1030"/>
    </row>
    <row r="123" ht="15.75" customHeight="1">
      <c r="A123" s="107"/>
      <c r="B123" s="107"/>
      <c r="C123" s="107"/>
      <c r="D123" s="107"/>
      <c r="E123" s="107"/>
      <c r="F123" t="s" s="108">
        <v>3484</v>
      </c>
      <c r="G123" s="107"/>
      <c r="H123" s="111">
        <v>14</v>
      </c>
      <c r="I123" s="111">
        <v>99</v>
      </c>
      <c r="J123" s="107"/>
      <c r="K123" s="111">
        <f>I123-H123</f>
        <v>85</v>
      </c>
      <c r="L123" s="107"/>
      <c r="M123" s="107"/>
      <c r="N123" s="107"/>
      <c r="O123" s="107"/>
      <c r="P123" s="107"/>
      <c r="Q123" s="107"/>
      <c r="R123" s="107"/>
      <c r="S123" s="107"/>
      <c r="T123" s="107"/>
      <c r="U123" s="107"/>
      <c r="V123" s="107"/>
      <c r="W123" s="107"/>
      <c r="X123" s="107"/>
      <c r="Y123" s="107"/>
      <c r="Z123" s="1030"/>
    </row>
    <row r="124" ht="15.75" customHeight="1">
      <c r="A124" s="107"/>
      <c r="B124" s="107"/>
      <c r="C124" s="107"/>
      <c r="D124" s="107"/>
      <c r="E124" s="107"/>
      <c r="F124" t="s" s="108">
        <v>3485</v>
      </c>
      <c r="G124" s="107"/>
      <c r="H124" s="1261">
        <v>8653666.6</v>
      </c>
      <c r="I124" s="111">
        <v>9203485.5</v>
      </c>
      <c r="J124" s="107"/>
      <c r="K124" s="111">
        <f>I124-H124</f>
        <v>549818.9</v>
      </c>
      <c r="L124" s="107"/>
      <c r="M124" s="107"/>
      <c r="N124" s="107"/>
      <c r="O124" s="107"/>
      <c r="P124" s="107"/>
      <c r="Q124" s="107"/>
      <c r="R124" s="107"/>
      <c r="S124" s="107"/>
      <c r="T124" s="107"/>
      <c r="U124" s="107"/>
      <c r="V124" s="107"/>
      <c r="W124" s="107"/>
      <c r="X124" s="107"/>
      <c r="Y124" s="107"/>
      <c r="Z124" s="1030"/>
    </row>
    <row r="125" ht="15.75" customHeight="1">
      <c r="A125" s="113"/>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8"/>
    </row>
    <row r="126" ht="15.75" customHeight="1">
      <c r="A126" s="116"/>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8"/>
    </row>
    <row r="127" ht="15.75" customHeight="1">
      <c r="A127" s="116"/>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8"/>
    </row>
    <row r="128" ht="15.75" customHeight="1">
      <c r="A128" s="116"/>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8"/>
    </row>
    <row r="129" ht="15.75" customHeight="1">
      <c r="A129" s="116"/>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8"/>
    </row>
    <row r="130" ht="15.75" customHeight="1">
      <c r="A130" s="116"/>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8"/>
    </row>
    <row r="131" ht="15.75" customHeight="1">
      <c r="A131" s="116"/>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8"/>
    </row>
    <row r="132" ht="15.75" customHeight="1">
      <c r="A132" s="116"/>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8"/>
    </row>
    <row r="133" ht="15.75" customHeight="1">
      <c r="A133" s="116"/>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8"/>
    </row>
    <row r="134" ht="15.75" customHeight="1">
      <c r="A134" s="116"/>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8"/>
    </row>
    <row r="135" ht="15.75" customHeight="1">
      <c r="A135" s="116"/>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8"/>
    </row>
    <row r="136" ht="15.75" customHeight="1">
      <c r="A136" s="116"/>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8"/>
    </row>
    <row r="137" ht="15.75" customHeight="1">
      <c r="A137" s="116"/>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8"/>
    </row>
    <row r="138" ht="15.75" customHeight="1">
      <c r="A138" s="116"/>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8"/>
    </row>
    <row r="139" ht="15.75" customHeight="1">
      <c r="A139" s="116"/>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8"/>
    </row>
    <row r="140" ht="15.75" customHeight="1">
      <c r="A140" s="116"/>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8"/>
    </row>
    <row r="141" ht="15.75" customHeight="1">
      <c r="A141" s="116"/>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8"/>
    </row>
    <row r="142" ht="15.75" customHeight="1">
      <c r="A142" s="116"/>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8"/>
    </row>
    <row r="143" ht="15.75" customHeight="1">
      <c r="A143" s="116"/>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8"/>
    </row>
    <row r="144" ht="15.75" customHeight="1">
      <c r="A144" s="116"/>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8"/>
    </row>
    <row r="145" ht="15.75" customHeight="1">
      <c r="A145" s="116"/>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8"/>
    </row>
    <row r="146" ht="15.75" customHeight="1">
      <c r="A146" s="116"/>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8"/>
    </row>
    <row r="147" ht="15.75" customHeight="1">
      <c r="A147" s="116"/>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8"/>
    </row>
    <row r="148" ht="15.75" customHeight="1">
      <c r="A148" s="116"/>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8"/>
    </row>
    <row r="149" ht="15.75" customHeight="1">
      <c r="A149" s="116"/>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8"/>
    </row>
    <row r="150" ht="15.75" customHeight="1">
      <c r="A150" s="116"/>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8"/>
    </row>
    <row r="151" ht="15.75" customHeight="1">
      <c r="A151" s="116"/>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8"/>
    </row>
    <row r="152" ht="15.75" customHeight="1">
      <c r="A152" s="116"/>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8"/>
    </row>
    <row r="153" ht="15.75" customHeight="1">
      <c r="A153" s="116"/>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8"/>
    </row>
    <row r="154" ht="15.75" customHeight="1">
      <c r="A154" s="116"/>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8"/>
    </row>
    <row r="155" ht="15.75" customHeight="1">
      <c r="A155" s="116"/>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8"/>
    </row>
    <row r="156" ht="15.75" customHeight="1">
      <c r="A156" s="116"/>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8"/>
    </row>
    <row r="157" ht="15.75" customHeight="1">
      <c r="A157" s="116"/>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8"/>
    </row>
    <row r="158" ht="15.75" customHeight="1">
      <c r="A158" s="116"/>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8"/>
    </row>
    <row r="159" ht="15.75" customHeight="1">
      <c r="A159" s="116"/>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8"/>
    </row>
    <row r="160" ht="15.75" customHeight="1">
      <c r="A160" s="116"/>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8"/>
    </row>
    <row r="161" ht="15.75" customHeight="1">
      <c r="A161" s="116"/>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8"/>
    </row>
    <row r="162" ht="15.75" customHeight="1">
      <c r="A162" s="116"/>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8"/>
    </row>
    <row r="163" ht="15.75" customHeight="1">
      <c r="A163" s="116"/>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8"/>
    </row>
    <row r="164" ht="15.75" customHeight="1">
      <c r="A164" s="116"/>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8"/>
    </row>
    <row r="165" ht="15.75" customHeight="1">
      <c r="A165" s="116"/>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8"/>
    </row>
    <row r="166" ht="15.75" customHeight="1">
      <c r="A166" s="116"/>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8"/>
    </row>
    <row r="167" ht="15.75" customHeight="1">
      <c r="A167" s="116"/>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8"/>
    </row>
    <row r="168" ht="15.75" customHeight="1">
      <c r="A168" s="116"/>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8"/>
    </row>
    <row r="169" ht="15.75" customHeight="1">
      <c r="A169" s="116"/>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8"/>
    </row>
    <row r="170" ht="15.75" customHeight="1">
      <c r="A170" s="116"/>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8"/>
    </row>
    <row r="171" ht="15.75" customHeight="1">
      <c r="A171" s="116"/>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8"/>
    </row>
    <row r="172" ht="15.75" customHeight="1">
      <c r="A172" s="116"/>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8"/>
    </row>
    <row r="173" ht="15.75" customHeight="1">
      <c r="A173" s="116"/>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8"/>
    </row>
    <row r="174" ht="15.75" customHeight="1">
      <c r="A174" s="116"/>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8"/>
    </row>
    <row r="175" ht="15.75" customHeight="1">
      <c r="A175" s="116"/>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8"/>
    </row>
    <row r="176" ht="15.75" customHeight="1">
      <c r="A176" s="116"/>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8"/>
    </row>
    <row r="177" ht="15.75" customHeight="1">
      <c r="A177" s="116"/>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8"/>
    </row>
    <row r="178" ht="15.75" customHeight="1">
      <c r="A178" s="116"/>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8"/>
    </row>
    <row r="179" ht="15.75" customHeight="1">
      <c r="A179" s="116"/>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8"/>
    </row>
    <row r="180" ht="15.75" customHeight="1">
      <c r="A180" s="116"/>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8"/>
    </row>
    <row r="181" ht="15.75" customHeight="1">
      <c r="A181" s="116"/>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8"/>
    </row>
    <row r="182" ht="15.75" customHeight="1">
      <c r="A182" s="116"/>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8"/>
    </row>
    <row r="183" ht="15.75" customHeight="1">
      <c r="A183" s="116"/>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8"/>
    </row>
    <row r="184" ht="15.75" customHeight="1">
      <c r="A184" s="116"/>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8"/>
    </row>
    <row r="185" ht="15.75" customHeight="1">
      <c r="A185" s="116"/>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8"/>
    </row>
    <row r="186" ht="15.75" customHeight="1">
      <c r="A186" s="116"/>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8"/>
    </row>
    <row r="187" ht="15.75" customHeight="1">
      <c r="A187" s="116"/>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8"/>
    </row>
    <row r="188" ht="15.75" customHeight="1">
      <c r="A188" s="116"/>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8"/>
    </row>
    <row r="189" ht="15.75" customHeight="1">
      <c r="A189" s="116"/>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8"/>
    </row>
    <row r="190" ht="15.75" customHeight="1">
      <c r="A190" s="116"/>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8"/>
    </row>
    <row r="191" ht="15.75" customHeight="1">
      <c r="A191" s="116"/>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8"/>
    </row>
    <row r="192" ht="15.75" customHeight="1">
      <c r="A192" s="116"/>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8"/>
    </row>
    <row r="193" ht="15.75" customHeight="1">
      <c r="A193" s="116"/>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8"/>
    </row>
    <row r="194" ht="15.75" customHeight="1">
      <c r="A194" s="116"/>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8"/>
    </row>
    <row r="195" ht="15.75" customHeight="1">
      <c r="A195" s="116"/>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8"/>
    </row>
    <row r="196" ht="15.75" customHeight="1">
      <c r="A196" s="116"/>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8"/>
    </row>
    <row r="197" ht="15.75" customHeight="1">
      <c r="A197" s="116"/>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8"/>
    </row>
    <row r="198" ht="15.75" customHeight="1">
      <c r="A198" s="116"/>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8"/>
    </row>
    <row r="199" ht="15.75" customHeight="1">
      <c r="A199" s="116"/>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8"/>
    </row>
    <row r="200" ht="15.75" customHeight="1">
      <c r="A200" s="116"/>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8"/>
    </row>
    <row r="201" ht="15.75" customHeight="1">
      <c r="A201" s="116"/>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8"/>
    </row>
    <row r="202" ht="15.75" customHeight="1">
      <c r="A202" s="116"/>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8"/>
    </row>
    <row r="203" ht="15.75" customHeight="1">
      <c r="A203" s="116"/>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8"/>
    </row>
    <row r="204" ht="15.75" customHeight="1">
      <c r="A204" s="116"/>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8"/>
    </row>
    <row r="205" ht="15.75" customHeight="1">
      <c r="A205" s="116"/>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8"/>
    </row>
    <row r="206" ht="15.75" customHeight="1">
      <c r="A206" s="116"/>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8"/>
    </row>
    <row r="207" ht="15.75" customHeight="1">
      <c r="A207" s="116"/>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8"/>
    </row>
    <row r="208" ht="15.75" customHeight="1">
      <c r="A208" s="116"/>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8"/>
    </row>
    <row r="209" ht="15.75" customHeight="1">
      <c r="A209" s="116"/>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8"/>
    </row>
    <row r="210" ht="15.75" customHeight="1">
      <c r="A210" s="116"/>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8"/>
    </row>
    <row r="211" ht="15.75" customHeight="1">
      <c r="A211" s="116"/>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8"/>
    </row>
    <row r="212" ht="15.75" customHeight="1">
      <c r="A212" s="116"/>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8"/>
    </row>
    <row r="213" ht="15.75" customHeight="1">
      <c r="A213" s="116"/>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8"/>
    </row>
    <row r="214" ht="15.75" customHeight="1">
      <c r="A214" s="116"/>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8"/>
    </row>
    <row r="215" ht="15.75" customHeight="1">
      <c r="A215" s="116"/>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8"/>
    </row>
    <row r="216" ht="15.75" customHeight="1">
      <c r="A216" s="116"/>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8"/>
    </row>
    <row r="217" ht="15.75" customHeight="1">
      <c r="A217" s="116"/>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8"/>
    </row>
    <row r="218" ht="15.75" customHeight="1">
      <c r="A218" s="116"/>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8"/>
    </row>
    <row r="219" ht="15.75" customHeight="1">
      <c r="A219" s="116"/>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8"/>
    </row>
    <row r="220" ht="15.75" customHeight="1">
      <c r="A220" s="116"/>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8"/>
    </row>
    <row r="235" ht="15.75" customHeight="1">
      <c r="A235" s="116"/>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8"/>
    </row>
    <row r="236" ht="15.75" customHeight="1">
      <c r="A236" s="116"/>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8"/>
    </row>
    <row r="237" ht="15.75" customHeight="1">
      <c r="A237" s="116"/>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8"/>
    </row>
    <row r="238" ht="15.75" customHeight="1">
      <c r="A238" s="116"/>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8"/>
    </row>
    <row r="239" ht="15.75" customHeight="1">
      <c r="A239" s="116"/>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8"/>
    </row>
    <row r="240" ht="15.75" customHeight="1">
      <c r="A240" s="116"/>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8"/>
    </row>
    <row r="241" ht="15.75" customHeight="1">
      <c r="A241" s="116"/>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8"/>
    </row>
    <row r="242" ht="15.75" customHeight="1">
      <c r="A242" s="116"/>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8"/>
    </row>
    <row r="243" ht="15.75" customHeight="1">
      <c r="A243" s="116"/>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8"/>
    </row>
    <row r="244" ht="15.75" customHeight="1">
      <c r="A244" s="116"/>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8"/>
    </row>
    <row r="245" ht="15.75" customHeight="1">
      <c r="A245" s="116"/>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8"/>
    </row>
    <row r="246" ht="15.75" customHeight="1">
      <c r="A246" s="116"/>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8"/>
    </row>
    <row r="247" ht="15.75" customHeight="1">
      <c r="A247" s="116"/>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8"/>
    </row>
    <row r="248" ht="15.75" customHeight="1">
      <c r="A248" s="116"/>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8"/>
    </row>
    <row r="249" ht="15.75" customHeight="1">
      <c r="A249" s="116"/>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8"/>
    </row>
    <row r="250" ht="15.75" customHeight="1">
      <c r="A250" s="116"/>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8"/>
    </row>
    <row r="251" ht="15.75" customHeight="1">
      <c r="A251" s="116"/>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8"/>
    </row>
    <row r="252" ht="15.75" customHeight="1">
      <c r="A252" s="116"/>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8"/>
    </row>
    <row r="253" ht="15.75" customHeight="1">
      <c r="A253" s="116"/>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8"/>
    </row>
    <row r="254" ht="15.75" customHeight="1">
      <c r="A254" s="116"/>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8"/>
    </row>
    <row r="255" ht="15.75" customHeight="1">
      <c r="A255" s="116"/>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8"/>
    </row>
    <row r="256" ht="15.75" customHeight="1">
      <c r="A256" s="116"/>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8"/>
    </row>
    <row r="257" ht="15.75" customHeight="1">
      <c r="A257" s="116"/>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8"/>
    </row>
    <row r="258" ht="15.75" customHeight="1">
      <c r="A258" s="116"/>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8"/>
    </row>
    <row r="259" ht="15.75" customHeight="1">
      <c r="A259" s="116"/>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8"/>
    </row>
    <row r="260" ht="15.75" customHeight="1">
      <c r="A260" s="116"/>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8"/>
    </row>
    <row r="261" ht="15.75" customHeight="1">
      <c r="A261" s="116"/>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8"/>
    </row>
    <row r="262" ht="15.75" customHeight="1">
      <c r="A262" s="116"/>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8"/>
    </row>
    <row r="263" ht="15.75" customHeight="1">
      <c r="A263" s="116"/>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8"/>
    </row>
    <row r="264" ht="15.75" customHeight="1">
      <c r="A264" s="116"/>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8"/>
    </row>
    <row r="265" ht="15.75" customHeight="1">
      <c r="A265" s="116"/>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8"/>
    </row>
    <row r="266" ht="15.75" customHeight="1">
      <c r="A266" s="116"/>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8"/>
    </row>
    <row r="267" ht="15.75" customHeight="1">
      <c r="A267" s="116"/>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8"/>
    </row>
    <row r="268" ht="15.75" customHeight="1">
      <c r="A268" s="116"/>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8"/>
    </row>
    <row r="269" ht="15.75" customHeight="1">
      <c r="A269" s="116"/>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8"/>
    </row>
    <row r="270" ht="15.75" customHeight="1">
      <c r="A270" s="116"/>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8"/>
    </row>
    <row r="271" ht="15.75" customHeight="1">
      <c r="A271" s="116"/>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8"/>
    </row>
    <row r="272" ht="15.75" customHeight="1">
      <c r="A272" s="116"/>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8"/>
    </row>
    <row r="273" ht="15.75" customHeight="1">
      <c r="A273" s="116"/>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8"/>
    </row>
    <row r="274" ht="15.75" customHeight="1">
      <c r="A274" s="116"/>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8"/>
    </row>
    <row r="275" ht="15.75" customHeight="1">
      <c r="A275" s="116"/>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8"/>
    </row>
    <row r="276" ht="15.75" customHeight="1">
      <c r="A276" s="116"/>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8"/>
    </row>
    <row r="277" ht="15.75" customHeight="1">
      <c r="A277" s="116"/>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8"/>
    </row>
    <row r="278" ht="15.75" customHeight="1">
      <c r="A278" s="116"/>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8"/>
    </row>
    <row r="279" ht="15.75" customHeight="1">
      <c r="A279" s="116"/>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8"/>
    </row>
    <row r="280" ht="15.75" customHeight="1">
      <c r="A280" s="116"/>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8"/>
    </row>
    <row r="281" ht="15.75" customHeight="1">
      <c r="A281" s="116"/>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8"/>
    </row>
    <row r="282" ht="15.75" customHeight="1">
      <c r="A282" s="116"/>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8"/>
    </row>
    <row r="283" ht="15.75" customHeight="1">
      <c r="A283" s="116"/>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8"/>
    </row>
    <row r="284" ht="15.75" customHeight="1">
      <c r="A284" s="116"/>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8"/>
    </row>
    <row r="285" ht="15.75" customHeight="1">
      <c r="A285" s="116"/>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8"/>
    </row>
    <row r="286" ht="15.75" customHeight="1">
      <c r="A286" s="116"/>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8"/>
    </row>
    <row r="287" ht="15.75" customHeight="1">
      <c r="A287" s="116"/>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8"/>
    </row>
    <row r="288" ht="15.75" customHeight="1">
      <c r="A288" s="116"/>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8"/>
    </row>
    <row r="289" ht="15.75" customHeight="1">
      <c r="A289" s="116"/>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8"/>
    </row>
    <row r="290" ht="15.75" customHeight="1">
      <c r="A290" s="116"/>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8"/>
    </row>
    <row r="291" ht="15.75" customHeight="1">
      <c r="A291" s="116"/>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8"/>
    </row>
    <row r="292" ht="15.75" customHeight="1">
      <c r="A292" s="116"/>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8"/>
    </row>
    <row r="293" ht="15.75" customHeight="1">
      <c r="A293" s="116"/>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8"/>
    </row>
    <row r="294" ht="15.75" customHeight="1">
      <c r="A294" s="116"/>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8"/>
    </row>
    <row r="295" ht="15.75" customHeight="1">
      <c r="A295" s="116"/>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8"/>
    </row>
    <row r="296" ht="15.75" customHeight="1">
      <c r="A296" s="116"/>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8"/>
    </row>
    <row r="297" ht="15.75" customHeight="1">
      <c r="A297" s="116"/>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8"/>
    </row>
    <row r="298" ht="15.75" customHeight="1">
      <c r="A298" s="116"/>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8"/>
    </row>
    <row r="299" ht="15.75" customHeight="1">
      <c r="A299" s="116"/>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8"/>
    </row>
    <row r="300" ht="15.75" customHeight="1">
      <c r="A300" s="116"/>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8"/>
    </row>
    <row r="301" ht="15.75" customHeight="1">
      <c r="A301" s="116"/>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8"/>
    </row>
    <row r="302" ht="15.75" customHeight="1">
      <c r="A302" s="116"/>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8"/>
    </row>
    <row r="303" ht="15.75" customHeight="1">
      <c r="A303" s="116"/>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8"/>
    </row>
    <row r="304" ht="15.75" customHeight="1">
      <c r="A304" s="116"/>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8"/>
    </row>
    <row r="305" ht="15.75" customHeight="1">
      <c r="A305" s="116"/>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8"/>
    </row>
    <row r="306" ht="15.75" customHeight="1">
      <c r="A306" s="116"/>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8"/>
    </row>
    <row r="307" ht="15.75" customHeight="1">
      <c r="A307" s="116"/>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8"/>
    </row>
    <row r="308" ht="15.75" customHeight="1">
      <c r="A308" s="116"/>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8"/>
    </row>
    <row r="309" ht="15.75" customHeight="1">
      <c r="A309" s="116"/>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8"/>
    </row>
    <row r="310" ht="15.75" customHeight="1">
      <c r="A310" s="116"/>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8"/>
    </row>
    <row r="311" ht="15.75" customHeight="1">
      <c r="A311" s="116"/>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8"/>
    </row>
    <row r="312" ht="15.75" customHeight="1">
      <c r="A312" s="116"/>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8"/>
    </row>
    <row r="313" ht="15.75" customHeight="1">
      <c r="A313" s="116"/>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8"/>
    </row>
    <row r="314" ht="15.75" customHeight="1">
      <c r="A314" s="116"/>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8"/>
    </row>
    <row r="315" ht="15.75" customHeight="1">
      <c r="A315" s="116"/>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8"/>
    </row>
    <row r="316" ht="15.75" customHeight="1">
      <c r="A316" s="116"/>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8"/>
    </row>
    <row r="317" ht="15.75" customHeight="1">
      <c r="A317" s="116"/>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8"/>
    </row>
    <row r="318" ht="15.75" customHeight="1">
      <c r="A318" s="116"/>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8"/>
    </row>
    <row r="319" ht="15.75" customHeight="1">
      <c r="A319" s="116"/>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8"/>
    </row>
    <row r="320" ht="15.75" customHeight="1">
      <c r="A320" s="116"/>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8"/>
    </row>
    <row r="321" ht="15.75" customHeight="1">
      <c r="A321" s="116"/>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8"/>
    </row>
    <row r="322" ht="15.75" customHeight="1">
      <c r="A322" s="116"/>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8"/>
    </row>
    <row r="323" ht="15.75" customHeight="1">
      <c r="A323" s="116"/>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8"/>
    </row>
    <row r="324" ht="15.75" customHeight="1">
      <c r="A324" s="119"/>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Z324" s="121"/>
    </row>
  </sheetData>
  <mergeCells count="1">
    <mergeCell ref="A113:F113"/>
  </mergeCells>
  <hyperlinks>
    <hyperlink ref="D95" r:id="rId1" location="" tooltip="" display="Southern ray's bream"/>
  </hyperlinks>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23.xml><?xml version="1.0" encoding="utf-8"?>
<worksheet xmlns:r="http://schemas.openxmlformats.org/officeDocument/2006/relationships" xmlns="http://schemas.openxmlformats.org/spreadsheetml/2006/main">
  <dimension ref="A1:AD235"/>
  <sheetViews>
    <sheetView workbookViewId="0" showGridLines="0" defaultGridColor="1"/>
  </sheetViews>
  <sheetFormatPr defaultColWidth="12.6667" defaultRowHeight="15" customHeight="1" outlineLevelRow="0" outlineLevelCol="0"/>
  <cols>
    <col min="1" max="30" width="8.85156" style="1262" customWidth="1"/>
    <col min="31" max="16384" width="12.6719" style="1262" customWidth="1"/>
  </cols>
  <sheetData>
    <row r="1" ht="15.75" customHeight="1">
      <c r="A1" t="s" s="1263">
        <v>995</v>
      </c>
      <c r="B1" t="s" s="1264">
        <v>1000</v>
      </c>
      <c r="C1" t="s" s="1265">
        <v>3486</v>
      </c>
      <c r="D1" t="s" s="1265">
        <v>5928</v>
      </c>
      <c r="E1" t="s" s="1265">
        <v>5929</v>
      </c>
      <c r="F1" s="1266"/>
      <c r="G1" t="s" s="1265">
        <v>5930</v>
      </c>
      <c r="H1" t="s" s="1267">
        <v>2913</v>
      </c>
      <c r="I1" t="s" s="1265">
        <v>2537</v>
      </c>
      <c r="J1" t="s" s="1265">
        <v>5931</v>
      </c>
      <c r="K1" t="s" s="1265">
        <v>9</v>
      </c>
      <c r="L1" t="s" s="1268">
        <v>11</v>
      </c>
      <c r="M1" t="s" s="1268">
        <v>5932</v>
      </c>
      <c r="N1" t="s" s="1268">
        <v>1010</v>
      </c>
      <c r="O1" t="s" s="1265">
        <v>1011</v>
      </c>
      <c r="P1" t="s" s="1269">
        <v>3273</v>
      </c>
      <c r="Q1" t="s" s="1265">
        <v>5933</v>
      </c>
      <c r="R1" t="s" s="1265">
        <v>27</v>
      </c>
      <c r="S1" t="s" s="1265">
        <v>1016</v>
      </c>
      <c r="T1" t="s" s="1265">
        <v>5934</v>
      </c>
      <c r="U1" t="s" s="1270">
        <v>5935</v>
      </c>
      <c r="V1" t="s" s="1265">
        <v>5936</v>
      </c>
      <c r="W1" t="s" s="1265">
        <v>3276</v>
      </c>
      <c r="X1" t="s" s="1265">
        <v>5937</v>
      </c>
      <c r="Y1" t="s" s="1265">
        <v>5938</v>
      </c>
      <c r="Z1" t="s" s="1270">
        <v>5939</v>
      </c>
      <c r="AA1" t="s" s="1270">
        <v>5940</v>
      </c>
      <c r="AB1" t="s" s="1265">
        <v>41</v>
      </c>
      <c r="AC1" t="s" s="1265">
        <v>42</v>
      </c>
      <c r="AD1" t="s" s="1271">
        <v>1023</v>
      </c>
    </row>
    <row r="2" ht="15.75" customHeight="1">
      <c r="A2" s="1272">
        <v>34</v>
      </c>
      <c r="B2" s="1273"/>
      <c r="C2" s="1274">
        <v>1</v>
      </c>
      <c r="D2" s="1275">
        <v>5</v>
      </c>
      <c r="E2" s="1275">
        <v>3</v>
      </c>
      <c r="F2" s="1275">
        <v>1</v>
      </c>
      <c r="G2" s="1275">
        <v>48</v>
      </c>
      <c r="H2" t="s" s="1276">
        <v>3645</v>
      </c>
      <c r="I2" t="s" s="1276">
        <v>5941</v>
      </c>
      <c r="J2" t="s" s="1277">
        <v>3646</v>
      </c>
      <c r="K2" t="s" s="1278">
        <v>52</v>
      </c>
      <c r="L2" s="1279">
        <v>48.3</v>
      </c>
      <c r="M2" s="1279">
        <v>2024</v>
      </c>
      <c r="N2" s="1279">
        <v>1</v>
      </c>
      <c r="O2" t="s" s="1280">
        <v>77</v>
      </c>
      <c r="P2" t="s" s="1281">
        <v>1031</v>
      </c>
      <c r="Q2" s="1282"/>
      <c r="R2" s="1282"/>
      <c r="S2" s="1282"/>
      <c r="T2" s="1283">
        <v>1812.8</v>
      </c>
      <c r="U2" s="1284">
        <v>1829.1</v>
      </c>
      <c r="V2" s="1283">
        <f>U2/2</f>
        <v>914.55</v>
      </c>
      <c r="W2" t="s" s="1285">
        <v>52</v>
      </c>
      <c r="X2" s="1286">
        <v>1813.196522119540</v>
      </c>
      <c r="Y2" s="1283">
        <v>112899.3</v>
      </c>
      <c r="Z2" s="1287">
        <v>1</v>
      </c>
      <c r="AA2" s="1287">
        <v>1812.8</v>
      </c>
      <c r="AB2" s="1280"/>
      <c r="AC2" s="1280"/>
      <c r="AD2" t="s" s="1288">
        <v>5942</v>
      </c>
    </row>
    <row r="3" ht="15.75" customHeight="1">
      <c r="A3" s="1272">
        <v>34</v>
      </c>
      <c r="B3" s="1273"/>
      <c r="C3" s="1274">
        <v>1</v>
      </c>
      <c r="D3" s="1275">
        <v>6</v>
      </c>
      <c r="E3" s="1275">
        <v>4</v>
      </c>
      <c r="F3" s="1275">
        <v>2</v>
      </c>
      <c r="G3" s="1275">
        <v>48</v>
      </c>
      <c r="H3" t="s" s="1276">
        <v>3645</v>
      </c>
      <c r="I3" t="s" s="1276">
        <v>5943</v>
      </c>
      <c r="J3" t="s" s="1277">
        <v>3646</v>
      </c>
      <c r="K3" t="s" s="1278">
        <v>52</v>
      </c>
      <c r="L3" s="1289">
        <v>48.4</v>
      </c>
      <c r="M3" s="1289">
        <v>2024</v>
      </c>
      <c r="N3" s="1289">
        <v>1</v>
      </c>
      <c r="O3" t="s" s="1280">
        <v>77</v>
      </c>
      <c r="P3" t="s" s="1278">
        <v>1031</v>
      </c>
      <c r="Q3" s="1282"/>
      <c r="R3" s="1282"/>
      <c r="S3" s="1282"/>
      <c r="T3" s="1283">
        <v>15.9</v>
      </c>
      <c r="U3" s="1284">
        <v>1829.1</v>
      </c>
      <c r="V3" s="1283">
        <f>U3/2</f>
        <v>914.55</v>
      </c>
      <c r="W3" t="s" s="1285">
        <v>52</v>
      </c>
      <c r="X3" s="1286">
        <v>15.9034778804617</v>
      </c>
      <c r="Y3" s="1283">
        <v>774.6</v>
      </c>
      <c r="Z3" t="s" s="1290">
        <v>68</v>
      </c>
      <c r="AA3" s="1287">
        <v>15.9</v>
      </c>
      <c r="AB3" s="1282"/>
      <c r="AC3" s="1282"/>
      <c r="AD3" s="1291"/>
    </row>
    <row r="4" ht="15.75" customHeight="1">
      <c r="A4" s="1272">
        <v>34</v>
      </c>
      <c r="B4" s="1273"/>
      <c r="C4" s="1274">
        <v>1</v>
      </c>
      <c r="D4" s="1275">
        <v>3</v>
      </c>
      <c r="E4" s="1275">
        <v>14</v>
      </c>
      <c r="F4" s="1275">
        <v>4</v>
      </c>
      <c r="G4" s="1275">
        <v>48</v>
      </c>
      <c r="H4" t="s" s="1276">
        <v>5944</v>
      </c>
      <c r="I4" t="s" s="1276">
        <v>5945</v>
      </c>
      <c r="J4" t="s" s="1277">
        <v>5946</v>
      </c>
      <c r="K4" t="s" s="1278">
        <v>52</v>
      </c>
      <c r="L4" s="1289">
        <v>48.6</v>
      </c>
      <c r="M4" s="1289">
        <v>2024</v>
      </c>
      <c r="N4" s="1289">
        <v>2</v>
      </c>
      <c r="O4" t="s" s="1280">
        <v>64</v>
      </c>
      <c r="P4" t="s" s="1278">
        <v>1044</v>
      </c>
      <c r="Q4" s="1282"/>
      <c r="R4" s="1282"/>
      <c r="S4" s="1282"/>
      <c r="T4" s="1287">
        <v>356</v>
      </c>
      <c r="U4" s="1284">
        <v>464.6</v>
      </c>
      <c r="V4" s="1283">
        <f>U4/2</f>
        <v>232.3</v>
      </c>
      <c r="W4" s="1282"/>
      <c r="X4" s="1292">
        <v>414.426459533951</v>
      </c>
      <c r="Y4" s="1287">
        <v>5558</v>
      </c>
      <c r="Z4" t="s" s="1285">
        <v>68</v>
      </c>
      <c r="AA4" s="1283">
        <v>356</v>
      </c>
      <c r="AB4" s="1280"/>
      <c r="AC4" s="1280"/>
      <c r="AD4" s="1288"/>
    </row>
    <row r="5" ht="15.75" customHeight="1">
      <c r="A5" s="1272">
        <v>34</v>
      </c>
      <c r="B5" s="1273"/>
      <c r="C5" s="1274">
        <v>1</v>
      </c>
      <c r="D5" s="1275">
        <v>2</v>
      </c>
      <c r="E5" s="1275">
        <v>13</v>
      </c>
      <c r="F5" s="1275">
        <v>5</v>
      </c>
      <c r="G5" s="1275">
        <v>48</v>
      </c>
      <c r="H5" t="s" s="1276">
        <v>5944</v>
      </c>
      <c r="I5" t="s" s="1276">
        <v>5947</v>
      </c>
      <c r="J5" t="s" s="1277">
        <v>5946</v>
      </c>
      <c r="K5" t="s" s="1278">
        <v>52</v>
      </c>
      <c r="L5" s="1289">
        <v>48.4</v>
      </c>
      <c r="M5" s="1289">
        <v>2024</v>
      </c>
      <c r="N5" s="1289">
        <v>2</v>
      </c>
      <c r="O5" t="s" s="1280">
        <v>77</v>
      </c>
      <c r="P5" t="s" s="1278">
        <v>1044</v>
      </c>
      <c r="Q5" s="1282"/>
      <c r="R5" s="1282"/>
      <c r="S5" s="1282"/>
      <c r="T5" s="1287">
        <v>43.1</v>
      </c>
      <c r="U5" s="1284">
        <v>464.6</v>
      </c>
      <c r="V5" s="1283">
        <f>U5/2</f>
        <v>232.3</v>
      </c>
      <c r="W5" s="1280"/>
      <c r="X5" s="1292">
        <v>50.1735404660487</v>
      </c>
      <c r="Y5" s="1287">
        <v>566.1</v>
      </c>
      <c r="Z5" t="s" s="1285">
        <v>68</v>
      </c>
      <c r="AA5" s="1283">
        <v>43.1</v>
      </c>
      <c r="AB5" s="1282"/>
      <c r="AC5" s="1282"/>
      <c r="AD5" s="1291"/>
    </row>
    <row r="6" ht="15.75" customHeight="1">
      <c r="A6" s="1272">
        <v>34</v>
      </c>
      <c r="B6" s="1273"/>
      <c r="C6" s="1274">
        <v>1</v>
      </c>
      <c r="D6" s="1275">
        <v>22</v>
      </c>
      <c r="E6" s="1275">
        <v>22</v>
      </c>
      <c r="F6" s="1275">
        <v>8</v>
      </c>
      <c r="G6" s="1275">
        <v>48</v>
      </c>
      <c r="H6" t="s" s="1276">
        <v>5948</v>
      </c>
      <c r="I6" t="s" s="1276">
        <v>5949</v>
      </c>
      <c r="J6" t="s" s="1277">
        <v>5950</v>
      </c>
      <c r="K6" t="s" s="1278">
        <v>52</v>
      </c>
      <c r="L6" s="1289">
        <v>48.3</v>
      </c>
      <c r="M6" s="1289">
        <v>2018</v>
      </c>
      <c r="N6" s="1289">
        <v>1</v>
      </c>
      <c r="O6" t="s" s="1280">
        <v>77</v>
      </c>
      <c r="P6" t="s" s="1278">
        <v>1031</v>
      </c>
      <c r="Q6" s="1293"/>
      <c r="R6" s="1293"/>
      <c r="S6" s="1293"/>
      <c r="T6" s="1287">
        <v>1.5</v>
      </c>
      <c r="U6" s="1284">
        <v>38.9</v>
      </c>
      <c r="V6" s="1287">
        <f>U6</f>
        <v>38.9</v>
      </c>
      <c r="W6" t="s" s="1290">
        <v>52</v>
      </c>
      <c r="X6" s="1292">
        <v>38.9</v>
      </c>
      <c r="Y6" s="1287">
        <v>120321.6</v>
      </c>
      <c r="Z6" s="1287">
        <v>1</v>
      </c>
      <c r="AA6" s="1287">
        <v>1.5</v>
      </c>
      <c r="AB6" s="1293"/>
      <c r="AC6" s="1293"/>
      <c r="AD6" t="s" s="1294">
        <v>5951</v>
      </c>
    </row>
    <row r="7" ht="15.75" customHeight="1">
      <c r="A7" s="1295">
        <v>46</v>
      </c>
      <c r="B7" s="1296"/>
      <c r="C7" s="1274">
        <v>3</v>
      </c>
      <c r="D7" s="1275">
        <v>25</v>
      </c>
      <c r="E7" s="1275">
        <v>24</v>
      </c>
      <c r="F7" s="1275">
        <v>9</v>
      </c>
      <c r="G7" s="1275">
        <v>48</v>
      </c>
      <c r="H7" t="s" s="1276">
        <v>5952</v>
      </c>
      <c r="I7" t="s" s="1276">
        <v>5953</v>
      </c>
      <c r="J7" t="s" s="1277">
        <v>5954</v>
      </c>
      <c r="K7" t="s" s="1278">
        <v>52</v>
      </c>
      <c r="L7" s="1289">
        <v>48</v>
      </c>
      <c r="M7" s="1289">
        <v>2024</v>
      </c>
      <c r="N7" s="1289">
        <v>1</v>
      </c>
      <c r="O7" t="s" s="1280">
        <v>77</v>
      </c>
      <c r="P7" t="s" s="1278">
        <v>1031</v>
      </c>
      <c r="Q7" s="1282"/>
      <c r="R7" s="1282"/>
      <c r="S7" s="1282"/>
      <c r="T7" s="1283">
        <v>367931.5</v>
      </c>
      <c r="U7" s="1275">
        <v>367931.5</v>
      </c>
      <c r="V7" s="1283">
        <f>U7</f>
        <v>367931.5</v>
      </c>
      <c r="W7" t="s" s="1285">
        <v>52</v>
      </c>
      <c r="X7" s="1286">
        <v>367931.5</v>
      </c>
      <c r="Y7" s="1283">
        <v>9841746.800000001</v>
      </c>
      <c r="Z7" s="1283">
        <v>1</v>
      </c>
      <c r="AA7" s="1283">
        <v>367931.5</v>
      </c>
      <c r="AB7" s="1282"/>
      <c r="AC7" s="1282"/>
      <c r="AD7" t="s" s="1288">
        <v>5955</v>
      </c>
    </row>
    <row r="8" ht="15.75" customHeight="1">
      <c r="A8" s="1272">
        <v>34</v>
      </c>
      <c r="B8" s="1273"/>
      <c r="C8" s="1274">
        <v>1</v>
      </c>
      <c r="D8" s="1275">
        <v>11</v>
      </c>
      <c r="E8" s="1275">
        <v>1</v>
      </c>
      <c r="F8" s="1275">
        <v>10</v>
      </c>
      <c r="G8" s="1275">
        <v>58</v>
      </c>
      <c r="H8" t="s" s="1276">
        <v>3645</v>
      </c>
      <c r="I8" t="s" s="1276">
        <v>5956</v>
      </c>
      <c r="J8" t="s" s="1277">
        <v>3646</v>
      </c>
      <c r="K8" t="s" s="1278">
        <v>52</v>
      </c>
      <c r="L8" t="s" s="1278">
        <v>5957</v>
      </c>
      <c r="M8" s="1289">
        <v>2024</v>
      </c>
      <c r="N8" s="1289">
        <v>1</v>
      </c>
      <c r="O8" t="s" s="1280">
        <v>77</v>
      </c>
      <c r="P8" t="s" s="1278">
        <v>1031</v>
      </c>
      <c r="Q8" s="1293"/>
      <c r="R8" s="1293"/>
      <c r="S8" s="1293"/>
      <c r="T8" s="1297">
        <v>5038.8</v>
      </c>
      <c r="U8" s="1275">
        <v>9202</v>
      </c>
      <c r="V8" s="1287">
        <f>U8/3</f>
        <v>3067.333333333330</v>
      </c>
      <c r="W8" s="1298"/>
      <c r="X8" s="1292">
        <v>5209.018637727070</v>
      </c>
      <c r="Y8" s="1287">
        <v>167008</v>
      </c>
      <c r="Z8" s="1287">
        <v>1</v>
      </c>
      <c r="AA8" s="1287">
        <v>5038.8</v>
      </c>
      <c r="AB8" s="1298"/>
      <c r="AC8" s="1298"/>
      <c r="AD8" t="s" s="1294">
        <v>5958</v>
      </c>
    </row>
    <row r="9" ht="15.75" customHeight="1">
      <c r="A9" s="1272">
        <v>34</v>
      </c>
      <c r="B9" s="1273"/>
      <c r="C9" s="1274">
        <v>1</v>
      </c>
      <c r="D9" s="1275">
        <v>12</v>
      </c>
      <c r="E9" s="1275">
        <v>5</v>
      </c>
      <c r="F9" s="1275">
        <v>11</v>
      </c>
      <c r="G9" s="1275">
        <v>58</v>
      </c>
      <c r="H9" t="s" s="1276">
        <v>3645</v>
      </c>
      <c r="I9" t="s" s="1276">
        <v>5959</v>
      </c>
      <c r="J9" t="s" s="1277">
        <v>3646</v>
      </c>
      <c r="K9" t="s" s="1278">
        <v>52</v>
      </c>
      <c r="L9" t="s" s="1278">
        <v>5960</v>
      </c>
      <c r="M9" s="1289">
        <v>2024</v>
      </c>
      <c r="N9" s="1289">
        <v>1</v>
      </c>
      <c r="O9" t="s" s="1280">
        <v>64</v>
      </c>
      <c r="P9" t="s" s="1278">
        <v>1031</v>
      </c>
      <c r="Q9" s="1293"/>
      <c r="R9" s="1293"/>
      <c r="S9" s="1293"/>
      <c r="T9" s="1297">
        <v>2979.1</v>
      </c>
      <c r="U9" s="1275">
        <v>9202</v>
      </c>
      <c r="V9" s="1287">
        <f>U9/3</f>
        <v>3067.333333333330</v>
      </c>
      <c r="W9" s="1298"/>
      <c r="X9" s="1292">
        <v>3079.738712322920</v>
      </c>
      <c r="Y9" s="1287">
        <v>77545</v>
      </c>
      <c r="Z9" t="s" s="1290">
        <v>68</v>
      </c>
      <c r="AA9" s="1287">
        <v>2979.1</v>
      </c>
      <c r="AB9" s="1293"/>
      <c r="AC9" s="1293"/>
      <c r="AD9" s="1299"/>
    </row>
    <row r="10" ht="15.75" customHeight="1">
      <c r="A10" s="1272">
        <v>34</v>
      </c>
      <c r="B10" s="1273"/>
      <c r="C10" s="1274">
        <v>1</v>
      </c>
      <c r="D10" s="1275">
        <v>13</v>
      </c>
      <c r="E10" s="1275">
        <v>2</v>
      </c>
      <c r="F10" s="1275">
        <v>12</v>
      </c>
      <c r="G10" s="1275">
        <v>58</v>
      </c>
      <c r="H10" t="s" s="1276">
        <v>3645</v>
      </c>
      <c r="I10" t="s" s="1276">
        <v>5961</v>
      </c>
      <c r="J10" t="s" s="1277">
        <v>3646</v>
      </c>
      <c r="K10" t="s" s="1278">
        <v>52</v>
      </c>
      <c r="L10" s="1289">
        <v>58.6</v>
      </c>
      <c r="M10" s="1289">
        <v>2024</v>
      </c>
      <c r="N10" s="1289">
        <v>1</v>
      </c>
      <c r="O10" t="s" s="1280">
        <v>77</v>
      </c>
      <c r="P10" t="s" s="1278">
        <v>1031</v>
      </c>
      <c r="Q10" s="1293"/>
      <c r="R10" s="1293"/>
      <c r="S10" s="1293"/>
      <c r="T10" s="1297">
        <v>883.4</v>
      </c>
      <c r="U10" s="1275">
        <v>9202</v>
      </c>
      <c r="V10" s="1287">
        <f>U10/3</f>
        <v>3067.333333333330</v>
      </c>
      <c r="W10" s="1298"/>
      <c r="X10" s="1292">
        <v>913.242649950007</v>
      </c>
      <c r="Y10" s="1287">
        <v>22515.5</v>
      </c>
      <c r="Z10" t="s" s="1290">
        <v>68</v>
      </c>
      <c r="AA10" s="1287">
        <v>883.4</v>
      </c>
      <c r="AB10" s="1293"/>
      <c r="AC10" s="1293"/>
      <c r="AD10" s="1299"/>
    </row>
    <row r="11" ht="15.75" customHeight="1">
      <c r="A11" s="1272">
        <v>34</v>
      </c>
      <c r="B11" s="1273"/>
      <c r="C11" s="1274">
        <v>1</v>
      </c>
      <c r="D11" s="1275">
        <v>21</v>
      </c>
      <c r="E11" s="1275">
        <v>21</v>
      </c>
      <c r="F11" s="1275">
        <v>17</v>
      </c>
      <c r="G11" s="1275">
        <v>58</v>
      </c>
      <c r="H11" t="s" s="1276">
        <v>5948</v>
      </c>
      <c r="I11" t="s" s="1276">
        <v>5962</v>
      </c>
      <c r="J11" t="s" s="1277">
        <v>5950</v>
      </c>
      <c r="K11" t="s" s="1278">
        <v>52</v>
      </c>
      <c r="L11" t="s" s="1278">
        <v>5960</v>
      </c>
      <c r="M11" s="1289">
        <v>2024</v>
      </c>
      <c r="N11" s="1289">
        <v>1</v>
      </c>
      <c r="O11" t="s" s="1280">
        <v>77</v>
      </c>
      <c r="P11" t="s" s="1278">
        <v>1031</v>
      </c>
      <c r="Q11" s="1293"/>
      <c r="R11" s="1293"/>
      <c r="S11" s="1293"/>
      <c r="T11" s="1287">
        <v>392.2</v>
      </c>
      <c r="U11" s="1275">
        <v>60.1</v>
      </c>
      <c r="V11" s="1283">
        <f>U11/2</f>
        <v>30.05</v>
      </c>
      <c r="W11" s="1298"/>
      <c r="X11" s="1292">
        <v>52.1487168141593</v>
      </c>
      <c r="Y11" s="1287">
        <v>57408.7</v>
      </c>
      <c r="Z11" s="1287">
        <v>1</v>
      </c>
      <c r="AA11" s="1287">
        <v>392.2</v>
      </c>
      <c r="AB11" s="1293"/>
      <c r="AC11" s="1293"/>
      <c r="AD11" t="s" s="1294">
        <v>399</v>
      </c>
    </row>
    <row r="12" ht="15.75" customHeight="1">
      <c r="A12" s="1272">
        <v>34</v>
      </c>
      <c r="B12" s="1273"/>
      <c r="C12" s="1274">
        <v>1</v>
      </c>
      <c r="D12" s="1275">
        <v>8</v>
      </c>
      <c r="E12" s="1275">
        <v>16</v>
      </c>
      <c r="F12" s="1275">
        <v>18</v>
      </c>
      <c r="G12" s="1275">
        <v>58</v>
      </c>
      <c r="H12" t="s" s="1276">
        <v>5944</v>
      </c>
      <c r="I12" t="s" s="1276">
        <v>5963</v>
      </c>
      <c r="J12" t="s" s="1277">
        <v>5946</v>
      </c>
      <c r="K12" t="s" s="1278">
        <v>52</v>
      </c>
      <c r="L12" t="s" s="1278">
        <v>5964</v>
      </c>
      <c r="M12" s="1289">
        <v>2024</v>
      </c>
      <c r="N12" s="1289">
        <v>2</v>
      </c>
      <c r="O12" t="s" s="1280">
        <v>77</v>
      </c>
      <c r="P12" t="s" s="1278">
        <v>1044</v>
      </c>
      <c r="Q12" s="1293"/>
      <c r="R12" s="1293"/>
      <c r="S12" s="1293"/>
      <c r="T12" s="1297">
        <v>59.8</v>
      </c>
      <c r="U12" s="1275">
        <v>60.1</v>
      </c>
      <c r="V12" s="1283">
        <f>U12/2</f>
        <v>30.05</v>
      </c>
      <c r="W12" s="1293"/>
      <c r="X12" s="1292">
        <v>7.95128318584071</v>
      </c>
      <c r="Y12" s="1287">
        <v>1664.4</v>
      </c>
      <c r="Z12" s="1287">
        <v>1</v>
      </c>
      <c r="AA12" s="1287">
        <v>59.8</v>
      </c>
      <c r="AB12" s="1298"/>
      <c r="AC12" s="1298"/>
      <c r="AD12" s="1288"/>
    </row>
    <row r="13" ht="15.75" customHeight="1">
      <c r="A13" s="1295">
        <v>46</v>
      </c>
      <c r="B13" s="1300"/>
      <c r="C13" s="1274">
        <v>3</v>
      </c>
      <c r="D13" s="1275">
        <v>26</v>
      </c>
      <c r="E13" s="1275">
        <v>25</v>
      </c>
      <c r="F13" s="1275">
        <v>21</v>
      </c>
      <c r="G13" s="1275">
        <v>58</v>
      </c>
      <c r="H13" t="s" s="1276">
        <v>5952</v>
      </c>
      <c r="I13" t="s" s="1280">
        <v>5965</v>
      </c>
      <c r="J13" t="s" s="1277">
        <v>5954</v>
      </c>
      <c r="K13" t="s" s="1278">
        <v>52</v>
      </c>
      <c r="L13" t="s" s="1278">
        <v>5966</v>
      </c>
      <c r="M13" s="1289">
        <v>2017</v>
      </c>
      <c r="N13" s="1289">
        <v>1</v>
      </c>
      <c r="O13" t="s" s="1280">
        <v>77</v>
      </c>
      <c r="P13" t="s" s="1278">
        <v>1031</v>
      </c>
      <c r="Q13" s="1293"/>
      <c r="R13" s="1293"/>
      <c r="S13" s="1293"/>
      <c r="T13" s="1287">
        <v>0</v>
      </c>
      <c r="U13" s="1275">
        <v>0</v>
      </c>
      <c r="V13" s="1293"/>
      <c r="W13" s="1293"/>
      <c r="X13" s="1301"/>
      <c r="Y13" s="1287">
        <v>184563.2</v>
      </c>
      <c r="Z13" s="1287">
        <v>1</v>
      </c>
      <c r="AA13" s="1287">
        <v>0</v>
      </c>
      <c r="AB13" s="1298"/>
      <c r="AC13" s="1298"/>
      <c r="AD13" t="s" s="1294">
        <v>5967</v>
      </c>
    </row>
    <row r="14" ht="15.75" customHeight="1">
      <c r="A14" s="1295">
        <v>46</v>
      </c>
      <c r="B14" t="s" s="1302">
        <v>4902</v>
      </c>
      <c r="C14" s="1274">
        <v>3</v>
      </c>
      <c r="D14" s="1275">
        <v>24</v>
      </c>
      <c r="E14" s="1275">
        <v>26</v>
      </c>
      <c r="F14" s="1275">
        <v>22</v>
      </c>
      <c r="G14" s="1275">
        <v>58</v>
      </c>
      <c r="H14" t="s" s="1276">
        <v>5952</v>
      </c>
      <c r="I14" t="s" s="1280">
        <v>5968</v>
      </c>
      <c r="J14" t="s" s="1276">
        <v>5954</v>
      </c>
      <c r="K14" t="s" s="1278">
        <v>52</v>
      </c>
      <c r="L14" t="s" s="1278">
        <v>5964</v>
      </c>
      <c r="M14" s="1289">
        <v>2018</v>
      </c>
      <c r="N14" s="1289">
        <v>1</v>
      </c>
      <c r="O14" t="s" s="1280">
        <v>77</v>
      </c>
      <c r="P14" t="s" s="1278">
        <v>1031</v>
      </c>
      <c r="Q14" s="1293"/>
      <c r="R14" s="1293"/>
      <c r="S14" s="1293"/>
      <c r="T14" s="1287">
        <v>0</v>
      </c>
      <c r="U14" s="1275">
        <v>0</v>
      </c>
      <c r="V14" s="1293"/>
      <c r="W14" s="1298"/>
      <c r="X14" s="1301"/>
      <c r="Y14" s="1287">
        <v>75375.7</v>
      </c>
      <c r="Z14" t="s" s="1290">
        <v>68</v>
      </c>
      <c r="AA14" s="1287">
        <v>0</v>
      </c>
      <c r="AB14" s="1293"/>
      <c r="AC14" s="1293"/>
      <c r="AD14" t="s" s="1294">
        <v>5969</v>
      </c>
    </row>
    <row r="15" ht="15.75" customHeight="1">
      <c r="A15" s="1272">
        <v>34</v>
      </c>
      <c r="B15" s="1273"/>
      <c r="C15" s="1274">
        <v>1</v>
      </c>
      <c r="D15" s="1275">
        <v>18</v>
      </c>
      <c r="E15" s="1275">
        <v>11</v>
      </c>
      <c r="F15" s="1275">
        <v>23</v>
      </c>
      <c r="G15" s="1275">
        <v>88</v>
      </c>
      <c r="H15" t="s" s="1276">
        <v>5944</v>
      </c>
      <c r="I15" t="s" s="1276">
        <v>5970</v>
      </c>
      <c r="J15" t="s" s="1277">
        <v>5946</v>
      </c>
      <c r="K15" t="s" s="1278">
        <v>52</v>
      </c>
      <c r="L15" s="1289">
        <v>88.09999999999999</v>
      </c>
      <c r="M15" s="1289">
        <v>2024</v>
      </c>
      <c r="N15" s="1289">
        <v>1</v>
      </c>
      <c r="O15" t="s" s="1280">
        <v>77</v>
      </c>
      <c r="P15" t="s" s="1278">
        <v>1031</v>
      </c>
      <c r="Q15" s="1293"/>
      <c r="R15" s="1293"/>
      <c r="S15" s="1293"/>
      <c r="T15" s="1287">
        <v>2729.5</v>
      </c>
      <c r="U15" s="1275">
        <v>5106.9</v>
      </c>
      <c r="V15" s="1283">
        <f>U15/2</f>
        <v>2553.45</v>
      </c>
      <c r="W15" s="1298"/>
      <c r="X15" s="1292">
        <v>3792.279987485380</v>
      </c>
      <c r="Y15" s="1287">
        <v>61422</v>
      </c>
      <c r="Z15" s="1287">
        <v>1</v>
      </c>
      <c r="AA15" s="1287">
        <v>2729.5</v>
      </c>
      <c r="AB15" s="1293"/>
      <c r="AC15" s="1293"/>
      <c r="AD15" t="s" s="1294">
        <v>5971</v>
      </c>
    </row>
    <row r="16" ht="15.75" customHeight="1">
      <c r="A16" s="1272">
        <v>34</v>
      </c>
      <c r="B16" s="1273"/>
      <c r="C16" s="1274">
        <v>1</v>
      </c>
      <c r="D16" s="1275">
        <v>19</v>
      </c>
      <c r="E16" s="1275">
        <v>19</v>
      </c>
      <c r="F16" s="1275">
        <v>24</v>
      </c>
      <c r="G16" s="1275">
        <v>88</v>
      </c>
      <c r="H16" t="s" s="1276">
        <v>5944</v>
      </c>
      <c r="I16" t="s" s="1276">
        <v>5972</v>
      </c>
      <c r="J16" t="s" s="1277">
        <v>5946</v>
      </c>
      <c r="K16" t="s" s="1278">
        <v>52</v>
      </c>
      <c r="L16" s="1289">
        <v>88.2</v>
      </c>
      <c r="M16" s="1289">
        <v>2024</v>
      </c>
      <c r="N16" s="1289">
        <v>2</v>
      </c>
      <c r="O16" t="s" s="1280">
        <v>64</v>
      </c>
      <c r="P16" t="s" s="1278">
        <v>1044</v>
      </c>
      <c r="Q16" s="1293"/>
      <c r="R16" s="1293"/>
      <c r="S16" s="1293"/>
      <c r="T16" s="1287">
        <v>946.2</v>
      </c>
      <c r="U16" s="1275">
        <v>5106.9</v>
      </c>
      <c r="V16" s="1283">
        <f>U16/2</f>
        <v>2553.45</v>
      </c>
      <c r="W16" s="1298"/>
      <c r="X16" s="1292">
        <v>1314.620012514620</v>
      </c>
      <c r="Y16" s="1287">
        <v>12234</v>
      </c>
      <c r="Z16" t="s" s="1290">
        <v>68</v>
      </c>
      <c r="AA16" s="1287">
        <v>946.2</v>
      </c>
      <c r="AB16" s="1293"/>
      <c r="AC16" s="1293"/>
      <c r="AD16" s="1299"/>
    </row>
    <row r="17" ht="15.75" customHeight="1">
      <c r="A17" s="1303"/>
      <c r="B17" s="1304"/>
      <c r="C17" s="117"/>
      <c r="D17" s="117"/>
      <c r="E17" s="117"/>
      <c r="F17" s="117"/>
      <c r="G17" s="1305"/>
      <c r="H17" s="1305"/>
      <c r="I17" s="1305"/>
      <c r="J17" s="1305"/>
      <c r="K17" s="1305"/>
      <c r="L17" s="117"/>
      <c r="M17" s="117"/>
      <c r="N17" s="1305"/>
      <c r="O17" s="1305"/>
      <c r="P17" s="117"/>
      <c r="Q17" s="117"/>
      <c r="R17" s="117"/>
      <c r="S17" s="117"/>
      <c r="T17" s="117"/>
      <c r="U17" s="117"/>
      <c r="V17" s="117"/>
      <c r="W17" s="117"/>
      <c r="X17" s="117"/>
      <c r="Y17" s="117"/>
      <c r="Z17" s="117"/>
      <c r="AA17" s="117"/>
      <c r="AB17" s="117"/>
      <c r="AC17" s="117"/>
      <c r="AD17" s="118"/>
    </row>
    <row r="18" ht="15.75" customHeight="1">
      <c r="A18" s="116"/>
      <c r="B18" s="117"/>
      <c r="C18" s="117"/>
      <c r="D18" s="117"/>
      <c r="E18" s="117"/>
      <c r="F18" s="117"/>
      <c r="G18" s="1305"/>
      <c r="H18" s="1305"/>
      <c r="I18" s="1305"/>
      <c r="J18" s="1305"/>
      <c r="K18" s="1305"/>
      <c r="L18" s="117"/>
      <c r="M18" s="117"/>
      <c r="N18" s="1305"/>
      <c r="O18" s="1305"/>
      <c r="P18" s="117"/>
      <c r="Q18" s="117"/>
      <c r="R18" s="117"/>
      <c r="S18" s="117"/>
      <c r="T18" s="117"/>
      <c r="U18" s="117"/>
      <c r="V18" s="117"/>
      <c r="W18" s="1305"/>
      <c r="X18" s="117"/>
      <c r="Y18" s="117"/>
      <c r="Z18" s="117"/>
      <c r="AA18" s="1305"/>
      <c r="AB18" s="1305"/>
      <c r="AC18" s="1305"/>
      <c r="AD18" s="1306"/>
    </row>
    <row r="19" ht="15.75" customHeight="1">
      <c r="A19" s="116"/>
      <c r="B19" s="117"/>
      <c r="C19" s="117"/>
      <c r="D19" s="117"/>
      <c r="E19" s="117"/>
      <c r="F19" s="117"/>
      <c r="G19" s="1305"/>
      <c r="H19" s="1305"/>
      <c r="I19" s="1305"/>
      <c r="J19" s="1305"/>
      <c r="K19" s="1305"/>
      <c r="L19" s="117"/>
      <c r="M19" s="117"/>
      <c r="N19" s="1305"/>
      <c r="O19" s="1305"/>
      <c r="P19" s="117"/>
      <c r="Q19" s="117"/>
      <c r="R19" s="117"/>
      <c r="S19" s="117"/>
      <c r="T19" s="117"/>
      <c r="U19" s="117"/>
      <c r="V19" s="117"/>
      <c r="W19" s="1305"/>
      <c r="X19" s="117"/>
      <c r="Y19" s="117"/>
      <c r="Z19" s="117"/>
      <c r="AA19" s="117"/>
      <c r="AB19" s="117"/>
      <c r="AC19" s="117"/>
      <c r="AD19" s="118"/>
    </row>
    <row r="20" ht="15.75" customHeight="1">
      <c r="A20" s="116"/>
      <c r="B20" s="117"/>
      <c r="C20" s="117"/>
      <c r="D20" s="117"/>
      <c r="E20" s="117"/>
      <c r="F20" s="117"/>
      <c r="G20" s="1305"/>
      <c r="H20" s="1305"/>
      <c r="I20" s="1305"/>
      <c r="J20" s="1305"/>
      <c r="K20" s="117"/>
      <c r="L20" s="117"/>
      <c r="M20" s="117"/>
      <c r="N20" s="1305"/>
      <c r="O20" s="1305"/>
      <c r="P20" s="117"/>
      <c r="Q20" s="117"/>
      <c r="R20" s="117"/>
      <c r="S20" s="117"/>
      <c r="T20" s="117"/>
      <c r="U20" s="117"/>
      <c r="V20" s="117"/>
      <c r="W20" s="1305"/>
      <c r="X20" s="117"/>
      <c r="Y20" s="117"/>
      <c r="Z20" s="117"/>
      <c r="AA20" s="117"/>
      <c r="AB20" s="117"/>
      <c r="AC20" s="117"/>
      <c r="AD20" s="118"/>
    </row>
    <row r="21" ht="15.75" customHeight="1">
      <c r="A21" s="116"/>
      <c r="B21" s="117"/>
      <c r="C21" s="117"/>
      <c r="D21" s="117"/>
      <c r="E21" s="117"/>
      <c r="F21" s="117"/>
      <c r="G21" s="1305"/>
      <c r="H21" s="1305"/>
      <c r="I21" s="1305"/>
      <c r="J21" s="1305"/>
      <c r="K21" s="1305"/>
      <c r="L21" s="117"/>
      <c r="M21" s="117"/>
      <c r="N21" s="1305"/>
      <c r="O21" s="1305"/>
      <c r="P21" s="117"/>
      <c r="Q21" s="117"/>
      <c r="R21" s="117"/>
      <c r="S21" s="117"/>
      <c r="T21" s="117"/>
      <c r="U21" s="117"/>
      <c r="V21" s="117"/>
      <c r="W21" s="117"/>
      <c r="X21" s="117"/>
      <c r="Y21" s="117"/>
      <c r="Z21" s="117"/>
      <c r="AA21" s="1305"/>
      <c r="AB21" s="1305"/>
      <c r="AC21" s="1305"/>
      <c r="AD21" s="1306"/>
    </row>
    <row r="22" ht="15.75" customHeight="1">
      <c r="A22" s="116"/>
      <c r="B22" s="117"/>
      <c r="C22" s="117"/>
      <c r="D22" s="117"/>
      <c r="E22" s="117"/>
      <c r="F22" s="117"/>
      <c r="G22" s="1305"/>
      <c r="H22" s="1305"/>
      <c r="I22" s="1305"/>
      <c r="J22" s="1305"/>
      <c r="K22" s="117"/>
      <c r="L22" s="117"/>
      <c r="M22" s="117"/>
      <c r="N22" s="1305"/>
      <c r="O22" s="1305"/>
      <c r="P22" s="117"/>
      <c r="Q22" s="117"/>
      <c r="R22" s="117"/>
      <c r="S22" s="117"/>
      <c r="T22" s="117"/>
      <c r="U22" s="1305"/>
      <c r="V22" s="117"/>
      <c r="W22" s="117"/>
      <c r="X22" s="117"/>
      <c r="Y22" s="117"/>
      <c r="Z22" s="117"/>
      <c r="AA22" s="1305"/>
      <c r="AB22" s="1305"/>
      <c r="AC22" s="1305"/>
      <c r="AD22" s="1306"/>
    </row>
    <row r="23" ht="15.75" customHeight="1">
      <c r="A23" s="116"/>
      <c r="B23" s="1305"/>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8"/>
    </row>
    <row r="24" ht="15.75" customHeight="1">
      <c r="A24" s="116"/>
      <c r="B24" s="117"/>
      <c r="C24" s="117"/>
      <c r="D24" s="117"/>
      <c r="E24" s="117"/>
      <c r="F24" s="117"/>
      <c r="G24" s="1305"/>
      <c r="H24" s="1305"/>
      <c r="I24" s="1305"/>
      <c r="J24" s="1305"/>
      <c r="K24" s="117"/>
      <c r="L24" s="117"/>
      <c r="M24" s="117"/>
      <c r="N24" s="1305"/>
      <c r="O24" s="1305"/>
      <c r="P24" s="117"/>
      <c r="Q24" s="117"/>
      <c r="R24" s="117"/>
      <c r="S24" s="117"/>
      <c r="T24" s="117"/>
      <c r="U24" s="1305"/>
      <c r="V24" s="117"/>
      <c r="W24" s="117"/>
      <c r="X24" s="117"/>
      <c r="Y24" s="117"/>
      <c r="Z24" s="117"/>
      <c r="AA24" s="1305"/>
      <c r="AB24" s="1305"/>
      <c r="AC24" s="1305"/>
      <c r="AD24" s="1306"/>
    </row>
    <row r="25" ht="15.75" customHeight="1">
      <c r="A25" s="116"/>
      <c r="B25" s="117"/>
      <c r="C25" s="117"/>
      <c r="D25" s="117"/>
      <c r="E25" s="117"/>
      <c r="F25" s="117"/>
      <c r="G25" s="1305"/>
      <c r="H25" s="1305"/>
      <c r="I25" s="1305"/>
      <c r="J25" s="1305"/>
      <c r="K25" s="1305"/>
      <c r="L25" s="117"/>
      <c r="M25" s="117"/>
      <c r="N25" s="1305"/>
      <c r="O25" s="1305"/>
      <c r="P25" s="117"/>
      <c r="Q25" s="117"/>
      <c r="R25" s="117"/>
      <c r="S25" s="117"/>
      <c r="T25" s="117"/>
      <c r="U25" s="117"/>
      <c r="V25" s="117"/>
      <c r="W25" s="117"/>
      <c r="X25" s="117"/>
      <c r="Y25" s="117"/>
      <c r="Z25" s="117"/>
      <c r="AA25" s="1305"/>
      <c r="AB25" s="1305"/>
      <c r="AC25" s="1305"/>
      <c r="AD25" s="1306"/>
    </row>
    <row r="26" ht="15.75" customHeight="1">
      <c r="A26" s="116"/>
      <c r="B26" s="1305"/>
      <c r="C26" s="117"/>
      <c r="D26" s="117"/>
      <c r="E26" s="117"/>
      <c r="F26" s="117"/>
      <c r="G26" s="1305"/>
      <c r="H26" s="1305"/>
      <c r="I26" s="1305"/>
      <c r="J26" s="1305"/>
      <c r="K26" s="1305"/>
      <c r="L26" s="117"/>
      <c r="M26" s="117"/>
      <c r="N26" s="1305"/>
      <c r="O26" s="1305"/>
      <c r="P26" s="117"/>
      <c r="Q26" s="117"/>
      <c r="R26" s="117"/>
      <c r="S26" s="117"/>
      <c r="T26" s="117"/>
      <c r="U26" s="117"/>
      <c r="V26" s="117"/>
      <c r="W26" s="117"/>
      <c r="X26" s="117"/>
      <c r="Y26" s="117"/>
      <c r="Z26" s="117"/>
      <c r="AA26" s="1305"/>
      <c r="AB26" s="1305"/>
      <c r="AC26" s="1305"/>
      <c r="AD26" s="1306"/>
    </row>
    <row r="27" ht="16.5" customHeight="1">
      <c r="A27" s="116"/>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8"/>
    </row>
    <row r="28" ht="15.75" customHeight="1">
      <c r="A28" s="116"/>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8"/>
    </row>
    <row r="29" ht="15.75" customHeight="1">
      <c r="A29" s="116"/>
      <c r="B29" s="117"/>
      <c r="C29" s="117"/>
      <c r="D29" s="117"/>
      <c r="E29" s="117"/>
      <c r="F29" s="117"/>
      <c r="G29" s="1305"/>
      <c r="H29" s="1305"/>
      <c r="I29" s="1305"/>
      <c r="J29" s="1305"/>
      <c r="K29" s="117"/>
      <c r="L29" s="117"/>
      <c r="M29" s="117"/>
      <c r="N29" s="1305"/>
      <c r="O29" s="117"/>
      <c r="P29" s="117"/>
      <c r="Q29" s="117"/>
      <c r="R29" s="117"/>
      <c r="S29" s="117"/>
      <c r="T29" s="117"/>
      <c r="U29" s="117"/>
      <c r="V29" s="117"/>
      <c r="W29" s="117"/>
      <c r="X29" s="117"/>
      <c r="Y29" s="117"/>
      <c r="Z29" s="117"/>
      <c r="AA29" s="117"/>
      <c r="AB29" s="117"/>
      <c r="AC29" s="117"/>
      <c r="AD29" s="118"/>
    </row>
    <row r="30" ht="15.75" customHeight="1">
      <c r="A30" s="116"/>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8"/>
    </row>
    <row r="31" ht="15.75" customHeight="1">
      <c r="A31" s="116"/>
      <c r="B31" s="117"/>
      <c r="C31" s="117"/>
      <c r="D31" s="117"/>
      <c r="E31" s="117"/>
      <c r="F31" s="117"/>
      <c r="G31" s="117"/>
      <c r="H31" s="117"/>
      <c r="I31" s="117"/>
      <c r="J31" s="117"/>
      <c r="K31" s="117"/>
      <c r="L31" s="117"/>
      <c r="M31" s="117"/>
      <c r="N31" s="1305"/>
      <c r="O31" s="117"/>
      <c r="P31" s="117"/>
      <c r="Q31" s="117"/>
      <c r="R31" s="117"/>
      <c r="S31" s="117"/>
      <c r="T31" s="117"/>
      <c r="U31" s="117"/>
      <c r="V31" s="117"/>
      <c r="W31" s="117"/>
      <c r="X31" s="117"/>
      <c r="Y31" s="117"/>
      <c r="Z31" s="117"/>
      <c r="AA31" s="117"/>
      <c r="AB31" s="117"/>
      <c r="AC31" s="117"/>
      <c r="AD31" s="118"/>
    </row>
    <row r="32" ht="15.75" customHeight="1">
      <c r="A32" s="116"/>
      <c r="B32" s="117"/>
      <c r="C32" s="117"/>
      <c r="D32" s="117"/>
      <c r="E32" s="117"/>
      <c r="F32" s="117"/>
      <c r="G32" s="117"/>
      <c r="H32" s="1305"/>
      <c r="I32" s="1305"/>
      <c r="J32" s="117"/>
      <c r="K32" s="117"/>
      <c r="L32" s="117"/>
      <c r="M32" s="117"/>
      <c r="N32" s="117"/>
      <c r="O32" s="117"/>
      <c r="P32" s="117"/>
      <c r="Q32" s="117"/>
      <c r="R32" s="117"/>
      <c r="S32" s="117"/>
      <c r="T32" s="117"/>
      <c r="U32" s="117"/>
      <c r="V32" s="117"/>
      <c r="W32" s="117"/>
      <c r="X32" s="117"/>
      <c r="Y32" s="117"/>
      <c r="Z32" s="117"/>
      <c r="AA32" s="117"/>
      <c r="AB32" s="117"/>
      <c r="AC32" s="117"/>
      <c r="AD32" s="118"/>
    </row>
    <row r="33" ht="15.75" customHeight="1">
      <c r="A33" s="116"/>
      <c r="B33" s="117"/>
      <c r="C33" s="117"/>
      <c r="D33" s="117"/>
      <c r="E33" s="117"/>
      <c r="F33" s="117"/>
      <c r="G33" s="1305"/>
      <c r="H33" s="117"/>
      <c r="I33" s="117"/>
      <c r="J33" s="117"/>
      <c r="K33" s="117"/>
      <c r="L33" s="117"/>
      <c r="M33" s="117"/>
      <c r="N33" s="1305"/>
      <c r="O33" s="117"/>
      <c r="P33" s="117"/>
      <c r="Q33" s="117"/>
      <c r="R33" s="117"/>
      <c r="S33" s="117"/>
      <c r="T33" s="117"/>
      <c r="U33" s="117"/>
      <c r="V33" s="117"/>
      <c r="W33" s="117"/>
      <c r="X33" s="117"/>
      <c r="Y33" s="117"/>
      <c r="Z33" s="117"/>
      <c r="AA33" s="117"/>
      <c r="AB33" s="117"/>
      <c r="AC33" s="117"/>
      <c r="AD33" s="118"/>
    </row>
    <row r="34" ht="15.75" customHeight="1">
      <c r="A34" s="116"/>
      <c r="B34" s="117"/>
      <c r="C34" s="117"/>
      <c r="D34" s="117"/>
      <c r="E34" s="117"/>
      <c r="F34" s="117"/>
      <c r="G34" s="1305"/>
      <c r="H34" s="117"/>
      <c r="I34" s="117"/>
      <c r="J34" s="117"/>
      <c r="K34" s="117"/>
      <c r="L34" s="117"/>
      <c r="M34" s="117"/>
      <c r="N34" s="117"/>
      <c r="O34" s="117"/>
      <c r="P34" s="117"/>
      <c r="Q34" s="117"/>
      <c r="R34" s="117"/>
      <c r="S34" s="117"/>
      <c r="T34" s="117"/>
      <c r="U34" s="117"/>
      <c r="V34" s="117"/>
      <c r="W34" s="117"/>
      <c r="X34" s="117"/>
      <c r="Y34" s="117"/>
      <c r="Z34" s="117"/>
      <c r="AA34" s="117"/>
      <c r="AB34" s="117"/>
      <c r="AC34" s="117"/>
      <c r="AD34" s="118"/>
    </row>
    <row r="35" ht="15.75" customHeight="1">
      <c r="A35" s="116"/>
      <c r="B35" s="117"/>
      <c r="C35" s="117"/>
      <c r="D35" s="117"/>
      <c r="E35" s="117"/>
      <c r="F35" s="117"/>
      <c r="G35" s="1305"/>
      <c r="H35" s="117"/>
      <c r="I35" s="117"/>
      <c r="J35" s="117"/>
      <c r="K35" s="117"/>
      <c r="L35" s="117"/>
      <c r="M35" s="117"/>
      <c r="N35" s="117"/>
      <c r="O35" s="117"/>
      <c r="P35" s="117"/>
      <c r="Q35" s="117"/>
      <c r="R35" s="117"/>
      <c r="S35" s="117"/>
      <c r="T35" s="117"/>
      <c r="U35" s="117"/>
      <c r="V35" s="117"/>
      <c r="W35" s="117"/>
      <c r="X35" s="117"/>
      <c r="Y35" s="117"/>
      <c r="Z35" s="117"/>
      <c r="AA35" s="117"/>
      <c r="AB35" s="117"/>
      <c r="AC35" s="117"/>
      <c r="AD35" s="118"/>
    </row>
    <row r="36" ht="15.75" customHeight="1">
      <c r="A36" s="116"/>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8"/>
    </row>
    <row r="37" ht="15.75" customHeight="1">
      <c r="A37" s="116"/>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8"/>
    </row>
    <row r="38" ht="15.75" customHeight="1">
      <c r="A38" s="116"/>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8"/>
    </row>
    <row r="39" ht="15.75" customHeight="1">
      <c r="A39" s="116"/>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8"/>
    </row>
    <row r="40" ht="15.75" customHeight="1">
      <c r="A40" s="116"/>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8"/>
    </row>
    <row r="41" ht="15.75" customHeight="1">
      <c r="A41" s="116"/>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8"/>
    </row>
    <row r="42" ht="15.75" customHeight="1">
      <c r="A42" s="116"/>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8"/>
    </row>
    <row r="43" ht="15.75" customHeight="1">
      <c r="A43" s="116"/>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8"/>
    </row>
    <row r="44" ht="15.75" customHeight="1">
      <c r="A44" s="116"/>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8"/>
    </row>
    <row r="45" ht="15.75" customHeight="1">
      <c r="A45" s="116"/>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8"/>
    </row>
    <row r="46" ht="15.75" customHeight="1">
      <c r="A46" s="116"/>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8"/>
    </row>
    <row r="47" ht="15.75" customHeight="1">
      <c r="A47" s="116"/>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8"/>
    </row>
    <row r="48" ht="15.75" customHeight="1">
      <c r="A48" s="116"/>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8"/>
    </row>
    <row r="49" ht="15.75" customHeight="1">
      <c r="A49" s="116"/>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8"/>
    </row>
    <row r="50" ht="15.75" customHeight="1">
      <c r="A50" s="116"/>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8"/>
    </row>
    <row r="51" ht="15.75" customHeight="1">
      <c r="A51" s="116"/>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8"/>
    </row>
    <row r="52" ht="15.75" customHeight="1">
      <c r="A52" s="116"/>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8"/>
    </row>
    <row r="53" ht="15.75" customHeight="1">
      <c r="A53" s="116"/>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8"/>
    </row>
    <row r="54" ht="15.75" customHeight="1">
      <c r="A54" s="116"/>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8"/>
    </row>
    <row r="55" ht="15.75" customHeight="1">
      <c r="A55" s="116"/>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8"/>
    </row>
    <row r="56" ht="15.75" customHeight="1">
      <c r="A56" s="116"/>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8"/>
    </row>
    <row r="57" ht="15.75" customHeight="1">
      <c r="A57" s="116"/>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8"/>
    </row>
    <row r="58" ht="15.75" customHeight="1">
      <c r="A58" s="116"/>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8"/>
    </row>
    <row r="59" ht="15.75" customHeight="1">
      <c r="A59" s="116"/>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8"/>
    </row>
    <row r="60" ht="15.75" customHeight="1">
      <c r="A60" s="116"/>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8"/>
    </row>
    <row r="61" ht="15.75" customHeight="1">
      <c r="A61" s="116"/>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8"/>
    </row>
    <row r="62" ht="15.75" customHeight="1">
      <c r="A62" s="116"/>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8"/>
    </row>
    <row r="63" ht="15.75" customHeight="1">
      <c r="A63" s="116"/>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8"/>
    </row>
    <row r="64" ht="15.75" customHeight="1">
      <c r="A64" s="116"/>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8"/>
    </row>
    <row r="65" ht="15.75" customHeight="1">
      <c r="A65" s="116"/>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8"/>
    </row>
    <row r="66" ht="15.75" customHeight="1">
      <c r="A66" s="116"/>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8"/>
    </row>
    <row r="67" ht="15.75" customHeight="1">
      <c r="A67" s="116"/>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8"/>
    </row>
    <row r="68" ht="15.75" customHeight="1">
      <c r="A68" s="116"/>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8"/>
    </row>
    <row r="69" ht="15.75" customHeight="1">
      <c r="A69" s="116"/>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8"/>
    </row>
    <row r="70" ht="15.75" customHeight="1">
      <c r="A70" s="116"/>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8"/>
    </row>
    <row r="71" ht="15.75" customHeight="1">
      <c r="A71" s="116"/>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8"/>
    </row>
    <row r="72" ht="15.75" customHeight="1">
      <c r="A72" s="116"/>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8"/>
    </row>
    <row r="73" ht="15.75" customHeight="1">
      <c r="A73" s="116"/>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8"/>
    </row>
    <row r="74" ht="15.75" customHeight="1">
      <c r="A74" s="116"/>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8"/>
    </row>
    <row r="75" ht="15.75" customHeight="1">
      <c r="A75" s="116"/>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8"/>
    </row>
    <row r="76" ht="15.75" customHeight="1">
      <c r="A76" s="116"/>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8"/>
    </row>
    <row r="77" ht="15.75" customHeight="1">
      <c r="A77" s="116"/>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8"/>
    </row>
    <row r="78" ht="15.75" customHeight="1">
      <c r="A78" s="116"/>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8"/>
    </row>
    <row r="79" ht="15.75" customHeight="1">
      <c r="A79" s="116"/>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8"/>
    </row>
    <row r="80" ht="15.75" customHeight="1">
      <c r="A80" s="116"/>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8"/>
    </row>
    <row r="81" ht="15.75" customHeight="1">
      <c r="A81" s="116"/>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8"/>
    </row>
    <row r="82" ht="15.75" customHeight="1">
      <c r="A82" s="116"/>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8"/>
    </row>
    <row r="83" ht="15.75" customHeight="1">
      <c r="A83" s="116"/>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8"/>
    </row>
    <row r="84" ht="15.75" customHeight="1">
      <c r="A84" s="116"/>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8"/>
    </row>
    <row r="85" ht="15.75" customHeight="1">
      <c r="A85" s="116"/>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8"/>
    </row>
    <row r="86" ht="15.75" customHeight="1">
      <c r="A86" s="116"/>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8"/>
    </row>
    <row r="87" ht="15.75" customHeight="1">
      <c r="A87" s="116"/>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8"/>
    </row>
    <row r="88" ht="15.75" customHeight="1">
      <c r="A88" s="116"/>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8"/>
    </row>
    <row r="89" ht="15.75" customHeight="1">
      <c r="A89" s="116"/>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8"/>
    </row>
    <row r="90" ht="15.75" customHeight="1">
      <c r="A90" s="116"/>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8"/>
    </row>
    <row r="91" ht="15.75" customHeight="1">
      <c r="A91" s="116"/>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8"/>
    </row>
    <row r="92" ht="15.75" customHeight="1">
      <c r="A92" s="116"/>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8"/>
    </row>
    <row r="93" ht="15.75" customHeight="1">
      <c r="A93" s="116"/>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8"/>
    </row>
    <row r="94" ht="15.75" customHeight="1">
      <c r="A94" s="116"/>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8"/>
    </row>
    <row r="95" ht="15.75" customHeight="1">
      <c r="A95" s="116"/>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8"/>
    </row>
    <row r="96" ht="15.75" customHeight="1">
      <c r="A96" s="116"/>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8"/>
    </row>
    <row r="97" ht="15.75" customHeight="1">
      <c r="A97" s="116"/>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8"/>
    </row>
    <row r="98" ht="15.75" customHeight="1">
      <c r="A98" s="116"/>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8"/>
    </row>
    <row r="99" ht="15.75" customHeight="1">
      <c r="A99" s="116"/>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8"/>
    </row>
    <row r="100" ht="15.75" customHeight="1">
      <c r="A100" s="116"/>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8"/>
    </row>
    <row r="101" ht="15.75" customHeight="1">
      <c r="A101" s="116"/>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8"/>
    </row>
    <row r="102" ht="15.75" customHeight="1">
      <c r="A102" s="116"/>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8"/>
    </row>
    <row r="103" ht="15.75" customHeight="1">
      <c r="A103" s="116"/>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8"/>
    </row>
    <row r="104" ht="15.75" customHeight="1">
      <c r="A104" s="116"/>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8"/>
    </row>
    <row r="105" ht="15.75" customHeight="1">
      <c r="A105" s="116"/>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8"/>
    </row>
    <row r="106" ht="15.75" customHeight="1">
      <c r="A106" s="116"/>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8"/>
    </row>
    <row r="107" ht="15.75" customHeight="1">
      <c r="A107" s="116"/>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8"/>
    </row>
    <row r="108" ht="15.75" customHeight="1">
      <c r="A108" s="116"/>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8"/>
    </row>
    <row r="109" ht="15.75" customHeight="1">
      <c r="A109" s="116"/>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8"/>
    </row>
    <row r="110" ht="15.75" customHeight="1">
      <c r="A110" s="116"/>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8"/>
    </row>
    <row r="111" ht="15.75" customHeight="1">
      <c r="A111" s="116"/>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8"/>
    </row>
    <row r="112" ht="15.75" customHeight="1">
      <c r="A112" s="116"/>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8"/>
    </row>
    <row r="113" ht="15.75" customHeight="1">
      <c r="A113" s="116"/>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8"/>
    </row>
    <row r="114" ht="15.75" customHeight="1">
      <c r="A114" s="116"/>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8"/>
    </row>
    <row r="115" ht="15.75" customHeight="1">
      <c r="A115" s="116"/>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8"/>
    </row>
    <row r="116" ht="15.75" customHeight="1">
      <c r="A116" s="116"/>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8"/>
    </row>
    <row r="117" ht="15.75" customHeight="1">
      <c r="A117" s="116"/>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8"/>
    </row>
    <row r="118" ht="15.75" customHeight="1">
      <c r="A118" s="116"/>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8"/>
    </row>
    <row r="119" ht="15.75" customHeight="1">
      <c r="A119" s="116"/>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8"/>
    </row>
    <row r="120" ht="15.75" customHeight="1">
      <c r="A120" s="116"/>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8"/>
    </row>
    <row r="121" ht="15.75" customHeight="1">
      <c r="A121" s="116"/>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8"/>
    </row>
    <row r="122" ht="15.75" customHeight="1">
      <c r="A122" s="116"/>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8"/>
    </row>
    <row r="123" ht="15.75" customHeight="1">
      <c r="A123" s="116"/>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8"/>
    </row>
    <row r="124" ht="15.75" customHeight="1">
      <c r="A124" s="116"/>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8"/>
    </row>
    <row r="125" ht="15.75" customHeight="1">
      <c r="A125" s="116"/>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8"/>
    </row>
    <row r="126" ht="15.75" customHeight="1">
      <c r="A126" s="116"/>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8"/>
    </row>
    <row r="127" ht="15.75" customHeight="1">
      <c r="A127" s="116"/>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8"/>
    </row>
    <row r="128" ht="15.75" customHeight="1">
      <c r="A128" s="116"/>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8"/>
    </row>
    <row r="129" ht="15.75" customHeight="1">
      <c r="A129" s="116"/>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8"/>
    </row>
    <row r="130" ht="15.75" customHeight="1">
      <c r="A130" s="116"/>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8"/>
    </row>
    <row r="131" ht="15.75" customHeight="1">
      <c r="A131" s="116"/>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8"/>
    </row>
    <row r="132" ht="15.75" customHeight="1">
      <c r="A132" s="116"/>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8"/>
    </row>
    <row r="133" ht="15.75" customHeight="1">
      <c r="A133" s="116"/>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8"/>
    </row>
    <row r="134" ht="15.75" customHeight="1">
      <c r="A134" s="116"/>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8"/>
    </row>
    <row r="135" ht="15.75" customHeight="1">
      <c r="A135" s="116"/>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8"/>
    </row>
    <row r="136" ht="15.75" customHeight="1">
      <c r="A136" s="116"/>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8"/>
    </row>
    <row r="137" ht="15.75" customHeight="1">
      <c r="A137" s="116"/>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8"/>
    </row>
    <row r="138" ht="15.75" customHeight="1">
      <c r="A138" s="116"/>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8"/>
    </row>
    <row r="139" ht="15.75" customHeight="1">
      <c r="A139" s="116"/>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8"/>
    </row>
    <row r="140" ht="15.75" customHeight="1">
      <c r="A140" s="116"/>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8"/>
    </row>
    <row r="141" ht="15.75" customHeight="1">
      <c r="A141" s="116"/>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8"/>
    </row>
    <row r="142" ht="15.75" customHeight="1">
      <c r="A142" s="116"/>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8"/>
    </row>
    <row r="143" ht="15.75" customHeight="1">
      <c r="A143" s="116"/>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8"/>
    </row>
    <row r="144" ht="15.75" customHeight="1">
      <c r="A144" s="116"/>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8"/>
    </row>
    <row r="145" ht="15.75" customHeight="1">
      <c r="A145" s="116"/>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8"/>
    </row>
    <row r="146" ht="15.75" customHeight="1">
      <c r="A146" s="116"/>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8"/>
    </row>
    <row r="147" ht="15.75" customHeight="1">
      <c r="A147" s="116"/>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8"/>
    </row>
    <row r="148" ht="15.75" customHeight="1">
      <c r="A148" s="116"/>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8"/>
    </row>
    <row r="149" ht="15.75" customHeight="1">
      <c r="A149" s="116"/>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8"/>
    </row>
    <row r="150" ht="15.75" customHeight="1">
      <c r="A150" s="116"/>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8"/>
    </row>
    <row r="151" ht="15.75" customHeight="1">
      <c r="A151" s="116"/>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8"/>
    </row>
    <row r="152" ht="15.75" customHeight="1">
      <c r="A152" s="116"/>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8"/>
    </row>
    <row r="153" ht="15.75" customHeight="1">
      <c r="A153" s="116"/>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8"/>
    </row>
    <row r="154" ht="15.75" customHeight="1">
      <c r="A154" s="116"/>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8"/>
    </row>
    <row r="155" ht="15.75" customHeight="1">
      <c r="A155" s="116"/>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8"/>
    </row>
    <row r="156" ht="15.75" customHeight="1">
      <c r="A156" s="116"/>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8"/>
    </row>
    <row r="157" ht="15.75" customHeight="1">
      <c r="A157" s="116"/>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8"/>
    </row>
    <row r="158" ht="15.75" customHeight="1">
      <c r="A158" s="116"/>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8"/>
    </row>
    <row r="159" ht="15.75" customHeight="1">
      <c r="A159" s="116"/>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8"/>
    </row>
    <row r="160" ht="15.75" customHeight="1">
      <c r="A160" s="116"/>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8"/>
    </row>
    <row r="161" ht="15.75" customHeight="1">
      <c r="A161" s="116"/>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8"/>
    </row>
    <row r="162" ht="15.75" customHeight="1">
      <c r="A162" s="116"/>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8"/>
    </row>
    <row r="163" ht="15.75" customHeight="1">
      <c r="A163" s="116"/>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8"/>
    </row>
    <row r="164" ht="15.75" customHeight="1">
      <c r="A164" s="116"/>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8"/>
    </row>
    <row r="165" ht="15.75" customHeight="1">
      <c r="A165" s="116"/>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8"/>
    </row>
    <row r="166" ht="15.75" customHeight="1">
      <c r="A166" s="116"/>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8"/>
    </row>
    <row r="167" ht="15.75" customHeight="1">
      <c r="A167" s="116"/>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8"/>
    </row>
    <row r="168" ht="15.75" customHeight="1">
      <c r="A168" s="116"/>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8"/>
    </row>
    <row r="169" ht="15.75" customHeight="1">
      <c r="A169" s="116"/>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8"/>
    </row>
    <row r="170" ht="15.75" customHeight="1">
      <c r="A170" s="116"/>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8"/>
    </row>
    <row r="171" ht="15.75" customHeight="1">
      <c r="A171" s="116"/>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8"/>
    </row>
    <row r="172" ht="15.75" customHeight="1">
      <c r="A172" s="116"/>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8"/>
    </row>
    <row r="173" ht="15.75" customHeight="1">
      <c r="A173" s="116"/>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8"/>
    </row>
    <row r="174" ht="15.75" customHeight="1">
      <c r="A174" s="116"/>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8"/>
    </row>
    <row r="175" ht="15.75" customHeight="1">
      <c r="A175" s="116"/>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8"/>
    </row>
    <row r="176" ht="15.75" customHeight="1">
      <c r="A176" s="116"/>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8"/>
    </row>
    <row r="177" ht="15.75" customHeight="1">
      <c r="A177" s="116"/>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8"/>
    </row>
    <row r="178" ht="15.75" customHeight="1">
      <c r="A178" s="116"/>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8"/>
    </row>
    <row r="179" ht="15.75" customHeight="1">
      <c r="A179" s="116"/>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8"/>
    </row>
    <row r="180" ht="15.75" customHeight="1">
      <c r="A180" s="116"/>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8"/>
    </row>
    <row r="181" ht="15.75" customHeight="1">
      <c r="A181" s="116"/>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8"/>
    </row>
    <row r="182" ht="15.75" customHeight="1">
      <c r="A182" s="116"/>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8"/>
    </row>
    <row r="183" ht="15.75" customHeight="1">
      <c r="A183" s="116"/>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8"/>
    </row>
    <row r="184" ht="15.75" customHeight="1">
      <c r="A184" s="116"/>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8"/>
    </row>
    <row r="185" ht="15.75" customHeight="1">
      <c r="A185" s="116"/>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8"/>
    </row>
    <row r="186" ht="15.75" customHeight="1">
      <c r="A186" s="116"/>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8"/>
    </row>
    <row r="187" ht="15.75" customHeight="1">
      <c r="A187" s="116"/>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8"/>
    </row>
    <row r="188" ht="15.75" customHeight="1">
      <c r="A188" s="116"/>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8"/>
    </row>
    <row r="189" ht="15.75" customHeight="1">
      <c r="A189" s="116"/>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8"/>
    </row>
    <row r="190" ht="15.75" customHeight="1">
      <c r="A190" s="116"/>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8"/>
    </row>
    <row r="191" ht="15.75" customHeight="1">
      <c r="A191" s="116"/>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8"/>
    </row>
    <row r="192" ht="15.75" customHeight="1">
      <c r="A192" s="116"/>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8"/>
    </row>
    <row r="193" ht="15.75" customHeight="1">
      <c r="A193" s="116"/>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8"/>
    </row>
    <row r="194" ht="15.75" customHeight="1">
      <c r="A194" s="116"/>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8"/>
    </row>
    <row r="195" ht="15.75" customHeight="1">
      <c r="A195" s="116"/>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8"/>
    </row>
    <row r="196" ht="15.75" customHeight="1">
      <c r="A196" s="116"/>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8"/>
    </row>
    <row r="197" ht="15.75" customHeight="1">
      <c r="A197" s="116"/>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8"/>
    </row>
    <row r="198" ht="15.75" customHeight="1">
      <c r="A198" s="116"/>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8"/>
    </row>
    <row r="199" ht="15.75" customHeight="1">
      <c r="A199" s="116"/>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8"/>
    </row>
    <row r="200" ht="15.75" customHeight="1">
      <c r="A200" s="116"/>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8"/>
    </row>
    <row r="201" ht="15.75" customHeight="1">
      <c r="A201" s="116"/>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8"/>
    </row>
    <row r="202" ht="15.75" customHeight="1">
      <c r="A202" s="116"/>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8"/>
    </row>
    <row r="203" ht="15.75" customHeight="1">
      <c r="A203" s="116"/>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8"/>
    </row>
    <row r="204" ht="15.75" customHeight="1">
      <c r="A204" s="116"/>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8"/>
    </row>
    <row r="205" ht="15.75" customHeight="1">
      <c r="A205" s="116"/>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8"/>
    </row>
    <row r="206" ht="15.75" customHeight="1">
      <c r="A206" s="116"/>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8"/>
    </row>
    <row r="207" ht="15.75" customHeight="1">
      <c r="A207" s="116"/>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8"/>
    </row>
    <row r="208" ht="15.75" customHeight="1">
      <c r="A208" s="116"/>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8"/>
    </row>
    <row r="209" ht="15.75" customHeight="1">
      <c r="A209" s="116"/>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8"/>
    </row>
    <row r="210" ht="15.75" customHeight="1">
      <c r="A210" s="116"/>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8"/>
    </row>
    <row r="211" ht="15.75" customHeight="1">
      <c r="A211" s="116"/>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8"/>
    </row>
    <row r="212" ht="15.75" customHeight="1">
      <c r="A212" s="116"/>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8"/>
    </row>
    <row r="213" ht="15.75" customHeight="1">
      <c r="A213" s="116"/>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8"/>
    </row>
    <row r="214" ht="15.75" customHeight="1">
      <c r="A214" s="116"/>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8"/>
    </row>
    <row r="215" ht="15.75" customHeight="1">
      <c r="A215" s="116"/>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8"/>
    </row>
    <row r="216" ht="15.75" customHeight="1">
      <c r="A216" s="116"/>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8"/>
    </row>
    <row r="217" ht="15.75" customHeight="1">
      <c r="A217" s="116"/>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8"/>
    </row>
    <row r="218" ht="15.75" customHeight="1">
      <c r="A218" s="116"/>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8"/>
    </row>
    <row r="219" ht="15.75" customHeight="1">
      <c r="A219" s="116"/>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8"/>
    </row>
    <row r="220" ht="15.75" customHeight="1">
      <c r="A220" s="116"/>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8"/>
    </row>
    <row r="221" ht="15.75" customHeight="1">
      <c r="A221" s="116"/>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8"/>
    </row>
    <row r="222" ht="15.75" customHeight="1">
      <c r="A222" s="116"/>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8"/>
    </row>
    <row r="223" ht="15.75" customHeight="1">
      <c r="A223" s="116"/>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8"/>
    </row>
    <row r="224" ht="15.75" customHeight="1">
      <c r="A224" s="116"/>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8"/>
    </row>
    <row r="225" ht="15.75" customHeight="1">
      <c r="A225" s="116"/>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8"/>
    </row>
    <row r="226" ht="15.75" customHeight="1">
      <c r="A226" s="116"/>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8"/>
    </row>
    <row r="227" ht="15.75" customHeight="1">
      <c r="A227" s="116"/>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8"/>
    </row>
    <row r="228" ht="15.75" customHeight="1">
      <c r="A228" s="116"/>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8"/>
    </row>
    <row r="229" ht="15.75" customHeight="1">
      <c r="A229" s="116"/>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8"/>
    </row>
    <row r="230" ht="15.75" customHeight="1">
      <c r="A230" s="116"/>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8"/>
    </row>
    <row r="231" ht="15.75" customHeight="1">
      <c r="A231" s="116"/>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8"/>
    </row>
    <row r="232" ht="15.75" customHeight="1">
      <c r="A232" s="116"/>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8"/>
    </row>
    <row r="233" ht="15.75" customHeight="1">
      <c r="A233" s="116"/>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8"/>
    </row>
    <row r="234" ht="15.75" customHeight="1">
      <c r="A234" s="116"/>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8"/>
    </row>
    <row r="235" ht="15.75" customHeight="1">
      <c r="A235" s="119"/>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Z235" s="120"/>
      <c r="AA235" s="120"/>
      <c r="AB235" s="120"/>
      <c r="AC235" s="120"/>
      <c r="AD235" s="121"/>
    </row>
  </sheetData>
  <pageMargins left="0.7" right="0.7" top="0.75" bottom="0.75" header="0" footer="0"/>
  <pageSetup firstPageNumber="1" fitToHeight="1" fitToWidth="1" scale="100" useFirstPageNumber="0" orientation="portrait" pageOrder="downThenOver"/>
  <headerFooter>
    <oddFooter>&amp;C&amp;"Aptos Narrow,Regular"&amp;11&amp;K000000000000&amp;P</oddFooter>
  </headerFooter>
</worksheet>
</file>

<file path=xl/worksheets/sheet24.xml><?xml version="1.0" encoding="utf-8"?>
<worksheet xmlns:r="http://schemas.openxmlformats.org/officeDocument/2006/relationships" xmlns="http://schemas.openxmlformats.org/spreadsheetml/2006/main">
  <sheetPr>
    <pageSetUpPr fitToPage="1"/>
  </sheetPr>
  <dimension ref="A1:AI261"/>
  <sheetViews>
    <sheetView workbookViewId="0" showGridLines="0" defaultGridColor="1"/>
  </sheetViews>
  <sheetFormatPr defaultColWidth="12.6667" defaultRowHeight="15" customHeight="1" outlineLevelRow="0" outlineLevelCol="0"/>
  <cols>
    <col min="1" max="35" width="12.6719" style="1307" customWidth="1"/>
    <col min="36" max="16384" width="12.6719" style="1307" customWidth="1"/>
  </cols>
  <sheetData>
    <row r="1" ht="14.55" customHeight="1">
      <c r="A1" s="1308"/>
      <c r="B1" s="1309"/>
      <c r="C1" s="1309"/>
      <c r="D1" s="1309"/>
      <c r="E1" s="1310"/>
      <c r="F1" t="s" s="1311">
        <v>15</v>
      </c>
      <c r="G1" s="1310"/>
      <c r="H1" s="1310"/>
      <c r="I1" t="s" s="1311">
        <v>5973</v>
      </c>
      <c r="J1" s="1310"/>
      <c r="K1" t="s" s="1311">
        <v>1955</v>
      </c>
      <c r="L1" t="s" s="1311">
        <v>5974</v>
      </c>
      <c r="M1" t="s" s="1312">
        <v>5975</v>
      </c>
      <c r="N1" t="s" s="1313">
        <v>16</v>
      </c>
      <c r="O1" s="1314"/>
      <c r="P1" s="1315"/>
      <c r="Q1" t="s" s="1316">
        <v>5976</v>
      </c>
      <c r="R1" s="1317"/>
      <c r="S1" s="1317"/>
      <c r="T1" s="1317"/>
      <c r="U1" s="1317"/>
      <c r="V1" s="1318"/>
      <c r="W1" s="1318"/>
      <c r="X1" s="1318"/>
      <c r="Y1" s="1318"/>
      <c r="Z1" s="1318"/>
      <c r="AA1" s="1318"/>
      <c r="AB1" s="1318"/>
      <c r="AC1" s="1318"/>
      <c r="AD1" s="1318"/>
      <c r="AE1" s="1318"/>
      <c r="AF1" s="1318"/>
      <c r="AG1" s="1318"/>
      <c r="AH1" s="1318"/>
      <c r="AI1" s="1318"/>
    </row>
    <row r="2" ht="14.55" customHeight="1">
      <c r="A2" t="s" s="1319">
        <v>3167</v>
      </c>
      <c r="B2" t="s" s="1320">
        <v>3491</v>
      </c>
      <c r="C2" t="s" s="1320">
        <v>5977</v>
      </c>
      <c r="D2" t="s" s="1320">
        <v>3164</v>
      </c>
      <c r="E2" t="s" s="1321">
        <v>5978</v>
      </c>
      <c r="F2" t="s" s="1322">
        <v>13</v>
      </c>
      <c r="G2" t="s" s="1321">
        <v>4190</v>
      </c>
      <c r="H2" t="s" s="1321">
        <v>5979</v>
      </c>
      <c r="I2" t="s" s="1322">
        <v>5980</v>
      </c>
      <c r="J2" t="s" s="1321">
        <v>5287</v>
      </c>
      <c r="K2" t="s" s="1322">
        <v>5981</v>
      </c>
      <c r="L2" t="s" s="1322">
        <v>5982</v>
      </c>
      <c r="M2" t="s" s="1323">
        <v>5983</v>
      </c>
      <c r="N2" t="s" s="1324">
        <v>5984</v>
      </c>
      <c r="O2" t="s" s="1325">
        <v>15</v>
      </c>
      <c r="P2" s="1326"/>
      <c r="Q2" t="s" s="1327">
        <v>5985</v>
      </c>
      <c r="R2" t="s" s="1327">
        <v>5986</v>
      </c>
      <c r="S2" t="s" s="1327">
        <v>5987</v>
      </c>
      <c r="T2" t="s" s="1327">
        <v>5988</v>
      </c>
      <c r="U2" t="s" s="1327">
        <v>5989</v>
      </c>
      <c r="V2" t="s" s="1328">
        <v>3163</v>
      </c>
      <c r="W2" t="s" s="1329">
        <v>5990</v>
      </c>
      <c r="X2" s="1318"/>
      <c r="Y2" s="1318"/>
      <c r="Z2" s="1318"/>
      <c r="AA2" t="s" s="1328">
        <v>5991</v>
      </c>
      <c r="AB2" t="s" s="1328">
        <v>5992</v>
      </c>
      <c r="AC2" t="s" s="1328">
        <v>5993</v>
      </c>
      <c r="AD2" t="s" s="1328">
        <v>5994</v>
      </c>
      <c r="AE2" t="s" s="1328">
        <v>5995</v>
      </c>
      <c r="AF2" t="s" s="1328">
        <v>5996</v>
      </c>
      <c r="AG2" t="s" s="1328">
        <v>5997</v>
      </c>
      <c r="AH2" t="s" s="1328">
        <v>5998</v>
      </c>
      <c r="AI2" t="s" s="1328">
        <v>5999</v>
      </c>
    </row>
    <row r="3" ht="27.05" customHeight="1">
      <c r="A3" t="s" s="1330">
        <v>6000</v>
      </c>
      <c r="B3" t="s" s="1331">
        <v>6001</v>
      </c>
      <c r="C3" t="s" s="1332">
        <v>6002</v>
      </c>
      <c r="D3" t="s" s="1332">
        <v>6002</v>
      </c>
      <c r="E3" t="s" s="1333">
        <v>6003</v>
      </c>
      <c r="F3" s="1309"/>
      <c r="G3" s="1310"/>
      <c r="H3" s="1310"/>
      <c r="I3" s="1309"/>
      <c r="J3" s="1310"/>
      <c r="K3" s="1309"/>
      <c r="L3" s="1309"/>
      <c r="M3" t="s" s="1334">
        <v>4585</v>
      </c>
      <c r="N3" t="s" s="1335">
        <v>1037</v>
      </c>
      <c r="O3" t="s" s="1336">
        <v>6004</v>
      </c>
      <c r="P3" s="1337"/>
      <c r="Q3" s="1338">
        <v>0</v>
      </c>
      <c r="R3" s="1338">
        <v>0</v>
      </c>
      <c r="S3" s="1338">
        <v>0</v>
      </c>
      <c r="T3" s="1338">
        <v>0</v>
      </c>
      <c r="U3" s="1338">
        <v>0</v>
      </c>
      <c r="V3" s="1318"/>
      <c r="W3" s="1339"/>
      <c r="X3" s="1318"/>
      <c r="Y3" s="1318"/>
      <c r="Z3" s="1318"/>
      <c r="AA3" s="1318"/>
      <c r="AB3" s="1318"/>
      <c r="AC3" s="1318"/>
      <c r="AD3" s="1318"/>
      <c r="AE3" s="1318"/>
      <c r="AF3" s="1318"/>
      <c r="AG3" s="1318"/>
      <c r="AH3" s="1318"/>
      <c r="AI3" s="1318"/>
    </row>
    <row r="4" ht="26.55" customHeight="1">
      <c r="A4" t="s" s="1340">
        <v>6005</v>
      </c>
      <c r="B4" t="s" s="1341">
        <v>6006</v>
      </c>
      <c r="C4" t="s" s="1342">
        <v>6002</v>
      </c>
      <c r="D4" t="s" s="1342">
        <v>6002</v>
      </c>
      <c r="E4" t="s" s="1336">
        <v>6003</v>
      </c>
      <c r="F4" s="1343"/>
      <c r="G4" s="1344"/>
      <c r="H4" s="1344"/>
      <c r="I4" s="1343"/>
      <c r="J4" s="1344"/>
      <c r="K4" s="1343"/>
      <c r="L4" s="1343"/>
      <c r="M4" t="s" s="1345">
        <v>4585</v>
      </c>
      <c r="N4" t="s" s="1346">
        <v>1037</v>
      </c>
      <c r="O4" t="s" s="1336">
        <v>6007</v>
      </c>
      <c r="P4" s="1315"/>
      <c r="Q4" s="1347">
        <v>0</v>
      </c>
      <c r="R4" s="1347">
        <v>0</v>
      </c>
      <c r="S4" s="1347">
        <v>0</v>
      </c>
      <c r="T4" s="1347">
        <v>0</v>
      </c>
      <c r="U4" s="1347">
        <v>0</v>
      </c>
      <c r="V4" s="1348">
        <v>0</v>
      </c>
      <c r="W4" s="1318"/>
      <c r="X4" s="1318"/>
      <c r="Y4" s="1318"/>
      <c r="Z4" s="1318"/>
      <c r="AA4" t="s" s="788">
        <v>6008</v>
      </c>
      <c r="AB4" s="1348">
        <v>38</v>
      </c>
      <c r="AC4" t="s" s="788">
        <v>6009</v>
      </c>
      <c r="AD4" t="s" s="788">
        <v>6010</v>
      </c>
      <c r="AE4" t="s" s="788">
        <v>6000</v>
      </c>
      <c r="AF4" t="s" s="788">
        <v>6011</v>
      </c>
      <c r="AG4" t="s" s="788">
        <v>6012</v>
      </c>
      <c r="AH4" t="s" s="788">
        <v>6013</v>
      </c>
      <c r="AI4" t="s" s="788">
        <v>6014</v>
      </c>
    </row>
    <row r="5" ht="13.55" customHeight="1">
      <c r="A5" t="s" s="1340">
        <v>6015</v>
      </c>
      <c r="B5" t="s" s="1341">
        <v>6016</v>
      </c>
      <c r="C5" t="s" s="1342">
        <v>6002</v>
      </c>
      <c r="D5" t="s" s="1342">
        <v>6002</v>
      </c>
      <c r="E5" t="s" s="1336">
        <v>6003</v>
      </c>
      <c r="F5" s="1343"/>
      <c r="G5" s="1344"/>
      <c r="H5" s="1344"/>
      <c r="I5" s="1343"/>
      <c r="J5" s="1344"/>
      <c r="K5" s="1343"/>
      <c r="L5" s="1343"/>
      <c r="M5" t="s" s="1345">
        <v>4585</v>
      </c>
      <c r="N5" t="s" s="1346">
        <v>1037</v>
      </c>
      <c r="O5" t="s" s="1336">
        <v>6017</v>
      </c>
      <c r="P5" s="1315"/>
      <c r="Q5" s="1347">
        <v>90</v>
      </c>
      <c r="R5" s="1347">
        <v>72.5</v>
      </c>
      <c r="S5" s="1347">
        <v>57.61</v>
      </c>
      <c r="T5" s="1347">
        <v>0.68</v>
      </c>
      <c r="U5" s="1347">
        <v>35.58</v>
      </c>
      <c r="V5" s="1318"/>
      <c r="W5" s="1318"/>
      <c r="X5" s="1318"/>
      <c r="Y5" s="1318"/>
      <c r="Z5" s="1318"/>
      <c r="AA5" s="1318"/>
      <c r="AB5" s="1318"/>
      <c r="AC5" s="1318"/>
      <c r="AD5" s="1318"/>
      <c r="AE5" s="1318"/>
      <c r="AF5" s="1318"/>
      <c r="AG5" s="1318"/>
      <c r="AH5" s="1318"/>
      <c r="AI5" s="1318"/>
    </row>
    <row r="6" ht="13.55" customHeight="1">
      <c r="A6" s="1349"/>
      <c r="B6" s="1343"/>
      <c r="C6" s="1343"/>
      <c r="D6" s="1343"/>
      <c r="E6" s="1344"/>
      <c r="F6" s="1343"/>
      <c r="G6" s="1344"/>
      <c r="H6" s="1344"/>
      <c r="I6" s="1343"/>
      <c r="J6" s="1344"/>
      <c r="K6" s="1343"/>
      <c r="L6" s="1343"/>
      <c r="M6" s="1350"/>
      <c r="N6" s="1343"/>
      <c r="O6" s="1344"/>
      <c r="P6" s="1315"/>
      <c r="Q6" s="1351"/>
      <c r="R6" s="1351"/>
      <c r="S6" s="1351"/>
      <c r="T6" s="1351"/>
      <c r="U6" s="1351"/>
      <c r="V6" s="1318"/>
      <c r="W6" s="1318"/>
      <c r="X6" s="1318"/>
      <c r="Y6" s="1318"/>
      <c r="Z6" s="1318"/>
      <c r="AA6" s="1318"/>
      <c r="AB6" s="1318"/>
      <c r="AC6" s="1318"/>
      <c r="AD6" s="1318"/>
      <c r="AE6" s="1318"/>
      <c r="AF6" s="1318"/>
      <c r="AG6" s="1318"/>
      <c r="AH6" s="1318"/>
      <c r="AI6" s="1318"/>
    </row>
    <row r="7" ht="39.55" customHeight="1">
      <c r="A7" t="s" s="1340">
        <v>1697</v>
      </c>
      <c r="B7" t="s" s="1341">
        <v>1698</v>
      </c>
      <c r="C7" t="s" s="1342">
        <v>1991</v>
      </c>
      <c r="D7" t="s" s="1342">
        <v>3105</v>
      </c>
      <c r="E7" s="1352">
        <v>34</v>
      </c>
      <c r="F7" s="1353">
        <v>2021</v>
      </c>
      <c r="G7" s="1354">
        <v>1</v>
      </c>
      <c r="H7" s="1344"/>
      <c r="I7" s="1355">
        <f>G7</f>
        <v>1</v>
      </c>
      <c r="J7" s="1354">
        <v>0.7</v>
      </c>
      <c r="K7" t="s" s="1346">
        <v>6018</v>
      </c>
      <c r="L7" t="s" s="1346">
        <v>6018</v>
      </c>
      <c r="M7" t="s" s="1356">
        <f>IF(I7&lt;0.8,"Overfished",IF(I7&lt;1.2,"Maximally Sustainably Fished",IF(I7&gt;1.2,"Underfished")))</f>
        <v>6019</v>
      </c>
      <c r="N7" t="s" s="1346">
        <v>1031</v>
      </c>
      <c r="O7" t="s" s="1357">
        <f>IF(J7&lt;0.8,"overfished",IF(J7&lt;1.2,"maximally sustainably fished",IF(J7&gt;1.2,"underfished")))</f>
        <v>4684</v>
      </c>
      <c r="P7" s="1315"/>
      <c r="Q7" s="1347">
        <v>13920.23</v>
      </c>
      <c r="R7" s="1347">
        <v>14915.5</v>
      </c>
      <c r="S7" s="1347">
        <v>13759.83</v>
      </c>
      <c r="T7" s="1347">
        <v>15430.08</v>
      </c>
      <c r="U7" s="1347">
        <v>15003.99</v>
      </c>
      <c r="V7" s="1318"/>
      <c r="W7" s="1318"/>
      <c r="X7" s="1318"/>
      <c r="Y7" s="1318"/>
      <c r="Z7" s="1318"/>
      <c r="AA7" s="1318"/>
      <c r="AB7" s="1318"/>
      <c r="AC7" s="1318"/>
      <c r="AD7" s="1318"/>
      <c r="AE7" s="1318"/>
      <c r="AF7" s="1318"/>
      <c r="AG7" s="1318"/>
      <c r="AH7" s="1318"/>
      <c r="AI7" s="1318"/>
    </row>
    <row r="8" ht="13.55" customHeight="1">
      <c r="A8" t="s" s="1340">
        <v>1697</v>
      </c>
      <c r="B8" t="s" s="1341">
        <v>1698</v>
      </c>
      <c r="C8" t="s" s="1342">
        <v>1991</v>
      </c>
      <c r="D8" t="s" s="1342">
        <v>2973</v>
      </c>
      <c r="E8" s="1352">
        <v>27</v>
      </c>
      <c r="F8" s="1353">
        <v>2021</v>
      </c>
      <c r="G8" s="1352">
        <v>1.29</v>
      </c>
      <c r="H8" s="1344"/>
      <c r="I8" s="1355">
        <f>G8</f>
        <v>1.29</v>
      </c>
      <c r="J8" s="1352">
        <v>1.03</v>
      </c>
      <c r="K8" t="s" s="1346">
        <v>6018</v>
      </c>
      <c r="L8" t="s" s="1346">
        <v>6013</v>
      </c>
      <c r="M8" t="s" s="1356">
        <f>IF(I8&lt;0.8,"Overfished",IF(I8&lt;1.2,"Maximally Sustainably Fished",IF(I8&gt;1.2,"Underfished")))</f>
        <v>2974</v>
      </c>
      <c r="N8" t="s" s="1346">
        <v>1031</v>
      </c>
      <c r="O8" t="s" s="1357">
        <f>IF(J8&lt;0.8,"overfished",IF(J8&lt;1.2,"maximally sustainably fished",IF(J8&gt;1.2,"underfished")))</f>
        <v>4583</v>
      </c>
      <c r="P8" s="1315"/>
      <c r="Q8" s="1347">
        <v>11896.82</v>
      </c>
      <c r="R8" s="1347">
        <v>7874.58</v>
      </c>
      <c r="S8" s="1347">
        <v>7052.81</v>
      </c>
      <c r="T8" s="1347">
        <v>7799.36</v>
      </c>
      <c r="U8" s="1347">
        <v>7317.57</v>
      </c>
      <c r="V8" s="1318"/>
      <c r="W8" s="1318"/>
      <c r="X8" s="1318"/>
      <c r="Y8" s="1318"/>
      <c r="Z8" s="1318"/>
      <c r="AA8" s="1318"/>
      <c r="AB8" s="1318"/>
      <c r="AC8" s="1318"/>
      <c r="AD8" s="1318"/>
      <c r="AE8" s="1318"/>
      <c r="AF8" s="1318"/>
      <c r="AG8" s="1318"/>
      <c r="AH8" s="1318"/>
      <c r="AI8" s="1318"/>
    </row>
    <row r="9" ht="13.55" customHeight="1">
      <c r="A9" s="1349"/>
      <c r="B9" s="1343"/>
      <c r="C9" s="1343"/>
      <c r="D9" s="1343"/>
      <c r="E9" s="1344"/>
      <c r="F9" s="1343"/>
      <c r="G9" s="1344"/>
      <c r="H9" s="1344"/>
      <c r="I9" s="1358"/>
      <c r="J9" s="1344"/>
      <c r="K9" s="1343"/>
      <c r="L9" s="1343"/>
      <c r="M9" s="1350"/>
      <c r="N9" s="1343"/>
      <c r="O9" s="1344"/>
      <c r="P9" s="1315"/>
      <c r="Q9" s="1351"/>
      <c r="R9" s="1351"/>
      <c r="S9" s="1351"/>
      <c r="T9" s="1351"/>
      <c r="U9" s="1351"/>
      <c r="V9" s="1318"/>
      <c r="W9" s="1318"/>
      <c r="X9" s="1318"/>
      <c r="Y9" s="1318"/>
      <c r="Z9" s="1318"/>
      <c r="AA9" s="1318"/>
      <c r="AB9" s="1318"/>
      <c r="AC9" s="1318"/>
      <c r="AD9" s="1318"/>
      <c r="AE9" s="1318"/>
      <c r="AF9" s="1318"/>
      <c r="AG9" s="1318"/>
      <c r="AH9" s="1318"/>
      <c r="AI9" s="1318"/>
    </row>
    <row r="10" ht="26.55" customHeight="1">
      <c r="A10" t="s" s="1340">
        <v>6020</v>
      </c>
      <c r="B10" t="s" s="1341">
        <v>6021</v>
      </c>
      <c r="C10" t="s" s="1342">
        <v>1991</v>
      </c>
      <c r="D10" t="s" s="1342">
        <v>6022</v>
      </c>
      <c r="E10" t="s" s="1336">
        <v>6023</v>
      </c>
      <c r="F10" s="1343"/>
      <c r="G10" s="1344"/>
      <c r="H10" s="1344"/>
      <c r="I10" s="1343"/>
      <c r="J10" s="1344"/>
      <c r="K10" s="1343"/>
      <c r="L10" s="1343"/>
      <c r="M10" s="1350"/>
      <c r="N10" t="s" s="1346">
        <v>1037</v>
      </c>
      <c r="O10" t="s" s="1336">
        <v>6004</v>
      </c>
      <c r="P10" s="1315"/>
      <c r="Q10" s="1347">
        <v>14</v>
      </c>
      <c r="R10" s="1347">
        <v>17</v>
      </c>
      <c r="S10" s="1347">
        <v>17</v>
      </c>
      <c r="T10" s="1347">
        <v>21</v>
      </c>
      <c r="U10" s="1347">
        <v>28</v>
      </c>
      <c r="V10" s="1348">
        <v>73029.63</v>
      </c>
      <c r="W10" s="1318"/>
      <c r="X10" s="1318"/>
      <c r="Y10" s="1318"/>
      <c r="Z10" s="1318"/>
      <c r="AA10" t="s" s="788">
        <v>6024</v>
      </c>
      <c r="AB10" s="1348">
        <v>38</v>
      </c>
      <c r="AC10" t="s" s="788">
        <v>6025</v>
      </c>
      <c r="AD10" t="s" s="788">
        <v>6026</v>
      </c>
      <c r="AE10" t="s" s="788">
        <v>1697</v>
      </c>
      <c r="AF10" t="s" s="788">
        <v>6027</v>
      </c>
      <c r="AG10" t="s" s="788">
        <v>6028</v>
      </c>
      <c r="AH10" t="s" s="788">
        <v>6013</v>
      </c>
      <c r="AI10" t="s" s="788">
        <v>6029</v>
      </c>
    </row>
    <row r="11" ht="13.55" customHeight="1">
      <c r="A11" s="1349"/>
      <c r="B11" s="1343"/>
      <c r="C11" s="1343"/>
      <c r="D11" s="1343"/>
      <c r="E11" s="1344"/>
      <c r="F11" s="1343"/>
      <c r="G11" s="1344"/>
      <c r="H11" s="1344"/>
      <c r="I11" s="1343"/>
      <c r="J11" s="1344"/>
      <c r="K11" s="1343"/>
      <c r="L11" s="1343"/>
      <c r="M11" s="1350"/>
      <c r="N11" s="1343"/>
      <c r="O11" s="1344"/>
      <c r="P11" s="1315"/>
      <c r="Q11" s="1351"/>
      <c r="R11" s="1351"/>
      <c r="S11" s="1351"/>
      <c r="T11" s="1351"/>
      <c r="U11" s="1351"/>
      <c r="V11" s="1318"/>
      <c r="W11" s="1318"/>
      <c r="X11" s="1318"/>
      <c r="Y11" s="1318"/>
      <c r="Z11" s="1318"/>
      <c r="AA11" s="1318"/>
      <c r="AB11" s="1318"/>
      <c r="AC11" s="1318"/>
      <c r="AD11" s="1318"/>
      <c r="AE11" s="1318"/>
      <c r="AF11" s="1318"/>
      <c r="AG11" s="1318"/>
      <c r="AH11" s="1318"/>
      <c r="AI11" s="1318"/>
    </row>
    <row r="12" ht="13.55" customHeight="1">
      <c r="A12" t="s" s="1340">
        <v>6030</v>
      </c>
      <c r="B12" t="s" s="1341">
        <v>6031</v>
      </c>
      <c r="C12" t="s" s="1342">
        <v>1991</v>
      </c>
      <c r="D12" t="s" s="1342">
        <v>6032</v>
      </c>
      <c r="E12" s="1352">
        <v>27</v>
      </c>
      <c r="F12" s="1353">
        <v>2021</v>
      </c>
      <c r="G12" s="1352">
        <v>0.464</v>
      </c>
      <c r="H12" s="1344"/>
      <c r="I12" s="1355">
        <f>G12</f>
        <v>0.464</v>
      </c>
      <c r="J12" s="1352">
        <v>0.013</v>
      </c>
      <c r="K12" t="s" s="1346">
        <v>6013</v>
      </c>
      <c r="L12" t="s" s="1346">
        <v>6018</v>
      </c>
      <c r="M12" t="s" s="1356">
        <f>IF(I12&lt;0.8,"Overfished",IF(I12&lt;1.2,"Maximally Sustainably Fished",IF(I12&gt;1.2,"Underfished")))</f>
        <v>1955</v>
      </c>
      <c r="N12" t="s" s="1346">
        <v>1031</v>
      </c>
      <c r="O12" t="s" s="1336">
        <v>4585</v>
      </c>
      <c r="P12" s="1315"/>
      <c r="Q12" s="1347">
        <v>1</v>
      </c>
      <c r="R12" s="1347">
        <v>0</v>
      </c>
      <c r="S12" s="1347">
        <v>0</v>
      </c>
      <c r="T12" s="1347">
        <v>0</v>
      </c>
      <c r="U12" s="1347">
        <v>0</v>
      </c>
      <c r="V12" s="1348">
        <v>41941.14</v>
      </c>
      <c r="W12" s="1318"/>
      <c r="X12" s="1318"/>
      <c r="Y12" s="1318"/>
      <c r="Z12" s="1318"/>
      <c r="AA12" t="s" s="788">
        <v>6024</v>
      </c>
      <c r="AB12" s="1348">
        <v>38</v>
      </c>
      <c r="AC12" t="s" s="788">
        <v>6025</v>
      </c>
      <c r="AD12" t="s" s="788">
        <v>6026</v>
      </c>
      <c r="AE12" t="s" s="788">
        <v>1697</v>
      </c>
      <c r="AF12" t="s" s="788">
        <v>6027</v>
      </c>
      <c r="AG12" t="s" s="788">
        <v>6028</v>
      </c>
      <c r="AH12" t="s" s="788">
        <v>6013</v>
      </c>
      <c r="AI12" t="s" s="788">
        <v>6029</v>
      </c>
    </row>
    <row r="13" ht="13.55" customHeight="1">
      <c r="A13" t="s" s="1340">
        <v>6030</v>
      </c>
      <c r="B13" t="s" s="1341">
        <v>6031</v>
      </c>
      <c r="C13" t="s" s="1342">
        <v>1991</v>
      </c>
      <c r="D13" t="s" s="1342">
        <v>6033</v>
      </c>
      <c r="E13" s="1352">
        <v>21</v>
      </c>
      <c r="F13" s="1353">
        <v>2018</v>
      </c>
      <c r="G13" s="1354">
        <v>0.57</v>
      </c>
      <c r="H13" s="1344"/>
      <c r="I13" s="1355">
        <f>G13</f>
        <v>0.57</v>
      </c>
      <c r="J13" s="1354">
        <v>0.413</v>
      </c>
      <c r="K13" t="s" s="1346">
        <v>6013</v>
      </c>
      <c r="L13" t="s" s="1346">
        <v>6034</v>
      </c>
      <c r="M13" t="s" s="1356">
        <f>IF(I13&lt;0.8,"Overfished",IF(I13&lt;1.2,"Maximally Sustainably Fished",IF(I13&gt;1.2,"Underfished")))</f>
        <v>1955</v>
      </c>
      <c r="N13" t="s" s="1346">
        <v>3138</v>
      </c>
      <c r="O13" s="1344"/>
      <c r="P13" s="1315"/>
      <c r="Q13" s="1318"/>
      <c r="R13" s="1318"/>
      <c r="S13" s="1318"/>
      <c r="T13" s="1318"/>
      <c r="U13" s="1318"/>
      <c r="V13" s="1348">
        <v>89852.259999999995</v>
      </c>
      <c r="W13" s="1318"/>
      <c r="X13" s="1318"/>
      <c r="Y13" s="1318"/>
      <c r="Z13" s="1318"/>
      <c r="AA13" t="s" s="788">
        <v>6024</v>
      </c>
      <c r="AB13" s="1348">
        <v>38</v>
      </c>
      <c r="AC13" t="s" s="788">
        <v>6025</v>
      </c>
      <c r="AD13" t="s" s="788">
        <v>6026</v>
      </c>
      <c r="AE13" t="s" s="788">
        <v>1697</v>
      </c>
      <c r="AF13" t="s" s="788">
        <v>6027</v>
      </c>
      <c r="AG13" t="s" s="788">
        <v>6028</v>
      </c>
      <c r="AH13" t="s" s="788">
        <v>6013</v>
      </c>
      <c r="AI13" t="s" s="788">
        <v>6029</v>
      </c>
    </row>
    <row r="14" ht="13.55" customHeight="1">
      <c r="A14" t="s" s="1340">
        <v>6030</v>
      </c>
      <c r="B14" t="s" s="1341">
        <v>6031</v>
      </c>
      <c r="C14" t="s" s="1342">
        <v>1991</v>
      </c>
      <c r="D14" t="s" s="1342">
        <v>3647</v>
      </c>
      <c r="E14" t="s" s="1336">
        <v>6035</v>
      </c>
      <c r="F14" s="1353">
        <v>2018</v>
      </c>
      <c r="G14" s="1344"/>
      <c r="H14" s="1344"/>
      <c r="I14" s="1343"/>
      <c r="J14" s="1352">
        <v>0.113</v>
      </c>
      <c r="K14" t="s" s="1346">
        <v>4585</v>
      </c>
      <c r="L14" t="s" s="1346">
        <v>6034</v>
      </c>
      <c r="M14" t="s" s="1356">
        <f>IF(I14&lt;0.8,"Overfished",IF(I14&lt;1.2,"Maximally Sustainably Fished",IF(I14&gt;1.2,"Underfished")))</f>
        <v>1955</v>
      </c>
      <c r="N14" t="s" s="1346">
        <v>1044</v>
      </c>
      <c r="O14" t="s" s="1357">
        <v>4585</v>
      </c>
      <c r="P14" s="1315"/>
      <c r="Q14" s="1347">
        <v>7.99</v>
      </c>
      <c r="R14" s="1347">
        <v>10.19</v>
      </c>
      <c r="S14" s="1347">
        <v>7.56</v>
      </c>
      <c r="T14" s="1347">
        <v>9.77</v>
      </c>
      <c r="U14" s="1347">
        <v>11.15</v>
      </c>
      <c r="V14" s="1348">
        <v>243.87</v>
      </c>
      <c r="W14" s="1318"/>
      <c r="X14" s="1318"/>
      <c r="Y14" s="1318"/>
      <c r="Z14" s="1318"/>
      <c r="AA14" t="s" s="788">
        <v>6024</v>
      </c>
      <c r="AB14" s="1348">
        <v>38</v>
      </c>
      <c r="AC14" t="s" s="788">
        <v>6025</v>
      </c>
      <c r="AD14" t="s" s="788">
        <v>6026</v>
      </c>
      <c r="AE14" t="s" s="788">
        <v>1697</v>
      </c>
      <c r="AF14" t="s" s="788">
        <v>6027</v>
      </c>
      <c r="AG14" t="s" s="788">
        <v>6028</v>
      </c>
      <c r="AH14" t="s" s="788">
        <v>6013</v>
      </c>
      <c r="AI14" t="s" s="788">
        <v>6029</v>
      </c>
    </row>
    <row r="15" ht="13.55" customHeight="1">
      <c r="A15" s="1349"/>
      <c r="B15" s="1343"/>
      <c r="C15" s="1343"/>
      <c r="D15" s="1343"/>
      <c r="E15" s="1344"/>
      <c r="F15" s="1343"/>
      <c r="G15" s="1344"/>
      <c r="H15" s="1344"/>
      <c r="I15" s="1343"/>
      <c r="J15" s="1344"/>
      <c r="K15" s="1343"/>
      <c r="L15" s="1343"/>
      <c r="M15" s="1350"/>
      <c r="N15" s="1343"/>
      <c r="O15" s="1344"/>
      <c r="P15" s="1315"/>
      <c r="Q15" s="1351"/>
      <c r="R15" s="1351"/>
      <c r="S15" s="1351"/>
      <c r="T15" s="1351"/>
      <c r="U15" s="1351"/>
      <c r="V15" s="1318"/>
      <c r="W15" s="1318"/>
      <c r="X15" s="1318"/>
      <c r="Y15" s="1318"/>
      <c r="Z15" s="1318"/>
      <c r="AA15" s="1318"/>
      <c r="AB15" s="1318"/>
      <c r="AC15" s="1318"/>
      <c r="AD15" s="1318"/>
      <c r="AE15" s="1318"/>
      <c r="AF15" s="1318"/>
      <c r="AG15" s="1318"/>
      <c r="AH15" s="1318"/>
      <c r="AI15" s="1318"/>
    </row>
    <row r="16" ht="26.55" customHeight="1">
      <c r="A16" t="s" s="1340">
        <v>2559</v>
      </c>
      <c r="B16" t="s" s="1341">
        <v>2560</v>
      </c>
      <c r="C16" t="s" s="1342">
        <v>1991</v>
      </c>
      <c r="D16" t="s" s="1342">
        <v>3105</v>
      </c>
      <c r="E16" t="s" s="1336">
        <v>6036</v>
      </c>
      <c r="F16" s="1353">
        <v>2015</v>
      </c>
      <c r="G16" s="1354">
        <v>0.57</v>
      </c>
      <c r="H16" s="1344"/>
      <c r="I16" s="1355">
        <f>G16</f>
        <v>0.57</v>
      </c>
      <c r="J16" s="1354">
        <v>4.38</v>
      </c>
      <c r="K16" t="s" s="1346">
        <v>6013</v>
      </c>
      <c r="L16" t="s" s="1346">
        <v>6013</v>
      </c>
      <c r="M16" t="s" s="1356">
        <f>IF(I16&lt;0.8,"Overfished",IF(I16&lt;1.2,"Maximally Sustainably Fished",IF(I16&gt;1.2,"Underfished")))</f>
        <v>1955</v>
      </c>
      <c r="N16" t="s" s="1346">
        <v>1031</v>
      </c>
      <c r="O16" t="s" s="1336">
        <v>1955</v>
      </c>
      <c r="P16" s="1315"/>
      <c r="Q16" s="1347">
        <v>461.06</v>
      </c>
      <c r="R16" s="1347">
        <v>322.68</v>
      </c>
      <c r="S16" s="1347">
        <v>511.09</v>
      </c>
      <c r="T16" s="1347">
        <v>185</v>
      </c>
      <c r="U16" s="1347">
        <v>1.06</v>
      </c>
      <c r="V16" s="1348">
        <v>25631.6</v>
      </c>
      <c r="W16" s="1318"/>
      <c r="X16" s="1318"/>
      <c r="Y16" s="1318"/>
      <c r="Z16" s="1318"/>
      <c r="AA16" t="s" s="788">
        <v>6024</v>
      </c>
      <c r="AB16" s="1348">
        <v>38</v>
      </c>
      <c r="AC16" t="s" s="788">
        <v>6025</v>
      </c>
      <c r="AD16" t="s" s="788">
        <v>6026</v>
      </c>
      <c r="AE16" t="s" s="788">
        <v>1697</v>
      </c>
      <c r="AF16" t="s" s="788">
        <v>6027</v>
      </c>
      <c r="AG16" t="s" s="788">
        <v>6028</v>
      </c>
      <c r="AH16" t="s" s="788">
        <v>6013</v>
      </c>
      <c r="AI16" t="s" s="788">
        <v>6029</v>
      </c>
    </row>
    <row r="17" ht="26.55" customHeight="1">
      <c r="A17" t="s" s="1340">
        <v>2559</v>
      </c>
      <c r="B17" t="s" s="1341">
        <v>2560</v>
      </c>
      <c r="C17" t="s" s="1342">
        <v>1991</v>
      </c>
      <c r="D17" t="s" s="1342">
        <v>2973</v>
      </c>
      <c r="E17" t="s" s="1336">
        <v>6035</v>
      </c>
      <c r="F17" s="1353">
        <v>2015</v>
      </c>
      <c r="G17" s="1352">
        <v>0.65</v>
      </c>
      <c r="H17" s="1344"/>
      <c r="I17" s="1355">
        <f>G17</f>
        <v>0.65</v>
      </c>
      <c r="J17" s="1352">
        <v>3.67</v>
      </c>
      <c r="K17" t="s" s="1346">
        <v>6037</v>
      </c>
      <c r="L17" t="s" s="1346">
        <v>6037</v>
      </c>
      <c r="M17" t="s" s="1356">
        <f>IF(I17&lt;0.8,"Overfished",IF(I17&lt;1.2,"Maximally Sustainably Fished",IF(I17&gt;1.2,"Underfished")))</f>
        <v>1955</v>
      </c>
      <c r="N17" t="s" s="1346">
        <v>1031</v>
      </c>
      <c r="O17" t="s" s="1336">
        <v>1955</v>
      </c>
      <c r="P17" s="1315"/>
      <c r="Q17" s="1347">
        <v>1934.44</v>
      </c>
      <c r="R17" s="1347">
        <v>1098.05</v>
      </c>
      <c r="S17" s="1347">
        <v>1857.16</v>
      </c>
      <c r="T17" s="1347">
        <v>1310.28</v>
      </c>
      <c r="U17" s="1347">
        <v>1287.2</v>
      </c>
      <c r="V17" s="1348">
        <v>62053.72</v>
      </c>
      <c r="W17" s="1318"/>
      <c r="X17" s="1318"/>
      <c r="Y17" s="1318"/>
      <c r="Z17" s="1318"/>
      <c r="AA17" t="s" s="788">
        <v>6024</v>
      </c>
      <c r="AB17" s="1348">
        <v>38</v>
      </c>
      <c r="AC17" t="s" s="788">
        <v>6025</v>
      </c>
      <c r="AD17" t="s" s="788">
        <v>6026</v>
      </c>
      <c r="AE17" t="s" s="788">
        <v>1697</v>
      </c>
      <c r="AF17" t="s" s="788">
        <v>6027</v>
      </c>
      <c r="AG17" t="s" s="788">
        <v>6028</v>
      </c>
      <c r="AH17" t="s" s="788">
        <v>6013</v>
      </c>
      <c r="AI17" t="s" s="788">
        <v>6029</v>
      </c>
    </row>
    <row r="18" ht="13.55" customHeight="1">
      <c r="A18" s="1349"/>
      <c r="B18" s="1343"/>
      <c r="C18" s="1343"/>
      <c r="D18" s="1343"/>
      <c r="E18" s="1344"/>
      <c r="F18" s="1343"/>
      <c r="G18" s="1344"/>
      <c r="H18" s="1344"/>
      <c r="I18" s="1343"/>
      <c r="J18" s="1344"/>
      <c r="K18" s="1343"/>
      <c r="L18" s="1343"/>
      <c r="M18" s="1350"/>
      <c r="N18" s="1343"/>
      <c r="O18" s="1344"/>
      <c r="P18" s="1315"/>
      <c r="Q18" s="1351"/>
      <c r="R18" s="1351"/>
      <c r="S18" s="1351"/>
      <c r="T18" s="1351"/>
      <c r="U18" s="1351"/>
      <c r="V18" s="1318"/>
      <c r="W18" s="1318"/>
      <c r="X18" s="1318"/>
      <c r="Y18" s="1318"/>
      <c r="Z18" s="1318"/>
      <c r="AA18" s="1318"/>
      <c r="AB18" s="1318"/>
      <c r="AC18" s="1318"/>
      <c r="AD18" s="1318"/>
      <c r="AE18" s="1318"/>
      <c r="AF18" s="1318"/>
      <c r="AG18" s="1318"/>
      <c r="AH18" s="1318"/>
      <c r="AI18" s="1318"/>
    </row>
    <row r="19" ht="26.55" customHeight="1">
      <c r="A19" t="s" s="1340">
        <v>5063</v>
      </c>
      <c r="B19" t="s" s="1341">
        <v>5064</v>
      </c>
      <c r="C19" t="s" s="1342">
        <v>1321</v>
      </c>
      <c r="D19" t="s" s="1342">
        <v>6038</v>
      </c>
      <c r="E19" s="1352">
        <v>51</v>
      </c>
      <c r="F19" s="1343"/>
      <c r="G19" s="1344"/>
      <c r="H19" s="1344"/>
      <c r="I19" s="1343"/>
      <c r="J19" s="1344"/>
      <c r="K19" s="1343"/>
      <c r="L19" s="1343"/>
      <c r="M19" s="1350"/>
      <c r="N19" t="s" s="1346">
        <v>1044</v>
      </c>
      <c r="O19" t="s" s="1336">
        <v>6017</v>
      </c>
      <c r="P19" s="1315"/>
      <c r="Q19" s="1347">
        <v>387</v>
      </c>
      <c r="R19" s="1347">
        <v>209</v>
      </c>
      <c r="S19" s="1347">
        <v>176</v>
      </c>
      <c r="T19" s="1347">
        <v>156</v>
      </c>
      <c r="U19" s="1347">
        <v>156</v>
      </c>
      <c r="V19" s="1348">
        <v>31.13</v>
      </c>
      <c r="W19" s="1318"/>
      <c r="X19" s="1318"/>
      <c r="Y19" s="1318"/>
      <c r="Z19" s="1318"/>
      <c r="AA19" t="s" s="788">
        <v>6039</v>
      </c>
      <c r="AB19" s="1348">
        <v>38</v>
      </c>
      <c r="AC19" t="s" s="788">
        <v>6040</v>
      </c>
      <c r="AD19" t="s" s="788">
        <v>6041</v>
      </c>
      <c r="AE19" t="s" s="788">
        <v>6042</v>
      </c>
      <c r="AF19" t="s" s="788">
        <v>6043</v>
      </c>
      <c r="AG19" t="s" s="788">
        <v>6044</v>
      </c>
      <c r="AH19" t="s" s="788">
        <v>6013</v>
      </c>
      <c r="AI19" t="s" s="788">
        <v>6045</v>
      </c>
    </row>
    <row r="20" ht="13.55" customHeight="1">
      <c r="A20" t="s" s="1340">
        <v>1697</v>
      </c>
      <c r="B20" t="s" s="1341">
        <v>1698</v>
      </c>
      <c r="C20" t="s" s="1342">
        <v>1321</v>
      </c>
      <c r="D20" t="s" s="1342">
        <v>1321</v>
      </c>
      <c r="E20" s="1352">
        <v>57</v>
      </c>
      <c r="F20" s="1353">
        <v>2019</v>
      </c>
      <c r="G20" s="1344"/>
      <c r="H20" s="1352">
        <v>1.39</v>
      </c>
      <c r="I20" s="1353">
        <f>H20</f>
        <v>1.39</v>
      </c>
      <c r="J20" s="1352">
        <v>0.64</v>
      </c>
      <c r="K20" t="s" s="1346">
        <v>6018</v>
      </c>
      <c r="L20" t="s" s="1346">
        <v>6018</v>
      </c>
      <c r="M20" t="s" s="1356">
        <f>IF(I20&lt;0.8,"Overfished",IF(I20&lt;1.2,"Maximally Sustainably Fished",IF(I20&gt;1.2,"Underfished")))</f>
        <v>2974</v>
      </c>
      <c r="N20" t="s" s="1346">
        <v>1031</v>
      </c>
      <c r="O20" t="s" s="1357">
        <f>IF(J20&lt;0.8,"overfished",IF(J20&lt;1.2,"maximally sustainably fished",IF(J20&gt;1.2,"underfished")))</f>
        <v>4684</v>
      </c>
      <c r="P20" s="1315"/>
      <c r="Q20" s="1347">
        <v>13938.5</v>
      </c>
      <c r="R20" s="1347">
        <v>16134.05</v>
      </c>
      <c r="S20" s="1347">
        <v>22736.49</v>
      </c>
      <c r="T20" s="1347">
        <v>18384.47</v>
      </c>
      <c r="U20" s="1347">
        <v>18658.75</v>
      </c>
      <c r="V20" s="1318"/>
      <c r="W20" t="s" s="788">
        <v>2934</v>
      </c>
      <c r="X20" s="1318"/>
      <c r="Y20" s="1318"/>
      <c r="Z20" s="1318"/>
      <c r="AA20" s="1318"/>
      <c r="AB20" s="1318"/>
      <c r="AC20" s="1318"/>
      <c r="AD20" s="1318"/>
      <c r="AE20" s="1318"/>
      <c r="AF20" s="1318"/>
      <c r="AG20" s="1318"/>
      <c r="AH20" s="1318"/>
      <c r="AI20" s="1318"/>
    </row>
    <row r="21" ht="15.75" customHeight="1">
      <c r="A21" t="s" s="1340">
        <v>2559</v>
      </c>
      <c r="B21" t="s" s="1341">
        <v>2560</v>
      </c>
      <c r="C21" t="s" s="1342">
        <v>1321</v>
      </c>
      <c r="D21" t="s" s="1342">
        <v>1321</v>
      </c>
      <c r="E21" t="s" s="1336">
        <v>6046</v>
      </c>
      <c r="F21" s="1353">
        <v>2024</v>
      </c>
      <c r="G21" s="1352">
        <v>0.96</v>
      </c>
      <c r="H21" s="1344"/>
      <c r="I21" s="1355">
        <f>G21</f>
        <v>0.96</v>
      </c>
      <c r="J21" s="1352">
        <v>1.53</v>
      </c>
      <c r="K21" t="s" s="1346">
        <v>6047</v>
      </c>
      <c r="L21" t="s" s="1346">
        <v>6048</v>
      </c>
      <c r="M21" t="s" s="1356">
        <f>IF(I21&lt;0.8,"Overfished",IF(I21&lt;1.2,"Maximally Sustainably Fished",IF(I21&gt;1.2,"Underfished")))</f>
        <v>6019</v>
      </c>
      <c r="N21" t="s" s="1346">
        <v>1031</v>
      </c>
      <c r="O21" t="s" s="1336">
        <v>5850</v>
      </c>
      <c r="P21" s="1315"/>
      <c r="Q21" s="1347">
        <v>103.72</v>
      </c>
      <c r="R21" s="1347">
        <v>97.43000000000001</v>
      </c>
      <c r="S21" s="1347">
        <v>66.29000000000001</v>
      </c>
      <c r="T21" s="1347">
        <v>70.59999999999999</v>
      </c>
      <c r="U21" s="1347">
        <v>50.58</v>
      </c>
      <c r="V21" s="1348">
        <v>97</v>
      </c>
      <c r="W21" t="s" s="788">
        <v>2934</v>
      </c>
      <c r="X21" s="1318"/>
      <c r="Y21" s="1318"/>
      <c r="Z21" s="1318"/>
      <c r="AA21" t="s" s="788">
        <v>6049</v>
      </c>
      <c r="AB21" s="1348">
        <v>38</v>
      </c>
      <c r="AC21" t="s" s="788">
        <v>6050</v>
      </c>
      <c r="AD21" t="s" s="788">
        <v>6051</v>
      </c>
      <c r="AE21" t="s" s="788">
        <v>6020</v>
      </c>
      <c r="AF21" t="s" s="788">
        <v>6052</v>
      </c>
      <c r="AG21" t="s" s="788">
        <v>6028</v>
      </c>
      <c r="AH21" t="s" s="788">
        <v>6013</v>
      </c>
      <c r="AI21" t="s" s="788">
        <v>6053</v>
      </c>
    </row>
    <row r="22" ht="15.75" customHeight="1">
      <c r="A22" t="s" s="1340">
        <v>90</v>
      </c>
      <c r="B22" t="s" s="1341">
        <v>91</v>
      </c>
      <c r="C22" t="s" s="1342">
        <v>1321</v>
      </c>
      <c r="D22" t="s" s="1342">
        <v>6054</v>
      </c>
      <c r="E22" s="1352">
        <v>57</v>
      </c>
      <c r="F22" s="1353">
        <v>2019</v>
      </c>
      <c r="G22" s="1352">
        <v>0.85</v>
      </c>
      <c r="H22" s="1344"/>
      <c r="I22" s="1353">
        <v>0.85</v>
      </c>
      <c r="J22" s="1344"/>
      <c r="K22" t="s" s="1346">
        <v>6048</v>
      </c>
      <c r="L22" t="s" s="1346">
        <v>4585</v>
      </c>
      <c r="M22" t="s" s="1356">
        <f>IF(I22&lt;0.8,"Overfished",IF(I22&lt;1.2,"Maximally Sustainably Fished",IF(I22&gt;1.2,"Underfished")))</f>
        <v>6019</v>
      </c>
      <c r="N22" t="s" s="1346">
        <v>1031</v>
      </c>
      <c r="O22" t="s" s="1336">
        <v>2934</v>
      </c>
      <c r="P22" s="1315"/>
      <c r="Q22" s="1347">
        <v>770.7</v>
      </c>
      <c r="R22" s="1347">
        <v>668.84</v>
      </c>
      <c r="S22" s="1347">
        <v>276.97</v>
      </c>
      <c r="T22" s="1347">
        <v>294.17</v>
      </c>
      <c r="U22" s="1347">
        <v>215.33</v>
      </c>
      <c r="V22" s="1348">
        <v>124.49</v>
      </c>
      <c r="W22" t="s" s="788">
        <v>2934</v>
      </c>
      <c r="X22" s="1318"/>
      <c r="Y22" s="1318"/>
      <c r="Z22" s="1318"/>
      <c r="AA22" t="s" s="788">
        <v>6049</v>
      </c>
      <c r="AB22" s="1348">
        <v>38</v>
      </c>
      <c r="AC22" t="s" s="788">
        <v>6050</v>
      </c>
      <c r="AD22" t="s" s="788">
        <v>6051</v>
      </c>
      <c r="AE22" t="s" s="788">
        <v>6020</v>
      </c>
      <c r="AF22" t="s" s="788">
        <v>6052</v>
      </c>
      <c r="AG22" t="s" s="788">
        <v>6028</v>
      </c>
      <c r="AH22" t="s" s="788">
        <v>6013</v>
      </c>
      <c r="AI22" t="s" s="788">
        <v>6053</v>
      </c>
    </row>
    <row r="23" ht="15.75" customHeight="1">
      <c r="A23" t="s" s="1340">
        <v>90</v>
      </c>
      <c r="B23" t="s" s="1341">
        <v>91</v>
      </c>
      <c r="C23" t="s" s="1342">
        <v>1321</v>
      </c>
      <c r="D23" t="s" s="1342">
        <v>6055</v>
      </c>
      <c r="E23" s="1352">
        <v>51</v>
      </c>
      <c r="F23" s="1353">
        <v>2020</v>
      </c>
      <c r="G23" s="1354">
        <v>1.262418533</v>
      </c>
      <c r="H23" s="1344"/>
      <c r="I23" s="1353">
        <v>1.26</v>
      </c>
      <c r="J23" s="1344"/>
      <c r="K23" t="s" s="1346">
        <v>4522</v>
      </c>
      <c r="L23" t="s" s="1346">
        <v>4585</v>
      </c>
      <c r="M23" t="s" s="1356">
        <f>IF(I23&lt;0.8,"Overfished",IF(I23&lt;1.2,"Maximally Sustainably Fished",IF(I23&gt;1.2,"Underfished")))</f>
        <v>2974</v>
      </c>
      <c r="N23" t="s" s="1346">
        <v>1031</v>
      </c>
      <c r="O23" t="s" s="1336">
        <v>2974</v>
      </c>
      <c r="P23" s="1315"/>
      <c r="Q23" s="1347">
        <v>3274.56</v>
      </c>
      <c r="R23" s="1347">
        <v>3480.22</v>
      </c>
      <c r="S23" s="1347">
        <v>3624.78</v>
      </c>
      <c r="T23" s="1347">
        <v>994.51</v>
      </c>
      <c r="U23" s="1347">
        <v>3554.93</v>
      </c>
      <c r="V23" s="1318"/>
      <c r="W23" t="s" s="788">
        <v>2974</v>
      </c>
      <c r="X23" s="1318"/>
      <c r="Y23" s="1318"/>
      <c r="Z23" s="1318"/>
      <c r="AA23" s="1318"/>
      <c r="AB23" s="1318"/>
      <c r="AC23" s="1318"/>
      <c r="AD23" s="1318"/>
      <c r="AE23" s="1318"/>
      <c r="AF23" s="1318"/>
      <c r="AG23" s="1318"/>
      <c r="AH23" s="1318"/>
      <c r="AI23" s="1318"/>
    </row>
    <row r="24" ht="15.75" customHeight="1">
      <c r="A24" t="s" s="1340">
        <v>49</v>
      </c>
      <c r="B24" t="s" s="1341">
        <v>50</v>
      </c>
      <c r="C24" t="s" s="1342">
        <v>6056</v>
      </c>
      <c r="D24" t="s" s="1342">
        <v>6056</v>
      </c>
      <c r="E24" t="s" s="1336">
        <v>6046</v>
      </c>
      <c r="F24" s="1343"/>
      <c r="G24" s="1344"/>
      <c r="H24" s="1344"/>
      <c r="I24" s="1343"/>
      <c r="J24" s="1344"/>
      <c r="K24" s="1343"/>
      <c r="L24" s="1343"/>
      <c r="M24" s="1350"/>
      <c r="N24" t="s" s="1346">
        <v>1031</v>
      </c>
      <c r="O24" t="s" s="1336">
        <v>6017</v>
      </c>
      <c r="P24" s="1315"/>
      <c r="Q24" s="1347">
        <v>2</v>
      </c>
      <c r="R24" s="1347">
        <v>0</v>
      </c>
      <c r="S24" s="1347">
        <v>0</v>
      </c>
      <c r="T24" s="1347">
        <v>0</v>
      </c>
      <c r="U24" s="1347">
        <v>0</v>
      </c>
      <c r="V24" s="1348">
        <v>0</v>
      </c>
      <c r="W24" t="s" s="788">
        <v>2934</v>
      </c>
      <c r="X24" s="1318"/>
      <c r="Y24" s="1318"/>
      <c r="Z24" s="1318"/>
      <c r="AA24" t="s" s="788">
        <v>6057</v>
      </c>
      <c r="AB24" s="1348">
        <v>38</v>
      </c>
      <c r="AC24" t="s" s="788">
        <v>6058</v>
      </c>
      <c r="AD24" t="s" s="788">
        <v>6059</v>
      </c>
      <c r="AE24" t="s" s="788">
        <v>6005</v>
      </c>
      <c r="AF24" t="s" s="788">
        <v>6060</v>
      </c>
      <c r="AG24" t="s" s="788">
        <v>6012</v>
      </c>
      <c r="AH24" t="s" s="788">
        <v>6013</v>
      </c>
      <c r="AI24" t="s" s="788">
        <v>6061</v>
      </c>
    </row>
    <row r="25" ht="15.75" customHeight="1">
      <c r="A25" s="1349"/>
      <c r="B25" s="1343"/>
      <c r="C25" s="1343"/>
      <c r="D25" s="1343"/>
      <c r="E25" s="1344"/>
      <c r="F25" s="1343"/>
      <c r="G25" s="1344"/>
      <c r="H25" s="1344"/>
      <c r="I25" s="1343"/>
      <c r="J25" s="1344"/>
      <c r="K25" s="1343"/>
      <c r="L25" s="1343"/>
      <c r="M25" s="1350"/>
      <c r="N25" s="1343"/>
      <c r="O25" s="1344"/>
      <c r="P25" s="1315"/>
      <c r="Q25" s="1351"/>
      <c r="R25" s="1351"/>
      <c r="S25" s="1351"/>
      <c r="T25" s="1351"/>
      <c r="U25" s="1351"/>
      <c r="V25" s="1318"/>
      <c r="W25" s="1318"/>
      <c r="X25" s="1318"/>
      <c r="Y25" s="1318"/>
      <c r="Z25" s="1318"/>
      <c r="AA25" s="1318"/>
      <c r="AB25" s="1318"/>
      <c r="AC25" s="1318"/>
      <c r="AD25" s="1318"/>
      <c r="AE25" s="1318"/>
      <c r="AF25" s="1318"/>
      <c r="AG25" s="1318"/>
      <c r="AH25" s="1318"/>
      <c r="AI25" s="1318"/>
    </row>
    <row r="26" ht="15.75" customHeight="1">
      <c r="A26" t="s" s="1340">
        <v>1697</v>
      </c>
      <c r="B26" t="s" s="1341">
        <v>1698</v>
      </c>
      <c r="C26" t="s" s="1342">
        <v>6062</v>
      </c>
      <c r="D26" s="1343"/>
      <c r="E26" s="1352">
        <v>37</v>
      </c>
      <c r="F26" s="1343"/>
      <c r="G26" s="1344"/>
      <c r="H26" s="1344"/>
      <c r="I26" s="1343"/>
      <c r="J26" s="1344"/>
      <c r="K26" t="s" s="1346">
        <v>4585</v>
      </c>
      <c r="L26" t="s" s="1346">
        <v>4585</v>
      </c>
      <c r="M26" t="s" s="1345">
        <v>4585</v>
      </c>
      <c r="N26" t="s" s="1346">
        <v>1044</v>
      </c>
      <c r="O26" t="s" s="1336">
        <v>2934</v>
      </c>
      <c r="P26" s="1315"/>
      <c r="Q26" s="1347">
        <v>48.53</v>
      </c>
      <c r="R26" s="1347">
        <v>60.92</v>
      </c>
      <c r="S26" s="1347">
        <v>59.3</v>
      </c>
      <c r="T26" s="1347">
        <v>50.61</v>
      </c>
      <c r="U26" s="1347">
        <v>24.51</v>
      </c>
      <c r="V26" s="1318"/>
      <c r="W26" t="s" s="788">
        <v>6063</v>
      </c>
      <c r="X26" s="1318"/>
      <c r="Y26" s="1318"/>
      <c r="Z26" s="1318"/>
      <c r="AA26" s="1318"/>
      <c r="AB26" s="1318"/>
      <c r="AC26" s="1318"/>
      <c r="AD26" s="1318"/>
      <c r="AE26" s="1318"/>
      <c r="AF26" s="1318"/>
      <c r="AG26" s="1318"/>
      <c r="AH26" s="1318"/>
      <c r="AI26" s="1318"/>
    </row>
    <row r="27" ht="15.75" customHeight="1">
      <c r="A27" t="s" s="1340">
        <v>6042</v>
      </c>
      <c r="B27" t="s" s="1341">
        <v>6064</v>
      </c>
      <c r="C27" t="s" s="1342">
        <v>6062</v>
      </c>
      <c r="D27" s="1343"/>
      <c r="E27" s="1352">
        <v>37</v>
      </c>
      <c r="F27" s="1343"/>
      <c r="G27" s="1344"/>
      <c r="H27" s="1344"/>
      <c r="I27" s="1343"/>
      <c r="J27" s="1344"/>
      <c r="K27" t="s" s="1346">
        <v>4585</v>
      </c>
      <c r="L27" t="s" s="1346">
        <v>4585</v>
      </c>
      <c r="M27" t="s" s="1345">
        <v>4585</v>
      </c>
      <c r="N27" t="s" s="1346">
        <v>1037</v>
      </c>
      <c r="O27" t="s" s="1336">
        <v>2934</v>
      </c>
      <c r="P27" s="1315"/>
      <c r="Q27" s="1347">
        <v>2</v>
      </c>
      <c r="R27" s="1347">
        <v>6.09</v>
      </c>
      <c r="S27" s="1347">
        <v>6.78</v>
      </c>
      <c r="T27" s="1347">
        <v>5.11</v>
      </c>
      <c r="U27" s="1347">
        <v>11.15</v>
      </c>
      <c r="V27" s="1318"/>
      <c r="W27" s="1318"/>
      <c r="X27" s="1318"/>
      <c r="Y27" s="1318"/>
      <c r="Z27" s="1318"/>
      <c r="AA27" s="1318"/>
      <c r="AB27" s="1318"/>
      <c r="AC27" s="1318"/>
      <c r="AD27" s="1318"/>
      <c r="AE27" s="1318"/>
      <c r="AF27" s="1318"/>
      <c r="AG27" s="1318"/>
      <c r="AH27" s="1318"/>
      <c r="AI27" s="1318"/>
    </row>
    <row r="28" ht="15.75" customHeight="1">
      <c r="A28" t="s" s="1340">
        <v>2559</v>
      </c>
      <c r="B28" t="s" s="1341">
        <v>2560</v>
      </c>
      <c r="C28" t="s" s="1342">
        <v>6062</v>
      </c>
      <c r="D28" s="1343"/>
      <c r="E28" s="1352">
        <v>37</v>
      </c>
      <c r="F28" s="1343"/>
      <c r="G28" s="1344"/>
      <c r="H28" s="1344"/>
      <c r="I28" s="1343"/>
      <c r="J28" s="1344"/>
      <c r="K28" t="s" s="1346">
        <v>4585</v>
      </c>
      <c r="L28" t="s" s="1346">
        <v>4585</v>
      </c>
      <c r="M28" t="s" s="1345">
        <v>4585</v>
      </c>
      <c r="N28" t="s" s="1346">
        <v>1044</v>
      </c>
      <c r="O28" t="s" s="1336">
        <v>5850</v>
      </c>
      <c r="P28" s="1315"/>
      <c r="Q28" s="1347">
        <v>20</v>
      </c>
      <c r="R28" s="1347">
        <v>20.18</v>
      </c>
      <c r="S28" s="1347">
        <v>20.13</v>
      </c>
      <c r="T28" s="1347">
        <v>20.25</v>
      </c>
      <c r="U28" s="1347">
        <v>20.02</v>
      </c>
      <c r="V28" s="1318"/>
      <c r="W28" t="s" s="788">
        <v>6063</v>
      </c>
      <c r="X28" s="1318"/>
      <c r="Y28" s="1318"/>
      <c r="Z28" s="1318"/>
      <c r="AA28" s="1318"/>
      <c r="AB28" s="1318"/>
      <c r="AC28" s="1318"/>
      <c r="AD28" s="1318"/>
      <c r="AE28" s="1318"/>
      <c r="AF28" s="1318"/>
      <c r="AG28" s="1318"/>
      <c r="AH28" s="1318"/>
      <c r="AI28" s="1318"/>
    </row>
    <row r="29" ht="15.75" customHeight="1">
      <c r="A29" s="1349"/>
      <c r="B29" s="1343"/>
      <c r="C29" s="1343"/>
      <c r="D29" s="1343"/>
      <c r="E29" s="1344"/>
      <c r="F29" s="1343"/>
      <c r="G29" s="1344"/>
      <c r="H29" s="1344"/>
      <c r="I29" s="1343"/>
      <c r="J29" s="1344"/>
      <c r="K29" s="1343"/>
      <c r="L29" s="1343"/>
      <c r="M29" s="1350"/>
      <c r="N29" s="1343"/>
      <c r="O29" s="1344"/>
      <c r="P29" s="1315"/>
      <c r="Q29" s="1351"/>
      <c r="R29" s="1351"/>
      <c r="S29" s="1351"/>
      <c r="T29" s="1351"/>
      <c r="U29" s="1351"/>
      <c r="V29" s="1318"/>
      <c r="W29" s="1318"/>
      <c r="X29" s="1318"/>
      <c r="Y29" s="1318"/>
      <c r="Z29" s="1318"/>
      <c r="AA29" s="1318"/>
      <c r="AB29" s="1318"/>
      <c r="AC29" s="1318"/>
      <c r="AD29" s="1318"/>
      <c r="AE29" s="1318"/>
      <c r="AF29" s="1318"/>
      <c r="AG29" s="1318"/>
      <c r="AH29" s="1318"/>
      <c r="AI29" s="1318"/>
    </row>
    <row r="30" ht="15.75" customHeight="1">
      <c r="A30" t="s" s="1340">
        <v>6065</v>
      </c>
      <c r="B30" t="s" s="1341">
        <v>6066</v>
      </c>
      <c r="C30" t="s" s="1342">
        <v>84</v>
      </c>
      <c r="D30" t="s" s="1342">
        <v>6067</v>
      </c>
      <c r="E30" t="s" s="1336">
        <v>6068</v>
      </c>
      <c r="F30" s="1353">
        <v>2014</v>
      </c>
      <c r="G30" s="1344"/>
      <c r="H30" s="1344"/>
      <c r="I30" s="1358"/>
      <c r="J30" s="1359"/>
      <c r="K30" t="s" s="1346">
        <v>4585</v>
      </c>
      <c r="L30" t="s" s="1346">
        <v>4585</v>
      </c>
      <c r="M30" t="s" s="1345">
        <v>4585</v>
      </c>
      <c r="N30" t="s" s="1346">
        <v>1037</v>
      </c>
      <c r="O30" t="s" s="1357">
        <v>4585</v>
      </c>
      <c r="P30" s="1315"/>
      <c r="Q30" s="1347">
        <v>0</v>
      </c>
      <c r="R30" s="1347">
        <v>555.37</v>
      </c>
      <c r="S30" s="1347">
        <v>1223.53</v>
      </c>
      <c r="T30" s="1347">
        <v>947.5</v>
      </c>
      <c r="U30" s="1347">
        <v>480.66</v>
      </c>
      <c r="V30" s="1348">
        <v>256.37</v>
      </c>
      <c r="W30" s="1318"/>
      <c r="X30" s="1318"/>
      <c r="Y30" s="1318"/>
      <c r="Z30" s="1318"/>
      <c r="AA30" t="s" s="788">
        <v>6069</v>
      </c>
      <c r="AB30" s="1348">
        <v>38</v>
      </c>
      <c r="AC30" t="s" s="788">
        <v>6070</v>
      </c>
      <c r="AD30" t="s" s="788">
        <v>6071</v>
      </c>
      <c r="AE30" t="s" s="788">
        <v>6015</v>
      </c>
      <c r="AF30" t="s" s="788">
        <v>6060</v>
      </c>
      <c r="AG30" t="s" s="788">
        <v>6012</v>
      </c>
      <c r="AH30" t="s" s="788">
        <v>6013</v>
      </c>
      <c r="AI30" t="s" s="788">
        <v>6072</v>
      </c>
    </row>
    <row r="31" ht="15.75" customHeight="1">
      <c r="A31" s="1349"/>
      <c r="B31" s="1343"/>
      <c r="C31" s="1343"/>
      <c r="D31" s="1343"/>
      <c r="E31" s="1344"/>
      <c r="F31" s="1343"/>
      <c r="G31" s="1344"/>
      <c r="H31" s="1344"/>
      <c r="I31" s="1358"/>
      <c r="J31" s="1359"/>
      <c r="K31" s="1360"/>
      <c r="L31" s="1343"/>
      <c r="M31" s="1350"/>
      <c r="N31" s="1343"/>
      <c r="O31" s="1344"/>
      <c r="P31" s="1315"/>
      <c r="Q31" s="1351"/>
      <c r="R31" s="1351"/>
      <c r="S31" s="1351"/>
      <c r="T31" s="1351"/>
      <c r="U31" s="1351"/>
      <c r="V31" s="1318"/>
      <c r="W31" s="1318"/>
      <c r="X31" s="1318"/>
      <c r="Y31" s="1318"/>
      <c r="Z31" s="1318"/>
      <c r="AA31" s="1318"/>
      <c r="AB31" s="1318"/>
      <c r="AC31" s="1318"/>
      <c r="AD31" s="1318"/>
      <c r="AE31" s="1318"/>
      <c r="AF31" s="1318"/>
      <c r="AG31" s="1318"/>
      <c r="AH31" s="1318"/>
      <c r="AI31" s="1318"/>
    </row>
    <row r="32" ht="15.75" customHeight="1">
      <c r="A32" t="s" s="1340">
        <v>1697</v>
      </c>
      <c r="B32" t="s" s="1341">
        <v>1698</v>
      </c>
      <c r="C32" t="s" s="1342">
        <v>84</v>
      </c>
      <c r="D32" t="s" s="1342">
        <v>3105</v>
      </c>
      <c r="E32" s="1352">
        <v>77</v>
      </c>
      <c r="F32" s="1353">
        <v>2020</v>
      </c>
      <c r="G32" s="1344"/>
      <c r="H32" s="1352">
        <v>1.17</v>
      </c>
      <c r="I32" s="1353">
        <f>H32</f>
        <v>1.17</v>
      </c>
      <c r="J32" s="1344"/>
      <c r="K32" t="s" s="1346">
        <v>6073</v>
      </c>
      <c r="L32" t="s" s="1346">
        <v>6074</v>
      </c>
      <c r="M32" t="s" s="1356">
        <f>IF(I32&lt;0.8,"Overfished",IF(I32&lt;1.2,"Maximally Sustainably Fished",IF(I32&gt;1.2,"Underfished")))</f>
        <v>6019</v>
      </c>
      <c r="N32" t="s" s="1346">
        <v>1031</v>
      </c>
      <c r="O32" t="s" s="1336">
        <v>5850</v>
      </c>
      <c r="P32" s="1315"/>
      <c r="Q32" s="1347">
        <v>7449.14</v>
      </c>
      <c r="R32" s="1347">
        <v>4352.12</v>
      </c>
      <c r="S32" s="1347">
        <v>4838.5</v>
      </c>
      <c r="T32" s="1347">
        <v>3725.14</v>
      </c>
      <c r="U32" s="1347">
        <v>5266.7</v>
      </c>
      <c r="V32" s="1348">
        <v>1480.89</v>
      </c>
      <c r="W32" s="1318"/>
      <c r="X32" s="1318"/>
      <c r="Y32" s="1318"/>
      <c r="Z32" s="1318"/>
      <c r="AA32" t="s" s="788">
        <v>6075</v>
      </c>
      <c r="AB32" s="1348">
        <v>38</v>
      </c>
      <c r="AC32" t="s" s="788">
        <v>6076</v>
      </c>
      <c r="AD32" t="s" s="788">
        <v>6077</v>
      </c>
      <c r="AE32" t="s" s="788">
        <v>2559</v>
      </c>
      <c r="AF32" t="s" s="788">
        <v>6060</v>
      </c>
      <c r="AG32" t="s" s="788">
        <v>6012</v>
      </c>
      <c r="AH32" t="s" s="788">
        <v>6013</v>
      </c>
      <c r="AI32" t="s" s="788">
        <v>6078</v>
      </c>
    </row>
    <row r="33" ht="15.75" customHeight="1">
      <c r="A33" t="s" s="1340">
        <v>1697</v>
      </c>
      <c r="B33" t="s" s="1341">
        <v>1698</v>
      </c>
      <c r="C33" t="s" s="1342">
        <v>84</v>
      </c>
      <c r="D33" t="s" s="1342">
        <v>2973</v>
      </c>
      <c r="E33" s="1352">
        <v>87</v>
      </c>
      <c r="F33" s="1353">
        <v>2020</v>
      </c>
      <c r="G33" s="1344"/>
      <c r="H33" s="1352">
        <v>1.64</v>
      </c>
      <c r="I33" s="1353">
        <f>H33</f>
        <v>1.64</v>
      </c>
      <c r="J33" s="1352">
        <v>0.65</v>
      </c>
      <c r="K33" t="s" s="1346">
        <v>6079</v>
      </c>
      <c r="L33" t="s" s="1346">
        <v>6080</v>
      </c>
      <c r="M33" t="s" s="1356">
        <f>IF(I33&lt;0.8,"Overfished",IF(I33&lt;1.2,"Maximally Sustainably Fished",IF(I33&gt;1.2,"Underfished")))</f>
        <v>2974</v>
      </c>
      <c r="N33" t="s" s="1346">
        <v>1031</v>
      </c>
      <c r="O33" t="s" s="1357">
        <f>IF(J33&lt;0.8,"overfished",IF(J33&lt;1.2,"maximally sustainably fished",IF(J33&gt;1.2,"underfished")))</f>
        <v>4684</v>
      </c>
      <c r="P33" s="1315"/>
      <c r="Q33" s="1347">
        <v>8102</v>
      </c>
      <c r="R33" s="1347">
        <v>11920.23</v>
      </c>
      <c r="S33" s="1347">
        <v>11043.33</v>
      </c>
      <c r="T33" s="1347">
        <v>13247.82</v>
      </c>
      <c r="U33" s="1347">
        <v>17740.34</v>
      </c>
      <c r="V33" s="1348">
        <v>7487.13</v>
      </c>
      <c r="W33" s="1318"/>
      <c r="X33" s="1318"/>
      <c r="Y33" s="1318"/>
      <c r="Z33" s="1318"/>
      <c r="AA33" t="s" s="788">
        <v>6075</v>
      </c>
      <c r="AB33" s="1348">
        <v>38</v>
      </c>
      <c r="AC33" t="s" s="788">
        <v>6076</v>
      </c>
      <c r="AD33" t="s" s="788">
        <v>6077</v>
      </c>
      <c r="AE33" t="s" s="788">
        <v>2559</v>
      </c>
      <c r="AF33" t="s" s="788">
        <v>6060</v>
      </c>
      <c r="AG33" t="s" s="788">
        <v>6012</v>
      </c>
      <c r="AH33" t="s" s="788">
        <v>6013</v>
      </c>
      <c r="AI33" t="s" s="788">
        <v>6078</v>
      </c>
    </row>
    <row r="34" ht="15.75" customHeight="1">
      <c r="A34" s="1349"/>
      <c r="B34" s="1343"/>
      <c r="C34" s="1343"/>
      <c r="D34" s="1343"/>
      <c r="E34" s="1344"/>
      <c r="F34" s="1343"/>
      <c r="G34" s="1344"/>
      <c r="H34" s="1344"/>
      <c r="I34" s="1343"/>
      <c r="J34" s="1344"/>
      <c r="K34" s="1343"/>
      <c r="L34" s="1343"/>
      <c r="M34" s="1350"/>
      <c r="N34" s="1343"/>
      <c r="O34" s="1344"/>
      <c r="P34" s="1315"/>
      <c r="Q34" s="1351"/>
      <c r="R34" s="1351"/>
      <c r="S34" s="1351"/>
      <c r="T34" s="1351"/>
      <c r="U34" s="1351"/>
      <c r="V34" s="1318"/>
      <c r="W34" s="1318"/>
      <c r="X34" s="1318"/>
      <c r="Y34" s="1318"/>
      <c r="Z34" s="1318"/>
      <c r="AA34" s="1318"/>
      <c r="AB34" s="1318"/>
      <c r="AC34" s="1318"/>
      <c r="AD34" s="1318"/>
      <c r="AE34" s="1318"/>
      <c r="AF34" s="1318"/>
      <c r="AG34" s="1318"/>
      <c r="AH34" s="1318"/>
      <c r="AI34" s="1318"/>
    </row>
    <row r="35" ht="15.75" customHeight="1">
      <c r="A35" t="s" s="1340">
        <v>5063</v>
      </c>
      <c r="B35" t="s" s="1341">
        <v>5064</v>
      </c>
      <c r="C35" t="s" s="1342">
        <v>84</v>
      </c>
      <c r="D35" t="s" s="1342">
        <v>6081</v>
      </c>
      <c r="E35" s="1352">
        <v>87</v>
      </c>
      <c r="F35" s="1343"/>
      <c r="G35" s="1344"/>
      <c r="H35" s="1344"/>
      <c r="I35" s="1343"/>
      <c r="J35" s="1344"/>
      <c r="K35" t="s" s="1346">
        <v>4585</v>
      </c>
      <c r="L35" t="s" s="1346">
        <v>4585</v>
      </c>
      <c r="M35" t="s" s="1345">
        <v>4585</v>
      </c>
      <c r="N35" t="s" s="1346">
        <v>1031</v>
      </c>
      <c r="O35" t="s" s="1336">
        <v>6017</v>
      </c>
      <c r="P35" s="1315"/>
      <c r="Q35" s="1347">
        <v>3493</v>
      </c>
      <c r="R35" s="1347">
        <v>2529.76</v>
      </c>
      <c r="S35" s="1347">
        <v>3487.98</v>
      </c>
      <c r="T35" s="1347">
        <v>3999.44</v>
      </c>
      <c r="U35" s="1347">
        <v>2703.05</v>
      </c>
      <c r="V35" s="1348">
        <v>388.62</v>
      </c>
      <c r="W35" s="1318"/>
      <c r="X35" s="1318"/>
      <c r="Y35" s="1318"/>
      <c r="Z35" s="1318"/>
      <c r="AA35" t="s" s="788">
        <v>6075</v>
      </c>
      <c r="AB35" s="1348">
        <v>38</v>
      </c>
      <c r="AC35" t="s" s="788">
        <v>6076</v>
      </c>
      <c r="AD35" t="s" s="788">
        <v>6077</v>
      </c>
      <c r="AE35" t="s" s="788">
        <v>2559</v>
      </c>
      <c r="AF35" t="s" s="788">
        <v>6060</v>
      </c>
      <c r="AG35" t="s" s="788">
        <v>6012</v>
      </c>
      <c r="AH35" t="s" s="788">
        <v>6013</v>
      </c>
      <c r="AI35" t="s" s="788">
        <v>6078</v>
      </c>
    </row>
    <row r="36" ht="15.75" customHeight="1">
      <c r="A36" t="s" s="1340">
        <v>5063</v>
      </c>
      <c r="B36" t="s" s="1341">
        <v>5064</v>
      </c>
      <c r="C36" t="s" s="1342">
        <v>84</v>
      </c>
      <c r="D36" t="s" s="1342">
        <v>6082</v>
      </c>
      <c r="E36" s="1352">
        <v>77</v>
      </c>
      <c r="F36" s="1343"/>
      <c r="G36" s="1344"/>
      <c r="H36" s="1344"/>
      <c r="I36" s="1343"/>
      <c r="J36" s="1344"/>
      <c r="K36" t="s" s="1346">
        <v>4585</v>
      </c>
      <c r="L36" t="s" s="1346">
        <v>4585</v>
      </c>
      <c r="M36" t="s" s="1345">
        <v>4585</v>
      </c>
      <c r="N36" t="s" s="1346">
        <v>1031</v>
      </c>
      <c r="O36" t="s" s="1336">
        <v>2974</v>
      </c>
      <c r="P36" s="1315"/>
      <c r="Q36" s="1347">
        <v>0</v>
      </c>
      <c r="R36" s="1347">
        <v>782.6799999999999</v>
      </c>
      <c r="S36" s="1347">
        <v>704.95</v>
      </c>
      <c r="T36" s="1347">
        <v>376.99</v>
      </c>
      <c r="U36" s="1347">
        <v>126.43</v>
      </c>
      <c r="V36" s="1348">
        <v>100.58</v>
      </c>
      <c r="W36" s="1318"/>
      <c r="X36" s="1318"/>
      <c r="Y36" s="1318"/>
      <c r="Z36" s="1318"/>
      <c r="AA36" t="s" s="788">
        <v>6075</v>
      </c>
      <c r="AB36" s="1348">
        <v>38</v>
      </c>
      <c r="AC36" t="s" s="788">
        <v>6076</v>
      </c>
      <c r="AD36" t="s" s="788">
        <v>6077</v>
      </c>
      <c r="AE36" t="s" s="788">
        <v>2559</v>
      </c>
      <c r="AF36" t="s" s="788">
        <v>6060</v>
      </c>
      <c r="AG36" t="s" s="788">
        <v>6012</v>
      </c>
      <c r="AH36" t="s" s="788">
        <v>6013</v>
      </c>
      <c r="AI36" t="s" s="788">
        <v>6078</v>
      </c>
    </row>
    <row r="37" ht="15.75" customHeight="1">
      <c r="A37" s="1349"/>
      <c r="B37" s="1343"/>
      <c r="C37" s="1343"/>
      <c r="D37" s="1343"/>
      <c r="E37" s="1344"/>
      <c r="F37" s="1343"/>
      <c r="G37" s="1344"/>
      <c r="H37" s="1344"/>
      <c r="I37" s="1343"/>
      <c r="J37" s="1344"/>
      <c r="K37" s="1343"/>
      <c r="L37" s="1343"/>
      <c r="M37" s="1350"/>
      <c r="N37" s="1343"/>
      <c r="O37" s="1344"/>
      <c r="P37" s="1315"/>
      <c r="Q37" s="1351"/>
      <c r="R37" s="1351"/>
      <c r="S37" s="1351"/>
      <c r="T37" s="1351"/>
      <c r="U37" s="1351"/>
      <c r="V37" s="1318"/>
      <c r="W37" s="1318"/>
      <c r="X37" s="1318"/>
      <c r="Y37" s="1318"/>
      <c r="Z37" s="1318"/>
      <c r="AA37" s="1318"/>
      <c r="AB37" s="1318"/>
      <c r="AC37" s="1318"/>
      <c r="AD37" s="1318"/>
      <c r="AE37" s="1318"/>
      <c r="AF37" s="1318"/>
      <c r="AG37" s="1318"/>
      <c r="AH37" s="1318"/>
      <c r="AI37" s="1318"/>
    </row>
    <row r="38" ht="15.75" customHeight="1">
      <c r="A38" t="s" s="1340">
        <v>6030</v>
      </c>
      <c r="B38" t="s" s="1341">
        <v>6031</v>
      </c>
      <c r="C38" t="s" s="1342">
        <v>84</v>
      </c>
      <c r="D38" t="s" s="1342">
        <v>3647</v>
      </c>
      <c r="E38" t="s" s="1336">
        <v>6083</v>
      </c>
      <c r="F38" s="1353">
        <v>2014</v>
      </c>
      <c r="G38" s="1344"/>
      <c r="H38" s="1344"/>
      <c r="I38" s="1343"/>
      <c r="J38" s="1344"/>
      <c r="K38" t="s" s="1346">
        <v>4585</v>
      </c>
      <c r="L38" t="s" s="1346">
        <v>6084</v>
      </c>
      <c r="M38" t="s" s="1356">
        <f>IF(I38&lt;0.8,"Overfished",IF(I38&lt;1.2,"Maximally Sustainably Fished",IF(I38&gt;1.2,"Underfished")))</f>
        <v>1955</v>
      </c>
      <c r="N38" t="s" s="1346">
        <v>1044</v>
      </c>
      <c r="O38" t="s" s="1357">
        <v>4585</v>
      </c>
      <c r="P38" s="1315"/>
      <c r="Q38" s="1347">
        <v>56.98</v>
      </c>
      <c r="R38" s="1347">
        <v>38</v>
      </c>
      <c r="S38" s="1347">
        <v>23.14</v>
      </c>
      <c r="T38" s="1347">
        <v>32.71</v>
      </c>
      <c r="U38" s="1347">
        <v>27.82</v>
      </c>
      <c r="V38" s="1348">
        <v>8472.23</v>
      </c>
      <c r="W38" s="1318"/>
      <c r="X38" s="1318"/>
      <c r="Y38" s="1318"/>
      <c r="Z38" s="1318"/>
      <c r="AA38" t="s" s="788">
        <v>6075</v>
      </c>
      <c r="AB38" s="1348">
        <v>38</v>
      </c>
      <c r="AC38" t="s" s="788">
        <v>6076</v>
      </c>
      <c r="AD38" t="s" s="788">
        <v>6077</v>
      </c>
      <c r="AE38" t="s" s="788">
        <v>2559</v>
      </c>
      <c r="AF38" t="s" s="788">
        <v>6060</v>
      </c>
      <c r="AG38" t="s" s="788">
        <v>6012</v>
      </c>
      <c r="AH38" t="s" s="788">
        <v>6013</v>
      </c>
      <c r="AI38" t="s" s="788">
        <v>6078</v>
      </c>
    </row>
    <row r="39" ht="15.75" customHeight="1">
      <c r="A39" s="1349"/>
      <c r="B39" s="1343"/>
      <c r="C39" s="1343"/>
      <c r="D39" s="1343"/>
      <c r="E39" s="1344"/>
      <c r="F39" s="1343"/>
      <c r="G39" s="1344"/>
      <c r="H39" s="1344"/>
      <c r="I39" s="1343"/>
      <c r="J39" s="1344"/>
      <c r="K39" s="1343"/>
      <c r="L39" s="1343"/>
      <c r="M39" s="1350"/>
      <c r="N39" s="1343"/>
      <c r="O39" s="1344"/>
      <c r="P39" s="1315"/>
      <c r="Q39" s="1351"/>
      <c r="R39" s="1351"/>
      <c r="S39" s="1351"/>
      <c r="T39" s="1351"/>
      <c r="U39" s="1351"/>
      <c r="V39" s="1318"/>
      <c r="W39" s="1318"/>
      <c r="X39" s="1318"/>
      <c r="Y39" s="1318"/>
      <c r="Z39" s="1318"/>
      <c r="AA39" s="1318"/>
      <c r="AB39" s="1318"/>
      <c r="AC39" s="1318"/>
      <c r="AD39" s="1318"/>
      <c r="AE39" s="1318"/>
      <c r="AF39" s="1318"/>
      <c r="AG39" s="1318"/>
      <c r="AH39" s="1318"/>
      <c r="AI39" s="1318"/>
    </row>
    <row r="40" ht="15.75" customHeight="1">
      <c r="A40" t="s" s="1340">
        <v>2559</v>
      </c>
      <c r="B40" t="s" s="1341">
        <v>2560</v>
      </c>
      <c r="C40" t="s" s="1342">
        <v>84</v>
      </c>
      <c r="D40" t="s" s="1342">
        <v>3105</v>
      </c>
      <c r="E40" t="s" s="1336">
        <v>6085</v>
      </c>
      <c r="F40" s="1353">
        <v>2015</v>
      </c>
      <c r="G40" s="1344"/>
      <c r="H40" s="1352">
        <v>1.36</v>
      </c>
      <c r="I40" s="1353">
        <f>H40</f>
        <v>1.36</v>
      </c>
      <c r="J40" s="1352">
        <v>0.62</v>
      </c>
      <c r="K40" t="s" s="1346">
        <v>6047</v>
      </c>
      <c r="L40" t="s" s="1346">
        <v>6047</v>
      </c>
      <c r="M40" t="s" s="1356">
        <f>IF(I40&lt;0.8,"Overfished",IF(I40&lt;1.2,"Maximally Sustainably Fished",IF(I40&gt;1.2,"Underfished")))</f>
        <v>2974</v>
      </c>
      <c r="N40" t="s" s="1346">
        <v>1044</v>
      </c>
      <c r="O40" t="s" s="1336">
        <v>6017</v>
      </c>
      <c r="P40" s="1315"/>
      <c r="Q40" s="1347">
        <v>580.3200000000001</v>
      </c>
      <c r="R40" s="1347">
        <v>2306.18</v>
      </c>
      <c r="S40" s="1347">
        <v>2135.84</v>
      </c>
      <c r="T40" s="1347">
        <v>1721.58</v>
      </c>
      <c r="U40" s="1347">
        <v>1728.31</v>
      </c>
      <c r="V40" s="1348">
        <v>9696.51</v>
      </c>
      <c r="W40" s="1318"/>
      <c r="X40" s="1318"/>
      <c r="Y40" s="1318"/>
      <c r="Z40" s="1318"/>
      <c r="AA40" t="s" s="788">
        <v>6075</v>
      </c>
      <c r="AB40" s="1348">
        <v>38</v>
      </c>
      <c r="AC40" t="s" s="788">
        <v>6076</v>
      </c>
      <c r="AD40" t="s" s="788">
        <v>6077</v>
      </c>
      <c r="AE40" t="s" s="788">
        <v>2559</v>
      </c>
      <c r="AF40" t="s" s="788">
        <v>6060</v>
      </c>
      <c r="AG40" t="s" s="788">
        <v>6012</v>
      </c>
      <c r="AH40" t="s" s="788">
        <v>6013</v>
      </c>
      <c r="AI40" t="s" s="788">
        <v>6078</v>
      </c>
    </row>
    <row r="41" ht="15.75" customHeight="1">
      <c r="A41" t="s" s="1340">
        <v>2559</v>
      </c>
      <c r="B41" t="s" s="1341">
        <v>2560</v>
      </c>
      <c r="C41" t="s" s="1342">
        <v>84</v>
      </c>
      <c r="D41" t="s" s="1342">
        <v>2973</v>
      </c>
      <c r="E41" t="s" s="1336">
        <v>6083</v>
      </c>
      <c r="F41" s="1343"/>
      <c r="G41" s="1344"/>
      <c r="H41" s="1344"/>
      <c r="I41" s="1343"/>
      <c r="J41" s="1344"/>
      <c r="K41" t="s" s="1346">
        <v>4585</v>
      </c>
      <c r="L41" t="s" s="1346">
        <v>4585</v>
      </c>
      <c r="M41" t="s" s="1356">
        <f>IF(I41&lt;0.8,"Overfished",IF(I41&lt;1.2,"Maximally Sustainably Fished",IF(I41&gt;1.2,"Underfished")))</f>
        <v>1955</v>
      </c>
      <c r="N41" t="s" s="1346">
        <v>1044</v>
      </c>
      <c r="O41" t="s" s="1336">
        <v>6017</v>
      </c>
      <c r="P41" s="1315"/>
      <c r="Q41" s="1347">
        <v>1806</v>
      </c>
      <c r="R41" s="1347">
        <v>2284.91</v>
      </c>
      <c r="S41" s="1347">
        <v>1738.09</v>
      </c>
      <c r="T41" s="1347">
        <v>1846.83</v>
      </c>
      <c r="U41" s="1347">
        <v>2020.68</v>
      </c>
      <c r="V41" s="1318"/>
      <c r="W41" s="1318"/>
      <c r="X41" s="1318"/>
      <c r="Y41" s="1318"/>
      <c r="Z41" s="1318"/>
      <c r="AA41" s="1318"/>
      <c r="AB41" s="1318"/>
      <c r="AC41" s="1318"/>
      <c r="AD41" s="1318"/>
      <c r="AE41" s="1318"/>
      <c r="AF41" s="1318"/>
      <c r="AG41" s="1318"/>
      <c r="AH41" s="1318"/>
      <c r="AI41" s="1318"/>
    </row>
    <row r="42" ht="15.75" customHeight="1">
      <c r="A42" s="1349"/>
      <c r="B42" s="1343"/>
      <c r="C42" s="1343"/>
      <c r="D42" s="1343"/>
      <c r="E42" s="1344"/>
      <c r="F42" s="1343"/>
      <c r="G42" s="1344"/>
      <c r="H42" s="1344"/>
      <c r="I42" s="1343"/>
      <c r="J42" s="1344"/>
      <c r="K42" s="1343"/>
      <c r="L42" s="1343"/>
      <c r="M42" s="1350"/>
      <c r="N42" s="1343"/>
      <c r="O42" s="1344"/>
      <c r="P42" s="1315"/>
      <c r="Q42" s="1351"/>
      <c r="R42" s="1351"/>
      <c r="S42" s="1351"/>
      <c r="T42" s="1351"/>
      <c r="U42" s="1351"/>
      <c r="V42" s="1318"/>
      <c r="W42" s="1318"/>
      <c r="X42" s="1318"/>
      <c r="Y42" s="1318"/>
      <c r="Z42" s="1318"/>
      <c r="AA42" s="1318"/>
      <c r="AB42" s="1318"/>
      <c r="AC42" s="1318"/>
      <c r="AD42" s="1318"/>
      <c r="AE42" s="1318"/>
      <c r="AF42" s="1318"/>
      <c r="AG42" s="1318"/>
      <c r="AH42" s="1318"/>
      <c r="AI42" s="1318"/>
    </row>
    <row r="43" ht="15.75" customHeight="1">
      <c r="A43" t="s" s="1340">
        <v>90</v>
      </c>
      <c r="B43" t="s" s="1341">
        <v>91</v>
      </c>
      <c r="C43" t="s" s="1342">
        <v>84</v>
      </c>
      <c r="D43" t="s" s="1342">
        <v>6082</v>
      </c>
      <c r="E43" s="1352">
        <v>77</v>
      </c>
      <c r="F43" s="1353">
        <v>2019</v>
      </c>
      <c r="G43" s="1344"/>
      <c r="H43" s="1344"/>
      <c r="I43" t="s" s="1346">
        <v>6086</v>
      </c>
      <c r="J43" t="s" s="1336">
        <v>6087</v>
      </c>
      <c r="K43" s="1343"/>
      <c r="L43" s="1343"/>
      <c r="M43" t="s" s="1345">
        <v>1955</v>
      </c>
      <c r="N43" t="s" s="1346">
        <v>1044</v>
      </c>
      <c r="O43" t="s" s="1336">
        <v>6088</v>
      </c>
      <c r="P43" s="1315"/>
      <c r="Q43" s="1347">
        <v>2200.98</v>
      </c>
      <c r="R43" s="1347">
        <v>2558.29</v>
      </c>
      <c r="S43" s="1347">
        <v>3270.82</v>
      </c>
      <c r="T43" s="1347">
        <v>3503.2</v>
      </c>
      <c r="U43" s="1347">
        <v>2962.85</v>
      </c>
      <c r="V43" s="1348">
        <v>2</v>
      </c>
      <c r="W43" s="1318"/>
      <c r="X43" s="1318"/>
      <c r="Y43" s="1318"/>
      <c r="Z43" s="1318"/>
      <c r="AA43" t="s" s="788">
        <v>6089</v>
      </c>
      <c r="AB43" s="1348">
        <v>38</v>
      </c>
      <c r="AC43" t="s" s="788">
        <v>6090</v>
      </c>
      <c r="AD43" t="s" s="788">
        <v>6091</v>
      </c>
      <c r="AE43" t="s" s="788">
        <v>49</v>
      </c>
      <c r="AF43" t="s" s="788">
        <v>6027</v>
      </c>
      <c r="AG43" t="s" s="788">
        <v>6028</v>
      </c>
      <c r="AH43" t="s" s="788">
        <v>6013</v>
      </c>
      <c r="AI43" t="s" s="788">
        <v>6092</v>
      </c>
    </row>
    <row r="44" ht="15.75" customHeight="1">
      <c r="A44" t="s" s="1340">
        <v>90</v>
      </c>
      <c r="B44" t="s" s="1341">
        <v>91</v>
      </c>
      <c r="C44" t="s" s="1342">
        <v>84</v>
      </c>
      <c r="D44" t="s" s="1342">
        <v>6093</v>
      </c>
      <c r="E44" s="1352">
        <v>71</v>
      </c>
      <c r="F44" s="1353">
        <v>2016</v>
      </c>
      <c r="G44" s="1344"/>
      <c r="H44" s="1354">
        <v>1.178</v>
      </c>
      <c r="I44" s="1355">
        <f>H44</f>
        <v>1.178</v>
      </c>
      <c r="J44" s="1361">
        <v>1.607</v>
      </c>
      <c r="K44" t="s" s="1346">
        <v>6094</v>
      </c>
      <c r="L44" t="s" s="1346">
        <v>6095</v>
      </c>
      <c r="M44" t="s" s="1356">
        <f>IF(I44&lt;0.8,"Overfished",IF(I44&lt;1.2,"Maximally Sustainably Fished",IF(I44&gt;1.2,"Underfished")))</f>
        <v>6019</v>
      </c>
      <c r="N44" t="s" s="1346">
        <v>1031</v>
      </c>
      <c r="O44" t="s" s="1336">
        <v>2934</v>
      </c>
      <c r="P44" s="1315"/>
      <c r="Q44" s="1347">
        <v>299.04</v>
      </c>
      <c r="R44" s="1347">
        <v>555.29</v>
      </c>
      <c r="S44" s="1347">
        <v>104.43</v>
      </c>
      <c r="T44" s="1347">
        <v>381.11</v>
      </c>
      <c r="U44" s="1347">
        <v>172.65</v>
      </c>
      <c r="V44" s="1348">
        <v>1261.13</v>
      </c>
      <c r="W44" s="1318"/>
      <c r="X44" s="1318"/>
      <c r="Y44" s="1318"/>
      <c r="Z44" s="1318"/>
      <c r="AA44" t="s" s="788">
        <v>6089</v>
      </c>
      <c r="AB44" s="1348">
        <v>38</v>
      </c>
      <c r="AC44" t="s" s="788">
        <v>6090</v>
      </c>
      <c r="AD44" t="s" s="788">
        <v>6091</v>
      </c>
      <c r="AE44" t="s" s="788">
        <v>49</v>
      </c>
      <c r="AF44" t="s" s="788">
        <v>6027</v>
      </c>
      <c r="AG44" t="s" s="788">
        <v>6028</v>
      </c>
      <c r="AH44" t="s" s="788">
        <v>6013</v>
      </c>
      <c r="AI44" t="s" s="788">
        <v>6092</v>
      </c>
    </row>
    <row r="45" ht="15.75" customHeight="1">
      <c r="A45" s="1349"/>
      <c r="B45" s="1343"/>
      <c r="C45" s="1343"/>
      <c r="D45" s="1343"/>
      <c r="E45" s="1344"/>
      <c r="F45" s="1343"/>
      <c r="G45" s="1344"/>
      <c r="H45" s="1359"/>
      <c r="I45" s="1358"/>
      <c r="J45" s="1362"/>
      <c r="K45" s="1343"/>
      <c r="L45" s="1343"/>
      <c r="M45" s="1350"/>
      <c r="N45" s="1343"/>
      <c r="O45" s="1344"/>
      <c r="P45" s="1315"/>
      <c r="Q45" s="1351"/>
      <c r="R45" s="1351"/>
      <c r="S45" s="1351"/>
      <c r="T45" s="1351"/>
      <c r="U45" s="1351"/>
      <c r="V45" s="1318"/>
      <c r="W45" s="1318"/>
      <c r="X45" s="1318"/>
      <c r="Y45" s="1318"/>
      <c r="Z45" s="1318"/>
      <c r="AA45" s="1318"/>
      <c r="AB45" s="1318"/>
      <c r="AC45" s="1318"/>
      <c r="AD45" s="1318"/>
      <c r="AE45" s="1318"/>
      <c r="AF45" s="1318"/>
      <c r="AG45" s="1318"/>
      <c r="AH45" s="1318"/>
      <c r="AI45" s="1318"/>
    </row>
    <row r="46" ht="15.75" customHeight="1">
      <c r="A46" t="s" s="1363">
        <v>6096</v>
      </c>
      <c r="B46" t="s" s="1364">
        <v>6097</v>
      </c>
      <c r="C46" t="s" s="1342">
        <v>84</v>
      </c>
      <c r="D46" t="s" s="1342">
        <v>6093</v>
      </c>
      <c r="E46" s="1352">
        <v>71</v>
      </c>
      <c r="F46" s="1353">
        <v>2016</v>
      </c>
      <c r="G46" s="1344"/>
      <c r="H46" s="1344"/>
      <c r="I46" s="1343"/>
      <c r="J46" s="1344"/>
      <c r="K46" t="s" s="1346">
        <v>4585</v>
      </c>
      <c r="L46" t="s" s="1346">
        <v>4585</v>
      </c>
      <c r="M46" t="s" s="1345">
        <v>4585</v>
      </c>
      <c r="N46" t="s" s="1346">
        <v>1037</v>
      </c>
      <c r="O46" t="s" s="1357">
        <v>4585</v>
      </c>
      <c r="P46" s="1315"/>
      <c r="Q46" s="1318"/>
      <c r="R46" s="1318"/>
      <c r="S46" s="1318"/>
      <c r="T46" s="1318"/>
      <c r="U46" s="1318"/>
      <c r="V46" s="1318"/>
      <c r="W46" s="1318"/>
      <c r="X46" s="1318"/>
      <c r="Y46" s="1318"/>
      <c r="Z46" s="1318"/>
      <c r="AA46" s="1318"/>
      <c r="AB46" s="1318"/>
      <c r="AC46" s="1318"/>
      <c r="AD46" s="1318"/>
      <c r="AE46" s="1318"/>
      <c r="AF46" s="1318"/>
      <c r="AG46" s="1318"/>
      <c r="AH46" s="1318"/>
      <c r="AI46" s="1318"/>
    </row>
    <row r="47" ht="15.75" customHeight="1">
      <c r="A47" s="1349"/>
      <c r="B47" s="1343"/>
      <c r="C47" s="1343"/>
      <c r="D47" s="1343"/>
      <c r="E47" s="1344"/>
      <c r="F47" s="1343"/>
      <c r="G47" s="1344"/>
      <c r="H47" s="1344"/>
      <c r="I47" s="1343"/>
      <c r="J47" s="1344"/>
      <c r="K47" s="1343"/>
      <c r="L47" s="1343"/>
      <c r="M47" s="1350"/>
      <c r="N47" s="1343"/>
      <c r="O47" s="1344"/>
      <c r="P47" s="1315"/>
      <c r="Q47" s="1318"/>
      <c r="R47" s="1318"/>
      <c r="S47" s="1318"/>
      <c r="T47" s="1318"/>
      <c r="U47" s="1318"/>
      <c r="V47" s="1318"/>
      <c r="W47" s="1318"/>
      <c r="X47" s="1318"/>
      <c r="Y47" s="1318"/>
      <c r="Z47" s="1318"/>
      <c r="AA47" s="1318"/>
      <c r="AB47" s="1318"/>
      <c r="AC47" s="1318"/>
      <c r="AD47" s="1318"/>
      <c r="AE47" s="1318"/>
      <c r="AF47" s="1318"/>
      <c r="AG47" s="1318"/>
      <c r="AH47" s="1318"/>
      <c r="AI47" s="1318"/>
    </row>
    <row r="48" ht="15.75" customHeight="1">
      <c r="A48" t="s" s="1365">
        <v>49</v>
      </c>
      <c r="B48" t="s" s="1366">
        <v>50</v>
      </c>
      <c r="C48" t="s" s="1367">
        <v>6098</v>
      </c>
      <c r="D48" t="s" s="1367">
        <v>6093</v>
      </c>
      <c r="E48" s="1368">
        <v>77</v>
      </c>
      <c r="F48" s="1369">
        <v>2015</v>
      </c>
      <c r="G48" s="1370"/>
      <c r="H48" s="1368">
        <v>0.09</v>
      </c>
      <c r="I48" s="1369">
        <f>H48</f>
        <v>0.09</v>
      </c>
      <c r="J48" s="1371">
        <v>3.94</v>
      </c>
      <c r="K48" t="s" s="1372">
        <v>6013</v>
      </c>
      <c r="L48" t="s" s="1372">
        <v>6099</v>
      </c>
      <c r="M48" t="s" s="1373">
        <f>IF(I48&lt;0.8,"Overfished",IF(I48&lt;1.2,"Maximally Sustainably Fished",IF(I48&gt;1.2,"Underfished")))</f>
        <v>1955</v>
      </c>
      <c r="N48" t="s" s="1372">
        <v>1031</v>
      </c>
      <c r="O48" t="s" s="1374">
        <v>1955</v>
      </c>
      <c r="P48" s="1315"/>
      <c r="Q48" s="1347">
        <v>401.63</v>
      </c>
      <c r="R48" s="1347">
        <v>197.07</v>
      </c>
      <c r="S48" s="1347">
        <v>199.25</v>
      </c>
      <c r="T48" s="1347">
        <v>259.76</v>
      </c>
      <c r="U48" s="1347">
        <v>203.42</v>
      </c>
      <c r="V48" s="1348">
        <v>3207.06</v>
      </c>
      <c r="W48" s="1318"/>
      <c r="X48" s="1318"/>
      <c r="Y48" s="1318"/>
      <c r="Z48" s="1318"/>
      <c r="AA48" t="s" s="788">
        <v>6100</v>
      </c>
      <c r="AB48" s="1348">
        <v>38</v>
      </c>
      <c r="AC48" t="s" s="788">
        <v>6101</v>
      </c>
      <c r="AD48" t="s" s="788">
        <v>6102</v>
      </c>
      <c r="AE48" t="s" s="788">
        <v>6065</v>
      </c>
      <c r="AF48" t="s" s="788">
        <v>6103</v>
      </c>
      <c r="AG48" t="s" s="788">
        <v>6012</v>
      </c>
      <c r="AH48" t="s" s="788">
        <v>6013</v>
      </c>
      <c r="AI48" t="s" s="788">
        <v>6104</v>
      </c>
    </row>
    <row r="49" ht="15.75" customHeight="1">
      <c r="A49" s="1308"/>
      <c r="B49" s="1309"/>
      <c r="C49" s="1309"/>
      <c r="D49" s="1309"/>
      <c r="E49" s="1310"/>
      <c r="F49" s="1309"/>
      <c r="G49" s="1310"/>
      <c r="H49" s="1310"/>
      <c r="I49" s="1309"/>
      <c r="J49" s="1310"/>
      <c r="K49" s="1309"/>
      <c r="L49" s="1309"/>
      <c r="M49" s="1375"/>
      <c r="N49" s="1309"/>
      <c r="O49" s="1310"/>
      <c r="P49" s="1315"/>
      <c r="Q49" s="1351"/>
      <c r="R49" s="1351"/>
      <c r="S49" s="1351"/>
      <c r="T49" s="1351"/>
      <c r="U49" s="1351"/>
      <c r="V49" s="1348">
        <v>1084</v>
      </c>
      <c r="W49" s="1318"/>
      <c r="X49" s="1318"/>
      <c r="Y49" s="1318"/>
      <c r="Z49" s="1318"/>
      <c r="AA49" t="s" s="788">
        <v>6105</v>
      </c>
      <c r="AB49" s="1348">
        <v>38</v>
      </c>
      <c r="AC49" t="s" s="788">
        <v>6106</v>
      </c>
      <c r="AD49" t="s" s="788">
        <v>6107</v>
      </c>
      <c r="AE49" t="s" s="788">
        <v>5063</v>
      </c>
      <c r="AF49" t="s" s="788">
        <v>6103</v>
      </c>
      <c r="AG49" t="s" s="788">
        <v>6012</v>
      </c>
      <c r="AH49" t="s" s="788">
        <v>6013</v>
      </c>
      <c r="AI49" t="s" s="788">
        <v>6108</v>
      </c>
    </row>
    <row r="50" ht="15.75" customHeight="1">
      <c r="A50" s="1349"/>
      <c r="B50" s="1343"/>
      <c r="C50" s="1343"/>
      <c r="D50" s="1343"/>
      <c r="E50" s="1344"/>
      <c r="F50" s="1343"/>
      <c r="G50" s="1344"/>
      <c r="H50" s="1344"/>
      <c r="I50" s="1343"/>
      <c r="J50" s="1344"/>
      <c r="K50" s="1343"/>
      <c r="L50" s="1343"/>
      <c r="M50" s="1350"/>
      <c r="N50" s="1343"/>
      <c r="O50" s="1344"/>
      <c r="P50" s="1315"/>
      <c r="Q50" s="1351"/>
      <c r="R50" s="1351"/>
      <c r="S50" s="1351"/>
      <c r="T50" s="1351"/>
      <c r="U50" s="1351"/>
      <c r="V50" s="1348">
        <v>1991.05</v>
      </c>
      <c r="W50" s="1318"/>
      <c r="X50" s="1318"/>
      <c r="Y50" s="1318"/>
      <c r="Z50" s="1318"/>
      <c r="AA50" t="s" s="788">
        <v>6105</v>
      </c>
      <c r="AB50" s="1348">
        <v>38</v>
      </c>
      <c r="AC50" t="s" s="788">
        <v>6106</v>
      </c>
      <c r="AD50" t="s" s="788">
        <v>6107</v>
      </c>
      <c r="AE50" t="s" s="788">
        <v>5063</v>
      </c>
      <c r="AF50" t="s" s="788">
        <v>6103</v>
      </c>
      <c r="AG50" t="s" s="788">
        <v>6012</v>
      </c>
      <c r="AH50" t="s" s="788">
        <v>6013</v>
      </c>
      <c r="AI50" t="s" s="788">
        <v>6108</v>
      </c>
    </row>
    <row r="51" ht="15.75" customHeight="1">
      <c r="A51" s="1349"/>
      <c r="B51" s="1343"/>
      <c r="C51" s="1343"/>
      <c r="D51" s="1343"/>
      <c r="E51" s="1344"/>
      <c r="F51" s="1343"/>
      <c r="G51" s="1344"/>
      <c r="H51" s="1344"/>
      <c r="I51" s="1343"/>
      <c r="J51" s="1344"/>
      <c r="K51" s="1343"/>
      <c r="L51" s="1343"/>
      <c r="M51" s="1350"/>
      <c r="N51" s="1343"/>
      <c r="O51" s="1344"/>
      <c r="P51" s="1315"/>
      <c r="Q51" s="1318"/>
      <c r="R51" s="1318"/>
      <c r="S51" s="1318"/>
      <c r="T51" s="1318"/>
      <c r="U51" s="1318"/>
      <c r="V51" s="1348">
        <v>16213.23</v>
      </c>
      <c r="W51" s="1318"/>
      <c r="X51" s="1318"/>
      <c r="Y51" s="1318"/>
      <c r="Z51" s="1318"/>
      <c r="AA51" t="s" s="788">
        <v>6105</v>
      </c>
      <c r="AB51" s="1348">
        <v>38</v>
      </c>
      <c r="AC51" t="s" s="788">
        <v>6106</v>
      </c>
      <c r="AD51" t="s" s="788">
        <v>6107</v>
      </c>
      <c r="AE51" t="s" s="788">
        <v>5063</v>
      </c>
      <c r="AF51" t="s" s="788">
        <v>6103</v>
      </c>
      <c r="AG51" t="s" s="788">
        <v>6012</v>
      </c>
      <c r="AH51" t="s" s="788">
        <v>6013</v>
      </c>
      <c r="AI51" t="s" s="788">
        <v>6108</v>
      </c>
    </row>
    <row r="52" ht="15.75" customHeight="1">
      <c r="A52" s="1349"/>
      <c r="B52" s="1343"/>
      <c r="C52" s="1343"/>
      <c r="D52" s="1343"/>
      <c r="E52" s="1344"/>
      <c r="F52" s="1343"/>
      <c r="G52" s="1344"/>
      <c r="H52" s="1344"/>
      <c r="I52" s="1343"/>
      <c r="J52" s="1344"/>
      <c r="K52" s="1376"/>
      <c r="L52" s="1349"/>
      <c r="M52" s="1350"/>
      <c r="N52" s="1343"/>
      <c r="O52" s="1344"/>
      <c r="P52" s="1315"/>
      <c r="Q52" s="1351"/>
      <c r="R52" s="1351"/>
      <c r="S52" s="1351"/>
      <c r="T52" s="1351"/>
      <c r="U52" s="1351"/>
      <c r="V52" s="1318"/>
      <c r="W52" s="1318"/>
      <c r="X52" s="1318"/>
      <c r="Y52" s="1318"/>
      <c r="Z52" s="1318"/>
      <c r="AA52" s="1318"/>
      <c r="AB52" s="1318"/>
      <c r="AC52" s="1318"/>
      <c r="AD52" s="1318"/>
      <c r="AE52" s="1318"/>
      <c r="AF52" s="1318"/>
      <c r="AG52" s="1318"/>
      <c r="AH52" s="1318"/>
      <c r="AI52" s="1318"/>
    </row>
    <row r="53" ht="15.75" customHeight="1">
      <c r="A53" s="1349"/>
      <c r="B53" s="1343"/>
      <c r="C53" s="1343"/>
      <c r="D53" s="1343"/>
      <c r="E53" s="1344"/>
      <c r="F53" s="1343"/>
      <c r="G53" s="1344"/>
      <c r="H53" s="1344"/>
      <c r="I53" s="1343"/>
      <c r="J53" s="1344"/>
      <c r="K53" s="1343"/>
      <c r="L53" s="1343"/>
      <c r="M53" s="1350"/>
      <c r="N53" s="1343"/>
      <c r="O53" s="1344"/>
      <c r="P53" s="1315"/>
      <c r="Q53" s="1351"/>
      <c r="R53" s="1351"/>
      <c r="S53" s="1351"/>
      <c r="T53" s="1351"/>
      <c r="U53" s="1351"/>
      <c r="V53" s="1318"/>
      <c r="W53" s="1318"/>
      <c r="X53" s="1318"/>
      <c r="Y53" s="1318"/>
      <c r="Z53" s="1318"/>
      <c r="AA53" s="1318"/>
      <c r="AB53" s="1318"/>
      <c r="AC53" s="1318"/>
      <c r="AD53" s="1318"/>
      <c r="AE53" s="1318"/>
      <c r="AF53" s="1318"/>
      <c r="AG53" s="1318"/>
      <c r="AH53" s="1318"/>
      <c r="AI53" s="1318"/>
    </row>
    <row r="54" ht="15.75" customHeight="1">
      <c r="A54" s="1349"/>
      <c r="B54" s="1343"/>
      <c r="C54" s="1343"/>
      <c r="D54" s="1343"/>
      <c r="E54" s="1344"/>
      <c r="F54" s="1343"/>
      <c r="G54" s="1344"/>
      <c r="H54" s="1344"/>
      <c r="I54" s="1343"/>
      <c r="J54" s="1344"/>
      <c r="K54" s="1343"/>
      <c r="L54" s="1343"/>
      <c r="M54" s="1350"/>
      <c r="N54" s="1343"/>
      <c r="O54" s="1344"/>
      <c r="P54" s="1315"/>
      <c r="Q54" s="1347">
        <v>37</v>
      </c>
      <c r="R54" s="1347">
        <v>17.97</v>
      </c>
      <c r="S54" s="1347">
        <v>21.07</v>
      </c>
      <c r="T54" s="1347">
        <v>23.45</v>
      </c>
      <c r="U54" s="1347">
        <v>25</v>
      </c>
      <c r="V54" s="1348">
        <v>1</v>
      </c>
      <c r="W54" s="1318"/>
      <c r="X54" s="1318"/>
      <c r="Y54" s="1318"/>
      <c r="Z54" s="1318"/>
      <c r="AA54" t="s" s="788">
        <v>6109</v>
      </c>
      <c r="AB54" s="1348">
        <v>38</v>
      </c>
      <c r="AC54" t="s" s="788">
        <v>6110</v>
      </c>
      <c r="AD54" t="s" s="788">
        <v>6111</v>
      </c>
      <c r="AE54" t="s" s="788">
        <v>6030</v>
      </c>
      <c r="AF54" t="s" s="788">
        <v>6060</v>
      </c>
      <c r="AG54" t="s" s="788">
        <v>6012</v>
      </c>
      <c r="AH54" t="s" s="788">
        <v>6013</v>
      </c>
      <c r="AI54" t="s" s="788">
        <v>6112</v>
      </c>
    </row>
    <row r="55" ht="15.75" customHeight="1">
      <c r="A55" s="1349"/>
      <c r="B55" s="1343"/>
      <c r="C55" s="1343"/>
      <c r="D55" s="1343"/>
      <c r="E55" s="1344"/>
      <c r="F55" s="1343"/>
      <c r="G55" s="1344"/>
      <c r="H55" s="1344"/>
      <c r="I55" s="1343"/>
      <c r="J55" s="1344"/>
      <c r="K55" s="1343"/>
      <c r="L55" s="1343"/>
      <c r="M55" s="1350"/>
      <c r="N55" s="1343"/>
      <c r="O55" s="1344"/>
      <c r="P55" s="1315"/>
      <c r="Q55" s="1351"/>
      <c r="R55" s="1351"/>
      <c r="S55" s="1351"/>
      <c r="T55" s="1351"/>
      <c r="U55" s="1351"/>
      <c r="V55" s="1348">
        <v>46.66</v>
      </c>
      <c r="W55" s="1318"/>
      <c r="X55" s="1318"/>
      <c r="Y55" s="1318"/>
      <c r="Z55" s="1318"/>
      <c r="AA55" t="s" s="788">
        <v>6109</v>
      </c>
      <c r="AB55" s="1348">
        <v>38</v>
      </c>
      <c r="AC55" t="s" s="788">
        <v>6110</v>
      </c>
      <c r="AD55" t="s" s="788">
        <v>6111</v>
      </c>
      <c r="AE55" t="s" s="788">
        <v>6030</v>
      </c>
      <c r="AF55" t="s" s="788">
        <v>6060</v>
      </c>
      <c r="AG55" t="s" s="788">
        <v>6012</v>
      </c>
      <c r="AH55" t="s" s="788">
        <v>6013</v>
      </c>
      <c r="AI55" t="s" s="788">
        <v>6112</v>
      </c>
    </row>
    <row r="56" ht="15.75" customHeight="1">
      <c r="A56" s="1349"/>
      <c r="B56" s="1343"/>
      <c r="C56" s="1343"/>
      <c r="D56" s="1343"/>
      <c r="E56" s="1344"/>
      <c r="F56" s="1343"/>
      <c r="G56" s="1344"/>
      <c r="H56" s="1344"/>
      <c r="I56" s="1343"/>
      <c r="J56" s="1344"/>
      <c r="K56" s="1343"/>
      <c r="L56" s="1343"/>
      <c r="M56" s="1350"/>
      <c r="N56" s="1343"/>
      <c r="O56" s="1344"/>
      <c r="P56" s="1315"/>
      <c r="Q56" s="1351"/>
      <c r="R56" s="1351"/>
      <c r="S56" s="1351"/>
      <c r="T56" s="1351"/>
      <c r="U56" s="1351"/>
      <c r="V56" s="1348">
        <v>178.65</v>
      </c>
      <c r="W56" s="1318"/>
      <c r="X56" s="1318"/>
      <c r="Y56" s="1318"/>
      <c r="Z56" s="1318"/>
      <c r="AA56" t="s" s="788">
        <v>6109</v>
      </c>
      <c r="AB56" s="1348">
        <v>38</v>
      </c>
      <c r="AC56" t="s" s="788">
        <v>6110</v>
      </c>
      <c r="AD56" t="s" s="788">
        <v>6111</v>
      </c>
      <c r="AE56" t="s" s="788">
        <v>6030</v>
      </c>
      <c r="AF56" t="s" s="788">
        <v>6060</v>
      </c>
      <c r="AG56" t="s" s="788">
        <v>6012</v>
      </c>
      <c r="AH56" t="s" s="788">
        <v>6013</v>
      </c>
      <c r="AI56" t="s" s="788">
        <v>6112</v>
      </c>
    </row>
    <row r="57" ht="15.75" customHeight="1">
      <c r="A57" s="1377"/>
      <c r="B57" s="1377"/>
      <c r="C57" s="1377"/>
      <c r="D57" s="1349"/>
      <c r="E57" s="1344"/>
      <c r="F57" s="1343"/>
      <c r="G57" s="1344"/>
      <c r="H57" s="1344"/>
      <c r="I57" s="1343"/>
      <c r="J57" s="1344"/>
      <c r="K57" s="1376"/>
      <c r="L57" s="1349"/>
      <c r="M57" s="1350"/>
      <c r="N57" s="1343"/>
      <c r="O57" s="1344"/>
      <c r="P57" s="1315"/>
      <c r="Q57" s="1318"/>
      <c r="R57" s="1318"/>
      <c r="S57" s="1318"/>
      <c r="T57" s="1318"/>
      <c r="U57" s="1318"/>
      <c r="V57" s="1318"/>
      <c r="W57" s="1318"/>
      <c r="X57" s="1318"/>
      <c r="Y57" s="1318"/>
      <c r="Z57" s="1318"/>
      <c r="AA57" s="1318"/>
      <c r="AB57" s="1318"/>
      <c r="AC57" s="1318"/>
      <c r="AD57" s="1318"/>
      <c r="AE57" s="1318"/>
      <c r="AF57" s="1318"/>
      <c r="AG57" s="1318"/>
      <c r="AH57" s="1318"/>
      <c r="AI57" s="1318"/>
    </row>
    <row r="58" ht="15.75" customHeight="1">
      <c r="A58" s="1349"/>
      <c r="B58" s="1343"/>
      <c r="C58" s="1343"/>
      <c r="D58" s="1343"/>
      <c r="E58" s="1344"/>
      <c r="F58" s="1343"/>
      <c r="G58" s="1344"/>
      <c r="H58" s="1344"/>
      <c r="I58" s="1343"/>
      <c r="J58" s="1344"/>
      <c r="K58" s="1343"/>
      <c r="L58" s="1343"/>
      <c r="M58" s="1350"/>
      <c r="N58" s="1343"/>
      <c r="O58" s="1344"/>
      <c r="P58" s="1315"/>
      <c r="Q58" s="1351"/>
      <c r="R58" s="1351"/>
      <c r="S58" s="1351"/>
      <c r="T58" s="1351"/>
      <c r="U58" s="1351"/>
      <c r="V58" s="1348">
        <v>2226.01</v>
      </c>
      <c r="W58" s="1318"/>
      <c r="X58" s="1318"/>
      <c r="Y58" s="1318"/>
      <c r="Z58" s="1318"/>
      <c r="AA58" t="s" s="788">
        <v>6113</v>
      </c>
      <c r="AB58" s="1348">
        <v>38</v>
      </c>
      <c r="AC58" t="s" s="788">
        <v>6114</v>
      </c>
      <c r="AD58" t="s" s="788">
        <v>6115</v>
      </c>
      <c r="AE58" t="s" s="788">
        <v>90</v>
      </c>
      <c r="AF58" t="s" s="788">
        <v>6027</v>
      </c>
      <c r="AG58" t="s" s="788">
        <v>6028</v>
      </c>
      <c r="AH58" t="s" s="788">
        <v>6013</v>
      </c>
      <c r="AI58" t="s" s="788">
        <v>6116</v>
      </c>
    </row>
    <row r="59" ht="15.75" customHeight="1">
      <c r="A59" s="1349"/>
      <c r="B59" s="1343"/>
      <c r="C59" s="1343"/>
      <c r="D59" s="1343"/>
      <c r="E59" s="1344"/>
      <c r="F59" s="1343"/>
      <c r="G59" s="1344"/>
      <c r="H59" s="1344"/>
      <c r="I59" s="1343"/>
      <c r="J59" s="1344"/>
      <c r="K59" s="1343"/>
      <c r="L59" s="1343"/>
      <c r="M59" s="1350"/>
      <c r="N59" s="1343"/>
      <c r="O59" s="1344"/>
      <c r="P59" s="1315"/>
      <c r="Q59" s="1351"/>
      <c r="R59" s="1351"/>
      <c r="S59" s="1351"/>
      <c r="T59" s="1351"/>
      <c r="U59" s="1351"/>
      <c r="V59" s="1348">
        <v>14929</v>
      </c>
      <c r="W59" s="1318"/>
      <c r="X59" s="1318"/>
      <c r="Y59" s="1318"/>
      <c r="Z59" s="1318"/>
      <c r="AA59" t="s" s="788">
        <v>6113</v>
      </c>
      <c r="AB59" s="1348">
        <v>38</v>
      </c>
      <c r="AC59" t="s" s="788">
        <v>6114</v>
      </c>
      <c r="AD59" t="s" s="788">
        <v>6115</v>
      </c>
      <c r="AE59" t="s" s="788">
        <v>90</v>
      </c>
      <c r="AF59" t="s" s="788">
        <v>6027</v>
      </c>
      <c r="AG59" t="s" s="788">
        <v>6028</v>
      </c>
      <c r="AH59" t="s" s="788">
        <v>6013</v>
      </c>
      <c r="AI59" t="s" s="788">
        <v>6116</v>
      </c>
    </row>
    <row r="60" ht="15.75" customHeight="1">
      <c r="A60" s="1349"/>
      <c r="B60" s="1343"/>
      <c r="C60" s="1343"/>
      <c r="D60" s="1343"/>
      <c r="E60" s="1344"/>
      <c r="F60" s="1343"/>
      <c r="G60" s="1344"/>
      <c r="H60" s="1344"/>
      <c r="I60" s="1343"/>
      <c r="J60" s="1344"/>
      <c r="K60" s="1343"/>
      <c r="L60" s="1343"/>
      <c r="M60" s="1350"/>
      <c r="N60" s="1343"/>
      <c r="O60" s="1344"/>
      <c r="P60" s="1315"/>
      <c r="Q60" s="1351"/>
      <c r="R60" s="1351"/>
      <c r="S60" s="1351"/>
      <c r="T60" s="1351"/>
      <c r="U60" s="1351"/>
      <c r="V60" s="1348">
        <v>14496.14</v>
      </c>
      <c r="W60" s="1318"/>
      <c r="X60" s="1318"/>
      <c r="Y60" s="1318"/>
      <c r="Z60" s="1318"/>
      <c r="AA60" t="s" s="788">
        <v>6113</v>
      </c>
      <c r="AB60" s="1348">
        <v>38</v>
      </c>
      <c r="AC60" t="s" s="788">
        <v>6114</v>
      </c>
      <c r="AD60" t="s" s="788">
        <v>6115</v>
      </c>
      <c r="AE60" t="s" s="788">
        <v>90</v>
      </c>
      <c r="AF60" t="s" s="788">
        <v>6027</v>
      </c>
      <c r="AG60" t="s" s="788">
        <v>6028</v>
      </c>
      <c r="AH60" t="s" s="788">
        <v>6013</v>
      </c>
      <c r="AI60" t="s" s="788">
        <v>6116</v>
      </c>
    </row>
    <row r="61" ht="15.75" customHeight="1">
      <c r="A61" s="1349"/>
      <c r="B61" s="1343"/>
      <c r="C61" s="1343"/>
      <c r="D61" s="1343"/>
      <c r="E61" s="1344"/>
      <c r="F61" s="1343"/>
      <c r="G61" s="1344"/>
      <c r="H61" s="1344"/>
      <c r="I61" s="1343"/>
      <c r="J61" s="1344"/>
      <c r="K61" s="1343"/>
      <c r="L61" s="1343"/>
      <c r="M61" s="1350"/>
      <c r="N61" s="1343"/>
      <c r="O61" s="1344"/>
      <c r="P61" s="1315"/>
      <c r="Q61" s="1351"/>
      <c r="R61" s="1351"/>
      <c r="S61" s="1351"/>
      <c r="T61" s="1351"/>
      <c r="U61" s="1351"/>
      <c r="V61" s="1348">
        <v>1512.52</v>
      </c>
      <c r="W61" s="1318"/>
      <c r="X61" s="1318"/>
      <c r="Y61" s="1318"/>
      <c r="Z61" s="1318"/>
      <c r="AA61" t="s" s="788">
        <v>6113</v>
      </c>
      <c r="AB61" s="1348">
        <v>38</v>
      </c>
      <c r="AC61" t="s" s="788">
        <v>6114</v>
      </c>
      <c r="AD61" t="s" s="788">
        <v>6115</v>
      </c>
      <c r="AE61" t="s" s="788">
        <v>90</v>
      </c>
      <c r="AF61" t="s" s="788">
        <v>6027</v>
      </c>
      <c r="AG61" t="s" s="788">
        <v>6028</v>
      </c>
      <c r="AH61" t="s" s="788">
        <v>6013</v>
      </c>
      <c r="AI61" t="s" s="788">
        <v>6116</v>
      </c>
    </row>
    <row r="62" ht="15.75" customHeight="1">
      <c r="A62" s="1349"/>
      <c r="B62" s="1343"/>
      <c r="C62" s="1343"/>
      <c r="D62" s="1343"/>
      <c r="E62" s="1344"/>
      <c r="F62" s="1343"/>
      <c r="G62" s="1344"/>
      <c r="H62" s="1344"/>
      <c r="I62" s="1343"/>
      <c r="J62" s="1344"/>
      <c r="K62" s="1343"/>
      <c r="L62" s="1343"/>
      <c r="M62" s="1350"/>
      <c r="N62" s="1343"/>
      <c r="O62" s="1344"/>
      <c r="P62" s="1315"/>
      <c r="Q62" s="1351"/>
      <c r="R62" s="1351"/>
      <c r="S62" s="1351"/>
      <c r="T62" s="1351"/>
      <c r="U62" s="1351"/>
      <c r="V62" s="1318"/>
      <c r="W62" s="1318"/>
      <c r="X62" s="1318"/>
      <c r="Y62" s="1318"/>
      <c r="Z62" s="1318"/>
      <c r="AA62" s="1318"/>
      <c r="AB62" s="1318"/>
      <c r="AC62" s="1318"/>
      <c r="AD62" s="1318"/>
      <c r="AE62" s="1318"/>
      <c r="AF62" s="1318"/>
      <c r="AG62" s="1318"/>
      <c r="AH62" s="1318"/>
      <c r="AI62" s="1318"/>
    </row>
    <row r="63" ht="15.75" customHeight="1">
      <c r="A63" s="1349"/>
      <c r="B63" s="1343"/>
      <c r="C63" s="1343"/>
      <c r="D63" s="1343"/>
      <c r="E63" s="1344"/>
      <c r="F63" s="1343"/>
      <c r="G63" s="1344"/>
      <c r="H63" s="1344"/>
      <c r="I63" s="1343"/>
      <c r="J63" s="1344"/>
      <c r="K63" s="1343"/>
      <c r="L63" s="1343"/>
      <c r="M63" s="1350"/>
      <c r="N63" s="1343"/>
      <c r="O63" s="1344"/>
      <c r="P63" s="1315"/>
      <c r="Q63" s="1318"/>
      <c r="R63" s="1318"/>
      <c r="S63" s="1318"/>
      <c r="T63" s="1318"/>
      <c r="U63" s="1318"/>
      <c r="V63" s="1318"/>
      <c r="W63" s="1318"/>
      <c r="X63" s="1318"/>
      <c r="Y63" s="1318"/>
      <c r="Z63" s="1318"/>
      <c r="AA63" s="1318"/>
      <c r="AB63" s="1318"/>
      <c r="AC63" s="1318"/>
      <c r="AD63" s="1318"/>
      <c r="AE63" s="1318"/>
      <c r="AF63" s="1318"/>
      <c r="AG63" s="1318"/>
      <c r="AH63" s="1318"/>
      <c r="AI63" s="1318"/>
    </row>
    <row r="64" ht="15.75" customHeight="1">
      <c r="A64" s="1378"/>
      <c r="B64" s="1378"/>
      <c r="C64" s="1378"/>
      <c r="D64" s="1379"/>
      <c r="E64" s="1344"/>
      <c r="F64" s="1380"/>
      <c r="G64" s="1344"/>
      <c r="H64" s="1344"/>
      <c r="I64" s="1380"/>
      <c r="J64" s="1344"/>
      <c r="K64" s="1381"/>
      <c r="L64" s="1379"/>
      <c r="M64" s="1350"/>
      <c r="N64" s="1380"/>
      <c r="O64" s="1344"/>
      <c r="P64" s="1315"/>
      <c r="Q64" s="1318"/>
      <c r="R64" s="1318"/>
      <c r="S64" s="1318"/>
      <c r="T64" s="1318"/>
      <c r="U64" s="1318"/>
      <c r="V64" s="1318"/>
      <c r="W64" s="1318"/>
      <c r="X64" s="1318"/>
      <c r="Y64" s="1318"/>
      <c r="Z64" s="1318"/>
      <c r="AA64" s="1318"/>
      <c r="AB64" s="1318"/>
      <c r="AC64" s="1318"/>
      <c r="AD64" s="1318"/>
      <c r="AE64" s="1318"/>
      <c r="AF64" s="1318"/>
      <c r="AG64" s="1318"/>
      <c r="AH64" s="1318"/>
      <c r="AI64" s="1318"/>
    </row>
    <row r="65" ht="15.75" customHeight="1">
      <c r="A65" s="1318"/>
      <c r="B65" s="1318"/>
      <c r="C65" s="1318"/>
      <c r="D65" s="1382"/>
      <c r="E65" s="1344"/>
      <c r="F65" s="1383"/>
      <c r="G65" s="1344"/>
      <c r="H65" s="1344"/>
      <c r="I65" s="1383"/>
      <c r="J65" s="1344"/>
      <c r="K65" s="1315"/>
      <c r="L65" s="1382"/>
      <c r="M65" s="1350"/>
      <c r="N65" s="1383"/>
      <c r="O65" s="1344"/>
      <c r="P65" s="1315"/>
      <c r="Q65" s="1318"/>
      <c r="R65" s="1318"/>
      <c r="S65" s="1318"/>
      <c r="T65" s="1318"/>
      <c r="U65" s="1318"/>
      <c r="V65" s="1318"/>
      <c r="W65" s="1318"/>
      <c r="X65" s="1318"/>
      <c r="Y65" s="1318"/>
      <c r="Z65" s="1318"/>
      <c r="AA65" s="1318"/>
      <c r="AB65" s="1318"/>
      <c r="AC65" s="1318"/>
      <c r="AD65" s="1318"/>
      <c r="AE65" s="1318"/>
      <c r="AF65" s="1318"/>
      <c r="AG65" s="1318"/>
      <c r="AH65" s="1318"/>
      <c r="AI65" s="1318"/>
    </row>
    <row r="66" ht="15.75" customHeight="1">
      <c r="A66" s="1318"/>
      <c r="B66" s="1318"/>
      <c r="C66" s="1318"/>
      <c r="D66" s="1382"/>
      <c r="E66" s="1344"/>
      <c r="F66" s="1383"/>
      <c r="G66" s="1344"/>
      <c r="H66" s="1344"/>
      <c r="I66" s="1383"/>
      <c r="J66" s="1344"/>
      <c r="K66" s="1315"/>
      <c r="L66" s="1382"/>
      <c r="M66" s="1350"/>
      <c r="N66" s="1383"/>
      <c r="O66" s="1344"/>
      <c r="P66" s="1315"/>
      <c r="Q66" s="1318"/>
      <c r="R66" s="1318"/>
      <c r="S66" s="1318"/>
      <c r="T66" s="1318"/>
      <c r="U66" s="1318"/>
      <c r="V66" s="1318"/>
      <c r="W66" s="1318"/>
      <c r="X66" s="1318"/>
      <c r="Y66" s="1318"/>
      <c r="Z66" s="1318"/>
      <c r="AA66" s="1318"/>
      <c r="AB66" s="1318"/>
      <c r="AC66" s="1318"/>
      <c r="AD66" s="1318"/>
      <c r="AE66" s="1318"/>
      <c r="AF66" s="1318"/>
      <c r="AG66" s="1318"/>
      <c r="AH66" s="1318"/>
      <c r="AI66" s="1318"/>
    </row>
    <row r="67" ht="15.75" customHeight="1">
      <c r="A67" s="1318"/>
      <c r="B67" s="1318"/>
      <c r="C67" s="1318"/>
      <c r="D67" s="1382"/>
      <c r="E67" s="1344"/>
      <c r="F67" s="1383"/>
      <c r="G67" s="1344"/>
      <c r="H67" s="1344"/>
      <c r="I67" s="1383"/>
      <c r="J67" s="1344"/>
      <c r="K67" s="1315"/>
      <c r="L67" s="1382"/>
      <c r="M67" s="1350"/>
      <c r="N67" s="1383"/>
      <c r="O67" s="1344"/>
      <c r="P67" s="1315"/>
      <c r="Q67" s="1318"/>
      <c r="R67" s="1318"/>
      <c r="S67" s="1318"/>
      <c r="T67" s="1318"/>
      <c r="U67" s="1318"/>
      <c r="V67" s="1318"/>
      <c r="W67" s="1318"/>
      <c r="X67" s="1318"/>
      <c r="Y67" s="1318"/>
      <c r="Z67" s="1318"/>
      <c r="AA67" s="1318"/>
      <c r="AB67" s="1318"/>
      <c r="AC67" s="1318"/>
      <c r="AD67" s="1318"/>
      <c r="AE67" s="1318"/>
      <c r="AF67" s="1318"/>
      <c r="AG67" s="1318"/>
      <c r="AH67" s="1318"/>
      <c r="AI67" s="1318"/>
    </row>
    <row r="68" ht="15.75" customHeight="1">
      <c r="A68" s="1318"/>
      <c r="B68" s="1318"/>
      <c r="C68" s="1318"/>
      <c r="D68" s="1382"/>
      <c r="E68" s="1344"/>
      <c r="F68" s="1383"/>
      <c r="G68" s="1344"/>
      <c r="H68" s="1344"/>
      <c r="I68" s="1383"/>
      <c r="J68" s="1344"/>
      <c r="K68" s="1315"/>
      <c r="L68" s="1382"/>
      <c r="M68" s="1350"/>
      <c r="N68" s="1383"/>
      <c r="O68" s="1344"/>
      <c r="P68" s="1315"/>
      <c r="Q68" s="1318"/>
      <c r="R68" s="1318"/>
      <c r="S68" s="1318"/>
      <c r="T68" s="1318"/>
      <c r="U68" s="1318"/>
      <c r="V68" s="1318"/>
      <c r="W68" s="1318"/>
      <c r="X68" s="1318"/>
      <c r="Y68" s="1318"/>
      <c r="Z68" s="1318"/>
      <c r="AA68" s="1318"/>
      <c r="AB68" s="1318"/>
      <c r="AC68" s="1318"/>
      <c r="AD68" s="1318"/>
      <c r="AE68" s="1318"/>
      <c r="AF68" s="1318"/>
      <c r="AG68" s="1318"/>
      <c r="AH68" s="1318"/>
      <c r="AI68" s="1318"/>
    </row>
    <row r="69" ht="15.75" customHeight="1">
      <c r="A69" s="1318"/>
      <c r="B69" s="1318"/>
      <c r="C69" s="1318"/>
      <c r="D69" s="1382"/>
      <c r="E69" s="1344"/>
      <c r="F69" s="1383"/>
      <c r="G69" s="1344"/>
      <c r="H69" s="1344"/>
      <c r="I69" s="1383"/>
      <c r="J69" s="1344"/>
      <c r="K69" s="1315"/>
      <c r="L69" s="1382"/>
      <c r="M69" s="1350"/>
      <c r="N69" s="1383"/>
      <c r="O69" s="1344"/>
      <c r="P69" s="1315"/>
      <c r="Q69" s="1318"/>
      <c r="R69" s="1318"/>
      <c r="S69" s="1318"/>
      <c r="T69" s="1318"/>
      <c r="U69" s="1318"/>
      <c r="V69" s="1318"/>
      <c r="W69" s="1318"/>
      <c r="X69" s="1318"/>
      <c r="Y69" s="1318"/>
      <c r="Z69" s="1318"/>
      <c r="AA69" s="1318"/>
      <c r="AB69" s="1318"/>
      <c r="AC69" s="1318"/>
      <c r="AD69" s="1318"/>
      <c r="AE69" s="1318"/>
      <c r="AF69" s="1318"/>
      <c r="AG69" s="1318"/>
      <c r="AH69" s="1318"/>
      <c r="AI69" s="1318"/>
    </row>
    <row r="70" ht="15.75" customHeight="1">
      <c r="A70" s="1318"/>
      <c r="B70" s="1318"/>
      <c r="C70" s="1318"/>
      <c r="D70" s="1382"/>
      <c r="E70" s="1344"/>
      <c r="F70" s="1383"/>
      <c r="G70" s="1344"/>
      <c r="H70" s="1344"/>
      <c r="I70" s="1383"/>
      <c r="J70" s="1344"/>
      <c r="K70" s="1315"/>
      <c r="L70" s="1382"/>
      <c r="M70" s="1350"/>
      <c r="N70" s="1383"/>
      <c r="O70" s="1344"/>
      <c r="P70" s="1315"/>
      <c r="Q70" s="1318"/>
      <c r="R70" s="1318"/>
      <c r="S70" s="1318"/>
      <c r="T70" s="1318"/>
      <c r="U70" s="1318"/>
      <c r="V70" s="1318"/>
      <c r="W70" s="1318"/>
      <c r="X70" s="1318"/>
      <c r="Y70" s="1318"/>
      <c r="Z70" s="1318"/>
      <c r="AA70" s="1318"/>
      <c r="AB70" s="1318"/>
      <c r="AC70" s="1318"/>
      <c r="AD70" s="1318"/>
      <c r="AE70" s="1318"/>
      <c r="AF70" s="1318"/>
      <c r="AG70" s="1318"/>
      <c r="AH70" s="1318"/>
      <c r="AI70" s="1318"/>
    </row>
    <row r="71" ht="15.75" customHeight="1">
      <c r="A71" s="1318"/>
      <c r="B71" s="1318"/>
      <c r="C71" s="1318"/>
      <c r="D71" s="1382"/>
      <c r="E71" s="1344"/>
      <c r="F71" s="1383"/>
      <c r="G71" s="1344"/>
      <c r="H71" s="1344"/>
      <c r="I71" s="1383"/>
      <c r="J71" s="1344"/>
      <c r="K71" s="1315"/>
      <c r="L71" s="1382"/>
      <c r="M71" s="1350"/>
      <c r="N71" s="1383"/>
      <c r="O71" s="1344"/>
      <c r="P71" s="1315"/>
      <c r="Q71" s="1318"/>
      <c r="R71" s="1318"/>
      <c r="S71" s="1318"/>
      <c r="T71" s="1318"/>
      <c r="U71" s="1318"/>
      <c r="V71" s="1318"/>
      <c r="W71" s="1318"/>
      <c r="X71" s="1318"/>
      <c r="Y71" s="1318"/>
      <c r="Z71" s="1318"/>
      <c r="AA71" s="1318"/>
      <c r="AB71" s="1318"/>
      <c r="AC71" s="1318"/>
      <c r="AD71" s="1318"/>
      <c r="AE71" s="1318"/>
      <c r="AF71" s="1318"/>
      <c r="AG71" s="1318"/>
      <c r="AH71" s="1318"/>
      <c r="AI71" s="1318"/>
    </row>
    <row r="72" ht="15.75" customHeight="1">
      <c r="A72" s="1318"/>
      <c r="B72" s="1318"/>
      <c r="C72" s="1318"/>
      <c r="D72" s="1382"/>
      <c r="E72" s="1344"/>
      <c r="F72" s="1383"/>
      <c r="G72" s="1344"/>
      <c r="H72" s="1344"/>
      <c r="I72" s="1383"/>
      <c r="J72" s="1344"/>
      <c r="K72" s="1315"/>
      <c r="L72" s="1382"/>
      <c r="M72" s="1350"/>
      <c r="N72" s="1383"/>
      <c r="O72" s="1344"/>
      <c r="P72" s="1315"/>
      <c r="Q72" s="1318"/>
      <c r="R72" s="1318"/>
      <c r="S72" s="1318"/>
      <c r="T72" s="1318"/>
      <c r="U72" s="1318"/>
      <c r="V72" s="1318"/>
      <c r="W72" s="1318"/>
      <c r="X72" s="1318"/>
      <c r="Y72" s="1318"/>
      <c r="Z72" s="1318"/>
      <c r="AA72" s="1318"/>
      <c r="AB72" s="1318"/>
      <c r="AC72" s="1318"/>
      <c r="AD72" s="1318"/>
      <c r="AE72" s="1318"/>
      <c r="AF72" s="1318"/>
      <c r="AG72" s="1318"/>
      <c r="AH72" s="1318"/>
      <c r="AI72" s="1318"/>
    </row>
    <row r="73" ht="15.75" customHeight="1">
      <c r="A73" s="1318"/>
      <c r="B73" s="1318"/>
      <c r="C73" s="1318"/>
      <c r="D73" s="1382"/>
      <c r="E73" s="1344"/>
      <c r="F73" s="1383"/>
      <c r="G73" s="1344"/>
      <c r="H73" s="1344"/>
      <c r="I73" s="1383"/>
      <c r="J73" s="1344"/>
      <c r="K73" s="1315"/>
      <c r="L73" s="1382"/>
      <c r="M73" s="1350"/>
      <c r="N73" s="1383"/>
      <c r="O73" s="1344"/>
      <c r="P73" s="1315"/>
      <c r="Q73" s="1318"/>
      <c r="R73" s="1318"/>
      <c r="S73" s="1318"/>
      <c r="T73" s="1318"/>
      <c r="U73" s="1318"/>
      <c r="V73" s="1318"/>
      <c r="W73" s="1318"/>
      <c r="X73" s="1318"/>
      <c r="Y73" s="1318"/>
      <c r="Z73" s="1318"/>
      <c r="AA73" s="1318"/>
      <c r="AB73" s="1318"/>
      <c r="AC73" s="1318"/>
      <c r="AD73" s="1318"/>
      <c r="AE73" s="1318"/>
      <c r="AF73" s="1318"/>
      <c r="AG73" s="1318"/>
      <c r="AH73" s="1318"/>
      <c r="AI73" s="1318"/>
    </row>
    <row r="74" ht="15.75" customHeight="1">
      <c r="A74" s="1318"/>
      <c r="B74" s="1318"/>
      <c r="C74" s="1318"/>
      <c r="D74" s="1382"/>
      <c r="E74" s="1344"/>
      <c r="F74" s="1383"/>
      <c r="G74" s="1344"/>
      <c r="H74" s="1344"/>
      <c r="I74" s="1383"/>
      <c r="J74" s="1344"/>
      <c r="K74" s="1315"/>
      <c r="L74" s="1382"/>
      <c r="M74" s="1350"/>
      <c r="N74" s="1383"/>
      <c r="O74" s="1344"/>
      <c r="P74" s="1315"/>
      <c r="Q74" s="1318"/>
      <c r="R74" s="1318"/>
      <c r="S74" s="1318"/>
      <c r="T74" s="1318"/>
      <c r="U74" s="1318"/>
      <c r="V74" s="1318"/>
      <c r="W74" s="1318"/>
      <c r="X74" s="1318"/>
      <c r="Y74" s="1318"/>
      <c r="Z74" s="1318"/>
      <c r="AA74" s="1318"/>
      <c r="AB74" s="1318"/>
      <c r="AC74" s="1318"/>
      <c r="AD74" s="1318"/>
      <c r="AE74" s="1318"/>
      <c r="AF74" s="1318"/>
      <c r="AG74" s="1318"/>
      <c r="AH74" s="1318"/>
      <c r="AI74" s="1318"/>
    </row>
    <row r="75" ht="15.75" customHeight="1">
      <c r="A75" s="1318"/>
      <c r="B75" s="1318"/>
      <c r="C75" s="1318"/>
      <c r="D75" s="1382"/>
      <c r="E75" s="1344"/>
      <c r="F75" s="1383"/>
      <c r="G75" s="1344"/>
      <c r="H75" s="1344"/>
      <c r="I75" s="1383"/>
      <c r="J75" s="1344"/>
      <c r="K75" s="1315"/>
      <c r="L75" s="1382"/>
      <c r="M75" s="1350"/>
      <c r="N75" s="1383"/>
      <c r="O75" s="1344"/>
      <c r="P75" s="1315"/>
      <c r="Q75" s="1318"/>
      <c r="R75" s="1318"/>
      <c r="S75" s="1318"/>
      <c r="T75" s="1318"/>
      <c r="U75" s="1318"/>
      <c r="V75" s="1318"/>
      <c r="W75" s="1318"/>
      <c r="X75" s="1318"/>
      <c r="Y75" s="1318"/>
      <c r="Z75" s="1318"/>
      <c r="AA75" s="1318"/>
      <c r="AB75" s="1318"/>
      <c r="AC75" s="1318"/>
      <c r="AD75" s="1318"/>
      <c r="AE75" s="1318"/>
      <c r="AF75" s="1318"/>
      <c r="AG75" s="1318"/>
      <c r="AH75" s="1318"/>
      <c r="AI75" s="1318"/>
    </row>
    <row r="76" ht="15.75" customHeight="1">
      <c r="A76" s="1318"/>
      <c r="B76" s="1318"/>
      <c r="C76" s="1318"/>
      <c r="D76" s="1382"/>
      <c r="E76" s="1344"/>
      <c r="F76" s="1383"/>
      <c r="G76" s="1344"/>
      <c r="H76" s="1344"/>
      <c r="I76" s="1383"/>
      <c r="J76" s="1344"/>
      <c r="K76" s="1315"/>
      <c r="L76" s="1382"/>
      <c r="M76" s="1350"/>
      <c r="N76" s="1383"/>
      <c r="O76" s="1344"/>
      <c r="P76" s="1315"/>
      <c r="Q76" s="1318"/>
      <c r="R76" s="1318"/>
      <c r="S76" s="1318"/>
      <c r="T76" s="1318"/>
      <c r="U76" s="1318"/>
      <c r="V76" s="1318"/>
      <c r="W76" s="1318"/>
      <c r="X76" s="1318"/>
      <c r="Y76" s="1318"/>
      <c r="Z76" s="1318"/>
      <c r="AA76" s="1318"/>
      <c r="AB76" s="1318"/>
      <c r="AC76" s="1318"/>
      <c r="AD76" s="1318"/>
      <c r="AE76" s="1318"/>
      <c r="AF76" s="1318"/>
      <c r="AG76" s="1318"/>
      <c r="AH76" s="1318"/>
      <c r="AI76" s="1318"/>
    </row>
    <row r="77" ht="15.75" customHeight="1">
      <c r="A77" s="1318"/>
      <c r="B77" s="1318"/>
      <c r="C77" s="1318"/>
      <c r="D77" s="1382"/>
      <c r="E77" s="1344"/>
      <c r="F77" s="1383"/>
      <c r="G77" s="1344"/>
      <c r="H77" s="1344"/>
      <c r="I77" s="1383"/>
      <c r="J77" s="1344"/>
      <c r="K77" s="1315"/>
      <c r="L77" s="1382"/>
      <c r="M77" s="1350"/>
      <c r="N77" s="1383"/>
      <c r="O77" s="1344"/>
      <c r="P77" s="1315"/>
      <c r="Q77" s="1318"/>
      <c r="R77" s="1318"/>
      <c r="S77" s="1318"/>
      <c r="T77" s="1318"/>
      <c r="U77" s="1318"/>
      <c r="V77" s="1318"/>
      <c r="W77" s="1318"/>
      <c r="X77" s="1318"/>
      <c r="Y77" s="1318"/>
      <c r="Z77" s="1318"/>
      <c r="AA77" s="1318"/>
      <c r="AB77" s="1318"/>
      <c r="AC77" s="1318"/>
      <c r="AD77" s="1318"/>
      <c r="AE77" s="1318"/>
      <c r="AF77" s="1318"/>
      <c r="AG77" s="1318"/>
      <c r="AH77" s="1318"/>
      <c r="AI77" s="1318"/>
    </row>
    <row r="78" ht="15.75" customHeight="1">
      <c r="A78" s="1318"/>
      <c r="B78" s="1318"/>
      <c r="C78" s="1318"/>
      <c r="D78" s="1382"/>
      <c r="E78" s="1344"/>
      <c r="F78" s="1383"/>
      <c r="G78" s="1344"/>
      <c r="H78" s="1344"/>
      <c r="I78" s="1383"/>
      <c r="J78" s="1344"/>
      <c r="K78" s="1315"/>
      <c r="L78" s="1382"/>
      <c r="M78" s="1350"/>
      <c r="N78" s="1383"/>
      <c r="O78" s="1344"/>
      <c r="P78" s="1315"/>
      <c r="Q78" s="1318"/>
      <c r="R78" s="1318"/>
      <c r="S78" s="1318"/>
      <c r="T78" s="1318"/>
      <c r="U78" s="1318"/>
      <c r="V78" s="1318"/>
      <c r="W78" s="1318"/>
      <c r="X78" s="1318"/>
      <c r="Y78" s="1318"/>
      <c r="Z78" s="1318"/>
      <c r="AA78" s="1318"/>
      <c r="AB78" s="1318"/>
      <c r="AC78" s="1318"/>
      <c r="AD78" s="1318"/>
      <c r="AE78" s="1318"/>
      <c r="AF78" s="1318"/>
      <c r="AG78" s="1318"/>
      <c r="AH78" s="1318"/>
      <c r="AI78" s="1318"/>
    </row>
    <row r="79" ht="15.75" customHeight="1">
      <c r="A79" s="1318"/>
      <c r="B79" s="1318"/>
      <c r="C79" s="1318"/>
      <c r="D79" s="1382"/>
      <c r="E79" s="1344"/>
      <c r="F79" s="1383"/>
      <c r="G79" s="1344"/>
      <c r="H79" s="1344"/>
      <c r="I79" s="1383"/>
      <c r="J79" s="1344"/>
      <c r="K79" s="1315"/>
      <c r="L79" s="1382"/>
      <c r="M79" s="1350"/>
      <c r="N79" s="1383"/>
      <c r="O79" s="1344"/>
      <c r="P79" s="1315"/>
      <c r="Q79" s="1318"/>
      <c r="R79" s="1318"/>
      <c r="S79" s="1318"/>
      <c r="T79" s="1318"/>
      <c r="U79" s="1318"/>
      <c r="V79" s="1318"/>
      <c r="W79" s="1318"/>
      <c r="X79" s="1318"/>
      <c r="Y79" s="1318"/>
      <c r="Z79" s="1318"/>
      <c r="AA79" s="1318"/>
      <c r="AB79" s="1318"/>
      <c r="AC79" s="1318"/>
      <c r="AD79" s="1318"/>
      <c r="AE79" s="1318"/>
      <c r="AF79" s="1318"/>
      <c r="AG79" s="1318"/>
      <c r="AH79" s="1318"/>
      <c r="AI79" s="1318"/>
    </row>
    <row r="80" ht="15.75" customHeight="1">
      <c r="A80" s="1318"/>
      <c r="B80" s="1318"/>
      <c r="C80" s="1318"/>
      <c r="D80" s="1382"/>
      <c r="E80" s="1344"/>
      <c r="F80" s="1383"/>
      <c r="G80" s="1344"/>
      <c r="H80" s="1344"/>
      <c r="I80" s="1383"/>
      <c r="J80" s="1344"/>
      <c r="K80" s="1315"/>
      <c r="L80" s="1382"/>
      <c r="M80" s="1350"/>
      <c r="N80" s="1383"/>
      <c r="O80" s="1344"/>
      <c r="P80" s="1315"/>
      <c r="Q80" s="1318"/>
      <c r="R80" s="1318"/>
      <c r="S80" s="1318"/>
      <c r="T80" s="1318"/>
      <c r="U80" s="1318"/>
      <c r="V80" s="1318"/>
      <c r="W80" s="1318"/>
      <c r="X80" s="1318"/>
      <c r="Y80" s="1318"/>
      <c r="Z80" s="1318"/>
      <c r="AA80" s="1318"/>
      <c r="AB80" s="1318"/>
      <c r="AC80" s="1318"/>
      <c r="AD80" s="1318"/>
      <c r="AE80" s="1318"/>
      <c r="AF80" s="1318"/>
      <c r="AG80" s="1318"/>
      <c r="AH80" s="1318"/>
      <c r="AI80" s="1318"/>
    </row>
    <row r="81" ht="15.75" customHeight="1">
      <c r="A81" s="1318"/>
      <c r="B81" s="1318"/>
      <c r="C81" s="1318"/>
      <c r="D81" s="1382"/>
      <c r="E81" s="1344"/>
      <c r="F81" s="1383"/>
      <c r="G81" s="1344"/>
      <c r="H81" s="1344"/>
      <c r="I81" s="1383"/>
      <c r="J81" s="1344"/>
      <c r="K81" s="1315"/>
      <c r="L81" s="1382"/>
      <c r="M81" s="1350"/>
      <c r="N81" s="1383"/>
      <c r="O81" s="1344"/>
      <c r="P81" s="1315"/>
      <c r="Q81" s="1318"/>
      <c r="R81" s="1318"/>
      <c r="S81" s="1318"/>
      <c r="T81" s="1318"/>
      <c r="U81" s="1318"/>
      <c r="V81" s="1318"/>
      <c r="W81" s="1318"/>
      <c r="X81" s="1318"/>
      <c r="Y81" s="1318"/>
      <c r="Z81" s="1318"/>
      <c r="AA81" s="1318"/>
      <c r="AB81" s="1318"/>
      <c r="AC81" s="1318"/>
      <c r="AD81" s="1318"/>
      <c r="AE81" s="1318"/>
      <c r="AF81" s="1318"/>
      <c r="AG81" s="1318"/>
      <c r="AH81" s="1318"/>
      <c r="AI81" s="1318"/>
    </row>
    <row r="82" ht="15.75" customHeight="1">
      <c r="A82" s="1318"/>
      <c r="B82" s="1318"/>
      <c r="C82" s="1318"/>
      <c r="D82" s="1382"/>
      <c r="E82" s="1344"/>
      <c r="F82" s="1383"/>
      <c r="G82" s="1344"/>
      <c r="H82" s="1344"/>
      <c r="I82" s="1383"/>
      <c r="J82" s="1344"/>
      <c r="K82" s="1315"/>
      <c r="L82" s="1382"/>
      <c r="M82" s="1350"/>
      <c r="N82" s="1383"/>
      <c r="O82" s="1344"/>
      <c r="P82" s="1315"/>
      <c r="Q82" s="1318"/>
      <c r="R82" s="1318"/>
      <c r="S82" s="1318"/>
      <c r="T82" s="1318"/>
      <c r="U82" s="1318"/>
      <c r="V82" s="1318"/>
      <c r="W82" s="1318"/>
      <c r="X82" s="1318"/>
      <c r="Y82" s="1318"/>
      <c r="Z82" s="1318"/>
      <c r="AA82" s="1318"/>
      <c r="AB82" s="1318"/>
      <c r="AC82" s="1318"/>
      <c r="AD82" s="1318"/>
      <c r="AE82" s="1318"/>
      <c r="AF82" s="1318"/>
      <c r="AG82" s="1318"/>
      <c r="AH82" s="1318"/>
      <c r="AI82" s="1318"/>
    </row>
    <row r="83" ht="15.75" customHeight="1">
      <c r="A83" s="1318"/>
      <c r="B83" s="1318"/>
      <c r="C83" s="1318"/>
      <c r="D83" s="1382"/>
      <c r="E83" s="1344"/>
      <c r="F83" s="1383"/>
      <c r="G83" s="1344"/>
      <c r="H83" s="1344"/>
      <c r="I83" s="1383"/>
      <c r="J83" s="1344"/>
      <c r="K83" s="1315"/>
      <c r="L83" s="1382"/>
      <c r="M83" s="1350"/>
      <c r="N83" s="1383"/>
      <c r="O83" s="1344"/>
      <c r="P83" s="1315"/>
      <c r="Q83" s="1351"/>
      <c r="R83" s="1351"/>
      <c r="S83" s="1351"/>
      <c r="T83" s="1351"/>
      <c r="U83" s="1351"/>
      <c r="V83" s="1318"/>
      <c r="W83" s="1318"/>
      <c r="X83" s="1318"/>
      <c r="Y83" s="1318"/>
      <c r="Z83" s="1318"/>
      <c r="AA83" s="1318"/>
      <c r="AB83" s="1318"/>
      <c r="AC83" s="1318"/>
      <c r="AD83" s="1318"/>
      <c r="AE83" s="1318"/>
      <c r="AF83" s="1318"/>
      <c r="AG83" s="1318"/>
      <c r="AH83" s="1318"/>
      <c r="AI83" s="1318"/>
    </row>
    <row r="84" ht="15.75" customHeight="1">
      <c r="A84" s="1318"/>
      <c r="B84" s="1318"/>
      <c r="C84" s="1318"/>
      <c r="D84" s="1382"/>
      <c r="E84" s="1344"/>
      <c r="F84" s="1383"/>
      <c r="G84" s="1344"/>
      <c r="H84" s="1344"/>
      <c r="I84" s="1383"/>
      <c r="J84" s="1344"/>
      <c r="K84" s="1315"/>
      <c r="L84" s="1382"/>
      <c r="M84" s="1350"/>
      <c r="N84" s="1383"/>
      <c r="O84" s="1344"/>
      <c r="P84" s="1315"/>
      <c r="Q84" s="1351"/>
      <c r="R84" s="1351"/>
      <c r="S84" s="1351"/>
      <c r="T84" s="1351"/>
      <c r="U84" s="1351"/>
      <c r="V84" s="1318"/>
      <c r="W84" s="1318"/>
      <c r="X84" s="1318"/>
      <c r="Y84" s="1318"/>
      <c r="Z84" s="1318"/>
      <c r="AA84" s="1318"/>
      <c r="AB84" s="1318"/>
      <c r="AC84" s="1318"/>
      <c r="AD84" s="1318"/>
      <c r="AE84" s="1318"/>
      <c r="AF84" s="1318"/>
      <c r="AG84" s="1318"/>
      <c r="AH84" s="1318"/>
      <c r="AI84" s="1318"/>
    </row>
    <row r="85" ht="15.75" customHeight="1">
      <c r="A85" s="1318"/>
      <c r="B85" s="1318"/>
      <c r="C85" s="1318"/>
      <c r="D85" s="1382"/>
      <c r="E85" s="1344"/>
      <c r="F85" s="1383"/>
      <c r="G85" s="1344"/>
      <c r="H85" s="1344"/>
      <c r="I85" s="1383"/>
      <c r="J85" s="1344"/>
      <c r="K85" s="1315"/>
      <c r="L85" s="1382"/>
      <c r="M85" s="1350"/>
      <c r="N85" s="1383"/>
      <c r="O85" s="1344"/>
      <c r="P85" s="1315"/>
      <c r="Q85" s="1351"/>
      <c r="R85" s="1351"/>
      <c r="S85" s="1351"/>
      <c r="T85" s="1351"/>
      <c r="U85" s="1351"/>
      <c r="V85" s="1318"/>
      <c r="W85" s="1318"/>
      <c r="X85" s="1318"/>
      <c r="Y85" s="1318"/>
      <c r="Z85" s="1318"/>
      <c r="AA85" s="1318"/>
      <c r="AB85" s="1318"/>
      <c r="AC85" s="1318"/>
      <c r="AD85" s="1318"/>
      <c r="AE85" s="1318"/>
      <c r="AF85" s="1318"/>
      <c r="AG85" s="1318"/>
      <c r="AH85" s="1318"/>
      <c r="AI85" s="1318"/>
    </row>
    <row r="86" ht="15.75" customHeight="1">
      <c r="A86" s="1318"/>
      <c r="B86" s="1318"/>
      <c r="C86" s="1318"/>
      <c r="D86" s="1382"/>
      <c r="E86" s="1344"/>
      <c r="F86" s="1383"/>
      <c r="G86" s="1344"/>
      <c r="H86" s="1344"/>
      <c r="I86" s="1383"/>
      <c r="J86" s="1344"/>
      <c r="K86" s="1315"/>
      <c r="L86" s="1382"/>
      <c r="M86" s="1350"/>
      <c r="N86" s="1383"/>
      <c r="O86" s="1344"/>
      <c r="P86" s="1315"/>
      <c r="Q86" s="1351"/>
      <c r="R86" s="1351"/>
      <c r="S86" s="1351"/>
      <c r="T86" s="1351"/>
      <c r="U86" s="1351"/>
      <c r="V86" s="1318"/>
      <c r="W86" s="1318"/>
      <c r="X86" s="1318"/>
      <c r="Y86" s="1318"/>
      <c r="Z86" s="1318"/>
      <c r="AA86" s="1318"/>
      <c r="AB86" s="1318"/>
      <c r="AC86" s="1318"/>
      <c r="AD86" s="1318"/>
      <c r="AE86" s="1318"/>
      <c r="AF86" s="1318"/>
      <c r="AG86" s="1318"/>
      <c r="AH86" s="1318"/>
      <c r="AI86" s="1318"/>
    </row>
    <row r="87" ht="15.75" customHeight="1">
      <c r="A87" s="1318"/>
      <c r="B87" s="1318"/>
      <c r="C87" s="1318"/>
      <c r="D87" s="1382"/>
      <c r="E87" s="1344"/>
      <c r="F87" s="1383"/>
      <c r="G87" s="1344"/>
      <c r="H87" s="1344"/>
      <c r="I87" s="1383"/>
      <c r="J87" s="1344"/>
      <c r="K87" s="1315"/>
      <c r="L87" s="1382"/>
      <c r="M87" s="1350"/>
      <c r="N87" s="1383"/>
      <c r="O87" s="1344"/>
      <c r="P87" s="1315"/>
      <c r="Q87" s="1351"/>
      <c r="R87" s="1351"/>
      <c r="S87" s="1351"/>
      <c r="T87" s="1351"/>
      <c r="U87" s="1351"/>
      <c r="V87" s="1318"/>
      <c r="W87" s="1318"/>
      <c r="X87" s="1318"/>
      <c r="Y87" s="1318"/>
      <c r="Z87" s="1318"/>
      <c r="AA87" s="1318"/>
      <c r="AB87" s="1318"/>
      <c r="AC87" s="1318"/>
      <c r="AD87" s="1318"/>
      <c r="AE87" s="1318"/>
      <c r="AF87" s="1318"/>
      <c r="AG87" s="1318"/>
      <c r="AH87" s="1318"/>
      <c r="AI87" s="1318"/>
    </row>
    <row r="88" ht="15.75" customHeight="1">
      <c r="A88" s="1318"/>
      <c r="B88" s="1318"/>
      <c r="C88" s="1318"/>
      <c r="D88" s="1382"/>
      <c r="E88" s="1344"/>
      <c r="F88" s="1383"/>
      <c r="G88" s="1344"/>
      <c r="H88" s="1344"/>
      <c r="I88" s="1383"/>
      <c r="J88" s="1344"/>
      <c r="K88" s="1315"/>
      <c r="L88" s="1382"/>
      <c r="M88" s="1350"/>
      <c r="N88" s="1383"/>
      <c r="O88" s="1344"/>
      <c r="P88" s="1315"/>
      <c r="Q88" s="1351"/>
      <c r="R88" s="1351"/>
      <c r="S88" s="1351"/>
      <c r="T88" s="1351"/>
      <c r="U88" s="1351"/>
      <c r="V88" s="1318"/>
      <c r="W88" s="1318"/>
      <c r="X88" s="1318"/>
      <c r="Y88" s="1318"/>
      <c r="Z88" s="1318"/>
      <c r="AA88" s="1318"/>
      <c r="AB88" s="1318"/>
      <c r="AC88" s="1318"/>
      <c r="AD88" s="1318"/>
      <c r="AE88" s="1318"/>
      <c r="AF88" s="1318"/>
      <c r="AG88" s="1318"/>
      <c r="AH88" s="1318"/>
      <c r="AI88" s="1318"/>
    </row>
    <row r="89" ht="15.75" customHeight="1">
      <c r="A89" s="1318"/>
      <c r="B89" s="1318"/>
      <c r="C89" s="1318"/>
      <c r="D89" s="1382"/>
      <c r="E89" s="1344"/>
      <c r="F89" s="1383"/>
      <c r="G89" s="1344"/>
      <c r="H89" s="1344"/>
      <c r="I89" s="1383"/>
      <c r="J89" s="1344"/>
      <c r="K89" s="1315"/>
      <c r="L89" s="1382"/>
      <c r="M89" s="1350"/>
      <c r="N89" s="1383"/>
      <c r="O89" s="1344"/>
      <c r="P89" s="1315"/>
      <c r="Q89" s="1351"/>
      <c r="R89" s="1351"/>
      <c r="S89" s="1351"/>
      <c r="T89" s="1351"/>
      <c r="U89" s="1351"/>
      <c r="V89" s="1318"/>
      <c r="W89" s="1318"/>
      <c r="X89" s="1318"/>
      <c r="Y89" s="1318"/>
      <c r="Z89" s="1318"/>
      <c r="AA89" s="1318"/>
      <c r="AB89" s="1318"/>
      <c r="AC89" s="1318"/>
      <c r="AD89" s="1318"/>
      <c r="AE89" s="1318"/>
      <c r="AF89" s="1318"/>
      <c r="AG89" s="1318"/>
      <c r="AH89" s="1318"/>
      <c r="AI89" s="1318"/>
    </row>
    <row r="90" ht="15.75" customHeight="1">
      <c r="A90" s="1318"/>
      <c r="B90" s="1318"/>
      <c r="C90" s="1318"/>
      <c r="D90" s="1382"/>
      <c r="E90" s="1344"/>
      <c r="F90" s="1383"/>
      <c r="G90" s="1344"/>
      <c r="H90" s="1344"/>
      <c r="I90" s="1383"/>
      <c r="J90" s="1344"/>
      <c r="K90" s="1315"/>
      <c r="L90" s="1382"/>
      <c r="M90" s="1350"/>
      <c r="N90" s="1383"/>
      <c r="O90" s="1344"/>
      <c r="P90" s="1315"/>
      <c r="Q90" s="1351"/>
      <c r="R90" s="1351"/>
      <c r="S90" s="1351"/>
      <c r="T90" s="1351"/>
      <c r="U90" s="1351"/>
      <c r="V90" s="1318"/>
      <c r="W90" s="1318"/>
      <c r="X90" s="1318"/>
      <c r="Y90" s="1318"/>
      <c r="Z90" s="1318"/>
      <c r="AA90" s="1318"/>
      <c r="AB90" s="1318"/>
      <c r="AC90" s="1318"/>
      <c r="AD90" s="1318"/>
      <c r="AE90" s="1318"/>
      <c r="AF90" s="1318"/>
      <c r="AG90" s="1318"/>
      <c r="AH90" s="1318"/>
      <c r="AI90" s="1318"/>
    </row>
    <row r="91" ht="15.75" customHeight="1">
      <c r="A91" s="1318"/>
      <c r="B91" s="1318"/>
      <c r="C91" s="1318"/>
      <c r="D91" s="1382"/>
      <c r="E91" s="1344"/>
      <c r="F91" s="1383"/>
      <c r="G91" s="1344"/>
      <c r="H91" s="1344"/>
      <c r="I91" s="1383"/>
      <c r="J91" s="1344"/>
      <c r="K91" s="1315"/>
      <c r="L91" s="1382"/>
      <c r="M91" s="1350"/>
      <c r="N91" s="1383"/>
      <c r="O91" s="1344"/>
      <c r="P91" s="1315"/>
      <c r="Q91" s="1351"/>
      <c r="R91" s="1351"/>
      <c r="S91" s="1351"/>
      <c r="T91" s="1351"/>
      <c r="U91" s="1351"/>
      <c r="V91" s="1318"/>
      <c r="W91" s="1318"/>
      <c r="X91" s="1318"/>
      <c r="Y91" s="1318"/>
      <c r="Z91" s="1318"/>
      <c r="AA91" s="1318"/>
      <c r="AB91" s="1318"/>
      <c r="AC91" s="1318"/>
      <c r="AD91" s="1318"/>
      <c r="AE91" s="1318"/>
      <c r="AF91" s="1318"/>
      <c r="AG91" s="1318"/>
      <c r="AH91" s="1318"/>
      <c r="AI91" s="1318"/>
    </row>
    <row r="92" ht="15.75" customHeight="1">
      <c r="A92" s="1318"/>
      <c r="B92" s="1318"/>
      <c r="C92" s="1318"/>
      <c r="D92" s="1382"/>
      <c r="E92" s="1344"/>
      <c r="F92" s="1383"/>
      <c r="G92" s="1344"/>
      <c r="H92" s="1344"/>
      <c r="I92" s="1383"/>
      <c r="J92" s="1344"/>
      <c r="K92" s="1315"/>
      <c r="L92" s="1382"/>
      <c r="M92" s="1350"/>
      <c r="N92" s="1383"/>
      <c r="O92" s="1344"/>
      <c r="P92" s="1315"/>
      <c r="Q92" s="1351"/>
      <c r="R92" s="1351"/>
      <c r="S92" s="1351"/>
      <c r="T92" s="1351"/>
      <c r="U92" s="1351"/>
      <c r="V92" s="1318"/>
      <c r="W92" s="1318"/>
      <c r="X92" s="1318"/>
      <c r="Y92" s="1318"/>
      <c r="Z92" s="1318"/>
      <c r="AA92" s="1318"/>
      <c r="AB92" s="1318"/>
      <c r="AC92" s="1318"/>
      <c r="AD92" s="1318"/>
      <c r="AE92" s="1318"/>
      <c r="AF92" s="1318"/>
      <c r="AG92" s="1318"/>
      <c r="AH92" s="1318"/>
      <c r="AI92" s="1318"/>
    </row>
    <row r="93" ht="15.75" customHeight="1">
      <c r="A93" s="1318"/>
      <c r="B93" s="1318"/>
      <c r="C93" s="1318"/>
      <c r="D93" s="1382"/>
      <c r="E93" s="1344"/>
      <c r="F93" s="1383"/>
      <c r="G93" s="1344"/>
      <c r="H93" s="1344"/>
      <c r="I93" s="1383"/>
      <c r="J93" s="1344"/>
      <c r="K93" s="1315"/>
      <c r="L93" s="1382"/>
      <c r="M93" s="1350"/>
      <c r="N93" s="1383"/>
      <c r="O93" s="1344"/>
      <c r="P93" s="1315"/>
      <c r="Q93" s="1351"/>
      <c r="R93" s="1351"/>
      <c r="S93" s="1351"/>
      <c r="T93" s="1351"/>
      <c r="U93" s="1351"/>
      <c r="V93" s="1318"/>
      <c r="W93" s="1318"/>
      <c r="X93" s="1318"/>
      <c r="Y93" s="1318"/>
      <c r="Z93" s="1318"/>
      <c r="AA93" s="1318"/>
      <c r="AB93" s="1318"/>
      <c r="AC93" s="1318"/>
      <c r="AD93" s="1318"/>
      <c r="AE93" s="1318"/>
      <c r="AF93" s="1318"/>
      <c r="AG93" s="1318"/>
      <c r="AH93" s="1318"/>
      <c r="AI93" s="1318"/>
    </row>
    <row r="94" ht="15.75" customHeight="1">
      <c r="A94" s="1318"/>
      <c r="B94" s="1318"/>
      <c r="C94" s="1318"/>
      <c r="D94" s="1382"/>
      <c r="E94" s="1344"/>
      <c r="F94" s="1383"/>
      <c r="G94" s="1344"/>
      <c r="H94" s="1344"/>
      <c r="I94" s="1383"/>
      <c r="J94" s="1344"/>
      <c r="K94" s="1315"/>
      <c r="L94" s="1382"/>
      <c r="M94" s="1350"/>
      <c r="N94" s="1383"/>
      <c r="O94" s="1344"/>
      <c r="P94" s="1315"/>
      <c r="Q94" s="1351"/>
      <c r="R94" s="1351"/>
      <c r="S94" s="1351"/>
      <c r="T94" s="1351"/>
      <c r="U94" s="1351"/>
      <c r="V94" s="1318"/>
      <c r="W94" s="1318"/>
      <c r="X94" s="1318"/>
      <c r="Y94" s="1318"/>
      <c r="Z94" s="1318"/>
      <c r="AA94" s="1318"/>
      <c r="AB94" s="1318"/>
      <c r="AC94" s="1318"/>
      <c r="AD94" s="1318"/>
      <c r="AE94" s="1318"/>
      <c r="AF94" s="1318"/>
      <c r="AG94" s="1318"/>
      <c r="AH94" s="1318"/>
      <c r="AI94" s="1318"/>
    </row>
    <row r="95" ht="15.75" customHeight="1">
      <c r="A95" s="1318"/>
      <c r="B95" s="1318"/>
      <c r="C95" s="1318"/>
      <c r="D95" s="1382"/>
      <c r="E95" s="1344"/>
      <c r="F95" s="1383"/>
      <c r="G95" s="1344"/>
      <c r="H95" s="1344"/>
      <c r="I95" s="1383"/>
      <c r="J95" s="1344"/>
      <c r="K95" s="1315"/>
      <c r="L95" s="1382"/>
      <c r="M95" s="1350"/>
      <c r="N95" s="1383"/>
      <c r="O95" s="1344"/>
      <c r="P95" s="1315"/>
      <c r="Q95" s="1351"/>
      <c r="R95" s="1351"/>
      <c r="S95" s="1351"/>
      <c r="T95" s="1351"/>
      <c r="U95" s="1351"/>
      <c r="V95" s="1318"/>
      <c r="W95" s="1318"/>
      <c r="X95" s="1318"/>
      <c r="Y95" s="1318"/>
      <c r="Z95" s="1318"/>
      <c r="AA95" s="1318"/>
      <c r="AB95" s="1318"/>
      <c r="AC95" s="1318"/>
      <c r="AD95" s="1318"/>
      <c r="AE95" s="1318"/>
      <c r="AF95" s="1318"/>
      <c r="AG95" s="1318"/>
      <c r="AH95" s="1318"/>
      <c r="AI95" s="1318"/>
    </row>
    <row r="96" ht="15.75" customHeight="1">
      <c r="A96" s="1318"/>
      <c r="B96" s="1318"/>
      <c r="C96" s="1318"/>
      <c r="D96" s="1382"/>
      <c r="E96" s="1344"/>
      <c r="F96" s="1383"/>
      <c r="G96" s="1344"/>
      <c r="H96" s="1344"/>
      <c r="I96" s="1383"/>
      <c r="J96" s="1344"/>
      <c r="K96" s="1315"/>
      <c r="L96" s="1382"/>
      <c r="M96" s="1350"/>
      <c r="N96" s="1383"/>
      <c r="O96" s="1344"/>
      <c r="P96" s="1315"/>
      <c r="Q96" s="1351"/>
      <c r="R96" s="1351"/>
      <c r="S96" s="1351"/>
      <c r="T96" s="1351"/>
      <c r="U96" s="1351"/>
      <c r="V96" s="1318"/>
      <c r="W96" s="1318"/>
      <c r="X96" s="1318"/>
      <c r="Y96" s="1318"/>
      <c r="Z96" s="1318"/>
      <c r="AA96" s="1318"/>
      <c r="AB96" s="1318"/>
      <c r="AC96" s="1318"/>
      <c r="AD96" s="1318"/>
      <c r="AE96" s="1318"/>
      <c r="AF96" s="1318"/>
      <c r="AG96" s="1318"/>
      <c r="AH96" s="1318"/>
      <c r="AI96" s="1318"/>
    </row>
    <row r="97" ht="15.75" customHeight="1">
      <c r="A97" s="1318"/>
      <c r="B97" s="1318"/>
      <c r="C97" s="1318"/>
      <c r="D97" s="1382"/>
      <c r="E97" s="1344"/>
      <c r="F97" s="1383"/>
      <c r="G97" s="1344"/>
      <c r="H97" s="1344"/>
      <c r="I97" s="1383"/>
      <c r="J97" s="1344"/>
      <c r="K97" s="1315"/>
      <c r="L97" s="1382"/>
      <c r="M97" s="1350"/>
      <c r="N97" s="1383"/>
      <c r="O97" s="1344"/>
      <c r="P97" s="1315"/>
      <c r="Q97" s="1351"/>
      <c r="R97" s="1351"/>
      <c r="S97" s="1351"/>
      <c r="T97" s="1351"/>
      <c r="U97" s="1351"/>
      <c r="V97" s="1318"/>
      <c r="W97" s="1318"/>
      <c r="X97" s="1318"/>
      <c r="Y97" s="1318"/>
      <c r="Z97" s="1318"/>
      <c r="AA97" s="1318"/>
      <c r="AB97" s="1318"/>
      <c r="AC97" s="1318"/>
      <c r="AD97" s="1318"/>
      <c r="AE97" s="1318"/>
      <c r="AF97" s="1318"/>
      <c r="AG97" s="1318"/>
      <c r="AH97" s="1318"/>
      <c r="AI97" s="1318"/>
    </row>
    <row r="98" ht="15.75" customHeight="1">
      <c r="A98" s="1318"/>
      <c r="B98" s="1318"/>
      <c r="C98" s="1318"/>
      <c r="D98" s="1382"/>
      <c r="E98" s="1344"/>
      <c r="F98" s="1383"/>
      <c r="G98" s="1344"/>
      <c r="H98" s="1344"/>
      <c r="I98" s="1383"/>
      <c r="J98" s="1344"/>
      <c r="K98" s="1315"/>
      <c r="L98" s="1382"/>
      <c r="M98" s="1350"/>
      <c r="N98" s="1383"/>
      <c r="O98" s="1344"/>
      <c r="P98" s="1315"/>
      <c r="Q98" s="1351"/>
      <c r="R98" s="1351"/>
      <c r="S98" s="1351"/>
      <c r="T98" s="1351"/>
      <c r="U98" s="1351"/>
      <c r="V98" s="1318"/>
      <c r="W98" s="1318"/>
      <c r="X98" s="1318"/>
      <c r="Y98" s="1318"/>
      <c r="Z98" s="1318"/>
      <c r="AA98" s="1318"/>
      <c r="AB98" s="1318"/>
      <c r="AC98" s="1318"/>
      <c r="AD98" s="1318"/>
      <c r="AE98" s="1318"/>
      <c r="AF98" s="1318"/>
      <c r="AG98" s="1318"/>
      <c r="AH98" s="1318"/>
      <c r="AI98" s="1318"/>
    </row>
    <row r="99" ht="15.75" customHeight="1">
      <c r="A99" s="1384"/>
      <c r="B99" s="1384"/>
      <c r="C99" s="1384"/>
      <c r="D99" s="1385"/>
      <c r="E99" s="1344"/>
      <c r="F99" s="1386"/>
      <c r="G99" s="1344"/>
      <c r="H99" s="1344"/>
      <c r="I99" s="1386"/>
      <c r="J99" s="1344"/>
      <c r="K99" s="1387"/>
      <c r="L99" s="1385"/>
      <c r="M99" s="1350"/>
      <c r="N99" s="1386"/>
      <c r="O99" s="1344"/>
      <c r="P99" s="1315"/>
      <c r="Q99" s="1351"/>
      <c r="R99" s="1351"/>
      <c r="S99" s="1351"/>
      <c r="T99" s="1351"/>
      <c r="U99" s="1351"/>
      <c r="V99" s="1318"/>
      <c r="W99" s="1318"/>
      <c r="X99" s="1318"/>
      <c r="Y99" s="1318"/>
      <c r="Z99" s="1318"/>
      <c r="AA99" s="1318"/>
      <c r="AB99" s="1318"/>
      <c r="AC99" s="1318"/>
      <c r="AD99" s="1318"/>
      <c r="AE99" s="1318"/>
      <c r="AF99" s="1318"/>
      <c r="AG99" s="1318"/>
      <c r="AH99" s="1318"/>
      <c r="AI99" s="1318"/>
    </row>
    <row r="100" ht="15.75" customHeight="1">
      <c r="A100" s="1349"/>
      <c r="B100" s="1343"/>
      <c r="C100" s="1343"/>
      <c r="D100" s="1343"/>
      <c r="E100" s="1344"/>
      <c r="F100" s="1343"/>
      <c r="G100" s="1344"/>
      <c r="H100" s="1344"/>
      <c r="I100" s="1343"/>
      <c r="J100" s="1344"/>
      <c r="K100" s="1343"/>
      <c r="L100" s="1343"/>
      <c r="M100" s="1350"/>
      <c r="N100" s="1343"/>
      <c r="O100" s="1344"/>
      <c r="P100" s="1315"/>
      <c r="Q100" s="1351"/>
      <c r="R100" s="1351"/>
      <c r="S100" s="1351"/>
      <c r="T100" s="1351"/>
      <c r="U100" s="1351"/>
      <c r="V100" s="1318"/>
      <c r="W100" s="1318"/>
      <c r="X100" s="1318"/>
      <c r="Y100" s="1318"/>
      <c r="Z100" s="1318"/>
      <c r="AA100" s="1318"/>
      <c r="AB100" s="1318"/>
      <c r="AC100" s="1318"/>
      <c r="AD100" s="1318"/>
      <c r="AE100" s="1318"/>
      <c r="AF100" s="1318"/>
      <c r="AG100" s="1318"/>
      <c r="AH100" s="1318"/>
      <c r="AI100" s="1318"/>
    </row>
    <row r="101" ht="15.75" customHeight="1">
      <c r="A101" s="1378"/>
      <c r="B101" s="1378"/>
      <c r="C101" s="1378"/>
      <c r="D101" s="1379"/>
      <c r="E101" s="1344"/>
      <c r="F101" s="1380"/>
      <c r="G101" s="1344"/>
      <c r="H101" s="1344"/>
      <c r="I101" s="1380"/>
      <c r="J101" s="1344"/>
      <c r="K101" s="1381"/>
      <c r="L101" s="1379"/>
      <c r="M101" s="1350"/>
      <c r="N101" s="1380"/>
      <c r="O101" s="1344"/>
      <c r="P101" s="1315"/>
      <c r="Q101" s="1351"/>
      <c r="R101" s="1351"/>
      <c r="S101" s="1351"/>
      <c r="T101" s="1351"/>
      <c r="U101" s="1351"/>
      <c r="V101" s="1318"/>
      <c r="W101" s="1318"/>
      <c r="X101" s="1318"/>
      <c r="Y101" s="1318"/>
      <c r="Z101" s="1318"/>
      <c r="AA101" s="1318"/>
      <c r="AB101" s="1318"/>
      <c r="AC101" s="1318"/>
      <c r="AD101" s="1318"/>
      <c r="AE101" s="1318"/>
      <c r="AF101" s="1318"/>
      <c r="AG101" s="1318"/>
      <c r="AH101" s="1318"/>
      <c r="AI101" s="1318"/>
    </row>
    <row r="102" ht="15.75" customHeight="1">
      <c r="A102" s="1318"/>
      <c r="B102" s="1318"/>
      <c r="C102" s="1318"/>
      <c r="D102" s="1382"/>
      <c r="E102" s="1344"/>
      <c r="F102" s="1383"/>
      <c r="G102" s="1344"/>
      <c r="H102" s="1344"/>
      <c r="I102" s="1383"/>
      <c r="J102" s="1344"/>
      <c r="K102" s="1315"/>
      <c r="L102" s="1382"/>
      <c r="M102" s="1350"/>
      <c r="N102" s="1383"/>
      <c r="O102" s="1344"/>
      <c r="P102" s="1315"/>
      <c r="Q102" s="1351"/>
      <c r="R102" s="1351"/>
      <c r="S102" s="1351"/>
      <c r="T102" s="1351"/>
      <c r="U102" s="1351"/>
      <c r="V102" s="1318"/>
      <c r="W102" s="1318"/>
      <c r="X102" s="1318"/>
      <c r="Y102" s="1318"/>
      <c r="Z102" s="1318"/>
      <c r="AA102" s="1318"/>
      <c r="AB102" s="1318"/>
      <c r="AC102" s="1318"/>
      <c r="AD102" s="1318"/>
      <c r="AE102" s="1318"/>
      <c r="AF102" s="1318"/>
      <c r="AG102" s="1318"/>
      <c r="AH102" s="1318"/>
      <c r="AI102" s="1318"/>
    </row>
    <row r="103" ht="15.75" customHeight="1">
      <c r="A103" s="1318"/>
      <c r="B103" s="1318"/>
      <c r="C103" s="1318"/>
      <c r="D103" s="1382"/>
      <c r="E103" s="1344"/>
      <c r="F103" s="1383"/>
      <c r="G103" s="1344"/>
      <c r="H103" s="1344"/>
      <c r="I103" s="1383"/>
      <c r="J103" s="1344"/>
      <c r="K103" s="1315"/>
      <c r="L103" s="1382"/>
      <c r="M103" s="1350"/>
      <c r="N103" s="1383"/>
      <c r="O103" s="1344"/>
      <c r="P103" s="1315"/>
      <c r="Q103" s="1351"/>
      <c r="R103" s="1351"/>
      <c r="S103" s="1351"/>
      <c r="T103" s="1351"/>
      <c r="U103" s="1351"/>
      <c r="V103" s="1318"/>
      <c r="W103" s="1318"/>
      <c r="X103" s="1318"/>
      <c r="Y103" s="1318"/>
      <c r="Z103" s="1318"/>
      <c r="AA103" s="1318"/>
      <c r="AB103" s="1318"/>
      <c r="AC103" s="1318"/>
      <c r="AD103" s="1318"/>
      <c r="AE103" s="1318"/>
      <c r="AF103" s="1318"/>
      <c r="AG103" s="1318"/>
      <c r="AH103" s="1318"/>
      <c r="AI103" s="1318"/>
    </row>
    <row r="104" ht="15.75" customHeight="1">
      <c r="A104" s="1318"/>
      <c r="B104" s="1318"/>
      <c r="C104" s="1318"/>
      <c r="D104" s="1382"/>
      <c r="E104" s="1344"/>
      <c r="F104" s="1383"/>
      <c r="G104" s="1344"/>
      <c r="H104" s="1344"/>
      <c r="I104" s="1383"/>
      <c r="J104" s="1344"/>
      <c r="K104" s="1315"/>
      <c r="L104" s="1382"/>
      <c r="M104" s="1350"/>
      <c r="N104" s="1383"/>
      <c r="O104" s="1344"/>
      <c r="P104" s="1315"/>
      <c r="Q104" s="1351"/>
      <c r="R104" s="1351"/>
      <c r="S104" s="1351"/>
      <c r="T104" s="1351"/>
      <c r="U104" s="1351"/>
      <c r="V104" s="1318"/>
      <c r="W104" s="1318"/>
      <c r="X104" s="1318"/>
      <c r="Y104" s="1318"/>
      <c r="Z104" s="1318"/>
      <c r="AA104" s="1318"/>
      <c r="AB104" s="1318"/>
      <c r="AC104" s="1318"/>
      <c r="AD104" s="1318"/>
      <c r="AE104" s="1318"/>
      <c r="AF104" s="1318"/>
      <c r="AG104" s="1318"/>
      <c r="AH104" s="1318"/>
      <c r="AI104" s="1318"/>
    </row>
    <row r="105" ht="15.75" customHeight="1">
      <c r="A105" s="1318"/>
      <c r="B105" s="1318"/>
      <c r="C105" s="1318"/>
      <c r="D105" s="1382"/>
      <c r="E105" s="1344"/>
      <c r="F105" s="1383"/>
      <c r="G105" s="1344"/>
      <c r="H105" s="1344"/>
      <c r="I105" s="1383"/>
      <c r="J105" s="1344"/>
      <c r="K105" s="1315"/>
      <c r="L105" s="1382"/>
      <c r="M105" s="1350"/>
      <c r="N105" s="1383"/>
      <c r="O105" s="1344"/>
      <c r="P105" s="1315"/>
      <c r="Q105" s="1351"/>
      <c r="R105" s="1351"/>
      <c r="S105" s="1351"/>
      <c r="T105" s="1351"/>
      <c r="U105" s="1351"/>
      <c r="V105" s="1318"/>
      <c r="W105" s="1318"/>
      <c r="X105" s="1318"/>
      <c r="Y105" s="1318"/>
      <c r="Z105" s="1318"/>
      <c r="AA105" s="1318"/>
      <c r="AB105" s="1318"/>
      <c r="AC105" s="1318"/>
      <c r="AD105" s="1318"/>
      <c r="AE105" s="1318"/>
      <c r="AF105" s="1318"/>
      <c r="AG105" s="1318"/>
      <c r="AH105" s="1318"/>
      <c r="AI105" s="1318"/>
    </row>
    <row r="106" ht="15.75" customHeight="1">
      <c r="A106" s="1318"/>
      <c r="B106" s="1318"/>
      <c r="C106" s="1318"/>
      <c r="D106" s="1382"/>
      <c r="E106" s="1344"/>
      <c r="F106" s="1383"/>
      <c r="G106" s="1344"/>
      <c r="H106" s="1344"/>
      <c r="I106" s="1383"/>
      <c r="J106" s="1344"/>
      <c r="K106" s="1315"/>
      <c r="L106" s="1382"/>
      <c r="M106" s="1350"/>
      <c r="N106" s="1383"/>
      <c r="O106" s="1344"/>
      <c r="P106" s="1315"/>
      <c r="Q106" s="1351"/>
      <c r="R106" s="1351"/>
      <c r="S106" s="1351"/>
      <c r="T106" s="1351"/>
      <c r="U106" s="1351"/>
      <c r="V106" s="1318"/>
      <c r="W106" s="1318"/>
      <c r="X106" s="1318"/>
      <c r="Y106" s="1318"/>
      <c r="Z106" s="1318"/>
      <c r="AA106" s="1318"/>
      <c r="AB106" s="1318"/>
      <c r="AC106" s="1318"/>
      <c r="AD106" s="1318"/>
      <c r="AE106" s="1318"/>
      <c r="AF106" s="1318"/>
      <c r="AG106" s="1318"/>
      <c r="AH106" s="1318"/>
      <c r="AI106" s="1318"/>
    </row>
    <row r="107" ht="15.75" customHeight="1">
      <c r="A107" s="1318"/>
      <c r="B107" s="1318"/>
      <c r="C107" s="1318"/>
      <c r="D107" s="1382"/>
      <c r="E107" s="1344"/>
      <c r="F107" s="1383"/>
      <c r="G107" s="1344"/>
      <c r="H107" s="1344"/>
      <c r="I107" s="1383"/>
      <c r="J107" s="1344"/>
      <c r="K107" s="1315"/>
      <c r="L107" s="1382"/>
      <c r="M107" s="1350"/>
      <c r="N107" s="1383"/>
      <c r="O107" s="1344"/>
      <c r="P107" s="1315"/>
      <c r="Q107" s="1351"/>
      <c r="R107" s="1351"/>
      <c r="S107" s="1351"/>
      <c r="T107" s="1351"/>
      <c r="U107" s="1351"/>
      <c r="V107" s="1318"/>
      <c r="W107" s="1318"/>
      <c r="X107" s="1318"/>
      <c r="Y107" s="1318"/>
      <c r="Z107" s="1318"/>
      <c r="AA107" s="1318"/>
      <c r="AB107" s="1318"/>
      <c r="AC107" s="1318"/>
      <c r="AD107" s="1318"/>
      <c r="AE107" s="1318"/>
      <c r="AF107" s="1318"/>
      <c r="AG107" s="1318"/>
      <c r="AH107" s="1318"/>
      <c r="AI107" s="1318"/>
    </row>
    <row r="108" ht="15.75" customHeight="1">
      <c r="A108" s="1318"/>
      <c r="B108" s="1318"/>
      <c r="C108" s="1318"/>
      <c r="D108" s="1382"/>
      <c r="E108" s="1344"/>
      <c r="F108" s="1383"/>
      <c r="G108" s="1344"/>
      <c r="H108" s="1344"/>
      <c r="I108" s="1383"/>
      <c r="J108" s="1344"/>
      <c r="K108" s="1315"/>
      <c r="L108" s="1382"/>
      <c r="M108" s="1350"/>
      <c r="N108" s="1383"/>
      <c r="O108" s="1344"/>
      <c r="P108" s="1315"/>
      <c r="Q108" s="1318"/>
      <c r="R108" s="1318"/>
      <c r="S108" s="1318"/>
      <c r="T108" s="1318"/>
      <c r="U108" s="1318"/>
      <c r="V108" s="1318"/>
      <c r="W108" s="1318"/>
      <c r="X108" s="1318"/>
      <c r="Y108" s="1318"/>
      <c r="Z108" s="1318"/>
      <c r="AA108" s="1318"/>
      <c r="AB108" s="1318"/>
      <c r="AC108" s="1318"/>
      <c r="AD108" s="1318"/>
      <c r="AE108" s="1318"/>
      <c r="AF108" s="1318"/>
      <c r="AG108" s="1318"/>
      <c r="AH108" s="1318"/>
      <c r="AI108" s="1318"/>
    </row>
    <row r="109" ht="15.75" customHeight="1">
      <c r="A109" s="1318"/>
      <c r="B109" s="1318"/>
      <c r="C109" s="1318"/>
      <c r="D109" s="1382"/>
      <c r="E109" s="1344"/>
      <c r="F109" s="1383"/>
      <c r="G109" s="1344"/>
      <c r="H109" s="1344"/>
      <c r="I109" s="1383"/>
      <c r="J109" s="1344"/>
      <c r="K109" s="1315"/>
      <c r="L109" s="1382"/>
      <c r="M109" s="1350"/>
      <c r="N109" s="1383"/>
      <c r="O109" s="1344"/>
      <c r="P109" s="1315"/>
      <c r="Q109" s="1318"/>
      <c r="R109" s="1318"/>
      <c r="S109" s="1318"/>
      <c r="T109" s="1318"/>
      <c r="U109" s="1318"/>
      <c r="V109" s="1318"/>
      <c r="W109" s="1318"/>
      <c r="X109" s="1318"/>
      <c r="Y109" s="1318"/>
      <c r="Z109" s="1318"/>
      <c r="AA109" s="1318"/>
      <c r="AB109" s="1318"/>
      <c r="AC109" s="1318"/>
      <c r="AD109" s="1318"/>
      <c r="AE109" s="1318"/>
      <c r="AF109" s="1318"/>
      <c r="AG109" s="1318"/>
      <c r="AH109" s="1318"/>
      <c r="AI109" s="1318"/>
    </row>
    <row r="110" ht="15.75" customHeight="1">
      <c r="A110" s="1318"/>
      <c r="B110" s="1318"/>
      <c r="C110" s="1318"/>
      <c r="D110" s="1382"/>
      <c r="E110" s="1344"/>
      <c r="F110" s="1383"/>
      <c r="G110" s="1344"/>
      <c r="H110" s="1344"/>
      <c r="I110" s="1383"/>
      <c r="J110" s="1344"/>
      <c r="K110" s="1315"/>
      <c r="L110" s="1382"/>
      <c r="M110" s="1350"/>
      <c r="N110" s="1383"/>
      <c r="O110" s="1344"/>
      <c r="P110" s="1315"/>
      <c r="Q110" s="1318"/>
      <c r="R110" s="1318"/>
      <c r="S110" s="1318"/>
      <c r="T110" s="1318"/>
      <c r="U110" s="1318"/>
      <c r="V110" s="1318"/>
      <c r="W110" s="1318"/>
      <c r="X110" s="1318"/>
      <c r="Y110" s="1318"/>
      <c r="Z110" s="1318"/>
      <c r="AA110" s="1318"/>
      <c r="AB110" s="1318"/>
      <c r="AC110" s="1318"/>
      <c r="AD110" s="1318"/>
      <c r="AE110" s="1318"/>
      <c r="AF110" s="1318"/>
      <c r="AG110" s="1318"/>
      <c r="AH110" s="1318"/>
      <c r="AI110" s="1318"/>
    </row>
    <row r="111" ht="15.75" customHeight="1">
      <c r="A111" s="1318"/>
      <c r="B111" s="1318"/>
      <c r="C111" s="1318"/>
      <c r="D111" s="1382"/>
      <c r="E111" s="1344"/>
      <c r="F111" s="1383"/>
      <c r="G111" s="1344"/>
      <c r="H111" s="1344"/>
      <c r="I111" s="1383"/>
      <c r="J111" s="1344"/>
      <c r="K111" s="1315"/>
      <c r="L111" s="1382"/>
      <c r="M111" s="1350"/>
      <c r="N111" s="1383"/>
      <c r="O111" s="1344"/>
      <c r="P111" s="1315"/>
      <c r="Q111" s="1318"/>
      <c r="R111" s="1318"/>
      <c r="S111" s="1318"/>
      <c r="T111" s="1318"/>
      <c r="U111" s="1318"/>
      <c r="V111" s="1318"/>
      <c r="W111" s="1318"/>
      <c r="X111" s="1318"/>
      <c r="Y111" s="1318"/>
      <c r="Z111" s="1318"/>
      <c r="AA111" s="1318"/>
      <c r="AB111" s="1318"/>
      <c r="AC111" s="1318"/>
      <c r="AD111" s="1318"/>
      <c r="AE111" s="1318"/>
      <c r="AF111" s="1318"/>
      <c r="AG111" s="1318"/>
      <c r="AH111" s="1318"/>
      <c r="AI111" s="1318"/>
    </row>
    <row r="112" ht="15.75" customHeight="1">
      <c r="A112" s="1318"/>
      <c r="B112" s="1318"/>
      <c r="C112" s="1318"/>
      <c r="D112" s="1382"/>
      <c r="E112" s="1344"/>
      <c r="F112" s="1383"/>
      <c r="G112" s="1344"/>
      <c r="H112" s="1344"/>
      <c r="I112" s="1383"/>
      <c r="J112" s="1344"/>
      <c r="K112" s="1315"/>
      <c r="L112" s="1382"/>
      <c r="M112" s="1350"/>
      <c r="N112" s="1383"/>
      <c r="O112" s="1344"/>
      <c r="P112" s="1315"/>
      <c r="Q112" s="1318"/>
      <c r="R112" s="1318"/>
      <c r="S112" s="1318"/>
      <c r="T112" s="1318"/>
      <c r="U112" s="1318"/>
      <c r="V112" s="1318"/>
      <c r="W112" s="1318"/>
      <c r="X112" s="1318"/>
      <c r="Y112" s="1318"/>
      <c r="Z112" s="1318"/>
      <c r="AA112" s="1318"/>
      <c r="AB112" s="1318"/>
      <c r="AC112" s="1318"/>
      <c r="AD112" s="1318"/>
      <c r="AE112" s="1318"/>
      <c r="AF112" s="1318"/>
      <c r="AG112" s="1318"/>
      <c r="AH112" s="1318"/>
      <c r="AI112" s="1318"/>
    </row>
    <row r="113" ht="15.75" customHeight="1">
      <c r="A113" s="1318"/>
      <c r="B113" s="1318"/>
      <c r="C113" s="1318"/>
      <c r="D113" s="1382"/>
      <c r="E113" s="1344"/>
      <c r="F113" s="1383"/>
      <c r="G113" s="1344"/>
      <c r="H113" s="1344"/>
      <c r="I113" s="1383"/>
      <c r="J113" s="1344"/>
      <c r="K113" s="1315"/>
      <c r="L113" s="1382"/>
      <c r="M113" s="1350"/>
      <c r="N113" s="1383"/>
      <c r="O113" s="1344"/>
      <c r="P113" s="1315"/>
      <c r="Q113" s="1318"/>
      <c r="R113" s="1318"/>
      <c r="S113" s="1318"/>
      <c r="T113" s="1318"/>
      <c r="U113" s="1318"/>
      <c r="V113" s="1318"/>
      <c r="W113" s="1318"/>
      <c r="X113" s="1318"/>
      <c r="Y113" s="1318"/>
      <c r="Z113" s="1318"/>
      <c r="AA113" s="1318"/>
      <c r="AB113" s="1318"/>
      <c r="AC113" s="1318"/>
      <c r="AD113" s="1318"/>
      <c r="AE113" s="1318"/>
      <c r="AF113" s="1318"/>
      <c r="AG113" s="1318"/>
      <c r="AH113" s="1318"/>
      <c r="AI113" s="1318"/>
    </row>
    <row r="114" ht="15.75" customHeight="1">
      <c r="A114" s="1318"/>
      <c r="B114" s="1318"/>
      <c r="C114" s="1318"/>
      <c r="D114" s="1382"/>
      <c r="E114" s="1344"/>
      <c r="F114" s="1383"/>
      <c r="G114" s="1344"/>
      <c r="H114" s="1344"/>
      <c r="I114" s="1383"/>
      <c r="J114" s="1344"/>
      <c r="K114" s="1315"/>
      <c r="L114" s="1382"/>
      <c r="M114" s="1350"/>
      <c r="N114" s="1383"/>
      <c r="O114" s="1344"/>
      <c r="P114" s="1315"/>
      <c r="Q114" s="1318"/>
      <c r="R114" s="1318"/>
      <c r="S114" s="1318"/>
      <c r="T114" s="1318"/>
      <c r="U114" s="1318"/>
      <c r="V114" s="1318"/>
      <c r="W114" s="1318"/>
      <c r="X114" s="1318"/>
      <c r="Y114" s="1318"/>
      <c r="Z114" s="1318"/>
      <c r="AA114" s="1318"/>
      <c r="AB114" s="1318"/>
      <c r="AC114" s="1318"/>
      <c r="AD114" s="1318"/>
      <c r="AE114" s="1318"/>
      <c r="AF114" s="1318"/>
      <c r="AG114" s="1318"/>
      <c r="AH114" s="1318"/>
      <c r="AI114" s="1318"/>
    </row>
    <row r="115" ht="15.75" customHeight="1">
      <c r="A115" s="1318"/>
      <c r="B115" s="1318"/>
      <c r="C115" s="1318"/>
      <c r="D115" s="1382"/>
      <c r="E115" s="1344"/>
      <c r="F115" s="1383"/>
      <c r="G115" s="1344"/>
      <c r="H115" s="1344"/>
      <c r="I115" s="1383"/>
      <c r="J115" s="1344"/>
      <c r="K115" s="1315"/>
      <c r="L115" s="1382"/>
      <c r="M115" s="1350"/>
      <c r="N115" s="1383"/>
      <c r="O115" s="1344"/>
      <c r="P115" s="1315"/>
      <c r="Q115" s="1318"/>
      <c r="R115" s="1318"/>
      <c r="S115" s="1318"/>
      <c r="T115" s="1318"/>
      <c r="U115" s="1318"/>
      <c r="V115" s="1318"/>
      <c r="W115" s="1318"/>
      <c r="X115" s="1318"/>
      <c r="Y115" s="1318"/>
      <c r="Z115" s="1318"/>
      <c r="AA115" s="1318"/>
      <c r="AB115" s="1318"/>
      <c r="AC115" s="1318"/>
      <c r="AD115" s="1318"/>
      <c r="AE115" s="1318"/>
      <c r="AF115" s="1318"/>
      <c r="AG115" s="1318"/>
      <c r="AH115" s="1318"/>
      <c r="AI115" s="1318"/>
    </row>
    <row r="116" ht="15.75" customHeight="1">
      <c r="A116" s="1318"/>
      <c r="B116" s="1318"/>
      <c r="C116" s="1318"/>
      <c r="D116" s="1382"/>
      <c r="E116" s="1344"/>
      <c r="F116" s="1383"/>
      <c r="G116" s="1344"/>
      <c r="H116" s="1344"/>
      <c r="I116" s="1383"/>
      <c r="J116" s="1344"/>
      <c r="K116" s="1315"/>
      <c r="L116" s="1382"/>
      <c r="M116" s="1350"/>
      <c r="N116" s="1383"/>
      <c r="O116" s="1344"/>
      <c r="P116" s="1315"/>
      <c r="Q116" s="1318"/>
      <c r="R116" s="1318"/>
      <c r="S116" s="1318"/>
      <c r="T116" s="1318"/>
      <c r="U116" s="1318"/>
      <c r="V116" s="1318"/>
      <c r="W116" s="1318"/>
      <c r="X116" s="1318"/>
      <c r="Y116" s="1318"/>
      <c r="Z116" s="1318"/>
      <c r="AA116" s="1318"/>
      <c r="AB116" s="1318"/>
      <c r="AC116" s="1318"/>
      <c r="AD116" s="1318"/>
      <c r="AE116" s="1318"/>
      <c r="AF116" s="1318"/>
      <c r="AG116" s="1318"/>
      <c r="AH116" s="1318"/>
      <c r="AI116" s="1318"/>
    </row>
    <row r="117" ht="15.75" customHeight="1">
      <c r="A117" s="1318"/>
      <c r="B117" s="1318"/>
      <c r="C117" s="1318"/>
      <c r="D117" s="1382"/>
      <c r="E117" s="1344"/>
      <c r="F117" s="1383"/>
      <c r="G117" s="1344"/>
      <c r="H117" s="1344"/>
      <c r="I117" s="1383"/>
      <c r="J117" s="1344"/>
      <c r="K117" s="1315"/>
      <c r="L117" s="1382"/>
      <c r="M117" s="1350"/>
      <c r="N117" s="1383"/>
      <c r="O117" s="1344"/>
      <c r="P117" s="1315"/>
      <c r="Q117" s="1318"/>
      <c r="R117" s="1318"/>
      <c r="S117" s="1318"/>
      <c r="T117" s="1318"/>
      <c r="U117" s="1318"/>
      <c r="V117" s="1318"/>
      <c r="W117" s="1318"/>
      <c r="X117" s="1318"/>
      <c r="Y117" s="1318"/>
      <c r="Z117" s="1318"/>
      <c r="AA117" s="1318"/>
      <c r="AB117" s="1318"/>
      <c r="AC117" s="1318"/>
      <c r="AD117" s="1318"/>
      <c r="AE117" s="1318"/>
      <c r="AF117" s="1318"/>
      <c r="AG117" s="1318"/>
      <c r="AH117" s="1318"/>
      <c r="AI117" s="1318"/>
    </row>
    <row r="118" ht="15.75" customHeight="1">
      <c r="A118" s="1318"/>
      <c r="B118" s="1318"/>
      <c r="C118" s="1318"/>
      <c r="D118" s="1382"/>
      <c r="E118" s="1344"/>
      <c r="F118" s="1383"/>
      <c r="G118" s="1344"/>
      <c r="H118" s="1344"/>
      <c r="I118" s="1383"/>
      <c r="J118" s="1344"/>
      <c r="K118" s="1315"/>
      <c r="L118" s="1382"/>
      <c r="M118" s="1350"/>
      <c r="N118" s="1383"/>
      <c r="O118" s="1344"/>
      <c r="P118" s="1315"/>
      <c r="Q118" s="1318"/>
      <c r="R118" s="1318"/>
      <c r="S118" s="1318"/>
      <c r="T118" s="1318"/>
      <c r="U118" s="1318"/>
      <c r="V118" s="1318"/>
      <c r="W118" s="1318"/>
      <c r="X118" s="1318"/>
      <c r="Y118" s="1318"/>
      <c r="Z118" s="1318"/>
      <c r="AA118" s="1318"/>
      <c r="AB118" s="1318"/>
      <c r="AC118" s="1318"/>
      <c r="AD118" s="1318"/>
      <c r="AE118" s="1318"/>
      <c r="AF118" s="1318"/>
      <c r="AG118" s="1318"/>
      <c r="AH118" s="1318"/>
      <c r="AI118" s="1318"/>
    </row>
    <row r="119" ht="15.75" customHeight="1">
      <c r="A119" s="1318"/>
      <c r="B119" s="1318"/>
      <c r="C119" s="1318"/>
      <c r="D119" s="1382"/>
      <c r="E119" s="1344"/>
      <c r="F119" s="1383"/>
      <c r="G119" s="1344"/>
      <c r="H119" s="1344"/>
      <c r="I119" s="1383"/>
      <c r="J119" s="1344"/>
      <c r="K119" s="1315"/>
      <c r="L119" s="1382"/>
      <c r="M119" s="1350"/>
      <c r="N119" s="1383"/>
      <c r="O119" s="1344"/>
      <c r="P119" s="1315"/>
      <c r="Q119" s="1318"/>
      <c r="R119" s="1318"/>
      <c r="S119" s="1318"/>
      <c r="T119" s="1318"/>
      <c r="U119" s="1318"/>
      <c r="V119" s="1318"/>
      <c r="W119" s="1318"/>
      <c r="X119" s="1318"/>
      <c r="Y119" s="1318"/>
      <c r="Z119" s="1318"/>
      <c r="AA119" s="1318"/>
      <c r="AB119" s="1318"/>
      <c r="AC119" s="1318"/>
      <c r="AD119" s="1318"/>
      <c r="AE119" s="1318"/>
      <c r="AF119" s="1318"/>
      <c r="AG119" s="1318"/>
      <c r="AH119" s="1318"/>
      <c r="AI119" s="1318"/>
    </row>
    <row r="120" ht="15.75" customHeight="1">
      <c r="A120" s="1318"/>
      <c r="B120" s="1318"/>
      <c r="C120" s="1318"/>
      <c r="D120" s="1382"/>
      <c r="E120" s="1344"/>
      <c r="F120" s="1383"/>
      <c r="G120" s="1344"/>
      <c r="H120" s="1344"/>
      <c r="I120" s="1383"/>
      <c r="J120" s="1344"/>
      <c r="K120" s="1315"/>
      <c r="L120" s="1382"/>
      <c r="M120" s="1350"/>
      <c r="N120" s="1383"/>
      <c r="O120" s="1344"/>
      <c r="P120" s="1315"/>
      <c r="Q120" s="1318"/>
      <c r="R120" s="1318"/>
      <c r="S120" s="1318"/>
      <c r="T120" s="1318"/>
      <c r="U120" s="1318"/>
      <c r="V120" s="1318"/>
      <c r="W120" s="1318"/>
      <c r="X120" s="1318"/>
      <c r="Y120" s="1318"/>
      <c r="Z120" s="1318"/>
      <c r="AA120" s="1318"/>
      <c r="AB120" s="1318"/>
      <c r="AC120" s="1318"/>
      <c r="AD120" s="1318"/>
      <c r="AE120" s="1318"/>
      <c r="AF120" s="1318"/>
      <c r="AG120" s="1318"/>
      <c r="AH120" s="1318"/>
      <c r="AI120" s="1318"/>
    </row>
    <row r="121" ht="15.75" customHeight="1">
      <c r="A121" s="1318"/>
      <c r="B121" s="1318"/>
      <c r="C121" s="1318"/>
      <c r="D121" s="1382"/>
      <c r="E121" s="1344"/>
      <c r="F121" s="1383"/>
      <c r="G121" s="1344"/>
      <c r="H121" s="1344"/>
      <c r="I121" s="1383"/>
      <c r="J121" s="1344"/>
      <c r="K121" s="1315"/>
      <c r="L121" s="1382"/>
      <c r="M121" s="1350"/>
      <c r="N121" s="1383"/>
      <c r="O121" s="1344"/>
      <c r="P121" s="1315"/>
      <c r="Q121" s="1318"/>
      <c r="R121" s="1318"/>
      <c r="S121" s="1318"/>
      <c r="T121" s="1318"/>
      <c r="U121" s="1318"/>
      <c r="V121" s="1318"/>
      <c r="W121" s="1318"/>
      <c r="X121" s="1318"/>
      <c r="Y121" s="1318"/>
      <c r="Z121" s="1318"/>
      <c r="AA121" s="1318"/>
      <c r="AB121" s="1318"/>
      <c r="AC121" s="1318"/>
      <c r="AD121" s="1318"/>
      <c r="AE121" s="1318"/>
      <c r="AF121" s="1318"/>
      <c r="AG121" s="1318"/>
      <c r="AH121" s="1318"/>
      <c r="AI121" s="1318"/>
    </row>
    <row r="122" ht="15.75" customHeight="1">
      <c r="A122" s="1318"/>
      <c r="B122" s="1318"/>
      <c r="C122" s="1318"/>
      <c r="D122" s="1382"/>
      <c r="E122" s="1344"/>
      <c r="F122" s="1383"/>
      <c r="G122" s="1344"/>
      <c r="H122" s="1344"/>
      <c r="I122" s="1383"/>
      <c r="J122" s="1344"/>
      <c r="K122" s="1315"/>
      <c r="L122" s="1382"/>
      <c r="M122" s="1350"/>
      <c r="N122" s="1383"/>
      <c r="O122" s="1344"/>
      <c r="P122" s="1315"/>
      <c r="Q122" s="1318"/>
      <c r="R122" s="1318"/>
      <c r="S122" s="1318"/>
      <c r="T122" s="1318"/>
      <c r="U122" s="1318"/>
      <c r="V122" s="1318"/>
      <c r="W122" s="1318"/>
      <c r="X122" s="1318"/>
      <c r="Y122" s="1318"/>
      <c r="Z122" s="1318"/>
      <c r="AA122" s="1318"/>
      <c r="AB122" s="1318"/>
      <c r="AC122" s="1318"/>
      <c r="AD122" s="1318"/>
      <c r="AE122" s="1318"/>
      <c r="AF122" s="1318"/>
      <c r="AG122" s="1318"/>
      <c r="AH122" s="1318"/>
      <c r="AI122" s="1318"/>
    </row>
    <row r="123" ht="15.75" customHeight="1">
      <c r="A123" s="1318"/>
      <c r="B123" s="1318"/>
      <c r="C123" s="1318"/>
      <c r="D123" s="1382"/>
      <c r="E123" s="1344"/>
      <c r="F123" s="1383"/>
      <c r="G123" s="1344"/>
      <c r="H123" s="1344"/>
      <c r="I123" s="1383"/>
      <c r="J123" s="1344"/>
      <c r="K123" s="1315"/>
      <c r="L123" s="1382"/>
      <c r="M123" s="1350"/>
      <c r="N123" s="1383"/>
      <c r="O123" s="1344"/>
      <c r="P123" s="1315"/>
      <c r="Q123" s="1318"/>
      <c r="R123" s="1318"/>
      <c r="S123" s="1318"/>
      <c r="T123" s="1318"/>
      <c r="U123" s="1318"/>
      <c r="V123" s="1318"/>
      <c r="W123" s="1318"/>
      <c r="X123" s="1318"/>
      <c r="Y123" s="1318"/>
      <c r="Z123" s="1318"/>
      <c r="AA123" s="1318"/>
      <c r="AB123" s="1318"/>
      <c r="AC123" s="1318"/>
      <c r="AD123" s="1318"/>
      <c r="AE123" s="1318"/>
      <c r="AF123" s="1318"/>
      <c r="AG123" s="1318"/>
      <c r="AH123" s="1318"/>
      <c r="AI123" s="1318"/>
    </row>
    <row r="124" ht="15.75" customHeight="1">
      <c r="A124" s="1318"/>
      <c r="B124" s="1318"/>
      <c r="C124" s="1318"/>
      <c r="D124" s="1382"/>
      <c r="E124" s="1344"/>
      <c r="F124" s="1383"/>
      <c r="G124" s="1344"/>
      <c r="H124" s="1344"/>
      <c r="I124" s="1383"/>
      <c r="J124" s="1344"/>
      <c r="K124" s="1315"/>
      <c r="L124" s="1382"/>
      <c r="M124" s="1350"/>
      <c r="N124" s="1383"/>
      <c r="O124" s="1344"/>
      <c r="P124" s="1315"/>
      <c r="Q124" s="1318"/>
      <c r="R124" s="1318"/>
      <c r="S124" s="1318"/>
      <c r="T124" s="1318"/>
      <c r="U124" s="1318"/>
      <c r="V124" s="1318"/>
      <c r="W124" s="1318"/>
      <c r="X124" s="1318"/>
      <c r="Y124" s="1318"/>
      <c r="Z124" s="1318"/>
      <c r="AA124" s="1318"/>
      <c r="AB124" s="1318"/>
      <c r="AC124" s="1318"/>
      <c r="AD124" s="1318"/>
      <c r="AE124" s="1318"/>
      <c r="AF124" s="1318"/>
      <c r="AG124" s="1318"/>
      <c r="AH124" s="1318"/>
      <c r="AI124" s="1318"/>
    </row>
    <row r="125" ht="15.75" customHeight="1">
      <c r="A125" s="1318"/>
      <c r="B125" s="1318"/>
      <c r="C125" s="1318"/>
      <c r="D125" s="1382"/>
      <c r="E125" s="1344"/>
      <c r="F125" s="1383"/>
      <c r="G125" s="1344"/>
      <c r="H125" s="1344"/>
      <c r="I125" s="1383"/>
      <c r="J125" s="1344"/>
      <c r="K125" s="1315"/>
      <c r="L125" s="1382"/>
      <c r="M125" s="1350"/>
      <c r="N125" s="1383"/>
      <c r="O125" s="1344"/>
      <c r="P125" s="1315"/>
      <c r="Q125" s="1318"/>
      <c r="R125" s="1318"/>
      <c r="S125" s="1318"/>
      <c r="T125" s="1318"/>
      <c r="U125" s="1318"/>
      <c r="V125" s="1318"/>
      <c r="W125" s="1318"/>
      <c r="X125" s="1318"/>
      <c r="Y125" s="1318"/>
      <c r="Z125" s="1318"/>
      <c r="AA125" s="1318"/>
      <c r="AB125" s="1318"/>
      <c r="AC125" s="1318"/>
      <c r="AD125" s="1318"/>
      <c r="AE125" s="1318"/>
      <c r="AF125" s="1318"/>
      <c r="AG125" s="1318"/>
      <c r="AH125" s="1318"/>
      <c r="AI125" s="1318"/>
    </row>
    <row r="126" ht="15.75" customHeight="1">
      <c r="A126" s="1318"/>
      <c r="B126" s="1318"/>
      <c r="C126" s="1318"/>
      <c r="D126" s="1382"/>
      <c r="E126" s="1344"/>
      <c r="F126" s="1383"/>
      <c r="G126" s="1344"/>
      <c r="H126" s="1344"/>
      <c r="I126" s="1383"/>
      <c r="J126" s="1344"/>
      <c r="K126" s="1315"/>
      <c r="L126" s="1382"/>
      <c r="M126" s="1350"/>
      <c r="N126" s="1383"/>
      <c r="O126" s="1344"/>
      <c r="P126" s="1315"/>
      <c r="Q126" s="1318"/>
      <c r="R126" s="1318"/>
      <c r="S126" s="1318"/>
      <c r="T126" s="1318"/>
      <c r="U126" s="1318"/>
      <c r="V126" s="1318"/>
      <c r="W126" s="1318"/>
      <c r="X126" s="1318"/>
      <c r="Y126" s="1318"/>
      <c r="Z126" s="1318"/>
      <c r="AA126" s="1318"/>
      <c r="AB126" s="1318"/>
      <c r="AC126" s="1318"/>
      <c r="AD126" s="1318"/>
      <c r="AE126" s="1318"/>
      <c r="AF126" s="1318"/>
      <c r="AG126" s="1318"/>
      <c r="AH126" s="1318"/>
      <c r="AI126" s="1318"/>
    </row>
    <row r="127" ht="15.75" customHeight="1">
      <c r="A127" s="1318"/>
      <c r="B127" s="1318"/>
      <c r="C127" s="1318"/>
      <c r="D127" s="1382"/>
      <c r="E127" s="1344"/>
      <c r="F127" s="1383"/>
      <c r="G127" s="1344"/>
      <c r="H127" s="1344"/>
      <c r="I127" s="1383"/>
      <c r="J127" s="1344"/>
      <c r="K127" s="1315"/>
      <c r="L127" s="1382"/>
      <c r="M127" s="1350"/>
      <c r="N127" s="1383"/>
      <c r="O127" s="1344"/>
      <c r="P127" s="1315"/>
      <c r="Q127" s="1318"/>
      <c r="R127" s="1318"/>
      <c r="S127" s="1318"/>
      <c r="T127" s="1318"/>
      <c r="U127" s="1318"/>
      <c r="V127" s="1318"/>
      <c r="W127" s="1318"/>
      <c r="X127" s="1318"/>
      <c r="Y127" s="1318"/>
      <c r="Z127" s="1318"/>
      <c r="AA127" s="1318"/>
      <c r="AB127" s="1318"/>
      <c r="AC127" s="1318"/>
      <c r="AD127" s="1318"/>
      <c r="AE127" s="1318"/>
      <c r="AF127" s="1318"/>
      <c r="AG127" s="1318"/>
      <c r="AH127" s="1318"/>
      <c r="AI127" s="1318"/>
    </row>
    <row r="128" ht="15.75" customHeight="1">
      <c r="A128" s="1318"/>
      <c r="B128" s="1318"/>
      <c r="C128" s="1318"/>
      <c r="D128" s="1382"/>
      <c r="E128" s="1344"/>
      <c r="F128" s="1383"/>
      <c r="G128" s="1344"/>
      <c r="H128" s="1344"/>
      <c r="I128" s="1383"/>
      <c r="J128" s="1344"/>
      <c r="K128" s="1315"/>
      <c r="L128" s="1382"/>
      <c r="M128" s="1350"/>
      <c r="N128" s="1383"/>
      <c r="O128" s="1344"/>
      <c r="P128" s="1315"/>
      <c r="Q128" s="1318"/>
      <c r="R128" s="1318"/>
      <c r="S128" s="1318"/>
      <c r="T128" s="1318"/>
      <c r="U128" s="1318"/>
      <c r="V128" s="1318"/>
      <c r="W128" s="1318"/>
      <c r="X128" s="1318"/>
      <c r="Y128" s="1318"/>
      <c r="Z128" s="1318"/>
      <c r="AA128" s="1318"/>
      <c r="AB128" s="1318"/>
      <c r="AC128" s="1318"/>
      <c r="AD128" s="1318"/>
      <c r="AE128" s="1318"/>
      <c r="AF128" s="1318"/>
      <c r="AG128" s="1318"/>
      <c r="AH128" s="1318"/>
      <c r="AI128" s="1318"/>
    </row>
    <row r="129" ht="15.75" customHeight="1">
      <c r="A129" s="1318"/>
      <c r="B129" s="1318"/>
      <c r="C129" s="1318"/>
      <c r="D129" s="1382"/>
      <c r="E129" s="1344"/>
      <c r="F129" s="1383"/>
      <c r="G129" s="1344"/>
      <c r="H129" s="1344"/>
      <c r="I129" s="1383"/>
      <c r="J129" s="1344"/>
      <c r="K129" s="1315"/>
      <c r="L129" s="1382"/>
      <c r="M129" s="1350"/>
      <c r="N129" s="1383"/>
      <c r="O129" s="1344"/>
      <c r="P129" s="1315"/>
      <c r="Q129" s="1318"/>
      <c r="R129" s="1318"/>
      <c r="S129" s="1318"/>
      <c r="T129" s="1318"/>
      <c r="U129" s="1318"/>
      <c r="V129" s="1318"/>
      <c r="W129" s="1318"/>
      <c r="X129" s="1318"/>
      <c r="Y129" s="1318"/>
      <c r="Z129" s="1318"/>
      <c r="AA129" s="1318"/>
      <c r="AB129" s="1318"/>
      <c r="AC129" s="1318"/>
      <c r="AD129" s="1318"/>
      <c r="AE129" s="1318"/>
      <c r="AF129" s="1318"/>
      <c r="AG129" s="1318"/>
      <c r="AH129" s="1318"/>
      <c r="AI129" s="1318"/>
    </row>
    <row r="130" ht="15.75" customHeight="1">
      <c r="A130" s="1318"/>
      <c r="B130" s="1318"/>
      <c r="C130" s="1318"/>
      <c r="D130" s="1382"/>
      <c r="E130" s="1344"/>
      <c r="F130" s="1383"/>
      <c r="G130" s="1344"/>
      <c r="H130" s="1344"/>
      <c r="I130" s="1383"/>
      <c r="J130" s="1344"/>
      <c r="K130" s="1315"/>
      <c r="L130" s="1382"/>
      <c r="M130" s="1350"/>
      <c r="N130" s="1383"/>
      <c r="O130" s="1344"/>
      <c r="P130" s="1315"/>
      <c r="Q130" s="1318"/>
      <c r="R130" s="1318"/>
      <c r="S130" s="1318"/>
      <c r="T130" s="1318"/>
      <c r="U130" s="1318"/>
      <c r="V130" s="1318"/>
      <c r="W130" s="1318"/>
      <c r="X130" s="1318"/>
      <c r="Y130" s="1318"/>
      <c r="Z130" s="1318"/>
      <c r="AA130" s="1318"/>
      <c r="AB130" s="1318"/>
      <c r="AC130" s="1318"/>
      <c r="AD130" s="1318"/>
      <c r="AE130" s="1318"/>
      <c r="AF130" s="1318"/>
      <c r="AG130" s="1318"/>
      <c r="AH130" s="1318"/>
      <c r="AI130" s="1318"/>
    </row>
    <row r="131" ht="15.75" customHeight="1">
      <c r="A131" s="1318"/>
      <c r="B131" s="1318"/>
      <c r="C131" s="1318"/>
      <c r="D131" s="1382"/>
      <c r="E131" s="1344"/>
      <c r="F131" s="1383"/>
      <c r="G131" s="1344"/>
      <c r="H131" s="1344"/>
      <c r="I131" s="1383"/>
      <c r="J131" s="1344"/>
      <c r="K131" s="1315"/>
      <c r="L131" s="1382"/>
      <c r="M131" s="1350"/>
      <c r="N131" s="1383"/>
      <c r="O131" s="1344"/>
      <c r="P131" s="1315"/>
      <c r="Q131" s="1318"/>
      <c r="R131" s="1318"/>
      <c r="S131" s="1318"/>
      <c r="T131" s="1318"/>
      <c r="U131" s="1318"/>
      <c r="V131" s="1318"/>
      <c r="W131" s="1318"/>
      <c r="X131" s="1318"/>
      <c r="Y131" s="1318"/>
      <c r="Z131" s="1318"/>
      <c r="AA131" s="1318"/>
      <c r="AB131" s="1318"/>
      <c r="AC131" s="1318"/>
      <c r="AD131" s="1318"/>
      <c r="AE131" s="1318"/>
      <c r="AF131" s="1318"/>
      <c r="AG131" s="1318"/>
      <c r="AH131" s="1318"/>
      <c r="AI131" s="1318"/>
    </row>
    <row r="132" ht="15.75" customHeight="1">
      <c r="A132" s="1318"/>
      <c r="B132" s="1318"/>
      <c r="C132" s="1318"/>
      <c r="D132" s="1382"/>
      <c r="E132" s="1344"/>
      <c r="F132" s="1383"/>
      <c r="G132" s="1344"/>
      <c r="H132" s="1344"/>
      <c r="I132" s="1383"/>
      <c r="J132" s="1344"/>
      <c r="K132" s="1315"/>
      <c r="L132" s="1382"/>
      <c r="M132" s="1350"/>
      <c r="N132" s="1383"/>
      <c r="O132" s="1344"/>
      <c r="P132" s="1315"/>
      <c r="Q132" s="1318"/>
      <c r="R132" s="1318"/>
      <c r="S132" s="1318"/>
      <c r="T132" s="1318"/>
      <c r="U132" s="1318"/>
      <c r="V132" s="1318"/>
      <c r="W132" s="1318"/>
      <c r="X132" s="1318"/>
      <c r="Y132" s="1318"/>
      <c r="Z132" s="1318"/>
      <c r="AA132" s="1318"/>
      <c r="AB132" s="1318"/>
      <c r="AC132" s="1318"/>
      <c r="AD132" s="1318"/>
      <c r="AE132" s="1318"/>
      <c r="AF132" s="1318"/>
      <c r="AG132" s="1318"/>
      <c r="AH132" s="1318"/>
      <c r="AI132" s="1318"/>
    </row>
    <row r="133" ht="15.75" customHeight="1">
      <c r="A133" s="1318"/>
      <c r="B133" s="1318"/>
      <c r="C133" s="1318"/>
      <c r="D133" s="1382"/>
      <c r="E133" s="1344"/>
      <c r="F133" s="1383"/>
      <c r="G133" s="1344"/>
      <c r="H133" s="1344"/>
      <c r="I133" s="1383"/>
      <c r="J133" s="1344"/>
      <c r="K133" s="1315"/>
      <c r="L133" s="1382"/>
      <c r="M133" s="1350"/>
      <c r="N133" s="1383"/>
      <c r="O133" s="1344"/>
      <c r="P133" s="1315"/>
      <c r="Q133" s="1318"/>
      <c r="R133" s="1318"/>
      <c r="S133" s="1318"/>
      <c r="T133" s="1318"/>
      <c r="U133" s="1318"/>
      <c r="V133" s="1318"/>
      <c r="W133" s="1318"/>
      <c r="X133" s="1318"/>
      <c r="Y133" s="1318"/>
      <c r="Z133" s="1318"/>
      <c r="AA133" s="1318"/>
      <c r="AB133" s="1318"/>
      <c r="AC133" s="1318"/>
      <c r="AD133" s="1318"/>
      <c r="AE133" s="1318"/>
      <c r="AF133" s="1318"/>
      <c r="AG133" s="1318"/>
      <c r="AH133" s="1318"/>
      <c r="AI133" s="1318"/>
    </row>
    <row r="134" ht="15.75" customHeight="1">
      <c r="A134" s="1318"/>
      <c r="B134" s="1318"/>
      <c r="C134" s="1318"/>
      <c r="D134" s="1382"/>
      <c r="E134" s="1344"/>
      <c r="F134" s="1383"/>
      <c r="G134" s="1344"/>
      <c r="H134" s="1344"/>
      <c r="I134" s="1383"/>
      <c r="J134" s="1344"/>
      <c r="K134" s="1315"/>
      <c r="L134" s="1382"/>
      <c r="M134" s="1350"/>
      <c r="N134" s="1383"/>
      <c r="O134" s="1344"/>
      <c r="P134" s="1315"/>
      <c r="Q134" s="1318"/>
      <c r="R134" s="1318"/>
      <c r="S134" s="1318"/>
      <c r="T134" s="1318"/>
      <c r="U134" s="1318"/>
      <c r="V134" s="1318"/>
      <c r="W134" s="1318"/>
      <c r="X134" s="1318"/>
      <c r="Y134" s="1318"/>
      <c r="Z134" s="1318"/>
      <c r="AA134" s="1318"/>
      <c r="AB134" s="1318"/>
      <c r="AC134" s="1318"/>
      <c r="AD134" s="1318"/>
      <c r="AE134" s="1318"/>
      <c r="AF134" s="1318"/>
      <c r="AG134" s="1318"/>
      <c r="AH134" s="1318"/>
      <c r="AI134" s="1318"/>
    </row>
    <row r="135" ht="15.75" customHeight="1">
      <c r="A135" s="1318"/>
      <c r="B135" s="1318"/>
      <c r="C135" s="1318"/>
      <c r="D135" s="1382"/>
      <c r="E135" s="1344"/>
      <c r="F135" s="1383"/>
      <c r="G135" s="1344"/>
      <c r="H135" s="1344"/>
      <c r="I135" s="1383"/>
      <c r="J135" s="1344"/>
      <c r="K135" s="1315"/>
      <c r="L135" s="1382"/>
      <c r="M135" s="1350"/>
      <c r="N135" s="1383"/>
      <c r="O135" s="1344"/>
      <c r="P135" s="1315"/>
      <c r="Q135" s="1318"/>
      <c r="R135" s="1318"/>
      <c r="S135" s="1318"/>
      <c r="T135" s="1318"/>
      <c r="U135" s="1318"/>
      <c r="V135" s="1318"/>
      <c r="W135" s="1318"/>
      <c r="X135" s="1318"/>
      <c r="Y135" s="1318"/>
      <c r="Z135" s="1318"/>
      <c r="AA135" s="1318"/>
      <c r="AB135" s="1318"/>
      <c r="AC135" s="1318"/>
      <c r="AD135" s="1318"/>
      <c r="AE135" s="1318"/>
      <c r="AF135" s="1318"/>
      <c r="AG135" s="1318"/>
      <c r="AH135" s="1318"/>
      <c r="AI135" s="1318"/>
    </row>
    <row r="136" ht="15.75" customHeight="1">
      <c r="A136" s="1318"/>
      <c r="B136" s="1318"/>
      <c r="C136" s="1318"/>
      <c r="D136" s="1382"/>
      <c r="E136" s="1344"/>
      <c r="F136" s="1383"/>
      <c r="G136" s="1344"/>
      <c r="H136" s="1344"/>
      <c r="I136" s="1383"/>
      <c r="J136" s="1344"/>
      <c r="K136" s="1315"/>
      <c r="L136" s="1382"/>
      <c r="M136" s="1350"/>
      <c r="N136" s="1383"/>
      <c r="O136" s="1344"/>
      <c r="P136" s="1315"/>
      <c r="Q136" s="1318"/>
      <c r="R136" s="1318"/>
      <c r="S136" s="1318"/>
      <c r="T136" s="1318"/>
      <c r="U136" s="1318"/>
      <c r="V136" s="1318"/>
      <c r="W136" s="1318"/>
      <c r="X136" s="1318"/>
      <c r="Y136" s="1318"/>
      <c r="Z136" s="1318"/>
      <c r="AA136" s="1318"/>
      <c r="AB136" s="1318"/>
      <c r="AC136" s="1318"/>
      <c r="AD136" s="1318"/>
      <c r="AE136" s="1318"/>
      <c r="AF136" s="1318"/>
      <c r="AG136" s="1318"/>
      <c r="AH136" s="1318"/>
      <c r="AI136" s="1318"/>
    </row>
    <row r="137" ht="15.75" customHeight="1">
      <c r="A137" s="1318"/>
      <c r="B137" s="1318"/>
      <c r="C137" s="1318"/>
      <c r="D137" s="1382"/>
      <c r="E137" s="1344"/>
      <c r="F137" s="1383"/>
      <c r="G137" s="1344"/>
      <c r="H137" s="1344"/>
      <c r="I137" s="1383"/>
      <c r="J137" s="1344"/>
      <c r="K137" s="1315"/>
      <c r="L137" s="1382"/>
      <c r="M137" s="1350"/>
      <c r="N137" s="1383"/>
      <c r="O137" s="1344"/>
      <c r="P137" s="1315"/>
      <c r="Q137" s="1318"/>
      <c r="R137" s="1318"/>
      <c r="S137" s="1318"/>
      <c r="T137" s="1318"/>
      <c r="U137" s="1318"/>
      <c r="V137" s="1318"/>
      <c r="W137" s="1318"/>
      <c r="X137" s="1318"/>
      <c r="Y137" s="1318"/>
      <c r="Z137" s="1318"/>
      <c r="AA137" s="1318"/>
      <c r="AB137" s="1318"/>
      <c r="AC137" s="1318"/>
      <c r="AD137" s="1318"/>
      <c r="AE137" s="1318"/>
      <c r="AF137" s="1318"/>
      <c r="AG137" s="1318"/>
      <c r="AH137" s="1318"/>
      <c r="AI137" s="1318"/>
    </row>
    <row r="138" ht="15.75" customHeight="1">
      <c r="A138" s="1318"/>
      <c r="B138" s="1318"/>
      <c r="C138" s="1318"/>
      <c r="D138" s="1382"/>
      <c r="E138" s="1344"/>
      <c r="F138" s="1383"/>
      <c r="G138" s="1344"/>
      <c r="H138" s="1344"/>
      <c r="I138" s="1383"/>
      <c r="J138" s="1344"/>
      <c r="K138" s="1315"/>
      <c r="L138" s="1382"/>
      <c r="M138" s="1350"/>
      <c r="N138" s="1383"/>
      <c r="O138" s="1344"/>
      <c r="P138" s="1315"/>
      <c r="Q138" s="1318"/>
      <c r="R138" s="1318"/>
      <c r="S138" s="1318"/>
      <c r="T138" s="1318"/>
      <c r="U138" s="1318"/>
      <c r="V138" s="1318"/>
      <c r="W138" s="1318"/>
      <c r="X138" s="1318"/>
      <c r="Y138" s="1318"/>
      <c r="Z138" s="1318"/>
      <c r="AA138" s="1318"/>
      <c r="AB138" s="1318"/>
      <c r="AC138" s="1318"/>
      <c r="AD138" s="1318"/>
      <c r="AE138" s="1318"/>
      <c r="AF138" s="1318"/>
      <c r="AG138" s="1318"/>
      <c r="AH138" s="1318"/>
      <c r="AI138" s="1318"/>
    </row>
    <row r="139" ht="15.75" customHeight="1">
      <c r="A139" s="1318"/>
      <c r="B139" s="1318"/>
      <c r="C139" s="1318"/>
      <c r="D139" s="1382"/>
      <c r="E139" s="1344"/>
      <c r="F139" s="1383"/>
      <c r="G139" s="1344"/>
      <c r="H139" s="1344"/>
      <c r="I139" s="1383"/>
      <c r="J139" s="1344"/>
      <c r="K139" s="1315"/>
      <c r="L139" s="1382"/>
      <c r="M139" s="1350"/>
      <c r="N139" s="1383"/>
      <c r="O139" s="1344"/>
      <c r="P139" s="1315"/>
      <c r="Q139" s="1318"/>
      <c r="R139" s="1318"/>
      <c r="S139" s="1318"/>
      <c r="T139" s="1318"/>
      <c r="U139" s="1318"/>
      <c r="V139" s="1318"/>
      <c r="W139" s="1318"/>
      <c r="X139" s="1318"/>
      <c r="Y139" s="1318"/>
      <c r="Z139" s="1318"/>
      <c r="AA139" s="1318"/>
      <c r="AB139" s="1318"/>
      <c r="AC139" s="1318"/>
      <c r="AD139" s="1318"/>
      <c r="AE139" s="1318"/>
      <c r="AF139" s="1318"/>
      <c r="AG139" s="1318"/>
      <c r="AH139" s="1318"/>
      <c r="AI139" s="1318"/>
    </row>
    <row r="140" ht="15.75" customHeight="1">
      <c r="A140" s="1318"/>
      <c r="B140" s="1318"/>
      <c r="C140" s="1318"/>
      <c r="D140" s="1382"/>
      <c r="E140" s="1344"/>
      <c r="F140" s="1383"/>
      <c r="G140" s="1344"/>
      <c r="H140" s="1344"/>
      <c r="I140" s="1383"/>
      <c r="J140" s="1344"/>
      <c r="K140" s="1315"/>
      <c r="L140" s="1382"/>
      <c r="M140" s="1350"/>
      <c r="N140" s="1383"/>
      <c r="O140" s="1344"/>
      <c r="P140" s="1315"/>
      <c r="Q140" s="1318"/>
      <c r="R140" s="1318"/>
      <c r="S140" s="1318"/>
      <c r="T140" s="1318"/>
      <c r="U140" s="1318"/>
      <c r="V140" s="1318"/>
      <c r="W140" s="1318"/>
      <c r="X140" s="1318"/>
      <c r="Y140" s="1318"/>
      <c r="Z140" s="1318"/>
      <c r="AA140" s="1318"/>
      <c r="AB140" s="1318"/>
      <c r="AC140" s="1318"/>
      <c r="AD140" s="1318"/>
      <c r="AE140" s="1318"/>
      <c r="AF140" s="1318"/>
      <c r="AG140" s="1318"/>
      <c r="AH140" s="1318"/>
      <c r="AI140" s="1318"/>
    </row>
    <row r="141" ht="15.75" customHeight="1">
      <c r="A141" s="1318"/>
      <c r="B141" s="1318"/>
      <c r="C141" s="1318"/>
      <c r="D141" s="1382"/>
      <c r="E141" s="1344"/>
      <c r="F141" s="1383"/>
      <c r="G141" s="1344"/>
      <c r="H141" s="1344"/>
      <c r="I141" s="1383"/>
      <c r="J141" s="1344"/>
      <c r="K141" s="1315"/>
      <c r="L141" s="1382"/>
      <c r="M141" s="1350"/>
      <c r="N141" s="1383"/>
      <c r="O141" s="1344"/>
      <c r="P141" s="1315"/>
      <c r="Q141" s="1318"/>
      <c r="R141" s="1318"/>
      <c r="S141" s="1318"/>
      <c r="T141" s="1318"/>
      <c r="U141" s="1318"/>
      <c r="V141" s="1318"/>
      <c r="W141" s="1318"/>
      <c r="X141" s="1318"/>
      <c r="Y141" s="1318"/>
      <c r="Z141" s="1318"/>
      <c r="AA141" s="1318"/>
      <c r="AB141" s="1318"/>
      <c r="AC141" s="1318"/>
      <c r="AD141" s="1318"/>
      <c r="AE141" s="1318"/>
      <c r="AF141" s="1318"/>
      <c r="AG141" s="1318"/>
      <c r="AH141" s="1318"/>
      <c r="AI141" s="1318"/>
    </row>
    <row r="142" ht="15.75" customHeight="1">
      <c r="A142" s="1318"/>
      <c r="B142" s="1318"/>
      <c r="C142" s="1318"/>
      <c r="D142" s="1382"/>
      <c r="E142" s="1344"/>
      <c r="F142" s="1383"/>
      <c r="G142" s="1344"/>
      <c r="H142" s="1344"/>
      <c r="I142" s="1383"/>
      <c r="J142" s="1344"/>
      <c r="K142" s="1315"/>
      <c r="L142" s="1382"/>
      <c r="M142" s="1350"/>
      <c r="N142" s="1383"/>
      <c r="O142" s="1344"/>
      <c r="P142" s="1315"/>
      <c r="Q142" s="1318"/>
      <c r="R142" s="1318"/>
      <c r="S142" s="1318"/>
      <c r="T142" s="1318"/>
      <c r="U142" s="1318"/>
      <c r="V142" s="1318"/>
      <c r="W142" s="1318"/>
      <c r="X142" s="1318"/>
      <c r="Y142" s="1318"/>
      <c r="Z142" s="1318"/>
      <c r="AA142" s="1318"/>
      <c r="AB142" s="1318"/>
      <c r="AC142" s="1318"/>
      <c r="AD142" s="1318"/>
      <c r="AE142" s="1318"/>
      <c r="AF142" s="1318"/>
      <c r="AG142" s="1318"/>
      <c r="AH142" s="1318"/>
      <c r="AI142" s="1318"/>
    </row>
    <row r="143" ht="15.75" customHeight="1">
      <c r="A143" s="1318"/>
      <c r="B143" s="1318"/>
      <c r="C143" s="1318"/>
      <c r="D143" s="1382"/>
      <c r="E143" s="1344"/>
      <c r="F143" s="1383"/>
      <c r="G143" s="1344"/>
      <c r="H143" s="1344"/>
      <c r="I143" s="1383"/>
      <c r="J143" s="1344"/>
      <c r="K143" s="1315"/>
      <c r="L143" s="1382"/>
      <c r="M143" s="1350"/>
      <c r="N143" s="1383"/>
      <c r="O143" s="1344"/>
      <c r="P143" s="1315"/>
      <c r="Q143" s="1318"/>
      <c r="R143" s="1318"/>
      <c r="S143" s="1318"/>
      <c r="T143" s="1318"/>
      <c r="U143" s="1318"/>
      <c r="V143" s="1318"/>
      <c r="W143" s="1318"/>
      <c r="X143" s="1318"/>
      <c r="Y143" s="1318"/>
      <c r="Z143" s="1318"/>
      <c r="AA143" s="1318"/>
      <c r="AB143" s="1318"/>
      <c r="AC143" s="1318"/>
      <c r="AD143" s="1318"/>
      <c r="AE143" s="1318"/>
      <c r="AF143" s="1318"/>
      <c r="AG143" s="1318"/>
      <c r="AH143" s="1318"/>
      <c r="AI143" s="1318"/>
    </row>
    <row r="144" ht="15.75" customHeight="1">
      <c r="A144" s="1318"/>
      <c r="B144" s="1318"/>
      <c r="C144" s="1318"/>
      <c r="D144" s="1382"/>
      <c r="E144" s="1344"/>
      <c r="F144" s="1383"/>
      <c r="G144" s="1344"/>
      <c r="H144" s="1344"/>
      <c r="I144" s="1383"/>
      <c r="J144" s="1344"/>
      <c r="K144" s="1315"/>
      <c r="L144" s="1382"/>
      <c r="M144" s="1350"/>
      <c r="N144" s="1383"/>
      <c r="O144" s="1344"/>
      <c r="P144" s="1315"/>
      <c r="Q144" s="1318"/>
      <c r="R144" s="1318"/>
      <c r="S144" s="1318"/>
      <c r="T144" s="1318"/>
      <c r="U144" s="1318"/>
      <c r="V144" s="1318"/>
      <c r="W144" s="1318"/>
      <c r="X144" s="1318"/>
      <c r="Y144" s="1318"/>
      <c r="Z144" s="1318"/>
      <c r="AA144" s="1318"/>
      <c r="AB144" s="1318"/>
      <c r="AC144" s="1318"/>
      <c r="AD144" s="1318"/>
      <c r="AE144" s="1318"/>
      <c r="AF144" s="1318"/>
      <c r="AG144" s="1318"/>
      <c r="AH144" s="1318"/>
      <c r="AI144" s="1318"/>
    </row>
    <row r="145" ht="15.75" customHeight="1">
      <c r="A145" s="1318"/>
      <c r="B145" s="1318"/>
      <c r="C145" s="1318"/>
      <c r="D145" s="1382"/>
      <c r="E145" s="1344"/>
      <c r="F145" s="1383"/>
      <c r="G145" s="1344"/>
      <c r="H145" s="1344"/>
      <c r="I145" s="1383"/>
      <c r="J145" s="1344"/>
      <c r="K145" s="1315"/>
      <c r="L145" s="1382"/>
      <c r="M145" s="1350"/>
      <c r="N145" s="1383"/>
      <c r="O145" s="1344"/>
      <c r="P145" s="1315"/>
      <c r="Q145" s="1318"/>
      <c r="R145" s="1318"/>
      <c r="S145" s="1318"/>
      <c r="T145" s="1318"/>
      <c r="U145" s="1318"/>
      <c r="V145" s="1318"/>
      <c r="W145" s="1318"/>
      <c r="X145" s="1318"/>
      <c r="Y145" s="1318"/>
      <c r="Z145" s="1318"/>
      <c r="AA145" s="1318"/>
      <c r="AB145" s="1318"/>
      <c r="AC145" s="1318"/>
      <c r="AD145" s="1318"/>
      <c r="AE145" s="1318"/>
      <c r="AF145" s="1318"/>
      <c r="AG145" s="1318"/>
      <c r="AH145" s="1318"/>
      <c r="AI145" s="1318"/>
    </row>
    <row r="146" ht="15.75" customHeight="1">
      <c r="A146" s="1318"/>
      <c r="B146" s="1318"/>
      <c r="C146" s="1318"/>
      <c r="D146" s="1382"/>
      <c r="E146" s="1344"/>
      <c r="F146" s="1383"/>
      <c r="G146" s="1344"/>
      <c r="H146" s="1344"/>
      <c r="I146" s="1383"/>
      <c r="J146" s="1344"/>
      <c r="K146" s="1315"/>
      <c r="L146" s="1382"/>
      <c r="M146" s="1350"/>
      <c r="N146" s="1383"/>
      <c r="O146" s="1344"/>
      <c r="P146" s="1315"/>
      <c r="Q146" s="1318"/>
      <c r="R146" s="1318"/>
      <c r="S146" s="1318"/>
      <c r="T146" s="1318"/>
      <c r="U146" s="1318"/>
      <c r="V146" s="1318"/>
      <c r="W146" s="1318"/>
      <c r="X146" s="1318"/>
      <c r="Y146" s="1318"/>
      <c r="Z146" s="1318"/>
      <c r="AA146" s="1318"/>
      <c r="AB146" s="1318"/>
      <c r="AC146" s="1318"/>
      <c r="AD146" s="1318"/>
      <c r="AE146" s="1318"/>
      <c r="AF146" s="1318"/>
      <c r="AG146" s="1318"/>
      <c r="AH146" s="1318"/>
      <c r="AI146" s="1318"/>
    </row>
    <row r="147" ht="15.75" customHeight="1">
      <c r="A147" s="1318"/>
      <c r="B147" s="1318"/>
      <c r="C147" s="1318"/>
      <c r="D147" s="1382"/>
      <c r="E147" s="1344"/>
      <c r="F147" s="1383"/>
      <c r="G147" s="1344"/>
      <c r="H147" s="1344"/>
      <c r="I147" s="1383"/>
      <c r="J147" s="1344"/>
      <c r="K147" s="1315"/>
      <c r="L147" s="1382"/>
      <c r="M147" s="1350"/>
      <c r="N147" s="1383"/>
      <c r="O147" s="1344"/>
      <c r="P147" s="1315"/>
      <c r="Q147" s="1318"/>
      <c r="R147" s="1318"/>
      <c r="S147" s="1318"/>
      <c r="T147" s="1318"/>
      <c r="U147" s="1318"/>
      <c r="V147" s="1318"/>
      <c r="W147" s="1318"/>
      <c r="X147" s="1318"/>
      <c r="Y147" s="1318"/>
      <c r="Z147" s="1318"/>
      <c r="AA147" s="1318"/>
      <c r="AB147" s="1318"/>
      <c r="AC147" s="1318"/>
      <c r="AD147" s="1318"/>
      <c r="AE147" s="1318"/>
      <c r="AF147" s="1318"/>
      <c r="AG147" s="1318"/>
      <c r="AH147" s="1318"/>
      <c r="AI147" s="1318"/>
    </row>
    <row r="148" ht="15.75" customHeight="1">
      <c r="A148" s="1318"/>
      <c r="B148" s="1318"/>
      <c r="C148" s="1318"/>
      <c r="D148" s="1382"/>
      <c r="E148" s="1344"/>
      <c r="F148" s="1383"/>
      <c r="G148" s="1344"/>
      <c r="H148" s="1344"/>
      <c r="I148" s="1383"/>
      <c r="J148" s="1344"/>
      <c r="K148" s="1315"/>
      <c r="L148" s="1382"/>
      <c r="M148" s="1350"/>
      <c r="N148" s="1383"/>
      <c r="O148" s="1344"/>
      <c r="P148" s="1315"/>
      <c r="Q148" s="1318"/>
      <c r="R148" s="1318"/>
      <c r="S148" s="1318"/>
      <c r="T148" s="1318"/>
      <c r="U148" s="1318"/>
      <c r="V148" s="1318"/>
      <c r="W148" s="1318"/>
      <c r="X148" s="1318"/>
      <c r="Y148" s="1318"/>
      <c r="Z148" s="1318"/>
      <c r="AA148" s="1318"/>
      <c r="AB148" s="1318"/>
      <c r="AC148" s="1318"/>
      <c r="AD148" s="1318"/>
      <c r="AE148" s="1318"/>
      <c r="AF148" s="1318"/>
      <c r="AG148" s="1318"/>
      <c r="AH148" s="1318"/>
      <c r="AI148" s="1318"/>
    </row>
    <row r="149" ht="15.75" customHeight="1">
      <c r="A149" s="1318"/>
      <c r="B149" s="1318"/>
      <c r="C149" s="1318"/>
      <c r="D149" s="1382"/>
      <c r="E149" s="1344"/>
      <c r="F149" s="1383"/>
      <c r="G149" s="1344"/>
      <c r="H149" s="1344"/>
      <c r="I149" s="1383"/>
      <c r="J149" s="1344"/>
      <c r="K149" s="1315"/>
      <c r="L149" s="1382"/>
      <c r="M149" s="1350"/>
      <c r="N149" s="1383"/>
      <c r="O149" s="1344"/>
      <c r="P149" s="1315"/>
      <c r="Q149" s="1318"/>
      <c r="R149" s="1318"/>
      <c r="S149" s="1318"/>
      <c r="T149" s="1318"/>
      <c r="U149" s="1318"/>
      <c r="V149" s="1318"/>
      <c r="W149" s="1318"/>
      <c r="X149" s="1318"/>
      <c r="Y149" s="1318"/>
      <c r="Z149" s="1318"/>
      <c r="AA149" s="1318"/>
      <c r="AB149" s="1318"/>
      <c r="AC149" s="1318"/>
      <c r="AD149" s="1318"/>
      <c r="AE149" s="1318"/>
      <c r="AF149" s="1318"/>
      <c r="AG149" s="1318"/>
      <c r="AH149" s="1318"/>
      <c r="AI149" s="1318"/>
    </row>
    <row r="150" ht="15.75" customHeight="1">
      <c r="A150" s="1318"/>
      <c r="B150" s="1318"/>
      <c r="C150" s="1318"/>
      <c r="D150" s="1382"/>
      <c r="E150" s="1344"/>
      <c r="F150" s="1383"/>
      <c r="G150" s="1344"/>
      <c r="H150" s="1344"/>
      <c r="I150" s="1383"/>
      <c r="J150" s="1344"/>
      <c r="K150" s="1315"/>
      <c r="L150" s="1382"/>
      <c r="M150" s="1350"/>
      <c r="N150" s="1383"/>
      <c r="O150" s="1344"/>
      <c r="P150" s="1315"/>
      <c r="Q150" s="1318"/>
      <c r="R150" s="1318"/>
      <c r="S150" s="1318"/>
      <c r="T150" s="1318"/>
      <c r="U150" s="1318"/>
      <c r="V150" s="1318"/>
      <c r="W150" s="1318"/>
      <c r="X150" s="1318"/>
      <c r="Y150" s="1318"/>
      <c r="Z150" s="1318"/>
      <c r="AA150" s="1318"/>
      <c r="AB150" s="1318"/>
      <c r="AC150" s="1318"/>
      <c r="AD150" s="1318"/>
      <c r="AE150" s="1318"/>
      <c r="AF150" s="1318"/>
      <c r="AG150" s="1318"/>
      <c r="AH150" s="1318"/>
      <c r="AI150" s="1318"/>
    </row>
    <row r="151" ht="15.75" customHeight="1">
      <c r="A151" s="1318"/>
      <c r="B151" s="1318"/>
      <c r="C151" s="1318"/>
      <c r="D151" s="1382"/>
      <c r="E151" s="1344"/>
      <c r="F151" s="1383"/>
      <c r="G151" s="1344"/>
      <c r="H151" s="1344"/>
      <c r="I151" s="1383"/>
      <c r="J151" s="1344"/>
      <c r="K151" s="1315"/>
      <c r="L151" s="1382"/>
      <c r="M151" s="1350"/>
      <c r="N151" s="1383"/>
      <c r="O151" s="1344"/>
      <c r="P151" s="1315"/>
      <c r="Q151" s="1318"/>
      <c r="R151" s="1318"/>
      <c r="S151" s="1318"/>
      <c r="T151" s="1318"/>
      <c r="U151" s="1318"/>
      <c r="V151" s="1318"/>
      <c r="W151" s="1318"/>
      <c r="X151" s="1318"/>
      <c r="Y151" s="1318"/>
      <c r="Z151" s="1318"/>
      <c r="AA151" s="1318"/>
      <c r="AB151" s="1318"/>
      <c r="AC151" s="1318"/>
      <c r="AD151" s="1318"/>
      <c r="AE151" s="1318"/>
      <c r="AF151" s="1318"/>
      <c r="AG151" s="1318"/>
      <c r="AH151" s="1318"/>
      <c r="AI151" s="1318"/>
    </row>
    <row r="152" ht="15.75" customHeight="1">
      <c r="A152" s="1318"/>
      <c r="B152" s="1318"/>
      <c r="C152" s="1318"/>
      <c r="D152" s="1382"/>
      <c r="E152" s="1344"/>
      <c r="F152" s="1383"/>
      <c r="G152" s="1344"/>
      <c r="H152" s="1344"/>
      <c r="I152" s="1383"/>
      <c r="J152" s="1344"/>
      <c r="K152" s="1315"/>
      <c r="L152" s="1382"/>
      <c r="M152" s="1350"/>
      <c r="N152" s="1383"/>
      <c r="O152" s="1344"/>
      <c r="P152" s="1315"/>
      <c r="Q152" s="1318"/>
      <c r="R152" s="1318"/>
      <c r="S152" s="1318"/>
      <c r="T152" s="1318"/>
      <c r="U152" s="1318"/>
      <c r="V152" s="1318"/>
      <c r="W152" s="1318"/>
      <c r="X152" s="1318"/>
      <c r="Y152" s="1318"/>
      <c r="Z152" s="1318"/>
      <c r="AA152" s="1318"/>
      <c r="AB152" s="1318"/>
      <c r="AC152" s="1318"/>
      <c r="AD152" s="1318"/>
      <c r="AE152" s="1318"/>
      <c r="AF152" s="1318"/>
      <c r="AG152" s="1318"/>
      <c r="AH152" s="1318"/>
      <c r="AI152" s="1318"/>
    </row>
    <row r="153" ht="15.75" customHeight="1">
      <c r="A153" s="1318"/>
      <c r="B153" s="1318"/>
      <c r="C153" s="1318"/>
      <c r="D153" s="1382"/>
      <c r="E153" s="1344"/>
      <c r="F153" s="1383"/>
      <c r="G153" s="1344"/>
      <c r="H153" s="1344"/>
      <c r="I153" s="1383"/>
      <c r="J153" s="1344"/>
      <c r="K153" s="1315"/>
      <c r="L153" s="1382"/>
      <c r="M153" s="1350"/>
      <c r="N153" s="1383"/>
      <c r="O153" s="1344"/>
      <c r="P153" s="1315"/>
      <c r="Q153" s="1318"/>
      <c r="R153" s="1318"/>
      <c r="S153" s="1318"/>
      <c r="T153" s="1318"/>
      <c r="U153" s="1318"/>
      <c r="V153" s="1318"/>
      <c r="W153" s="1318"/>
      <c r="X153" s="1318"/>
      <c r="Y153" s="1318"/>
      <c r="Z153" s="1318"/>
      <c r="AA153" s="1318"/>
      <c r="AB153" s="1318"/>
      <c r="AC153" s="1318"/>
      <c r="AD153" s="1318"/>
      <c r="AE153" s="1318"/>
      <c r="AF153" s="1318"/>
      <c r="AG153" s="1318"/>
      <c r="AH153" s="1318"/>
      <c r="AI153" s="1318"/>
    </row>
    <row r="154" ht="15.75" customHeight="1">
      <c r="A154" s="1318"/>
      <c r="B154" s="1318"/>
      <c r="C154" s="1318"/>
      <c r="D154" s="1382"/>
      <c r="E154" s="1344"/>
      <c r="F154" s="1383"/>
      <c r="G154" s="1344"/>
      <c r="H154" s="1344"/>
      <c r="I154" s="1383"/>
      <c r="J154" s="1344"/>
      <c r="K154" s="1315"/>
      <c r="L154" s="1382"/>
      <c r="M154" s="1350"/>
      <c r="N154" s="1383"/>
      <c r="O154" s="1344"/>
      <c r="P154" s="1315"/>
      <c r="Q154" s="1318"/>
      <c r="R154" s="1318"/>
      <c r="S154" s="1318"/>
      <c r="T154" s="1318"/>
      <c r="U154" s="1318"/>
      <c r="V154" s="1318"/>
      <c r="W154" s="1318"/>
      <c r="X154" s="1318"/>
      <c r="Y154" s="1318"/>
      <c r="Z154" s="1318"/>
      <c r="AA154" s="1318"/>
      <c r="AB154" s="1318"/>
      <c r="AC154" s="1318"/>
      <c r="AD154" s="1318"/>
      <c r="AE154" s="1318"/>
      <c r="AF154" s="1318"/>
      <c r="AG154" s="1318"/>
      <c r="AH154" s="1318"/>
      <c r="AI154" s="1318"/>
    </row>
    <row r="155" ht="15.75" customHeight="1">
      <c r="A155" s="1318"/>
      <c r="B155" s="1318"/>
      <c r="C155" s="1318"/>
      <c r="D155" s="1382"/>
      <c r="E155" s="1344"/>
      <c r="F155" s="1383"/>
      <c r="G155" s="1344"/>
      <c r="H155" s="1344"/>
      <c r="I155" s="1383"/>
      <c r="J155" s="1344"/>
      <c r="K155" s="1315"/>
      <c r="L155" s="1382"/>
      <c r="M155" s="1350"/>
      <c r="N155" s="1383"/>
      <c r="O155" s="1344"/>
      <c r="P155" s="1315"/>
      <c r="Q155" s="1318"/>
      <c r="R155" s="1318"/>
      <c r="S155" s="1318"/>
      <c r="T155" s="1318"/>
      <c r="U155" s="1318"/>
      <c r="V155" s="1318"/>
      <c r="W155" s="1318"/>
      <c r="X155" s="1318"/>
      <c r="Y155" s="1318"/>
      <c r="Z155" s="1318"/>
      <c r="AA155" s="1318"/>
      <c r="AB155" s="1318"/>
      <c r="AC155" s="1318"/>
      <c r="AD155" s="1318"/>
      <c r="AE155" s="1318"/>
      <c r="AF155" s="1318"/>
      <c r="AG155" s="1318"/>
      <c r="AH155" s="1318"/>
      <c r="AI155" s="1318"/>
    </row>
    <row r="156" ht="15.75" customHeight="1">
      <c r="A156" s="1318"/>
      <c r="B156" s="1318"/>
      <c r="C156" s="1318"/>
      <c r="D156" s="1382"/>
      <c r="E156" s="1344"/>
      <c r="F156" s="1383"/>
      <c r="G156" s="1344"/>
      <c r="H156" s="1344"/>
      <c r="I156" s="1383"/>
      <c r="J156" s="1344"/>
      <c r="K156" s="1315"/>
      <c r="L156" s="1382"/>
      <c r="M156" s="1350"/>
      <c r="N156" s="1383"/>
      <c r="O156" s="1344"/>
      <c r="P156" s="1315"/>
      <c r="Q156" s="1318"/>
      <c r="R156" s="1318"/>
      <c r="S156" s="1318"/>
      <c r="T156" s="1318"/>
      <c r="U156" s="1318"/>
      <c r="V156" s="1318"/>
      <c r="W156" s="1318"/>
      <c r="X156" s="1318"/>
      <c r="Y156" s="1318"/>
      <c r="Z156" s="1318"/>
      <c r="AA156" s="1318"/>
      <c r="AB156" s="1318"/>
      <c r="AC156" s="1318"/>
      <c r="AD156" s="1318"/>
      <c r="AE156" s="1318"/>
      <c r="AF156" s="1318"/>
      <c r="AG156" s="1318"/>
      <c r="AH156" s="1318"/>
      <c r="AI156" s="1318"/>
    </row>
    <row r="157" ht="15.75" customHeight="1">
      <c r="A157" s="1318"/>
      <c r="B157" s="1318"/>
      <c r="C157" s="1318"/>
      <c r="D157" s="1382"/>
      <c r="E157" s="1344"/>
      <c r="F157" s="1383"/>
      <c r="G157" s="1344"/>
      <c r="H157" s="1344"/>
      <c r="I157" s="1383"/>
      <c r="J157" s="1344"/>
      <c r="K157" s="1315"/>
      <c r="L157" s="1382"/>
      <c r="M157" s="1350"/>
      <c r="N157" s="1383"/>
      <c r="O157" s="1344"/>
      <c r="P157" s="1315"/>
      <c r="Q157" s="1318"/>
      <c r="R157" s="1318"/>
      <c r="S157" s="1318"/>
      <c r="T157" s="1318"/>
      <c r="U157" s="1318"/>
      <c r="V157" s="1318"/>
      <c r="W157" s="1318"/>
      <c r="X157" s="1318"/>
      <c r="Y157" s="1318"/>
      <c r="Z157" s="1318"/>
      <c r="AA157" s="1318"/>
      <c r="AB157" s="1318"/>
      <c r="AC157" s="1318"/>
      <c r="AD157" s="1318"/>
      <c r="AE157" s="1318"/>
      <c r="AF157" s="1318"/>
      <c r="AG157" s="1318"/>
      <c r="AH157" s="1318"/>
      <c r="AI157" s="1318"/>
    </row>
    <row r="158" ht="15.75" customHeight="1">
      <c r="A158" s="1318"/>
      <c r="B158" s="1318"/>
      <c r="C158" s="1318"/>
      <c r="D158" s="1382"/>
      <c r="E158" s="1344"/>
      <c r="F158" s="1383"/>
      <c r="G158" s="1344"/>
      <c r="H158" s="1344"/>
      <c r="I158" s="1383"/>
      <c r="J158" s="1344"/>
      <c r="K158" s="1315"/>
      <c r="L158" s="1382"/>
      <c r="M158" s="1350"/>
      <c r="N158" s="1383"/>
      <c r="O158" s="1344"/>
      <c r="P158" s="1315"/>
      <c r="Q158" s="1318"/>
      <c r="R158" s="1318"/>
      <c r="S158" s="1318"/>
      <c r="T158" s="1318"/>
      <c r="U158" s="1318"/>
      <c r="V158" s="1318"/>
      <c r="W158" s="1318"/>
      <c r="X158" s="1318"/>
      <c r="Y158" s="1318"/>
      <c r="Z158" s="1318"/>
      <c r="AA158" s="1318"/>
      <c r="AB158" s="1318"/>
      <c r="AC158" s="1318"/>
      <c r="AD158" s="1318"/>
      <c r="AE158" s="1318"/>
      <c r="AF158" s="1318"/>
      <c r="AG158" s="1318"/>
      <c r="AH158" s="1318"/>
      <c r="AI158" s="1318"/>
    </row>
    <row r="159" ht="15.75" customHeight="1">
      <c r="A159" s="1318"/>
      <c r="B159" s="1318"/>
      <c r="C159" s="1318"/>
      <c r="D159" s="1382"/>
      <c r="E159" s="1344"/>
      <c r="F159" s="1383"/>
      <c r="G159" s="1344"/>
      <c r="H159" s="1344"/>
      <c r="I159" s="1383"/>
      <c r="J159" s="1344"/>
      <c r="K159" s="1315"/>
      <c r="L159" s="1382"/>
      <c r="M159" s="1350"/>
      <c r="N159" s="1383"/>
      <c r="O159" s="1344"/>
      <c r="P159" s="1315"/>
      <c r="Q159" s="1318"/>
      <c r="R159" s="1318"/>
      <c r="S159" s="1318"/>
      <c r="T159" s="1318"/>
      <c r="U159" s="1318"/>
      <c r="V159" s="1318"/>
      <c r="W159" s="1318"/>
      <c r="X159" s="1318"/>
      <c r="Y159" s="1318"/>
      <c r="Z159" s="1318"/>
      <c r="AA159" s="1318"/>
      <c r="AB159" s="1318"/>
      <c r="AC159" s="1318"/>
      <c r="AD159" s="1318"/>
      <c r="AE159" s="1318"/>
      <c r="AF159" s="1318"/>
      <c r="AG159" s="1318"/>
      <c r="AH159" s="1318"/>
      <c r="AI159" s="1318"/>
    </row>
    <row r="160" ht="15.75" customHeight="1">
      <c r="A160" s="1318"/>
      <c r="B160" s="1318"/>
      <c r="C160" s="1318"/>
      <c r="D160" s="1382"/>
      <c r="E160" s="1344"/>
      <c r="F160" s="1383"/>
      <c r="G160" s="1344"/>
      <c r="H160" s="1344"/>
      <c r="I160" s="1383"/>
      <c r="J160" s="1344"/>
      <c r="K160" s="1315"/>
      <c r="L160" s="1382"/>
      <c r="M160" s="1350"/>
      <c r="N160" s="1383"/>
      <c r="O160" s="1344"/>
      <c r="P160" s="1315"/>
      <c r="Q160" s="1318"/>
      <c r="R160" s="1318"/>
      <c r="S160" s="1318"/>
      <c r="T160" s="1318"/>
      <c r="U160" s="1318"/>
      <c r="V160" s="1318"/>
      <c r="W160" s="1318"/>
      <c r="X160" s="1318"/>
      <c r="Y160" s="1318"/>
      <c r="Z160" s="1318"/>
      <c r="AA160" s="1318"/>
      <c r="AB160" s="1318"/>
      <c r="AC160" s="1318"/>
      <c r="AD160" s="1318"/>
      <c r="AE160" s="1318"/>
      <c r="AF160" s="1318"/>
      <c r="AG160" s="1318"/>
      <c r="AH160" s="1318"/>
      <c r="AI160" s="1318"/>
    </row>
    <row r="161" ht="15.75" customHeight="1">
      <c r="A161" s="1318"/>
      <c r="B161" s="1318"/>
      <c r="C161" s="1318"/>
      <c r="D161" s="1382"/>
      <c r="E161" s="1344"/>
      <c r="F161" s="1383"/>
      <c r="G161" s="1344"/>
      <c r="H161" s="1344"/>
      <c r="I161" s="1383"/>
      <c r="J161" s="1344"/>
      <c r="K161" s="1315"/>
      <c r="L161" s="1382"/>
      <c r="M161" s="1350"/>
      <c r="N161" s="1383"/>
      <c r="O161" s="1344"/>
      <c r="P161" s="1315"/>
      <c r="Q161" s="1318"/>
      <c r="R161" s="1318"/>
      <c r="S161" s="1318"/>
      <c r="T161" s="1318"/>
      <c r="U161" s="1318"/>
      <c r="V161" s="1318"/>
      <c r="W161" s="1318"/>
      <c r="X161" s="1318"/>
      <c r="Y161" s="1318"/>
      <c r="Z161" s="1318"/>
      <c r="AA161" s="1318"/>
      <c r="AB161" s="1318"/>
      <c r="AC161" s="1318"/>
      <c r="AD161" s="1318"/>
      <c r="AE161" s="1318"/>
      <c r="AF161" s="1318"/>
      <c r="AG161" s="1318"/>
      <c r="AH161" s="1318"/>
      <c r="AI161" s="1318"/>
    </row>
    <row r="162" ht="15.75" customHeight="1">
      <c r="A162" s="1318"/>
      <c r="B162" s="1318"/>
      <c r="C162" s="1318"/>
      <c r="D162" s="1382"/>
      <c r="E162" s="1344"/>
      <c r="F162" s="1383"/>
      <c r="G162" s="1344"/>
      <c r="H162" s="1344"/>
      <c r="I162" s="1383"/>
      <c r="J162" s="1344"/>
      <c r="K162" s="1315"/>
      <c r="L162" s="1382"/>
      <c r="M162" s="1350"/>
      <c r="N162" s="1383"/>
      <c r="O162" s="1344"/>
      <c r="P162" s="1315"/>
      <c r="Q162" s="1318"/>
      <c r="R162" s="1318"/>
      <c r="S162" s="1318"/>
      <c r="T162" s="1318"/>
      <c r="U162" s="1318"/>
      <c r="V162" s="1318"/>
      <c r="W162" s="1318"/>
      <c r="X162" s="1318"/>
      <c r="Y162" s="1318"/>
      <c r="Z162" s="1318"/>
      <c r="AA162" s="1318"/>
      <c r="AB162" s="1318"/>
      <c r="AC162" s="1318"/>
      <c r="AD162" s="1318"/>
      <c r="AE162" s="1318"/>
      <c r="AF162" s="1318"/>
      <c r="AG162" s="1318"/>
      <c r="AH162" s="1318"/>
      <c r="AI162" s="1318"/>
    </row>
    <row r="163" ht="15.75" customHeight="1">
      <c r="A163" s="1318"/>
      <c r="B163" s="1318"/>
      <c r="C163" s="1318"/>
      <c r="D163" s="1382"/>
      <c r="E163" s="1344"/>
      <c r="F163" s="1383"/>
      <c r="G163" s="1344"/>
      <c r="H163" s="1344"/>
      <c r="I163" s="1383"/>
      <c r="J163" s="1344"/>
      <c r="K163" s="1315"/>
      <c r="L163" s="1382"/>
      <c r="M163" s="1350"/>
      <c r="N163" s="1383"/>
      <c r="O163" s="1344"/>
      <c r="P163" s="1315"/>
      <c r="Q163" s="1318"/>
      <c r="R163" s="1318"/>
      <c r="S163" s="1318"/>
      <c r="T163" s="1318"/>
      <c r="U163" s="1318"/>
      <c r="V163" s="1318"/>
      <c r="W163" s="1318"/>
      <c r="X163" s="1318"/>
      <c r="Y163" s="1318"/>
      <c r="Z163" s="1318"/>
      <c r="AA163" s="1318"/>
      <c r="AB163" s="1318"/>
      <c r="AC163" s="1318"/>
      <c r="AD163" s="1318"/>
      <c r="AE163" s="1318"/>
      <c r="AF163" s="1318"/>
      <c r="AG163" s="1318"/>
      <c r="AH163" s="1318"/>
      <c r="AI163" s="1318"/>
    </row>
    <row r="164" ht="15.75" customHeight="1">
      <c r="A164" s="1318"/>
      <c r="B164" s="1318"/>
      <c r="C164" s="1318"/>
      <c r="D164" s="1382"/>
      <c r="E164" s="1344"/>
      <c r="F164" s="1383"/>
      <c r="G164" s="1344"/>
      <c r="H164" s="1344"/>
      <c r="I164" s="1383"/>
      <c r="J164" s="1344"/>
      <c r="K164" s="1315"/>
      <c r="L164" s="1382"/>
      <c r="M164" s="1350"/>
      <c r="N164" s="1383"/>
      <c r="O164" s="1344"/>
      <c r="P164" s="1315"/>
      <c r="Q164" s="1318"/>
      <c r="R164" s="1318"/>
      <c r="S164" s="1318"/>
      <c r="T164" s="1318"/>
      <c r="U164" s="1318"/>
      <c r="V164" s="1318"/>
      <c r="W164" s="1318"/>
      <c r="X164" s="1318"/>
      <c r="Y164" s="1318"/>
      <c r="Z164" s="1318"/>
      <c r="AA164" s="1318"/>
      <c r="AB164" s="1318"/>
      <c r="AC164" s="1318"/>
      <c r="AD164" s="1318"/>
      <c r="AE164" s="1318"/>
      <c r="AF164" s="1318"/>
      <c r="AG164" s="1318"/>
      <c r="AH164" s="1318"/>
      <c r="AI164" s="1318"/>
    </row>
    <row r="165" ht="15.75" customHeight="1">
      <c r="A165" s="1318"/>
      <c r="B165" s="1318"/>
      <c r="C165" s="1318"/>
      <c r="D165" s="1382"/>
      <c r="E165" s="1344"/>
      <c r="F165" s="1383"/>
      <c r="G165" s="1344"/>
      <c r="H165" s="1344"/>
      <c r="I165" s="1383"/>
      <c r="J165" s="1344"/>
      <c r="K165" s="1315"/>
      <c r="L165" s="1382"/>
      <c r="M165" s="1350"/>
      <c r="N165" s="1383"/>
      <c r="O165" s="1344"/>
      <c r="P165" s="1315"/>
      <c r="Q165" s="1318"/>
      <c r="R165" s="1318"/>
      <c r="S165" s="1318"/>
      <c r="T165" s="1318"/>
      <c r="U165" s="1318"/>
      <c r="V165" s="1318"/>
      <c r="W165" s="1318"/>
      <c r="X165" s="1318"/>
      <c r="Y165" s="1318"/>
      <c r="Z165" s="1318"/>
      <c r="AA165" s="1318"/>
      <c r="AB165" s="1318"/>
      <c r="AC165" s="1318"/>
      <c r="AD165" s="1318"/>
      <c r="AE165" s="1318"/>
      <c r="AF165" s="1318"/>
      <c r="AG165" s="1318"/>
      <c r="AH165" s="1318"/>
      <c r="AI165" s="1318"/>
    </row>
    <row r="166" ht="15.75" customHeight="1">
      <c r="A166" s="1318"/>
      <c r="B166" s="1318"/>
      <c r="C166" s="1318"/>
      <c r="D166" s="1382"/>
      <c r="E166" s="1344"/>
      <c r="F166" s="1383"/>
      <c r="G166" s="1344"/>
      <c r="H166" s="1344"/>
      <c r="I166" s="1383"/>
      <c r="J166" s="1344"/>
      <c r="K166" s="1315"/>
      <c r="L166" s="1382"/>
      <c r="M166" s="1350"/>
      <c r="N166" s="1383"/>
      <c r="O166" s="1344"/>
      <c r="P166" s="1315"/>
      <c r="Q166" s="1318"/>
      <c r="R166" s="1318"/>
      <c r="S166" s="1318"/>
      <c r="T166" s="1318"/>
      <c r="U166" s="1318"/>
      <c r="V166" s="1318"/>
      <c r="W166" s="1318"/>
      <c r="X166" s="1318"/>
      <c r="Y166" s="1318"/>
      <c r="Z166" s="1318"/>
      <c r="AA166" s="1318"/>
      <c r="AB166" s="1318"/>
      <c r="AC166" s="1318"/>
      <c r="AD166" s="1318"/>
      <c r="AE166" s="1318"/>
      <c r="AF166" s="1318"/>
      <c r="AG166" s="1318"/>
      <c r="AH166" s="1318"/>
      <c r="AI166" s="1318"/>
    </row>
    <row r="167" ht="15.75" customHeight="1">
      <c r="A167" s="1318"/>
      <c r="B167" s="1318"/>
      <c r="C167" s="1318"/>
      <c r="D167" s="1382"/>
      <c r="E167" s="1344"/>
      <c r="F167" s="1383"/>
      <c r="G167" s="1344"/>
      <c r="H167" s="1344"/>
      <c r="I167" s="1383"/>
      <c r="J167" s="1344"/>
      <c r="K167" s="1315"/>
      <c r="L167" s="1382"/>
      <c r="M167" s="1350"/>
      <c r="N167" s="1383"/>
      <c r="O167" s="1344"/>
      <c r="P167" s="1315"/>
      <c r="Q167" s="1318"/>
      <c r="R167" s="1318"/>
      <c r="S167" s="1318"/>
      <c r="T167" s="1318"/>
      <c r="U167" s="1318"/>
      <c r="V167" s="1318"/>
      <c r="W167" s="1318"/>
      <c r="X167" s="1318"/>
      <c r="Y167" s="1318"/>
      <c r="Z167" s="1318"/>
      <c r="AA167" s="1318"/>
      <c r="AB167" s="1318"/>
      <c r="AC167" s="1318"/>
      <c r="AD167" s="1318"/>
      <c r="AE167" s="1318"/>
      <c r="AF167" s="1318"/>
      <c r="AG167" s="1318"/>
      <c r="AH167" s="1318"/>
      <c r="AI167" s="1318"/>
    </row>
    <row r="168" ht="15.75" customHeight="1">
      <c r="A168" s="1318"/>
      <c r="B168" s="1318"/>
      <c r="C168" s="1318"/>
      <c r="D168" s="1382"/>
      <c r="E168" s="1344"/>
      <c r="F168" s="1383"/>
      <c r="G168" s="1344"/>
      <c r="H168" s="1344"/>
      <c r="I168" s="1383"/>
      <c r="J168" s="1344"/>
      <c r="K168" s="1315"/>
      <c r="L168" s="1382"/>
      <c r="M168" s="1350"/>
      <c r="N168" s="1383"/>
      <c r="O168" s="1344"/>
      <c r="P168" s="1315"/>
      <c r="Q168" s="1318"/>
      <c r="R168" s="1318"/>
      <c r="S168" s="1318"/>
      <c r="T168" s="1318"/>
      <c r="U168" s="1318"/>
      <c r="V168" s="1318"/>
      <c r="W168" s="1318"/>
      <c r="X168" s="1318"/>
      <c r="Y168" s="1318"/>
      <c r="Z168" s="1318"/>
      <c r="AA168" s="1318"/>
      <c r="AB168" s="1318"/>
      <c r="AC168" s="1318"/>
      <c r="AD168" s="1318"/>
      <c r="AE168" s="1318"/>
      <c r="AF168" s="1318"/>
      <c r="AG168" s="1318"/>
      <c r="AH168" s="1318"/>
      <c r="AI168" s="1318"/>
    </row>
    <row r="169" ht="15.75" customHeight="1">
      <c r="A169" s="1318"/>
      <c r="B169" s="1318"/>
      <c r="C169" s="1318"/>
      <c r="D169" s="1382"/>
      <c r="E169" s="1344"/>
      <c r="F169" s="1383"/>
      <c r="G169" s="1344"/>
      <c r="H169" s="1344"/>
      <c r="I169" s="1383"/>
      <c r="J169" s="1344"/>
      <c r="K169" s="1315"/>
      <c r="L169" s="1382"/>
      <c r="M169" s="1350"/>
      <c r="N169" s="1383"/>
      <c r="O169" s="1344"/>
      <c r="P169" s="1315"/>
      <c r="Q169" s="1318"/>
      <c r="R169" s="1318"/>
      <c r="S169" s="1318"/>
      <c r="T169" s="1318"/>
      <c r="U169" s="1318"/>
      <c r="V169" s="1318"/>
      <c r="W169" s="1318"/>
      <c r="X169" s="1318"/>
      <c r="Y169" s="1318"/>
      <c r="Z169" s="1318"/>
      <c r="AA169" s="1318"/>
      <c r="AB169" s="1318"/>
      <c r="AC169" s="1318"/>
      <c r="AD169" s="1318"/>
      <c r="AE169" s="1318"/>
      <c r="AF169" s="1318"/>
      <c r="AG169" s="1318"/>
      <c r="AH169" s="1318"/>
      <c r="AI169" s="1318"/>
    </row>
    <row r="170" ht="15.75" customHeight="1">
      <c r="A170" s="1318"/>
      <c r="B170" s="1318"/>
      <c r="C170" s="1318"/>
      <c r="D170" s="1382"/>
      <c r="E170" s="1344"/>
      <c r="F170" s="1383"/>
      <c r="G170" s="1344"/>
      <c r="H170" s="1344"/>
      <c r="I170" s="1383"/>
      <c r="J170" s="1344"/>
      <c r="K170" s="1315"/>
      <c r="L170" s="1382"/>
      <c r="M170" s="1350"/>
      <c r="N170" s="1383"/>
      <c r="O170" s="1344"/>
      <c r="P170" s="1315"/>
      <c r="Q170" s="1318"/>
      <c r="R170" s="1318"/>
      <c r="S170" s="1318"/>
      <c r="T170" s="1318"/>
      <c r="U170" s="1318"/>
      <c r="V170" s="1318"/>
      <c r="W170" s="1318"/>
      <c r="X170" s="1318"/>
      <c r="Y170" s="1318"/>
      <c r="Z170" s="1318"/>
      <c r="AA170" s="1318"/>
      <c r="AB170" s="1318"/>
      <c r="AC170" s="1318"/>
      <c r="AD170" s="1318"/>
      <c r="AE170" s="1318"/>
      <c r="AF170" s="1318"/>
      <c r="AG170" s="1318"/>
      <c r="AH170" s="1318"/>
      <c r="AI170" s="1318"/>
    </row>
    <row r="171" ht="15.75" customHeight="1">
      <c r="A171" s="1318"/>
      <c r="B171" s="1318"/>
      <c r="C171" s="1318"/>
      <c r="D171" s="1382"/>
      <c r="E171" s="1344"/>
      <c r="F171" s="1383"/>
      <c r="G171" s="1344"/>
      <c r="H171" s="1344"/>
      <c r="I171" s="1383"/>
      <c r="J171" s="1344"/>
      <c r="K171" s="1315"/>
      <c r="L171" s="1382"/>
      <c r="M171" s="1350"/>
      <c r="N171" s="1383"/>
      <c r="O171" s="1344"/>
      <c r="P171" s="1315"/>
      <c r="Q171" s="1318"/>
      <c r="R171" s="1318"/>
      <c r="S171" s="1318"/>
      <c r="T171" s="1318"/>
      <c r="U171" s="1318"/>
      <c r="V171" s="1318"/>
      <c r="W171" s="1318"/>
      <c r="X171" s="1318"/>
      <c r="Y171" s="1318"/>
      <c r="Z171" s="1318"/>
      <c r="AA171" s="1318"/>
      <c r="AB171" s="1318"/>
      <c r="AC171" s="1318"/>
      <c r="AD171" s="1318"/>
      <c r="AE171" s="1318"/>
      <c r="AF171" s="1318"/>
      <c r="AG171" s="1318"/>
      <c r="AH171" s="1318"/>
      <c r="AI171" s="1318"/>
    </row>
    <row r="172" ht="15.75" customHeight="1">
      <c r="A172" s="1318"/>
      <c r="B172" s="1318"/>
      <c r="C172" s="1318"/>
      <c r="D172" s="1382"/>
      <c r="E172" s="1344"/>
      <c r="F172" s="1383"/>
      <c r="G172" s="1344"/>
      <c r="H172" s="1344"/>
      <c r="I172" s="1383"/>
      <c r="J172" s="1344"/>
      <c r="K172" s="1315"/>
      <c r="L172" s="1382"/>
      <c r="M172" s="1350"/>
      <c r="N172" s="1383"/>
      <c r="O172" s="1344"/>
      <c r="P172" s="1315"/>
      <c r="Q172" s="1318"/>
      <c r="R172" s="1318"/>
      <c r="S172" s="1318"/>
      <c r="T172" s="1318"/>
      <c r="U172" s="1318"/>
      <c r="V172" s="1318"/>
      <c r="W172" s="1318"/>
      <c r="X172" s="1318"/>
      <c r="Y172" s="1318"/>
      <c r="Z172" s="1318"/>
      <c r="AA172" s="1318"/>
      <c r="AB172" s="1318"/>
      <c r="AC172" s="1318"/>
      <c r="AD172" s="1318"/>
      <c r="AE172" s="1318"/>
      <c r="AF172" s="1318"/>
      <c r="AG172" s="1318"/>
      <c r="AH172" s="1318"/>
      <c r="AI172" s="1318"/>
    </row>
    <row r="173" ht="15.75" customHeight="1">
      <c r="A173" s="1318"/>
      <c r="B173" s="1318"/>
      <c r="C173" s="1318"/>
      <c r="D173" s="1382"/>
      <c r="E173" s="1344"/>
      <c r="F173" s="1383"/>
      <c r="G173" s="1344"/>
      <c r="H173" s="1344"/>
      <c r="I173" s="1383"/>
      <c r="J173" s="1344"/>
      <c r="K173" s="1315"/>
      <c r="L173" s="1382"/>
      <c r="M173" s="1350"/>
      <c r="N173" s="1383"/>
      <c r="O173" s="1344"/>
      <c r="P173" s="1315"/>
      <c r="Q173" s="1318"/>
      <c r="R173" s="1318"/>
      <c r="S173" s="1318"/>
      <c r="T173" s="1318"/>
      <c r="U173" s="1318"/>
      <c r="V173" s="1318"/>
      <c r="W173" s="1318"/>
      <c r="X173" s="1318"/>
      <c r="Y173" s="1318"/>
      <c r="Z173" s="1318"/>
      <c r="AA173" s="1318"/>
      <c r="AB173" s="1318"/>
      <c r="AC173" s="1318"/>
      <c r="AD173" s="1318"/>
      <c r="AE173" s="1318"/>
      <c r="AF173" s="1318"/>
      <c r="AG173" s="1318"/>
      <c r="AH173" s="1318"/>
      <c r="AI173" s="1318"/>
    </row>
    <row r="174" ht="15.75" customHeight="1">
      <c r="A174" s="1318"/>
      <c r="B174" s="1318"/>
      <c r="C174" s="1318"/>
      <c r="D174" s="1382"/>
      <c r="E174" s="1344"/>
      <c r="F174" s="1383"/>
      <c r="G174" s="1344"/>
      <c r="H174" s="1344"/>
      <c r="I174" s="1383"/>
      <c r="J174" s="1344"/>
      <c r="K174" s="1315"/>
      <c r="L174" s="1382"/>
      <c r="M174" s="1350"/>
      <c r="N174" s="1383"/>
      <c r="O174" s="1344"/>
      <c r="P174" s="1315"/>
      <c r="Q174" s="1318"/>
      <c r="R174" s="1318"/>
      <c r="S174" s="1318"/>
      <c r="T174" s="1318"/>
      <c r="U174" s="1318"/>
      <c r="V174" s="1318"/>
      <c r="W174" s="1318"/>
      <c r="X174" s="1318"/>
      <c r="Y174" s="1318"/>
      <c r="Z174" s="1318"/>
      <c r="AA174" s="1318"/>
      <c r="AB174" s="1318"/>
      <c r="AC174" s="1318"/>
      <c r="AD174" s="1318"/>
      <c r="AE174" s="1318"/>
      <c r="AF174" s="1318"/>
      <c r="AG174" s="1318"/>
      <c r="AH174" s="1318"/>
      <c r="AI174" s="1318"/>
    </row>
    <row r="175" ht="15.75" customHeight="1">
      <c r="A175" s="1318"/>
      <c r="B175" s="1318"/>
      <c r="C175" s="1318"/>
      <c r="D175" s="1382"/>
      <c r="E175" s="1344"/>
      <c r="F175" s="1383"/>
      <c r="G175" s="1344"/>
      <c r="H175" s="1344"/>
      <c r="I175" s="1383"/>
      <c r="J175" s="1344"/>
      <c r="K175" s="1315"/>
      <c r="L175" s="1382"/>
      <c r="M175" s="1350"/>
      <c r="N175" s="1383"/>
      <c r="O175" s="1344"/>
      <c r="P175" s="1315"/>
      <c r="Q175" s="1318"/>
      <c r="R175" s="1318"/>
      <c r="S175" s="1318"/>
      <c r="T175" s="1318"/>
      <c r="U175" s="1318"/>
      <c r="V175" s="1318"/>
      <c r="W175" s="1318"/>
      <c r="X175" s="1318"/>
      <c r="Y175" s="1318"/>
      <c r="Z175" s="1318"/>
      <c r="AA175" s="1318"/>
      <c r="AB175" s="1318"/>
      <c r="AC175" s="1318"/>
      <c r="AD175" s="1318"/>
      <c r="AE175" s="1318"/>
      <c r="AF175" s="1318"/>
      <c r="AG175" s="1318"/>
      <c r="AH175" s="1318"/>
      <c r="AI175" s="1318"/>
    </row>
    <row r="176" ht="15.75" customHeight="1">
      <c r="A176" s="1318"/>
      <c r="B176" s="1318"/>
      <c r="C176" s="1318"/>
      <c r="D176" s="1382"/>
      <c r="E176" s="1344"/>
      <c r="F176" s="1383"/>
      <c r="G176" s="1344"/>
      <c r="H176" s="1344"/>
      <c r="I176" s="1383"/>
      <c r="J176" s="1344"/>
      <c r="K176" s="1315"/>
      <c r="L176" s="1382"/>
      <c r="M176" s="1350"/>
      <c r="N176" s="1383"/>
      <c r="O176" s="1344"/>
      <c r="P176" s="1315"/>
      <c r="Q176" s="1318"/>
      <c r="R176" s="1318"/>
      <c r="S176" s="1318"/>
      <c r="T176" s="1318"/>
      <c r="U176" s="1318"/>
      <c r="V176" s="1318"/>
      <c r="W176" s="1318"/>
      <c r="X176" s="1318"/>
      <c r="Y176" s="1318"/>
      <c r="Z176" s="1318"/>
      <c r="AA176" s="1318"/>
      <c r="AB176" s="1318"/>
      <c r="AC176" s="1318"/>
      <c r="AD176" s="1318"/>
      <c r="AE176" s="1318"/>
      <c r="AF176" s="1318"/>
      <c r="AG176" s="1318"/>
      <c r="AH176" s="1318"/>
      <c r="AI176" s="1318"/>
    </row>
    <row r="177" ht="15.75" customHeight="1">
      <c r="A177" s="1318"/>
      <c r="B177" s="1318"/>
      <c r="C177" s="1318"/>
      <c r="D177" s="1382"/>
      <c r="E177" s="1344"/>
      <c r="F177" s="1383"/>
      <c r="G177" s="1344"/>
      <c r="H177" s="1344"/>
      <c r="I177" s="1383"/>
      <c r="J177" s="1344"/>
      <c r="K177" s="1315"/>
      <c r="L177" s="1382"/>
      <c r="M177" s="1350"/>
      <c r="N177" s="1383"/>
      <c r="O177" s="1344"/>
      <c r="P177" s="1315"/>
      <c r="Q177" s="1318"/>
      <c r="R177" s="1318"/>
      <c r="S177" s="1318"/>
      <c r="T177" s="1318"/>
      <c r="U177" s="1318"/>
      <c r="V177" s="1318"/>
      <c r="W177" s="1318"/>
      <c r="X177" s="1318"/>
      <c r="Y177" s="1318"/>
      <c r="Z177" s="1318"/>
      <c r="AA177" s="1318"/>
      <c r="AB177" s="1318"/>
      <c r="AC177" s="1318"/>
      <c r="AD177" s="1318"/>
      <c r="AE177" s="1318"/>
      <c r="AF177" s="1318"/>
      <c r="AG177" s="1318"/>
      <c r="AH177" s="1318"/>
      <c r="AI177" s="1318"/>
    </row>
    <row r="178" ht="15.75" customHeight="1">
      <c r="A178" s="1318"/>
      <c r="B178" s="1318"/>
      <c r="C178" s="1318"/>
      <c r="D178" s="1382"/>
      <c r="E178" s="1344"/>
      <c r="F178" s="1383"/>
      <c r="G178" s="1344"/>
      <c r="H178" s="1344"/>
      <c r="I178" s="1383"/>
      <c r="J178" s="1344"/>
      <c r="K178" s="1315"/>
      <c r="L178" s="1382"/>
      <c r="M178" s="1350"/>
      <c r="N178" s="1383"/>
      <c r="O178" s="1344"/>
      <c r="P178" s="1315"/>
      <c r="Q178" s="1318"/>
      <c r="R178" s="1318"/>
      <c r="S178" s="1318"/>
      <c r="T178" s="1318"/>
      <c r="U178" s="1318"/>
      <c r="V178" s="1318"/>
      <c r="W178" s="1318"/>
      <c r="X178" s="1318"/>
      <c r="Y178" s="1318"/>
      <c r="Z178" s="1318"/>
      <c r="AA178" s="1318"/>
      <c r="AB178" s="1318"/>
      <c r="AC178" s="1318"/>
      <c r="AD178" s="1318"/>
      <c r="AE178" s="1318"/>
      <c r="AF178" s="1318"/>
      <c r="AG178" s="1318"/>
      <c r="AH178" s="1318"/>
      <c r="AI178" s="1318"/>
    </row>
    <row r="179" ht="15.75" customHeight="1">
      <c r="A179" s="1318"/>
      <c r="B179" s="1318"/>
      <c r="C179" s="1318"/>
      <c r="D179" s="1382"/>
      <c r="E179" s="1344"/>
      <c r="F179" s="1383"/>
      <c r="G179" s="1344"/>
      <c r="H179" s="1344"/>
      <c r="I179" s="1383"/>
      <c r="J179" s="1344"/>
      <c r="K179" s="1315"/>
      <c r="L179" s="1382"/>
      <c r="M179" s="1350"/>
      <c r="N179" s="1383"/>
      <c r="O179" s="1344"/>
      <c r="P179" s="1315"/>
      <c r="Q179" s="1318"/>
      <c r="R179" s="1318"/>
      <c r="S179" s="1318"/>
      <c r="T179" s="1318"/>
      <c r="U179" s="1318"/>
      <c r="V179" s="1318"/>
      <c r="W179" s="1318"/>
      <c r="X179" s="1318"/>
      <c r="Y179" s="1318"/>
      <c r="Z179" s="1318"/>
      <c r="AA179" s="1318"/>
      <c r="AB179" s="1318"/>
      <c r="AC179" s="1318"/>
      <c r="AD179" s="1318"/>
      <c r="AE179" s="1318"/>
      <c r="AF179" s="1318"/>
      <c r="AG179" s="1318"/>
      <c r="AH179" s="1318"/>
      <c r="AI179" s="1318"/>
    </row>
    <row r="180" ht="15.75" customHeight="1">
      <c r="A180" s="1318"/>
      <c r="B180" s="1318"/>
      <c r="C180" s="1318"/>
      <c r="D180" s="1382"/>
      <c r="E180" s="1344"/>
      <c r="F180" s="1383"/>
      <c r="G180" s="1344"/>
      <c r="H180" s="1344"/>
      <c r="I180" s="1383"/>
      <c r="J180" s="1344"/>
      <c r="K180" s="1315"/>
      <c r="L180" s="1382"/>
      <c r="M180" s="1350"/>
      <c r="N180" s="1383"/>
      <c r="O180" s="1344"/>
      <c r="P180" s="1315"/>
      <c r="Q180" s="1318"/>
      <c r="R180" s="1318"/>
      <c r="S180" s="1318"/>
      <c r="T180" s="1318"/>
      <c r="U180" s="1318"/>
      <c r="V180" s="1318"/>
      <c r="W180" s="1318"/>
      <c r="X180" s="1318"/>
      <c r="Y180" s="1318"/>
      <c r="Z180" s="1318"/>
      <c r="AA180" s="1318"/>
      <c r="AB180" s="1318"/>
      <c r="AC180" s="1318"/>
      <c r="AD180" s="1318"/>
      <c r="AE180" s="1318"/>
      <c r="AF180" s="1318"/>
      <c r="AG180" s="1318"/>
      <c r="AH180" s="1318"/>
      <c r="AI180" s="1318"/>
    </row>
    <row r="181" ht="15.75" customHeight="1">
      <c r="A181" s="1318"/>
      <c r="B181" s="1318"/>
      <c r="C181" s="1318"/>
      <c r="D181" s="1382"/>
      <c r="E181" s="1344"/>
      <c r="F181" s="1383"/>
      <c r="G181" s="1344"/>
      <c r="H181" s="1344"/>
      <c r="I181" s="1383"/>
      <c r="J181" s="1344"/>
      <c r="K181" s="1315"/>
      <c r="L181" s="1382"/>
      <c r="M181" s="1350"/>
      <c r="N181" s="1383"/>
      <c r="O181" s="1344"/>
      <c r="P181" s="1315"/>
      <c r="Q181" s="1318"/>
      <c r="R181" s="1318"/>
      <c r="S181" s="1318"/>
      <c r="T181" s="1318"/>
      <c r="U181" s="1318"/>
      <c r="V181" s="1318"/>
      <c r="W181" s="1318"/>
      <c r="X181" s="1318"/>
      <c r="Y181" s="1318"/>
      <c r="Z181" s="1318"/>
      <c r="AA181" s="1318"/>
      <c r="AB181" s="1318"/>
      <c r="AC181" s="1318"/>
      <c r="AD181" s="1318"/>
      <c r="AE181" s="1318"/>
      <c r="AF181" s="1318"/>
      <c r="AG181" s="1318"/>
      <c r="AH181" s="1318"/>
      <c r="AI181" s="1318"/>
    </row>
    <row r="182" ht="15.75" customHeight="1">
      <c r="A182" s="1318"/>
      <c r="B182" s="1318"/>
      <c r="C182" s="1318"/>
      <c r="D182" s="1382"/>
      <c r="E182" s="1344"/>
      <c r="F182" s="1383"/>
      <c r="G182" s="1344"/>
      <c r="H182" s="1344"/>
      <c r="I182" s="1383"/>
      <c r="J182" s="1344"/>
      <c r="K182" s="1315"/>
      <c r="L182" s="1382"/>
      <c r="M182" s="1350"/>
      <c r="N182" s="1383"/>
      <c r="O182" s="1344"/>
      <c r="P182" s="1315"/>
      <c r="Q182" s="1318"/>
      <c r="R182" s="1318"/>
      <c r="S182" s="1318"/>
      <c r="T182" s="1318"/>
      <c r="U182" s="1318"/>
      <c r="V182" s="1318"/>
      <c r="W182" s="1318"/>
      <c r="X182" s="1318"/>
      <c r="Y182" s="1318"/>
      <c r="Z182" s="1318"/>
      <c r="AA182" s="1318"/>
      <c r="AB182" s="1318"/>
      <c r="AC182" s="1318"/>
      <c r="AD182" s="1318"/>
      <c r="AE182" s="1318"/>
      <c r="AF182" s="1318"/>
      <c r="AG182" s="1318"/>
      <c r="AH182" s="1318"/>
      <c r="AI182" s="1318"/>
    </row>
    <row r="183" ht="15.75" customHeight="1">
      <c r="A183" s="1318"/>
      <c r="B183" s="1318"/>
      <c r="C183" s="1318"/>
      <c r="D183" s="1382"/>
      <c r="E183" s="1344"/>
      <c r="F183" s="1383"/>
      <c r="G183" s="1344"/>
      <c r="H183" s="1344"/>
      <c r="I183" s="1383"/>
      <c r="J183" s="1344"/>
      <c r="K183" s="1315"/>
      <c r="L183" s="1382"/>
      <c r="M183" s="1350"/>
      <c r="N183" s="1383"/>
      <c r="O183" s="1344"/>
      <c r="P183" s="1315"/>
      <c r="Q183" s="1318"/>
      <c r="R183" s="1318"/>
      <c r="S183" s="1318"/>
      <c r="T183" s="1318"/>
      <c r="U183" s="1318"/>
      <c r="V183" s="1318"/>
      <c r="W183" s="1318"/>
      <c r="X183" s="1318"/>
      <c r="Y183" s="1318"/>
      <c r="Z183" s="1318"/>
      <c r="AA183" s="1318"/>
      <c r="AB183" s="1318"/>
      <c r="AC183" s="1318"/>
      <c r="AD183" s="1318"/>
      <c r="AE183" s="1318"/>
      <c r="AF183" s="1318"/>
      <c r="AG183" s="1318"/>
      <c r="AH183" s="1318"/>
      <c r="AI183" s="1318"/>
    </row>
    <row r="184" ht="15.75" customHeight="1">
      <c r="A184" s="1318"/>
      <c r="B184" s="1318"/>
      <c r="C184" s="1318"/>
      <c r="D184" s="1382"/>
      <c r="E184" s="1344"/>
      <c r="F184" s="1383"/>
      <c r="G184" s="1344"/>
      <c r="H184" s="1344"/>
      <c r="I184" s="1383"/>
      <c r="J184" s="1344"/>
      <c r="K184" s="1315"/>
      <c r="L184" s="1382"/>
      <c r="M184" s="1350"/>
      <c r="N184" s="1383"/>
      <c r="O184" s="1344"/>
      <c r="P184" s="1315"/>
      <c r="Q184" s="1318"/>
      <c r="R184" s="1318"/>
      <c r="S184" s="1318"/>
      <c r="T184" s="1318"/>
      <c r="U184" s="1318"/>
      <c r="V184" s="1318"/>
      <c r="W184" s="1318"/>
      <c r="X184" s="1318"/>
      <c r="Y184" s="1318"/>
      <c r="Z184" s="1318"/>
      <c r="AA184" s="1318"/>
      <c r="AB184" s="1318"/>
      <c r="AC184" s="1318"/>
      <c r="AD184" s="1318"/>
      <c r="AE184" s="1318"/>
      <c r="AF184" s="1318"/>
      <c r="AG184" s="1318"/>
      <c r="AH184" s="1318"/>
      <c r="AI184" s="1318"/>
    </row>
    <row r="185" ht="15.75" customHeight="1">
      <c r="A185" s="1318"/>
      <c r="B185" s="1318"/>
      <c r="C185" s="1318"/>
      <c r="D185" s="1382"/>
      <c r="E185" s="1344"/>
      <c r="F185" s="1383"/>
      <c r="G185" s="1344"/>
      <c r="H185" s="1344"/>
      <c r="I185" s="1383"/>
      <c r="J185" s="1344"/>
      <c r="K185" s="1315"/>
      <c r="L185" s="1382"/>
      <c r="M185" s="1350"/>
      <c r="N185" s="1383"/>
      <c r="O185" s="1344"/>
      <c r="P185" s="1315"/>
      <c r="Q185" s="1318"/>
      <c r="R185" s="1318"/>
      <c r="S185" s="1318"/>
      <c r="T185" s="1318"/>
      <c r="U185" s="1318"/>
      <c r="V185" s="1318"/>
      <c r="W185" s="1318"/>
      <c r="X185" s="1318"/>
      <c r="Y185" s="1318"/>
      <c r="Z185" s="1318"/>
      <c r="AA185" s="1318"/>
      <c r="AB185" s="1318"/>
      <c r="AC185" s="1318"/>
      <c r="AD185" s="1318"/>
      <c r="AE185" s="1318"/>
      <c r="AF185" s="1318"/>
      <c r="AG185" s="1318"/>
      <c r="AH185" s="1318"/>
      <c r="AI185" s="1318"/>
    </row>
    <row r="186" ht="15.75" customHeight="1">
      <c r="A186" s="1318"/>
      <c r="B186" s="1318"/>
      <c r="C186" s="1318"/>
      <c r="D186" s="1382"/>
      <c r="E186" s="1344"/>
      <c r="F186" s="1383"/>
      <c r="G186" s="1344"/>
      <c r="H186" s="1344"/>
      <c r="I186" s="1383"/>
      <c r="J186" s="1344"/>
      <c r="K186" s="1315"/>
      <c r="L186" s="1382"/>
      <c r="M186" s="1350"/>
      <c r="N186" s="1383"/>
      <c r="O186" s="1344"/>
      <c r="P186" s="1315"/>
      <c r="Q186" s="1318"/>
      <c r="R186" s="1318"/>
      <c r="S186" s="1318"/>
      <c r="T186" s="1318"/>
      <c r="U186" s="1318"/>
      <c r="V186" s="1318"/>
      <c r="W186" s="1318"/>
      <c r="X186" s="1318"/>
      <c r="Y186" s="1318"/>
      <c r="Z186" s="1318"/>
      <c r="AA186" s="1318"/>
      <c r="AB186" s="1318"/>
      <c r="AC186" s="1318"/>
      <c r="AD186" s="1318"/>
      <c r="AE186" s="1318"/>
      <c r="AF186" s="1318"/>
      <c r="AG186" s="1318"/>
      <c r="AH186" s="1318"/>
      <c r="AI186" s="1318"/>
    </row>
    <row r="187" ht="15.75" customHeight="1">
      <c r="A187" s="1318"/>
      <c r="B187" s="1318"/>
      <c r="C187" s="1318"/>
      <c r="D187" s="1382"/>
      <c r="E187" s="1344"/>
      <c r="F187" s="1383"/>
      <c r="G187" s="1344"/>
      <c r="H187" s="1344"/>
      <c r="I187" s="1383"/>
      <c r="J187" s="1344"/>
      <c r="K187" s="1315"/>
      <c r="L187" s="1382"/>
      <c r="M187" s="1350"/>
      <c r="N187" s="1383"/>
      <c r="O187" s="1344"/>
      <c r="P187" s="1315"/>
      <c r="Q187" s="1318"/>
      <c r="R187" s="1318"/>
      <c r="S187" s="1318"/>
      <c r="T187" s="1318"/>
      <c r="U187" s="1318"/>
      <c r="V187" s="1318"/>
      <c r="W187" s="1318"/>
      <c r="X187" s="1318"/>
      <c r="Y187" s="1318"/>
      <c r="Z187" s="1318"/>
      <c r="AA187" s="1318"/>
      <c r="AB187" s="1318"/>
      <c r="AC187" s="1318"/>
      <c r="AD187" s="1318"/>
      <c r="AE187" s="1318"/>
      <c r="AF187" s="1318"/>
      <c r="AG187" s="1318"/>
      <c r="AH187" s="1318"/>
      <c r="AI187" s="1318"/>
    </row>
    <row r="188" ht="15.75" customHeight="1">
      <c r="A188" s="1318"/>
      <c r="B188" s="1318"/>
      <c r="C188" s="1318"/>
      <c r="D188" s="1382"/>
      <c r="E188" s="1344"/>
      <c r="F188" s="1383"/>
      <c r="G188" s="1344"/>
      <c r="H188" s="1344"/>
      <c r="I188" s="1383"/>
      <c r="J188" s="1344"/>
      <c r="K188" s="1315"/>
      <c r="L188" s="1382"/>
      <c r="M188" s="1350"/>
      <c r="N188" s="1383"/>
      <c r="O188" s="1344"/>
      <c r="P188" s="1315"/>
      <c r="Q188" s="1318"/>
      <c r="R188" s="1318"/>
      <c r="S188" s="1318"/>
      <c r="T188" s="1318"/>
      <c r="U188" s="1318"/>
      <c r="V188" s="1318"/>
      <c r="W188" s="1318"/>
      <c r="X188" s="1318"/>
      <c r="Y188" s="1318"/>
      <c r="Z188" s="1318"/>
      <c r="AA188" s="1318"/>
      <c r="AB188" s="1318"/>
      <c r="AC188" s="1318"/>
      <c r="AD188" s="1318"/>
      <c r="AE188" s="1318"/>
      <c r="AF188" s="1318"/>
      <c r="AG188" s="1318"/>
      <c r="AH188" s="1318"/>
      <c r="AI188" s="1318"/>
    </row>
    <row r="189" ht="15.75" customHeight="1">
      <c r="A189" s="1318"/>
      <c r="B189" s="1318"/>
      <c r="C189" s="1318"/>
      <c r="D189" s="1382"/>
      <c r="E189" s="1344"/>
      <c r="F189" s="1383"/>
      <c r="G189" s="1344"/>
      <c r="H189" s="1344"/>
      <c r="I189" s="1383"/>
      <c r="J189" s="1344"/>
      <c r="K189" s="1315"/>
      <c r="L189" s="1382"/>
      <c r="M189" s="1350"/>
      <c r="N189" s="1383"/>
      <c r="O189" s="1344"/>
      <c r="P189" s="1315"/>
      <c r="Q189" s="1318"/>
      <c r="R189" s="1318"/>
      <c r="S189" s="1318"/>
      <c r="T189" s="1318"/>
      <c r="U189" s="1318"/>
      <c r="V189" s="1318"/>
      <c r="W189" s="1318"/>
      <c r="X189" s="1318"/>
      <c r="Y189" s="1318"/>
      <c r="Z189" s="1318"/>
      <c r="AA189" s="1318"/>
      <c r="AB189" s="1318"/>
      <c r="AC189" s="1318"/>
      <c r="AD189" s="1318"/>
      <c r="AE189" s="1318"/>
      <c r="AF189" s="1318"/>
      <c r="AG189" s="1318"/>
      <c r="AH189" s="1318"/>
      <c r="AI189" s="1318"/>
    </row>
    <row r="190" ht="15.75" customHeight="1">
      <c r="A190" s="1318"/>
      <c r="B190" s="1318"/>
      <c r="C190" s="1318"/>
      <c r="D190" s="1382"/>
      <c r="E190" s="1344"/>
      <c r="F190" s="1383"/>
      <c r="G190" s="1344"/>
      <c r="H190" s="1344"/>
      <c r="I190" s="1383"/>
      <c r="J190" s="1344"/>
      <c r="K190" s="1315"/>
      <c r="L190" s="1382"/>
      <c r="M190" s="1350"/>
      <c r="N190" s="1383"/>
      <c r="O190" s="1344"/>
      <c r="P190" s="1315"/>
      <c r="Q190" s="1318"/>
      <c r="R190" s="1318"/>
      <c r="S190" s="1318"/>
      <c r="T190" s="1318"/>
      <c r="U190" s="1318"/>
      <c r="V190" s="1318"/>
      <c r="W190" s="1318"/>
      <c r="X190" s="1318"/>
      <c r="Y190" s="1318"/>
      <c r="Z190" s="1318"/>
      <c r="AA190" s="1318"/>
      <c r="AB190" s="1318"/>
      <c r="AC190" s="1318"/>
      <c r="AD190" s="1318"/>
      <c r="AE190" s="1318"/>
      <c r="AF190" s="1318"/>
      <c r="AG190" s="1318"/>
      <c r="AH190" s="1318"/>
      <c r="AI190" s="1318"/>
    </row>
    <row r="191" ht="15.75" customHeight="1">
      <c r="A191" s="1318"/>
      <c r="B191" s="1318"/>
      <c r="C191" s="1318"/>
      <c r="D191" s="1382"/>
      <c r="E191" s="1344"/>
      <c r="F191" s="1383"/>
      <c r="G191" s="1344"/>
      <c r="H191" s="1344"/>
      <c r="I191" s="1383"/>
      <c r="J191" s="1344"/>
      <c r="K191" s="1315"/>
      <c r="L191" s="1382"/>
      <c r="M191" s="1350"/>
      <c r="N191" s="1383"/>
      <c r="O191" s="1344"/>
      <c r="P191" s="1315"/>
      <c r="Q191" s="1318"/>
      <c r="R191" s="1318"/>
      <c r="S191" s="1318"/>
      <c r="T191" s="1318"/>
      <c r="U191" s="1318"/>
      <c r="V191" s="1318"/>
      <c r="W191" s="1318"/>
      <c r="X191" s="1318"/>
      <c r="Y191" s="1318"/>
      <c r="Z191" s="1318"/>
      <c r="AA191" s="1318"/>
      <c r="AB191" s="1318"/>
      <c r="AC191" s="1318"/>
      <c r="AD191" s="1318"/>
      <c r="AE191" s="1318"/>
      <c r="AF191" s="1318"/>
      <c r="AG191" s="1318"/>
      <c r="AH191" s="1318"/>
      <c r="AI191" s="1318"/>
    </row>
    <row r="192" ht="15.75" customHeight="1">
      <c r="A192" s="1318"/>
      <c r="B192" s="1318"/>
      <c r="C192" s="1318"/>
      <c r="D192" s="1382"/>
      <c r="E192" s="1344"/>
      <c r="F192" s="1383"/>
      <c r="G192" s="1344"/>
      <c r="H192" s="1344"/>
      <c r="I192" s="1383"/>
      <c r="J192" s="1344"/>
      <c r="K192" s="1315"/>
      <c r="L192" s="1382"/>
      <c r="M192" s="1350"/>
      <c r="N192" s="1383"/>
      <c r="O192" s="1344"/>
      <c r="P192" s="1315"/>
      <c r="Q192" s="1318"/>
      <c r="R192" s="1318"/>
      <c r="S192" s="1318"/>
      <c r="T192" s="1318"/>
      <c r="U192" s="1318"/>
      <c r="V192" s="1318"/>
      <c r="W192" s="1318"/>
      <c r="X192" s="1318"/>
      <c r="Y192" s="1318"/>
      <c r="Z192" s="1318"/>
      <c r="AA192" s="1318"/>
      <c r="AB192" s="1318"/>
      <c r="AC192" s="1318"/>
      <c r="AD192" s="1318"/>
      <c r="AE192" s="1318"/>
      <c r="AF192" s="1318"/>
      <c r="AG192" s="1318"/>
      <c r="AH192" s="1318"/>
      <c r="AI192" s="1318"/>
    </row>
    <row r="193" ht="15.75" customHeight="1">
      <c r="A193" s="1318"/>
      <c r="B193" s="1318"/>
      <c r="C193" s="1318"/>
      <c r="D193" s="1382"/>
      <c r="E193" s="1344"/>
      <c r="F193" s="1383"/>
      <c r="G193" s="1344"/>
      <c r="H193" s="1344"/>
      <c r="I193" s="1383"/>
      <c r="J193" s="1344"/>
      <c r="K193" s="1315"/>
      <c r="L193" s="1382"/>
      <c r="M193" s="1350"/>
      <c r="N193" s="1383"/>
      <c r="O193" s="1344"/>
      <c r="P193" s="1315"/>
      <c r="Q193" s="1318"/>
      <c r="R193" s="1318"/>
      <c r="S193" s="1318"/>
      <c r="T193" s="1318"/>
      <c r="U193" s="1318"/>
      <c r="V193" s="1318"/>
      <c r="W193" s="1318"/>
      <c r="X193" s="1318"/>
      <c r="Y193" s="1318"/>
      <c r="Z193" s="1318"/>
      <c r="AA193" s="1318"/>
      <c r="AB193" s="1318"/>
      <c r="AC193" s="1318"/>
      <c r="AD193" s="1318"/>
      <c r="AE193" s="1318"/>
      <c r="AF193" s="1318"/>
      <c r="AG193" s="1318"/>
      <c r="AH193" s="1318"/>
      <c r="AI193" s="1318"/>
    </row>
    <row r="194" ht="15.75" customHeight="1">
      <c r="A194" s="1318"/>
      <c r="B194" s="1318"/>
      <c r="C194" s="1318"/>
      <c r="D194" s="1382"/>
      <c r="E194" s="1344"/>
      <c r="F194" s="1383"/>
      <c r="G194" s="1344"/>
      <c r="H194" s="1344"/>
      <c r="I194" s="1383"/>
      <c r="J194" s="1344"/>
      <c r="K194" s="1315"/>
      <c r="L194" s="1382"/>
      <c r="M194" s="1350"/>
      <c r="N194" s="1383"/>
      <c r="O194" s="1344"/>
      <c r="P194" s="1315"/>
      <c r="Q194" s="1318"/>
      <c r="R194" s="1318"/>
      <c r="S194" s="1318"/>
      <c r="T194" s="1318"/>
      <c r="U194" s="1318"/>
      <c r="V194" s="1318"/>
      <c r="W194" s="1318"/>
      <c r="X194" s="1318"/>
      <c r="Y194" s="1318"/>
      <c r="Z194" s="1318"/>
      <c r="AA194" s="1318"/>
      <c r="AB194" s="1318"/>
      <c r="AC194" s="1318"/>
      <c r="AD194" s="1318"/>
      <c r="AE194" s="1318"/>
      <c r="AF194" s="1318"/>
      <c r="AG194" s="1318"/>
      <c r="AH194" s="1318"/>
      <c r="AI194" s="1318"/>
    </row>
    <row r="195" ht="15.75" customHeight="1">
      <c r="A195" s="1318"/>
      <c r="B195" s="1318"/>
      <c r="C195" s="1318"/>
      <c r="D195" s="1382"/>
      <c r="E195" s="1344"/>
      <c r="F195" s="1383"/>
      <c r="G195" s="1344"/>
      <c r="H195" s="1344"/>
      <c r="I195" s="1383"/>
      <c r="J195" s="1344"/>
      <c r="K195" s="1315"/>
      <c r="L195" s="1382"/>
      <c r="M195" s="1350"/>
      <c r="N195" s="1383"/>
      <c r="O195" s="1344"/>
      <c r="P195" s="1315"/>
      <c r="Q195" s="1318"/>
      <c r="R195" s="1318"/>
      <c r="S195" s="1318"/>
      <c r="T195" s="1318"/>
      <c r="U195" s="1318"/>
      <c r="V195" s="1318"/>
      <c r="W195" s="1318"/>
      <c r="X195" s="1318"/>
      <c r="Y195" s="1318"/>
      <c r="Z195" s="1318"/>
      <c r="AA195" s="1318"/>
      <c r="AB195" s="1318"/>
      <c r="AC195" s="1318"/>
      <c r="AD195" s="1318"/>
      <c r="AE195" s="1318"/>
      <c r="AF195" s="1318"/>
      <c r="AG195" s="1318"/>
      <c r="AH195" s="1318"/>
      <c r="AI195" s="1318"/>
    </row>
    <row r="196" ht="15.75" customHeight="1">
      <c r="A196" s="1318"/>
      <c r="B196" s="1318"/>
      <c r="C196" s="1318"/>
      <c r="D196" s="1382"/>
      <c r="E196" s="1344"/>
      <c r="F196" s="1383"/>
      <c r="G196" s="1344"/>
      <c r="H196" s="1344"/>
      <c r="I196" s="1383"/>
      <c r="J196" s="1344"/>
      <c r="K196" s="1315"/>
      <c r="L196" s="1382"/>
      <c r="M196" s="1350"/>
      <c r="N196" s="1383"/>
      <c r="O196" s="1344"/>
      <c r="P196" s="1315"/>
      <c r="Q196" s="1318"/>
      <c r="R196" s="1318"/>
      <c r="S196" s="1318"/>
      <c r="T196" s="1318"/>
      <c r="U196" s="1318"/>
      <c r="V196" s="1318"/>
      <c r="W196" s="1318"/>
      <c r="X196" s="1318"/>
      <c r="Y196" s="1318"/>
      <c r="Z196" s="1318"/>
      <c r="AA196" s="1318"/>
      <c r="AB196" s="1318"/>
      <c r="AC196" s="1318"/>
      <c r="AD196" s="1318"/>
      <c r="AE196" s="1318"/>
      <c r="AF196" s="1318"/>
      <c r="AG196" s="1318"/>
      <c r="AH196" s="1318"/>
      <c r="AI196" s="1318"/>
    </row>
    <row r="197" ht="15.75" customHeight="1">
      <c r="A197" s="1318"/>
      <c r="B197" s="1318"/>
      <c r="C197" s="1318"/>
      <c r="D197" s="1382"/>
      <c r="E197" s="1344"/>
      <c r="F197" s="1383"/>
      <c r="G197" s="1344"/>
      <c r="H197" s="1344"/>
      <c r="I197" s="1383"/>
      <c r="J197" s="1344"/>
      <c r="K197" s="1315"/>
      <c r="L197" s="1382"/>
      <c r="M197" s="1350"/>
      <c r="N197" s="1383"/>
      <c r="O197" s="1344"/>
      <c r="P197" s="1315"/>
      <c r="Q197" s="1318"/>
      <c r="R197" s="1318"/>
      <c r="S197" s="1318"/>
      <c r="T197" s="1318"/>
      <c r="U197" s="1318"/>
      <c r="V197" s="1318"/>
      <c r="W197" s="1318"/>
      <c r="X197" s="1318"/>
      <c r="Y197" s="1318"/>
      <c r="Z197" s="1318"/>
      <c r="AA197" s="1318"/>
      <c r="AB197" s="1318"/>
      <c r="AC197" s="1318"/>
      <c r="AD197" s="1318"/>
      <c r="AE197" s="1318"/>
      <c r="AF197" s="1318"/>
      <c r="AG197" s="1318"/>
      <c r="AH197" s="1318"/>
      <c r="AI197" s="1318"/>
    </row>
    <row r="198" ht="15.75" customHeight="1">
      <c r="A198" s="1318"/>
      <c r="B198" s="1318"/>
      <c r="C198" s="1318"/>
      <c r="D198" s="1382"/>
      <c r="E198" s="1344"/>
      <c r="F198" s="1383"/>
      <c r="G198" s="1344"/>
      <c r="H198" s="1344"/>
      <c r="I198" s="1383"/>
      <c r="J198" s="1344"/>
      <c r="K198" s="1315"/>
      <c r="L198" s="1382"/>
      <c r="M198" s="1350"/>
      <c r="N198" s="1383"/>
      <c r="O198" s="1344"/>
      <c r="P198" s="1315"/>
      <c r="Q198" s="1318"/>
      <c r="R198" s="1318"/>
      <c r="S198" s="1318"/>
      <c r="T198" s="1318"/>
      <c r="U198" s="1318"/>
      <c r="V198" s="1318"/>
      <c r="W198" s="1318"/>
      <c r="X198" s="1318"/>
      <c r="Y198" s="1318"/>
      <c r="Z198" s="1318"/>
      <c r="AA198" s="1318"/>
      <c r="AB198" s="1318"/>
      <c r="AC198" s="1318"/>
      <c r="AD198" s="1318"/>
      <c r="AE198" s="1318"/>
      <c r="AF198" s="1318"/>
      <c r="AG198" s="1318"/>
      <c r="AH198" s="1318"/>
      <c r="AI198" s="1318"/>
    </row>
    <row r="199" ht="15.75" customHeight="1">
      <c r="A199" s="1318"/>
      <c r="B199" s="1318"/>
      <c r="C199" s="1318"/>
      <c r="D199" s="1382"/>
      <c r="E199" s="1344"/>
      <c r="F199" s="1383"/>
      <c r="G199" s="1344"/>
      <c r="H199" s="1344"/>
      <c r="I199" s="1383"/>
      <c r="J199" s="1344"/>
      <c r="K199" s="1315"/>
      <c r="L199" s="1382"/>
      <c r="M199" s="1350"/>
      <c r="N199" s="1383"/>
      <c r="O199" s="1344"/>
      <c r="P199" s="1315"/>
      <c r="Q199" s="1318"/>
      <c r="R199" s="1318"/>
      <c r="S199" s="1318"/>
      <c r="T199" s="1318"/>
      <c r="U199" s="1318"/>
      <c r="V199" s="1318"/>
      <c r="W199" s="1318"/>
      <c r="X199" s="1318"/>
      <c r="Y199" s="1318"/>
      <c r="Z199" s="1318"/>
      <c r="AA199" s="1318"/>
      <c r="AB199" s="1318"/>
      <c r="AC199" s="1318"/>
      <c r="AD199" s="1318"/>
      <c r="AE199" s="1318"/>
      <c r="AF199" s="1318"/>
      <c r="AG199" s="1318"/>
      <c r="AH199" s="1318"/>
      <c r="AI199" s="1318"/>
    </row>
    <row r="200" ht="15.75" customHeight="1">
      <c r="A200" s="1318"/>
      <c r="B200" s="1318"/>
      <c r="C200" s="1318"/>
      <c r="D200" s="1382"/>
      <c r="E200" s="1344"/>
      <c r="F200" s="1383"/>
      <c r="G200" s="1344"/>
      <c r="H200" s="1344"/>
      <c r="I200" s="1383"/>
      <c r="J200" s="1344"/>
      <c r="K200" s="1315"/>
      <c r="L200" s="1382"/>
      <c r="M200" s="1350"/>
      <c r="N200" s="1383"/>
      <c r="O200" s="1344"/>
      <c r="P200" s="1315"/>
      <c r="Q200" s="1318"/>
      <c r="R200" s="1318"/>
      <c r="S200" s="1318"/>
      <c r="T200" s="1318"/>
      <c r="U200" s="1318"/>
      <c r="V200" s="1318"/>
      <c r="W200" s="1318"/>
      <c r="X200" s="1318"/>
      <c r="Y200" s="1318"/>
      <c r="Z200" s="1318"/>
      <c r="AA200" s="1318"/>
      <c r="AB200" s="1318"/>
      <c r="AC200" s="1318"/>
      <c r="AD200" s="1318"/>
      <c r="AE200" s="1318"/>
      <c r="AF200" s="1318"/>
      <c r="AG200" s="1318"/>
      <c r="AH200" s="1318"/>
      <c r="AI200" s="1318"/>
    </row>
    <row r="201" ht="15.75" customHeight="1">
      <c r="A201" s="1318"/>
      <c r="B201" s="1318"/>
      <c r="C201" s="1318"/>
      <c r="D201" s="1382"/>
      <c r="E201" s="1344"/>
      <c r="F201" s="1383"/>
      <c r="G201" s="1344"/>
      <c r="H201" s="1344"/>
      <c r="I201" s="1383"/>
      <c r="J201" s="1344"/>
      <c r="K201" s="1315"/>
      <c r="L201" s="1382"/>
      <c r="M201" s="1350"/>
      <c r="N201" s="1383"/>
      <c r="O201" s="1344"/>
      <c r="P201" s="1315"/>
      <c r="Q201" s="1318"/>
      <c r="R201" s="1318"/>
      <c r="S201" s="1318"/>
      <c r="T201" s="1318"/>
      <c r="U201" s="1318"/>
      <c r="V201" s="1318"/>
      <c r="W201" s="1318"/>
      <c r="X201" s="1318"/>
      <c r="Y201" s="1318"/>
      <c r="Z201" s="1318"/>
      <c r="AA201" s="1318"/>
      <c r="AB201" s="1318"/>
      <c r="AC201" s="1318"/>
      <c r="AD201" s="1318"/>
      <c r="AE201" s="1318"/>
      <c r="AF201" s="1318"/>
      <c r="AG201" s="1318"/>
      <c r="AH201" s="1318"/>
      <c r="AI201" s="1318"/>
    </row>
    <row r="202" ht="15.75" customHeight="1">
      <c r="A202" s="1318"/>
      <c r="B202" s="1318"/>
      <c r="C202" s="1318"/>
      <c r="D202" s="1382"/>
      <c r="E202" s="1344"/>
      <c r="F202" s="1383"/>
      <c r="G202" s="1344"/>
      <c r="H202" s="1344"/>
      <c r="I202" s="1383"/>
      <c r="J202" s="1344"/>
      <c r="K202" s="1315"/>
      <c r="L202" s="1382"/>
      <c r="M202" s="1350"/>
      <c r="N202" s="1383"/>
      <c r="O202" s="1344"/>
      <c r="P202" s="1315"/>
      <c r="Q202" s="1318"/>
      <c r="R202" s="1318"/>
      <c r="S202" s="1318"/>
      <c r="T202" s="1318"/>
      <c r="U202" s="1318"/>
      <c r="V202" s="1318"/>
      <c r="W202" s="1318"/>
      <c r="X202" s="1318"/>
      <c r="Y202" s="1318"/>
      <c r="Z202" s="1318"/>
      <c r="AA202" s="1318"/>
      <c r="AB202" s="1318"/>
      <c r="AC202" s="1318"/>
      <c r="AD202" s="1318"/>
      <c r="AE202" s="1318"/>
      <c r="AF202" s="1318"/>
      <c r="AG202" s="1318"/>
      <c r="AH202" s="1318"/>
      <c r="AI202" s="1318"/>
    </row>
    <row r="203" ht="15.75" customHeight="1">
      <c r="A203" s="1318"/>
      <c r="B203" s="1318"/>
      <c r="C203" s="1318"/>
      <c r="D203" s="1382"/>
      <c r="E203" s="1344"/>
      <c r="F203" s="1383"/>
      <c r="G203" s="1344"/>
      <c r="H203" s="1344"/>
      <c r="I203" s="1383"/>
      <c r="J203" s="1344"/>
      <c r="K203" s="1315"/>
      <c r="L203" s="1382"/>
      <c r="M203" s="1350"/>
      <c r="N203" s="1383"/>
      <c r="O203" s="1344"/>
      <c r="P203" s="1315"/>
      <c r="Q203" s="1318"/>
      <c r="R203" s="1318"/>
      <c r="S203" s="1318"/>
      <c r="T203" s="1318"/>
      <c r="U203" s="1318"/>
      <c r="V203" s="1318"/>
      <c r="W203" s="1318"/>
      <c r="X203" s="1318"/>
      <c r="Y203" s="1318"/>
      <c r="Z203" s="1318"/>
      <c r="AA203" s="1318"/>
      <c r="AB203" s="1318"/>
      <c r="AC203" s="1318"/>
      <c r="AD203" s="1318"/>
      <c r="AE203" s="1318"/>
      <c r="AF203" s="1318"/>
      <c r="AG203" s="1318"/>
      <c r="AH203" s="1318"/>
      <c r="AI203" s="1318"/>
    </row>
    <row r="204" ht="15.75" customHeight="1">
      <c r="A204" s="1318"/>
      <c r="B204" s="1318"/>
      <c r="C204" s="1318"/>
      <c r="D204" s="1382"/>
      <c r="E204" s="1344"/>
      <c r="F204" s="1383"/>
      <c r="G204" s="1344"/>
      <c r="H204" s="1344"/>
      <c r="I204" s="1383"/>
      <c r="J204" s="1344"/>
      <c r="K204" s="1315"/>
      <c r="L204" s="1382"/>
      <c r="M204" s="1350"/>
      <c r="N204" s="1383"/>
      <c r="O204" s="1344"/>
      <c r="P204" s="1315"/>
      <c r="Q204" s="1318"/>
      <c r="R204" s="1318"/>
      <c r="S204" s="1318"/>
      <c r="T204" s="1318"/>
      <c r="U204" s="1318"/>
      <c r="V204" s="1318"/>
      <c r="W204" s="1318"/>
      <c r="X204" s="1318"/>
      <c r="Y204" s="1318"/>
      <c r="Z204" s="1318"/>
      <c r="AA204" s="1318"/>
      <c r="AB204" s="1318"/>
      <c r="AC204" s="1318"/>
      <c r="AD204" s="1318"/>
      <c r="AE204" s="1318"/>
      <c r="AF204" s="1318"/>
      <c r="AG204" s="1318"/>
      <c r="AH204" s="1318"/>
      <c r="AI204" s="1318"/>
    </row>
    <row r="205" ht="15.75" customHeight="1">
      <c r="A205" s="1318"/>
      <c r="B205" s="1318"/>
      <c r="C205" s="1318"/>
      <c r="D205" s="1382"/>
      <c r="E205" s="1344"/>
      <c r="F205" s="1383"/>
      <c r="G205" s="1344"/>
      <c r="H205" s="1344"/>
      <c r="I205" s="1383"/>
      <c r="J205" s="1344"/>
      <c r="K205" s="1315"/>
      <c r="L205" s="1382"/>
      <c r="M205" s="1350"/>
      <c r="N205" s="1383"/>
      <c r="O205" s="1344"/>
      <c r="P205" s="1315"/>
      <c r="Q205" s="1318"/>
      <c r="R205" s="1318"/>
      <c r="S205" s="1318"/>
      <c r="T205" s="1318"/>
      <c r="U205" s="1318"/>
      <c r="V205" s="1318"/>
      <c r="W205" s="1318"/>
      <c r="X205" s="1318"/>
      <c r="Y205" s="1318"/>
      <c r="Z205" s="1318"/>
      <c r="AA205" s="1318"/>
      <c r="AB205" s="1318"/>
      <c r="AC205" s="1318"/>
      <c r="AD205" s="1318"/>
      <c r="AE205" s="1318"/>
      <c r="AF205" s="1318"/>
      <c r="AG205" s="1318"/>
      <c r="AH205" s="1318"/>
      <c r="AI205" s="1318"/>
    </row>
    <row r="206" ht="15.75" customHeight="1">
      <c r="A206" s="1318"/>
      <c r="B206" s="1318"/>
      <c r="C206" s="1318"/>
      <c r="D206" s="1382"/>
      <c r="E206" s="1344"/>
      <c r="F206" s="1383"/>
      <c r="G206" s="1344"/>
      <c r="H206" s="1344"/>
      <c r="I206" s="1383"/>
      <c r="J206" s="1344"/>
      <c r="K206" s="1315"/>
      <c r="L206" s="1382"/>
      <c r="M206" s="1350"/>
      <c r="N206" s="1383"/>
      <c r="O206" s="1344"/>
      <c r="P206" s="1315"/>
      <c r="Q206" s="1318"/>
      <c r="R206" s="1318"/>
      <c r="S206" s="1318"/>
      <c r="T206" s="1318"/>
      <c r="U206" s="1318"/>
      <c r="V206" s="1318"/>
      <c r="W206" s="1318"/>
      <c r="X206" s="1318"/>
      <c r="Y206" s="1318"/>
      <c r="Z206" s="1318"/>
      <c r="AA206" s="1318"/>
      <c r="AB206" s="1318"/>
      <c r="AC206" s="1318"/>
      <c r="AD206" s="1318"/>
      <c r="AE206" s="1318"/>
      <c r="AF206" s="1318"/>
      <c r="AG206" s="1318"/>
      <c r="AH206" s="1318"/>
      <c r="AI206" s="1318"/>
    </row>
    <row r="207" ht="15.75" customHeight="1">
      <c r="A207" s="1318"/>
      <c r="B207" s="1318"/>
      <c r="C207" s="1318"/>
      <c r="D207" s="1382"/>
      <c r="E207" s="1344"/>
      <c r="F207" s="1383"/>
      <c r="G207" s="1344"/>
      <c r="H207" s="1344"/>
      <c r="I207" s="1383"/>
      <c r="J207" s="1344"/>
      <c r="K207" s="1315"/>
      <c r="L207" s="1382"/>
      <c r="M207" s="1350"/>
      <c r="N207" s="1383"/>
      <c r="O207" s="1344"/>
      <c r="P207" s="1315"/>
      <c r="Q207" s="1318"/>
      <c r="R207" s="1318"/>
      <c r="S207" s="1318"/>
      <c r="T207" s="1318"/>
      <c r="U207" s="1318"/>
      <c r="V207" s="1318"/>
      <c r="W207" s="1318"/>
      <c r="X207" s="1318"/>
      <c r="Y207" s="1318"/>
      <c r="Z207" s="1318"/>
      <c r="AA207" s="1318"/>
      <c r="AB207" s="1318"/>
      <c r="AC207" s="1318"/>
      <c r="AD207" s="1318"/>
      <c r="AE207" s="1318"/>
      <c r="AF207" s="1318"/>
      <c r="AG207" s="1318"/>
      <c r="AH207" s="1318"/>
      <c r="AI207" s="1318"/>
    </row>
    <row r="208" ht="15.75" customHeight="1">
      <c r="A208" s="1318"/>
      <c r="B208" s="1318"/>
      <c r="C208" s="1318"/>
      <c r="D208" s="1382"/>
      <c r="E208" s="1344"/>
      <c r="F208" s="1383"/>
      <c r="G208" s="1344"/>
      <c r="H208" s="1344"/>
      <c r="I208" s="1383"/>
      <c r="J208" s="1344"/>
      <c r="K208" s="1315"/>
      <c r="L208" s="1382"/>
      <c r="M208" s="1350"/>
      <c r="N208" s="1383"/>
      <c r="O208" s="1344"/>
      <c r="P208" s="1315"/>
      <c r="Q208" s="1318"/>
      <c r="R208" s="1318"/>
      <c r="S208" s="1318"/>
      <c r="T208" s="1318"/>
      <c r="U208" s="1318"/>
      <c r="V208" s="1318"/>
      <c r="W208" s="1318"/>
      <c r="X208" s="1318"/>
      <c r="Y208" s="1318"/>
      <c r="Z208" s="1318"/>
      <c r="AA208" s="1318"/>
      <c r="AB208" s="1318"/>
      <c r="AC208" s="1318"/>
      <c r="AD208" s="1318"/>
      <c r="AE208" s="1318"/>
      <c r="AF208" s="1318"/>
      <c r="AG208" s="1318"/>
      <c r="AH208" s="1318"/>
      <c r="AI208" s="1318"/>
    </row>
    <row r="209" ht="15.75" customHeight="1">
      <c r="A209" s="1318"/>
      <c r="B209" s="1318"/>
      <c r="C209" s="1318"/>
      <c r="D209" s="1382"/>
      <c r="E209" s="1344"/>
      <c r="F209" s="1383"/>
      <c r="G209" s="1344"/>
      <c r="H209" s="1344"/>
      <c r="I209" s="1383"/>
      <c r="J209" s="1344"/>
      <c r="K209" s="1315"/>
      <c r="L209" s="1382"/>
      <c r="M209" s="1350"/>
      <c r="N209" s="1383"/>
      <c r="O209" s="1344"/>
      <c r="P209" s="1315"/>
      <c r="Q209" s="1318"/>
      <c r="R209" s="1318"/>
      <c r="S209" s="1318"/>
      <c r="T209" s="1318"/>
      <c r="U209" s="1318"/>
      <c r="V209" s="1318"/>
      <c r="W209" s="1318"/>
      <c r="X209" s="1318"/>
      <c r="Y209" s="1318"/>
      <c r="Z209" s="1318"/>
      <c r="AA209" s="1318"/>
      <c r="AB209" s="1318"/>
      <c r="AC209" s="1318"/>
      <c r="AD209" s="1318"/>
      <c r="AE209" s="1318"/>
      <c r="AF209" s="1318"/>
      <c r="AG209" s="1318"/>
      <c r="AH209" s="1318"/>
      <c r="AI209" s="1318"/>
    </row>
    <row r="210" ht="15.75" customHeight="1">
      <c r="A210" s="1318"/>
      <c r="B210" s="1318"/>
      <c r="C210" s="1318"/>
      <c r="D210" s="1382"/>
      <c r="E210" s="1344"/>
      <c r="F210" s="1383"/>
      <c r="G210" s="1344"/>
      <c r="H210" s="1344"/>
      <c r="I210" s="1383"/>
      <c r="J210" s="1344"/>
      <c r="K210" s="1315"/>
      <c r="L210" s="1382"/>
      <c r="M210" s="1350"/>
      <c r="N210" s="1383"/>
      <c r="O210" s="1344"/>
      <c r="P210" s="1315"/>
      <c r="Q210" s="1318"/>
      <c r="R210" s="1318"/>
      <c r="S210" s="1318"/>
      <c r="T210" s="1318"/>
      <c r="U210" s="1318"/>
      <c r="V210" s="1318"/>
      <c r="W210" s="1318"/>
      <c r="X210" s="1318"/>
      <c r="Y210" s="1318"/>
      <c r="Z210" s="1318"/>
      <c r="AA210" s="1318"/>
      <c r="AB210" s="1318"/>
      <c r="AC210" s="1318"/>
      <c r="AD210" s="1318"/>
      <c r="AE210" s="1318"/>
      <c r="AF210" s="1318"/>
      <c r="AG210" s="1318"/>
      <c r="AH210" s="1318"/>
      <c r="AI210" s="1318"/>
    </row>
    <row r="211" ht="15.75" customHeight="1">
      <c r="A211" s="1318"/>
      <c r="B211" s="1318"/>
      <c r="C211" s="1318"/>
      <c r="D211" s="1382"/>
      <c r="E211" s="1344"/>
      <c r="F211" s="1383"/>
      <c r="G211" s="1344"/>
      <c r="H211" s="1344"/>
      <c r="I211" s="1383"/>
      <c r="J211" s="1344"/>
      <c r="K211" s="1315"/>
      <c r="L211" s="1382"/>
      <c r="M211" s="1350"/>
      <c r="N211" s="1383"/>
      <c r="O211" s="1344"/>
      <c r="P211" s="1315"/>
      <c r="Q211" s="1318"/>
      <c r="R211" s="1318"/>
      <c r="S211" s="1318"/>
      <c r="T211" s="1318"/>
      <c r="U211" s="1318"/>
      <c r="V211" s="1318"/>
      <c r="W211" s="1318"/>
      <c r="X211" s="1318"/>
      <c r="Y211" s="1318"/>
      <c r="Z211" s="1318"/>
      <c r="AA211" s="1318"/>
      <c r="AB211" s="1318"/>
      <c r="AC211" s="1318"/>
      <c r="AD211" s="1318"/>
      <c r="AE211" s="1318"/>
      <c r="AF211" s="1318"/>
      <c r="AG211" s="1318"/>
      <c r="AH211" s="1318"/>
      <c r="AI211" s="1318"/>
    </row>
    <row r="212" ht="15.75" customHeight="1">
      <c r="A212" s="1318"/>
      <c r="B212" s="1318"/>
      <c r="C212" s="1318"/>
      <c r="D212" s="1382"/>
      <c r="E212" s="1344"/>
      <c r="F212" s="1383"/>
      <c r="G212" s="1344"/>
      <c r="H212" s="1344"/>
      <c r="I212" s="1383"/>
      <c r="J212" s="1344"/>
      <c r="K212" s="1315"/>
      <c r="L212" s="1382"/>
      <c r="M212" s="1350"/>
      <c r="N212" s="1383"/>
      <c r="O212" s="1344"/>
      <c r="P212" s="1315"/>
      <c r="Q212" s="1318"/>
      <c r="R212" s="1318"/>
      <c r="S212" s="1318"/>
      <c r="T212" s="1318"/>
      <c r="U212" s="1318"/>
      <c r="V212" s="1318"/>
      <c r="W212" s="1318"/>
      <c r="X212" s="1318"/>
      <c r="Y212" s="1318"/>
      <c r="Z212" s="1318"/>
      <c r="AA212" s="1318"/>
      <c r="AB212" s="1318"/>
      <c r="AC212" s="1318"/>
      <c r="AD212" s="1318"/>
      <c r="AE212" s="1318"/>
      <c r="AF212" s="1318"/>
      <c r="AG212" s="1318"/>
      <c r="AH212" s="1318"/>
      <c r="AI212" s="1318"/>
    </row>
    <row r="213" ht="15.75" customHeight="1">
      <c r="A213" s="1318"/>
      <c r="B213" s="1318"/>
      <c r="C213" s="1318"/>
      <c r="D213" s="1382"/>
      <c r="E213" s="1344"/>
      <c r="F213" s="1383"/>
      <c r="G213" s="1344"/>
      <c r="H213" s="1344"/>
      <c r="I213" s="1383"/>
      <c r="J213" s="1344"/>
      <c r="K213" s="1315"/>
      <c r="L213" s="1382"/>
      <c r="M213" s="1350"/>
      <c r="N213" s="1383"/>
      <c r="O213" s="1344"/>
      <c r="P213" s="1315"/>
      <c r="Q213" s="1318"/>
      <c r="R213" s="1318"/>
      <c r="S213" s="1318"/>
      <c r="T213" s="1318"/>
      <c r="U213" s="1318"/>
      <c r="V213" s="1318"/>
      <c r="W213" s="1318"/>
      <c r="X213" s="1318"/>
      <c r="Y213" s="1318"/>
      <c r="Z213" s="1318"/>
      <c r="AA213" s="1318"/>
      <c r="AB213" s="1318"/>
      <c r="AC213" s="1318"/>
      <c r="AD213" s="1318"/>
      <c r="AE213" s="1318"/>
      <c r="AF213" s="1318"/>
      <c r="AG213" s="1318"/>
      <c r="AH213" s="1318"/>
      <c r="AI213" s="1318"/>
    </row>
    <row r="214" ht="15.75" customHeight="1">
      <c r="A214" s="1318"/>
      <c r="B214" s="1318"/>
      <c r="C214" s="1318"/>
      <c r="D214" s="1382"/>
      <c r="E214" s="1344"/>
      <c r="F214" s="1383"/>
      <c r="G214" s="1344"/>
      <c r="H214" s="1344"/>
      <c r="I214" s="1383"/>
      <c r="J214" s="1344"/>
      <c r="K214" s="1315"/>
      <c r="L214" s="1382"/>
      <c r="M214" s="1350"/>
      <c r="N214" s="1383"/>
      <c r="O214" s="1344"/>
      <c r="P214" s="1315"/>
      <c r="Q214" s="1318"/>
      <c r="R214" s="1318"/>
      <c r="S214" s="1318"/>
      <c r="T214" s="1318"/>
      <c r="U214" s="1318"/>
      <c r="V214" s="1318"/>
      <c r="W214" s="1318"/>
      <c r="X214" s="1318"/>
      <c r="Y214" s="1318"/>
      <c r="Z214" s="1318"/>
      <c r="AA214" s="1318"/>
      <c r="AB214" s="1318"/>
      <c r="AC214" s="1318"/>
      <c r="AD214" s="1318"/>
      <c r="AE214" s="1318"/>
      <c r="AF214" s="1318"/>
      <c r="AG214" s="1318"/>
      <c r="AH214" s="1318"/>
      <c r="AI214" s="1318"/>
    </row>
    <row r="215" ht="15.75" customHeight="1">
      <c r="A215" s="1318"/>
      <c r="B215" s="1318"/>
      <c r="C215" s="1318"/>
      <c r="D215" s="1382"/>
      <c r="E215" s="1344"/>
      <c r="F215" s="1383"/>
      <c r="G215" s="1344"/>
      <c r="H215" s="1344"/>
      <c r="I215" s="1383"/>
      <c r="J215" s="1344"/>
      <c r="K215" s="1315"/>
      <c r="L215" s="1382"/>
      <c r="M215" s="1350"/>
      <c r="N215" s="1383"/>
      <c r="O215" s="1344"/>
      <c r="P215" s="1315"/>
      <c r="Q215" s="1318"/>
      <c r="R215" s="1318"/>
      <c r="S215" s="1318"/>
      <c r="T215" s="1318"/>
      <c r="U215" s="1318"/>
      <c r="V215" s="1318"/>
      <c r="W215" s="1318"/>
      <c r="X215" s="1318"/>
      <c r="Y215" s="1318"/>
      <c r="Z215" s="1318"/>
      <c r="AA215" s="1318"/>
      <c r="AB215" s="1318"/>
      <c r="AC215" s="1318"/>
      <c r="AD215" s="1318"/>
      <c r="AE215" s="1318"/>
      <c r="AF215" s="1318"/>
      <c r="AG215" s="1318"/>
      <c r="AH215" s="1318"/>
      <c r="AI215" s="1318"/>
    </row>
    <row r="216" ht="15.75" customHeight="1">
      <c r="A216" s="1318"/>
      <c r="B216" s="1318"/>
      <c r="C216" s="1318"/>
      <c r="D216" s="1382"/>
      <c r="E216" s="1344"/>
      <c r="F216" s="1383"/>
      <c r="G216" s="1344"/>
      <c r="H216" s="1344"/>
      <c r="I216" s="1383"/>
      <c r="J216" s="1344"/>
      <c r="K216" s="1315"/>
      <c r="L216" s="1382"/>
      <c r="M216" s="1350"/>
      <c r="N216" s="1383"/>
      <c r="O216" s="1344"/>
      <c r="P216" s="1315"/>
      <c r="Q216" s="1318"/>
      <c r="R216" s="1318"/>
      <c r="S216" s="1318"/>
      <c r="T216" s="1318"/>
      <c r="U216" s="1318"/>
      <c r="V216" s="1318"/>
      <c r="W216" s="1318"/>
      <c r="X216" s="1318"/>
      <c r="Y216" s="1318"/>
      <c r="Z216" s="1318"/>
      <c r="AA216" s="1318"/>
      <c r="AB216" s="1318"/>
      <c r="AC216" s="1318"/>
      <c r="AD216" s="1318"/>
      <c r="AE216" s="1318"/>
      <c r="AF216" s="1318"/>
      <c r="AG216" s="1318"/>
      <c r="AH216" s="1318"/>
      <c r="AI216" s="1318"/>
    </row>
    <row r="217" ht="15.75" customHeight="1">
      <c r="A217" s="1318"/>
      <c r="B217" s="1318"/>
      <c r="C217" s="1318"/>
      <c r="D217" s="1382"/>
      <c r="E217" s="1344"/>
      <c r="F217" s="1383"/>
      <c r="G217" s="1344"/>
      <c r="H217" s="1344"/>
      <c r="I217" s="1383"/>
      <c r="J217" s="1344"/>
      <c r="K217" s="1315"/>
      <c r="L217" s="1382"/>
      <c r="M217" s="1350"/>
      <c r="N217" s="1383"/>
      <c r="O217" s="1344"/>
      <c r="P217" s="1315"/>
      <c r="Q217" s="1318"/>
      <c r="R217" s="1318"/>
      <c r="S217" s="1318"/>
      <c r="T217" s="1318"/>
      <c r="U217" s="1318"/>
      <c r="V217" s="1318"/>
      <c r="W217" s="1318"/>
      <c r="X217" s="1318"/>
      <c r="Y217" s="1318"/>
      <c r="Z217" s="1318"/>
      <c r="AA217" s="1318"/>
      <c r="AB217" s="1318"/>
      <c r="AC217" s="1318"/>
      <c r="AD217" s="1318"/>
      <c r="AE217" s="1318"/>
      <c r="AF217" s="1318"/>
      <c r="AG217" s="1318"/>
      <c r="AH217" s="1318"/>
      <c r="AI217" s="1318"/>
    </row>
    <row r="218" ht="15.75" customHeight="1">
      <c r="A218" s="1318"/>
      <c r="B218" s="1318"/>
      <c r="C218" s="1318"/>
      <c r="D218" s="1382"/>
      <c r="E218" s="1344"/>
      <c r="F218" s="1383"/>
      <c r="G218" s="1344"/>
      <c r="H218" s="1344"/>
      <c r="I218" s="1383"/>
      <c r="J218" s="1344"/>
      <c r="K218" s="1315"/>
      <c r="L218" s="1382"/>
      <c r="M218" s="1350"/>
      <c r="N218" s="1383"/>
      <c r="O218" s="1344"/>
      <c r="P218" s="1315"/>
      <c r="Q218" s="1318"/>
      <c r="R218" s="1318"/>
      <c r="S218" s="1318"/>
      <c r="T218" s="1318"/>
      <c r="U218" s="1318"/>
      <c r="V218" s="1318"/>
      <c r="W218" s="1318"/>
      <c r="X218" s="1318"/>
      <c r="Y218" s="1318"/>
      <c r="Z218" s="1318"/>
      <c r="AA218" s="1318"/>
      <c r="AB218" s="1318"/>
      <c r="AC218" s="1318"/>
      <c r="AD218" s="1318"/>
      <c r="AE218" s="1318"/>
      <c r="AF218" s="1318"/>
      <c r="AG218" s="1318"/>
      <c r="AH218" s="1318"/>
      <c r="AI218" s="1318"/>
    </row>
    <row r="219" ht="15.75" customHeight="1">
      <c r="A219" s="1318"/>
      <c r="B219" s="1318"/>
      <c r="C219" s="1318"/>
      <c r="D219" s="1382"/>
      <c r="E219" s="1344"/>
      <c r="F219" s="1383"/>
      <c r="G219" s="1344"/>
      <c r="H219" s="1344"/>
      <c r="I219" s="1383"/>
      <c r="J219" s="1344"/>
      <c r="K219" s="1315"/>
      <c r="L219" s="1382"/>
      <c r="M219" s="1350"/>
      <c r="N219" s="1383"/>
      <c r="O219" s="1344"/>
      <c r="P219" s="1315"/>
      <c r="Q219" s="1318"/>
      <c r="R219" s="1318"/>
      <c r="S219" s="1318"/>
      <c r="T219" s="1318"/>
      <c r="U219" s="1318"/>
      <c r="V219" s="1318"/>
      <c r="W219" s="1318"/>
      <c r="X219" s="1318"/>
      <c r="Y219" s="1318"/>
      <c r="Z219" s="1318"/>
      <c r="AA219" s="1318"/>
      <c r="AB219" s="1318"/>
      <c r="AC219" s="1318"/>
      <c r="AD219" s="1318"/>
      <c r="AE219" s="1318"/>
      <c r="AF219" s="1318"/>
      <c r="AG219" s="1318"/>
      <c r="AH219" s="1318"/>
      <c r="AI219" s="1318"/>
    </row>
    <row r="220" ht="15.75" customHeight="1">
      <c r="A220" s="1318"/>
      <c r="B220" s="1318"/>
      <c r="C220" s="1318"/>
      <c r="D220" s="1382"/>
      <c r="E220" s="1344"/>
      <c r="F220" s="1383"/>
      <c r="G220" s="1344"/>
      <c r="H220" s="1344"/>
      <c r="I220" s="1383"/>
      <c r="J220" s="1344"/>
      <c r="K220" s="1315"/>
      <c r="L220" s="1382"/>
      <c r="M220" s="1350"/>
      <c r="N220" s="1383"/>
      <c r="O220" s="1344"/>
      <c r="P220" s="1315"/>
      <c r="Q220" s="1318"/>
      <c r="R220" s="1318"/>
      <c r="S220" s="1318"/>
      <c r="T220" s="1318"/>
      <c r="U220" s="1318"/>
      <c r="V220" s="1318"/>
      <c r="W220" s="1318"/>
      <c r="X220" s="1318"/>
      <c r="Y220" s="1318"/>
      <c r="Z220" s="1318"/>
      <c r="AA220" s="1318"/>
      <c r="AB220" s="1318"/>
      <c r="AC220" s="1318"/>
      <c r="AD220" s="1318"/>
      <c r="AE220" s="1318"/>
      <c r="AF220" s="1318"/>
      <c r="AG220" s="1318"/>
      <c r="AH220" s="1318"/>
      <c r="AI220" s="1318"/>
    </row>
    <row r="221" ht="15.75" customHeight="1">
      <c r="A221" s="1318"/>
      <c r="B221" s="1318"/>
      <c r="C221" s="1318"/>
      <c r="D221" s="1382"/>
      <c r="E221" s="1344"/>
      <c r="F221" s="1383"/>
      <c r="G221" s="1344"/>
      <c r="H221" s="1344"/>
      <c r="I221" s="1383"/>
      <c r="J221" s="1344"/>
      <c r="K221" s="1315"/>
      <c r="L221" s="1382"/>
      <c r="M221" s="1350"/>
      <c r="N221" s="1383"/>
      <c r="O221" s="1344"/>
      <c r="P221" s="1315"/>
      <c r="Q221" s="1318"/>
      <c r="R221" s="1318"/>
      <c r="S221" s="1318"/>
      <c r="T221" s="1318"/>
      <c r="U221" s="1318"/>
      <c r="V221" s="1318"/>
      <c r="W221" s="1318"/>
      <c r="X221" s="1318"/>
      <c r="Y221" s="1318"/>
      <c r="Z221" s="1318"/>
      <c r="AA221" s="1318"/>
      <c r="AB221" s="1318"/>
      <c r="AC221" s="1318"/>
      <c r="AD221" s="1318"/>
      <c r="AE221" s="1318"/>
      <c r="AF221" s="1318"/>
      <c r="AG221" s="1318"/>
      <c r="AH221" s="1318"/>
      <c r="AI221" s="1318"/>
    </row>
    <row r="222" ht="15.75" customHeight="1">
      <c r="A222" s="1318"/>
      <c r="B222" s="1318"/>
      <c r="C222" s="1318"/>
      <c r="D222" s="1382"/>
      <c r="E222" s="1344"/>
      <c r="F222" s="1383"/>
      <c r="G222" s="1344"/>
      <c r="H222" s="1344"/>
      <c r="I222" s="1383"/>
      <c r="J222" s="1344"/>
      <c r="K222" s="1315"/>
      <c r="L222" s="1382"/>
      <c r="M222" s="1350"/>
      <c r="N222" s="1383"/>
      <c r="O222" s="1344"/>
      <c r="P222" s="1315"/>
      <c r="Q222" s="1318"/>
      <c r="R222" s="1318"/>
      <c r="S222" s="1318"/>
      <c r="T222" s="1318"/>
      <c r="U222" s="1318"/>
      <c r="V222" s="1318"/>
      <c r="W222" s="1318"/>
      <c r="X222" s="1318"/>
      <c r="Y222" s="1318"/>
      <c r="Z222" s="1318"/>
      <c r="AA222" s="1318"/>
      <c r="AB222" s="1318"/>
      <c r="AC222" s="1318"/>
      <c r="AD222" s="1318"/>
      <c r="AE222" s="1318"/>
      <c r="AF222" s="1318"/>
      <c r="AG222" s="1318"/>
      <c r="AH222" s="1318"/>
      <c r="AI222" s="1318"/>
    </row>
    <row r="223" ht="15.75" customHeight="1">
      <c r="A223" s="1318"/>
      <c r="B223" s="1318"/>
      <c r="C223" s="1318"/>
      <c r="D223" s="1382"/>
      <c r="E223" s="1344"/>
      <c r="F223" s="1383"/>
      <c r="G223" s="1344"/>
      <c r="H223" s="1344"/>
      <c r="I223" s="1383"/>
      <c r="J223" s="1344"/>
      <c r="K223" s="1315"/>
      <c r="L223" s="1382"/>
      <c r="M223" s="1350"/>
      <c r="N223" s="1383"/>
      <c r="O223" s="1344"/>
      <c r="P223" s="1315"/>
      <c r="Q223" s="1318"/>
      <c r="R223" s="1318"/>
      <c r="S223" s="1318"/>
      <c r="T223" s="1318"/>
      <c r="U223" s="1318"/>
      <c r="V223" s="1318"/>
      <c r="W223" s="1318"/>
      <c r="X223" s="1318"/>
      <c r="Y223" s="1318"/>
      <c r="Z223" s="1318"/>
      <c r="AA223" s="1318"/>
      <c r="AB223" s="1318"/>
      <c r="AC223" s="1318"/>
      <c r="AD223" s="1318"/>
      <c r="AE223" s="1318"/>
      <c r="AF223" s="1318"/>
      <c r="AG223" s="1318"/>
      <c r="AH223" s="1318"/>
      <c r="AI223" s="1318"/>
    </row>
    <row r="224" ht="15.75" customHeight="1">
      <c r="A224" s="1318"/>
      <c r="B224" s="1318"/>
      <c r="C224" s="1318"/>
      <c r="D224" s="1382"/>
      <c r="E224" s="1344"/>
      <c r="F224" s="1383"/>
      <c r="G224" s="1344"/>
      <c r="H224" s="1344"/>
      <c r="I224" s="1383"/>
      <c r="J224" s="1344"/>
      <c r="K224" s="1315"/>
      <c r="L224" s="1382"/>
      <c r="M224" s="1350"/>
      <c r="N224" s="1383"/>
      <c r="O224" s="1344"/>
      <c r="P224" s="1315"/>
      <c r="Q224" s="1318"/>
      <c r="R224" s="1318"/>
      <c r="S224" s="1318"/>
      <c r="T224" s="1318"/>
      <c r="U224" s="1318"/>
      <c r="V224" s="1318"/>
      <c r="W224" s="1318"/>
      <c r="X224" s="1318"/>
      <c r="Y224" s="1318"/>
      <c r="Z224" s="1318"/>
      <c r="AA224" s="1318"/>
      <c r="AB224" s="1318"/>
      <c r="AC224" s="1318"/>
      <c r="AD224" s="1318"/>
      <c r="AE224" s="1318"/>
      <c r="AF224" s="1318"/>
      <c r="AG224" s="1318"/>
      <c r="AH224" s="1318"/>
      <c r="AI224" s="1318"/>
    </row>
    <row r="225" ht="15.75" customHeight="1">
      <c r="A225" s="1318"/>
      <c r="B225" s="1318"/>
      <c r="C225" s="1318"/>
      <c r="D225" s="1382"/>
      <c r="E225" s="1344"/>
      <c r="F225" s="1383"/>
      <c r="G225" s="1344"/>
      <c r="H225" s="1344"/>
      <c r="I225" s="1383"/>
      <c r="J225" s="1344"/>
      <c r="K225" s="1315"/>
      <c r="L225" s="1382"/>
      <c r="M225" s="1350"/>
      <c r="N225" s="1383"/>
      <c r="O225" s="1344"/>
      <c r="P225" s="1315"/>
      <c r="Q225" s="1318"/>
      <c r="R225" s="1318"/>
      <c r="S225" s="1318"/>
      <c r="T225" s="1318"/>
      <c r="U225" s="1318"/>
      <c r="V225" s="1318"/>
      <c r="W225" s="1318"/>
      <c r="X225" s="1318"/>
      <c r="Y225" s="1318"/>
      <c r="Z225" s="1318"/>
      <c r="AA225" s="1318"/>
      <c r="AB225" s="1318"/>
      <c r="AC225" s="1318"/>
      <c r="AD225" s="1318"/>
      <c r="AE225" s="1318"/>
      <c r="AF225" s="1318"/>
      <c r="AG225" s="1318"/>
      <c r="AH225" s="1318"/>
      <c r="AI225" s="1318"/>
    </row>
    <row r="226" ht="15.75" customHeight="1">
      <c r="A226" s="1318"/>
      <c r="B226" s="1318"/>
      <c r="C226" s="1318"/>
      <c r="D226" s="1382"/>
      <c r="E226" s="1344"/>
      <c r="F226" s="1383"/>
      <c r="G226" s="1344"/>
      <c r="H226" s="1344"/>
      <c r="I226" s="1383"/>
      <c r="J226" s="1344"/>
      <c r="K226" s="1315"/>
      <c r="L226" s="1382"/>
      <c r="M226" s="1350"/>
      <c r="N226" s="1383"/>
      <c r="O226" s="1344"/>
      <c r="P226" s="1315"/>
      <c r="Q226" s="1318"/>
      <c r="R226" s="1318"/>
      <c r="S226" s="1318"/>
      <c r="T226" s="1318"/>
      <c r="U226" s="1318"/>
      <c r="V226" s="1318"/>
      <c r="W226" s="1318"/>
      <c r="X226" s="1318"/>
      <c r="Y226" s="1318"/>
      <c r="Z226" s="1318"/>
      <c r="AA226" s="1318"/>
      <c r="AB226" s="1318"/>
      <c r="AC226" s="1318"/>
      <c r="AD226" s="1318"/>
      <c r="AE226" s="1318"/>
      <c r="AF226" s="1318"/>
      <c r="AG226" s="1318"/>
      <c r="AH226" s="1318"/>
      <c r="AI226" s="1318"/>
    </row>
    <row r="227" ht="15.75" customHeight="1">
      <c r="A227" s="1318"/>
      <c r="B227" s="1318"/>
      <c r="C227" s="1318"/>
      <c r="D227" s="1382"/>
      <c r="E227" s="1344"/>
      <c r="F227" s="1383"/>
      <c r="G227" s="1344"/>
      <c r="H227" s="1344"/>
      <c r="I227" s="1383"/>
      <c r="J227" s="1344"/>
      <c r="K227" s="1315"/>
      <c r="L227" s="1382"/>
      <c r="M227" s="1350"/>
      <c r="N227" s="1383"/>
      <c r="O227" s="1344"/>
      <c r="P227" s="1315"/>
      <c r="Q227" s="1318"/>
      <c r="R227" s="1318"/>
      <c r="S227" s="1318"/>
      <c r="T227" s="1318"/>
      <c r="U227" s="1318"/>
      <c r="V227" s="1318"/>
      <c r="W227" s="1318"/>
      <c r="X227" s="1318"/>
      <c r="Y227" s="1318"/>
      <c r="Z227" s="1318"/>
      <c r="AA227" s="1318"/>
      <c r="AB227" s="1318"/>
      <c r="AC227" s="1318"/>
      <c r="AD227" s="1318"/>
      <c r="AE227" s="1318"/>
      <c r="AF227" s="1318"/>
      <c r="AG227" s="1318"/>
      <c r="AH227" s="1318"/>
      <c r="AI227" s="1318"/>
    </row>
    <row r="228" ht="15.75" customHeight="1">
      <c r="A228" s="1318"/>
      <c r="B228" s="1318"/>
      <c r="C228" s="1318"/>
      <c r="D228" s="1382"/>
      <c r="E228" s="1344"/>
      <c r="F228" s="1383"/>
      <c r="G228" s="1344"/>
      <c r="H228" s="1344"/>
      <c r="I228" s="1383"/>
      <c r="J228" s="1344"/>
      <c r="K228" s="1315"/>
      <c r="L228" s="1382"/>
      <c r="M228" s="1350"/>
      <c r="N228" s="1383"/>
      <c r="O228" s="1344"/>
      <c r="P228" s="1315"/>
      <c r="Q228" s="1318"/>
      <c r="R228" s="1318"/>
      <c r="S228" s="1318"/>
      <c r="T228" s="1318"/>
      <c r="U228" s="1318"/>
      <c r="V228" s="1318"/>
      <c r="W228" s="1318"/>
      <c r="X228" s="1318"/>
      <c r="Y228" s="1318"/>
      <c r="Z228" s="1318"/>
      <c r="AA228" s="1318"/>
      <c r="AB228" s="1318"/>
      <c r="AC228" s="1318"/>
      <c r="AD228" s="1318"/>
      <c r="AE228" s="1318"/>
      <c r="AF228" s="1318"/>
      <c r="AG228" s="1318"/>
      <c r="AH228" s="1318"/>
      <c r="AI228" s="1318"/>
    </row>
    <row r="229" ht="15.75" customHeight="1">
      <c r="A229" s="1318"/>
      <c r="B229" s="1318"/>
      <c r="C229" s="1318"/>
      <c r="D229" s="1382"/>
      <c r="E229" s="1344"/>
      <c r="F229" s="1383"/>
      <c r="G229" s="1344"/>
      <c r="H229" s="1344"/>
      <c r="I229" s="1383"/>
      <c r="J229" s="1344"/>
      <c r="K229" s="1315"/>
      <c r="L229" s="1382"/>
      <c r="M229" s="1350"/>
      <c r="N229" s="1383"/>
      <c r="O229" s="1344"/>
      <c r="P229" s="1315"/>
      <c r="Q229" s="1318"/>
      <c r="R229" s="1318"/>
      <c r="S229" s="1318"/>
      <c r="T229" s="1318"/>
      <c r="U229" s="1318"/>
      <c r="V229" s="1318"/>
      <c r="W229" s="1318"/>
      <c r="X229" s="1318"/>
      <c r="Y229" s="1318"/>
      <c r="Z229" s="1318"/>
      <c r="AA229" s="1318"/>
      <c r="AB229" s="1318"/>
      <c r="AC229" s="1318"/>
      <c r="AD229" s="1318"/>
      <c r="AE229" s="1318"/>
      <c r="AF229" s="1318"/>
      <c r="AG229" s="1318"/>
      <c r="AH229" s="1318"/>
      <c r="AI229" s="1318"/>
    </row>
    <row r="230" ht="15.75" customHeight="1">
      <c r="A230" s="1318"/>
      <c r="B230" s="1318"/>
      <c r="C230" s="1318"/>
      <c r="D230" s="1382"/>
      <c r="E230" s="1344"/>
      <c r="F230" s="1383"/>
      <c r="G230" s="1344"/>
      <c r="H230" s="1344"/>
      <c r="I230" s="1383"/>
      <c r="J230" s="1344"/>
      <c r="K230" s="1315"/>
      <c r="L230" s="1382"/>
      <c r="M230" s="1350"/>
      <c r="N230" s="1383"/>
      <c r="O230" s="1344"/>
      <c r="P230" s="1315"/>
      <c r="Q230" s="1318"/>
      <c r="R230" s="1318"/>
      <c r="S230" s="1318"/>
      <c r="T230" s="1318"/>
      <c r="U230" s="1318"/>
      <c r="V230" s="1318"/>
      <c r="W230" s="1318"/>
      <c r="X230" s="1318"/>
      <c r="Y230" s="1318"/>
      <c r="Z230" s="1318"/>
      <c r="AA230" s="1318"/>
      <c r="AB230" s="1318"/>
      <c r="AC230" s="1318"/>
      <c r="AD230" s="1318"/>
      <c r="AE230" s="1318"/>
      <c r="AF230" s="1318"/>
      <c r="AG230" s="1318"/>
      <c r="AH230" s="1318"/>
      <c r="AI230" s="1318"/>
    </row>
    <row r="231" ht="15.75" customHeight="1">
      <c r="A231" s="1318"/>
      <c r="B231" s="1318"/>
      <c r="C231" s="1318"/>
      <c r="D231" s="1382"/>
      <c r="E231" s="1344"/>
      <c r="F231" s="1383"/>
      <c r="G231" s="1344"/>
      <c r="H231" s="1344"/>
      <c r="I231" s="1383"/>
      <c r="J231" s="1344"/>
      <c r="K231" s="1315"/>
      <c r="L231" s="1382"/>
      <c r="M231" s="1350"/>
      <c r="N231" s="1383"/>
      <c r="O231" s="1344"/>
      <c r="P231" s="1315"/>
      <c r="Q231" s="1318"/>
      <c r="R231" s="1318"/>
      <c r="S231" s="1318"/>
      <c r="T231" s="1318"/>
      <c r="U231" s="1318"/>
      <c r="V231" s="1318"/>
      <c r="W231" s="1318"/>
      <c r="X231" s="1318"/>
      <c r="Y231" s="1318"/>
      <c r="Z231" s="1318"/>
      <c r="AA231" s="1318"/>
      <c r="AB231" s="1318"/>
      <c r="AC231" s="1318"/>
      <c r="AD231" s="1318"/>
      <c r="AE231" s="1318"/>
      <c r="AF231" s="1318"/>
      <c r="AG231" s="1318"/>
      <c r="AH231" s="1318"/>
      <c r="AI231" s="1318"/>
    </row>
    <row r="232" ht="15.75" customHeight="1">
      <c r="A232" s="1318"/>
      <c r="B232" s="1318"/>
      <c r="C232" s="1318"/>
      <c r="D232" s="1382"/>
      <c r="E232" s="1344"/>
      <c r="F232" s="1383"/>
      <c r="G232" s="1344"/>
      <c r="H232" s="1344"/>
      <c r="I232" s="1383"/>
      <c r="J232" s="1344"/>
      <c r="K232" s="1315"/>
      <c r="L232" s="1382"/>
      <c r="M232" s="1350"/>
      <c r="N232" s="1383"/>
      <c r="O232" s="1344"/>
      <c r="P232" s="1315"/>
      <c r="Q232" s="1318"/>
      <c r="R232" s="1318"/>
      <c r="S232" s="1318"/>
      <c r="T232" s="1318"/>
      <c r="U232" s="1318"/>
      <c r="V232" s="1318"/>
      <c r="W232" s="1318"/>
      <c r="X232" s="1318"/>
      <c r="Y232" s="1318"/>
      <c r="Z232" s="1318"/>
      <c r="AA232" s="1318"/>
      <c r="AB232" s="1318"/>
      <c r="AC232" s="1318"/>
      <c r="AD232" s="1318"/>
      <c r="AE232" s="1318"/>
      <c r="AF232" s="1318"/>
      <c r="AG232" s="1318"/>
      <c r="AH232" s="1318"/>
      <c r="AI232" s="1318"/>
    </row>
    <row r="233" ht="15.75" customHeight="1">
      <c r="A233" s="1318"/>
      <c r="B233" s="1318"/>
      <c r="C233" s="1318"/>
      <c r="D233" s="1382"/>
      <c r="E233" s="1344"/>
      <c r="F233" s="1383"/>
      <c r="G233" s="1344"/>
      <c r="H233" s="1344"/>
      <c r="I233" s="1383"/>
      <c r="J233" s="1344"/>
      <c r="K233" s="1315"/>
      <c r="L233" s="1382"/>
      <c r="M233" s="1350"/>
      <c r="N233" s="1383"/>
      <c r="O233" s="1344"/>
      <c r="P233" s="1315"/>
      <c r="Q233" s="1318"/>
      <c r="R233" s="1318"/>
      <c r="S233" s="1318"/>
      <c r="T233" s="1318"/>
      <c r="U233" s="1318"/>
      <c r="V233" s="1318"/>
      <c r="W233" s="1318"/>
      <c r="X233" s="1318"/>
      <c r="Y233" s="1318"/>
      <c r="Z233" s="1318"/>
      <c r="AA233" s="1318"/>
      <c r="AB233" s="1318"/>
      <c r="AC233" s="1318"/>
      <c r="AD233" s="1318"/>
      <c r="AE233" s="1318"/>
      <c r="AF233" s="1318"/>
      <c r="AG233" s="1318"/>
      <c r="AH233" s="1318"/>
      <c r="AI233" s="1318"/>
    </row>
    <row r="234" ht="15.75" customHeight="1">
      <c r="A234" s="1318"/>
      <c r="B234" s="1318"/>
      <c r="C234" s="1318"/>
      <c r="D234" s="1382"/>
      <c r="E234" s="1344"/>
      <c r="F234" s="1383"/>
      <c r="G234" s="1344"/>
      <c r="H234" s="1344"/>
      <c r="I234" s="1383"/>
      <c r="J234" s="1344"/>
      <c r="K234" s="1315"/>
      <c r="L234" s="1382"/>
      <c r="M234" s="1350"/>
      <c r="N234" s="1383"/>
      <c r="O234" s="1344"/>
      <c r="P234" s="1315"/>
      <c r="Q234" s="1318"/>
      <c r="R234" s="1318"/>
      <c r="S234" s="1318"/>
      <c r="T234" s="1318"/>
      <c r="U234" s="1318"/>
      <c r="V234" s="1318"/>
      <c r="W234" s="1318"/>
      <c r="X234" s="1318"/>
      <c r="Y234" s="1318"/>
      <c r="Z234" s="1318"/>
      <c r="AA234" s="1318"/>
      <c r="AB234" s="1318"/>
      <c r="AC234" s="1318"/>
      <c r="AD234" s="1318"/>
      <c r="AE234" s="1318"/>
      <c r="AF234" s="1318"/>
      <c r="AG234" s="1318"/>
      <c r="AH234" s="1318"/>
      <c r="AI234" s="1318"/>
    </row>
    <row r="235" ht="15.75" customHeight="1">
      <c r="A235" s="1318"/>
      <c r="B235" s="1318"/>
      <c r="C235" s="1318"/>
      <c r="D235" s="1382"/>
      <c r="E235" s="1344"/>
      <c r="F235" s="1383"/>
      <c r="G235" s="1344"/>
      <c r="H235" s="1344"/>
      <c r="I235" s="1383"/>
      <c r="J235" s="1344"/>
      <c r="K235" s="1315"/>
      <c r="L235" s="1382"/>
      <c r="M235" s="1350"/>
      <c r="N235" s="1383"/>
      <c r="O235" s="1344"/>
      <c r="P235" s="1315"/>
      <c r="Q235" s="1318"/>
      <c r="R235" s="1318"/>
      <c r="S235" s="1318"/>
      <c r="T235" s="1318"/>
      <c r="U235" s="1318"/>
      <c r="V235" s="1318"/>
      <c r="W235" s="1318"/>
      <c r="X235" s="1318"/>
      <c r="Y235" s="1318"/>
      <c r="Z235" s="1318"/>
      <c r="AA235" s="1318"/>
      <c r="AB235" s="1318"/>
      <c r="AC235" s="1318"/>
      <c r="AD235" s="1318"/>
      <c r="AE235" s="1318"/>
      <c r="AF235" s="1318"/>
      <c r="AG235" s="1318"/>
      <c r="AH235" s="1318"/>
      <c r="AI235" s="1318"/>
    </row>
    <row r="236" ht="15.75" customHeight="1">
      <c r="A236" s="1318"/>
      <c r="B236" s="1318"/>
      <c r="C236" s="1318"/>
      <c r="D236" s="1382"/>
      <c r="E236" s="1344"/>
      <c r="F236" s="1383"/>
      <c r="G236" s="1344"/>
      <c r="H236" s="1344"/>
      <c r="I236" s="1383"/>
      <c r="J236" s="1344"/>
      <c r="K236" s="1315"/>
      <c r="L236" s="1382"/>
      <c r="M236" s="1350"/>
      <c r="N236" s="1383"/>
      <c r="O236" s="1344"/>
      <c r="P236" s="1315"/>
      <c r="Q236" s="1318"/>
      <c r="R236" s="1318"/>
      <c r="S236" s="1318"/>
      <c r="T236" s="1318"/>
      <c r="U236" s="1318"/>
      <c r="V236" s="1318"/>
      <c r="W236" s="1318"/>
      <c r="X236" s="1318"/>
      <c r="Y236" s="1318"/>
      <c r="Z236" s="1318"/>
      <c r="AA236" s="1318"/>
      <c r="AB236" s="1318"/>
      <c r="AC236" s="1318"/>
      <c r="AD236" s="1318"/>
      <c r="AE236" s="1318"/>
      <c r="AF236" s="1318"/>
      <c r="AG236" s="1318"/>
      <c r="AH236" s="1318"/>
      <c r="AI236" s="1318"/>
    </row>
    <row r="237" ht="15.75" customHeight="1">
      <c r="A237" s="1318"/>
      <c r="B237" s="1318"/>
      <c r="C237" s="1318"/>
      <c r="D237" s="1382"/>
      <c r="E237" s="1344"/>
      <c r="F237" s="1383"/>
      <c r="G237" s="1344"/>
      <c r="H237" s="1344"/>
      <c r="I237" s="1383"/>
      <c r="J237" s="1344"/>
      <c r="K237" s="1315"/>
      <c r="L237" s="1382"/>
      <c r="M237" s="1350"/>
      <c r="N237" s="1383"/>
      <c r="O237" s="1344"/>
      <c r="P237" s="1315"/>
      <c r="Q237" s="1318"/>
      <c r="R237" s="1318"/>
      <c r="S237" s="1318"/>
      <c r="T237" s="1318"/>
      <c r="U237" s="1318"/>
      <c r="V237" s="1318"/>
      <c r="W237" s="1318"/>
      <c r="X237" s="1318"/>
      <c r="Y237" s="1318"/>
      <c r="Z237" s="1318"/>
      <c r="AA237" s="1318"/>
      <c r="AB237" s="1318"/>
      <c r="AC237" s="1318"/>
      <c r="AD237" s="1318"/>
      <c r="AE237" s="1318"/>
      <c r="AF237" s="1318"/>
      <c r="AG237" s="1318"/>
      <c r="AH237" s="1318"/>
      <c r="AI237" s="1318"/>
    </row>
    <row r="238" ht="15.75" customHeight="1">
      <c r="A238" s="1318"/>
      <c r="B238" s="1318"/>
      <c r="C238" s="1318"/>
      <c r="D238" s="1382"/>
      <c r="E238" s="1344"/>
      <c r="F238" s="1383"/>
      <c r="G238" s="1344"/>
      <c r="H238" s="1344"/>
      <c r="I238" s="1383"/>
      <c r="J238" s="1344"/>
      <c r="K238" s="1315"/>
      <c r="L238" s="1382"/>
      <c r="M238" s="1350"/>
      <c r="N238" s="1383"/>
      <c r="O238" s="1344"/>
      <c r="P238" s="1315"/>
      <c r="Q238" s="1318"/>
      <c r="R238" s="1318"/>
      <c r="S238" s="1318"/>
      <c r="T238" s="1318"/>
      <c r="U238" s="1318"/>
      <c r="V238" s="1318"/>
      <c r="W238" s="1318"/>
      <c r="X238" s="1318"/>
      <c r="Y238" s="1318"/>
      <c r="Z238" s="1318"/>
      <c r="AA238" s="1318"/>
      <c r="AB238" s="1318"/>
      <c r="AC238" s="1318"/>
      <c r="AD238" s="1318"/>
      <c r="AE238" s="1318"/>
      <c r="AF238" s="1318"/>
      <c r="AG238" s="1318"/>
      <c r="AH238" s="1318"/>
      <c r="AI238" s="1318"/>
    </row>
    <row r="239" ht="15.75" customHeight="1">
      <c r="A239" s="1318"/>
      <c r="B239" s="1318"/>
      <c r="C239" s="1318"/>
      <c r="D239" s="1382"/>
      <c r="E239" s="1344"/>
      <c r="F239" s="1383"/>
      <c r="G239" s="1344"/>
      <c r="H239" s="1344"/>
      <c r="I239" s="1383"/>
      <c r="J239" s="1344"/>
      <c r="K239" s="1315"/>
      <c r="L239" s="1382"/>
      <c r="M239" s="1350"/>
      <c r="N239" s="1383"/>
      <c r="O239" s="1344"/>
      <c r="P239" s="1315"/>
      <c r="Q239" s="1318"/>
      <c r="R239" s="1318"/>
      <c r="S239" s="1318"/>
      <c r="T239" s="1318"/>
      <c r="U239" s="1318"/>
      <c r="V239" s="1318"/>
      <c r="W239" s="1318"/>
      <c r="X239" s="1318"/>
      <c r="Y239" s="1318"/>
      <c r="Z239" s="1318"/>
      <c r="AA239" s="1318"/>
      <c r="AB239" s="1318"/>
      <c r="AC239" s="1318"/>
      <c r="AD239" s="1318"/>
      <c r="AE239" s="1318"/>
      <c r="AF239" s="1318"/>
      <c r="AG239" s="1318"/>
      <c r="AH239" s="1318"/>
      <c r="AI239" s="1318"/>
    </row>
    <row r="240" ht="15.75" customHeight="1">
      <c r="A240" s="1318"/>
      <c r="B240" s="1318"/>
      <c r="C240" s="1318"/>
      <c r="D240" s="1382"/>
      <c r="E240" s="1344"/>
      <c r="F240" s="1383"/>
      <c r="G240" s="1344"/>
      <c r="H240" s="1344"/>
      <c r="I240" s="1383"/>
      <c r="J240" s="1344"/>
      <c r="K240" s="1315"/>
      <c r="L240" s="1382"/>
      <c r="M240" s="1350"/>
      <c r="N240" s="1383"/>
      <c r="O240" s="1344"/>
      <c r="P240" s="1315"/>
      <c r="Q240" s="1318"/>
      <c r="R240" s="1318"/>
      <c r="S240" s="1318"/>
      <c r="T240" s="1318"/>
      <c r="U240" s="1318"/>
      <c r="V240" s="1318"/>
      <c r="W240" s="1318"/>
      <c r="X240" s="1318"/>
      <c r="Y240" s="1318"/>
      <c r="Z240" s="1318"/>
      <c r="AA240" s="1318"/>
      <c r="AB240" s="1318"/>
      <c r="AC240" s="1318"/>
      <c r="AD240" s="1318"/>
      <c r="AE240" s="1318"/>
      <c r="AF240" s="1318"/>
      <c r="AG240" s="1318"/>
      <c r="AH240" s="1318"/>
      <c r="AI240" s="1318"/>
    </row>
    <row r="241" ht="15.75" customHeight="1">
      <c r="A241" s="1318"/>
      <c r="B241" s="1318"/>
      <c r="C241" s="1318"/>
      <c r="D241" s="1382"/>
      <c r="E241" s="1344"/>
      <c r="F241" s="1383"/>
      <c r="G241" s="1344"/>
      <c r="H241" s="1344"/>
      <c r="I241" s="1383"/>
      <c r="J241" s="1344"/>
      <c r="K241" s="1315"/>
      <c r="L241" s="1382"/>
      <c r="M241" s="1350"/>
      <c r="N241" s="1383"/>
      <c r="O241" s="1344"/>
      <c r="P241" s="1315"/>
      <c r="Q241" s="1318"/>
      <c r="R241" s="1318"/>
      <c r="S241" s="1318"/>
      <c r="T241" s="1318"/>
      <c r="U241" s="1318"/>
      <c r="V241" s="1318"/>
      <c r="W241" s="1318"/>
      <c r="X241" s="1318"/>
      <c r="Y241" s="1318"/>
      <c r="Z241" s="1318"/>
      <c r="AA241" s="1318"/>
      <c r="AB241" s="1318"/>
      <c r="AC241" s="1318"/>
      <c r="AD241" s="1318"/>
      <c r="AE241" s="1318"/>
      <c r="AF241" s="1318"/>
      <c r="AG241" s="1318"/>
      <c r="AH241" s="1318"/>
      <c r="AI241" s="1318"/>
    </row>
    <row r="242" ht="15.75" customHeight="1">
      <c r="A242" s="1318"/>
      <c r="B242" s="1318"/>
      <c r="C242" s="1318"/>
      <c r="D242" s="1382"/>
      <c r="E242" s="1344"/>
      <c r="F242" s="1383"/>
      <c r="G242" s="1344"/>
      <c r="H242" s="1344"/>
      <c r="I242" s="1383"/>
      <c r="J242" s="1344"/>
      <c r="K242" s="1315"/>
      <c r="L242" s="1382"/>
      <c r="M242" s="1350"/>
      <c r="N242" s="1383"/>
      <c r="O242" s="1344"/>
      <c r="P242" s="1315"/>
      <c r="Q242" s="1318"/>
      <c r="R242" s="1318"/>
      <c r="S242" s="1318"/>
      <c r="T242" s="1318"/>
      <c r="U242" s="1318"/>
      <c r="V242" s="1318"/>
      <c r="W242" s="1318"/>
      <c r="X242" s="1318"/>
      <c r="Y242" s="1318"/>
      <c r="Z242" s="1318"/>
      <c r="AA242" s="1318"/>
      <c r="AB242" s="1318"/>
      <c r="AC242" s="1318"/>
      <c r="AD242" s="1318"/>
      <c r="AE242" s="1318"/>
      <c r="AF242" s="1318"/>
      <c r="AG242" s="1318"/>
      <c r="AH242" s="1318"/>
      <c r="AI242" s="1318"/>
    </row>
    <row r="243" ht="15.75" customHeight="1">
      <c r="A243" s="1318"/>
      <c r="B243" s="1318"/>
      <c r="C243" s="1318"/>
      <c r="D243" s="1382"/>
      <c r="E243" s="1344"/>
      <c r="F243" s="1383"/>
      <c r="G243" s="1344"/>
      <c r="H243" s="1344"/>
      <c r="I243" s="1383"/>
      <c r="J243" s="1344"/>
      <c r="K243" s="1315"/>
      <c r="L243" s="1382"/>
      <c r="M243" s="1350"/>
      <c r="N243" s="1383"/>
      <c r="O243" s="1344"/>
      <c r="P243" s="1315"/>
      <c r="Q243" s="1318"/>
      <c r="R243" s="1318"/>
      <c r="S243" s="1318"/>
      <c r="T243" s="1318"/>
      <c r="U243" s="1318"/>
      <c r="V243" s="1318"/>
      <c r="W243" s="1318"/>
      <c r="X243" s="1318"/>
      <c r="Y243" s="1318"/>
      <c r="Z243" s="1318"/>
      <c r="AA243" s="1318"/>
      <c r="AB243" s="1318"/>
      <c r="AC243" s="1318"/>
      <c r="AD243" s="1318"/>
      <c r="AE243" s="1318"/>
      <c r="AF243" s="1318"/>
      <c r="AG243" s="1318"/>
      <c r="AH243" s="1318"/>
      <c r="AI243" s="1318"/>
    </row>
    <row r="244" ht="15.75" customHeight="1">
      <c r="A244" s="1318"/>
      <c r="B244" s="1318"/>
      <c r="C244" s="1318"/>
      <c r="D244" s="1382"/>
      <c r="E244" s="1344"/>
      <c r="F244" s="1383"/>
      <c r="G244" s="1344"/>
      <c r="H244" s="1344"/>
      <c r="I244" s="1383"/>
      <c r="J244" s="1344"/>
      <c r="K244" s="1315"/>
      <c r="L244" s="1382"/>
      <c r="M244" s="1350"/>
      <c r="N244" s="1383"/>
      <c r="O244" s="1344"/>
      <c r="P244" s="1315"/>
      <c r="Q244" s="1318"/>
      <c r="R244" s="1318"/>
      <c r="S244" s="1318"/>
      <c r="T244" s="1318"/>
      <c r="U244" s="1318"/>
      <c r="V244" s="1318"/>
      <c r="W244" s="1318"/>
      <c r="X244" s="1318"/>
      <c r="Y244" s="1318"/>
      <c r="Z244" s="1318"/>
      <c r="AA244" s="1318"/>
      <c r="AB244" s="1318"/>
      <c r="AC244" s="1318"/>
      <c r="AD244" s="1318"/>
      <c r="AE244" s="1318"/>
      <c r="AF244" s="1318"/>
      <c r="AG244" s="1318"/>
      <c r="AH244" s="1318"/>
      <c r="AI244" s="1318"/>
    </row>
    <row r="245" ht="15.75" customHeight="1">
      <c r="A245" s="1318"/>
      <c r="B245" s="1318"/>
      <c r="C245" s="1318"/>
      <c r="D245" s="1382"/>
      <c r="E245" s="1344"/>
      <c r="F245" s="1383"/>
      <c r="G245" s="1344"/>
      <c r="H245" s="1344"/>
      <c r="I245" s="1383"/>
      <c r="J245" s="1344"/>
      <c r="K245" s="1315"/>
      <c r="L245" s="1382"/>
      <c r="M245" s="1350"/>
      <c r="N245" s="1383"/>
      <c r="O245" s="1344"/>
      <c r="P245" s="1315"/>
      <c r="Q245" s="1318"/>
      <c r="R245" s="1318"/>
      <c r="S245" s="1318"/>
      <c r="T245" s="1318"/>
      <c r="U245" s="1318"/>
      <c r="V245" s="1318"/>
      <c r="W245" s="1318"/>
      <c r="X245" s="1318"/>
      <c r="Y245" s="1318"/>
      <c r="Z245" s="1318"/>
      <c r="AA245" s="1318"/>
      <c r="AB245" s="1318"/>
      <c r="AC245" s="1318"/>
      <c r="AD245" s="1318"/>
      <c r="AE245" s="1318"/>
      <c r="AF245" s="1318"/>
      <c r="AG245" s="1318"/>
      <c r="AH245" s="1318"/>
      <c r="AI245" s="1318"/>
    </row>
    <row r="246" ht="15.75" customHeight="1">
      <c r="A246" s="1318"/>
      <c r="B246" s="1318"/>
      <c r="C246" s="1318"/>
      <c r="D246" s="1382"/>
      <c r="E246" s="1344"/>
      <c r="F246" s="1383"/>
      <c r="G246" s="1344"/>
      <c r="H246" s="1344"/>
      <c r="I246" s="1383"/>
      <c r="J246" s="1344"/>
      <c r="K246" s="1315"/>
      <c r="L246" s="1382"/>
      <c r="M246" s="1350"/>
      <c r="N246" s="1383"/>
      <c r="O246" s="1344"/>
      <c r="P246" s="1315"/>
      <c r="Q246" s="1318"/>
      <c r="R246" s="1318"/>
      <c r="S246" s="1318"/>
      <c r="T246" s="1318"/>
      <c r="U246" s="1318"/>
      <c r="V246" s="1318"/>
      <c r="W246" s="1318"/>
      <c r="X246" s="1318"/>
      <c r="Y246" s="1318"/>
      <c r="Z246" s="1318"/>
      <c r="AA246" s="1318"/>
      <c r="AB246" s="1318"/>
      <c r="AC246" s="1318"/>
      <c r="AD246" s="1318"/>
      <c r="AE246" s="1318"/>
      <c r="AF246" s="1318"/>
      <c r="AG246" s="1318"/>
      <c r="AH246" s="1318"/>
      <c r="AI246" s="1318"/>
    </row>
    <row r="247" ht="15.75" customHeight="1">
      <c r="A247" s="1318"/>
      <c r="B247" s="1318"/>
      <c r="C247" s="1318"/>
      <c r="D247" s="1382"/>
      <c r="E247" s="1344"/>
      <c r="F247" s="1383"/>
      <c r="G247" s="1344"/>
      <c r="H247" s="1344"/>
      <c r="I247" s="1383"/>
      <c r="J247" s="1344"/>
      <c r="K247" s="1315"/>
      <c r="L247" s="1382"/>
      <c r="M247" s="1350"/>
      <c r="N247" s="1383"/>
      <c r="O247" s="1344"/>
      <c r="P247" s="1315"/>
      <c r="Q247" s="1318"/>
      <c r="R247" s="1318"/>
      <c r="S247" s="1318"/>
      <c r="T247" s="1318"/>
      <c r="U247" s="1318"/>
      <c r="V247" s="1318"/>
      <c r="W247" s="1318"/>
      <c r="X247" s="1318"/>
      <c r="Y247" s="1318"/>
      <c r="Z247" s="1318"/>
      <c r="AA247" s="1318"/>
      <c r="AB247" s="1318"/>
      <c r="AC247" s="1318"/>
      <c r="AD247" s="1318"/>
      <c r="AE247" s="1318"/>
      <c r="AF247" s="1318"/>
      <c r="AG247" s="1318"/>
      <c r="AH247" s="1318"/>
      <c r="AI247" s="1318"/>
    </row>
    <row r="248" ht="15.75" customHeight="1">
      <c r="A248" s="1318"/>
      <c r="B248" s="1318"/>
      <c r="C248" s="1318"/>
      <c r="D248" s="1382"/>
      <c r="E248" s="1344"/>
      <c r="F248" s="1383"/>
      <c r="G248" s="1344"/>
      <c r="H248" s="1344"/>
      <c r="I248" s="1383"/>
      <c r="J248" s="1344"/>
      <c r="K248" s="1315"/>
      <c r="L248" s="1382"/>
      <c r="M248" s="1350"/>
      <c r="N248" s="1383"/>
      <c r="O248" s="1344"/>
      <c r="P248" s="1315"/>
      <c r="Q248" s="1318"/>
      <c r="R248" s="1318"/>
      <c r="S248" s="1318"/>
      <c r="T248" s="1318"/>
      <c r="U248" s="1318"/>
      <c r="V248" s="1318"/>
      <c r="W248" s="1318"/>
      <c r="X248" s="1318"/>
      <c r="Y248" s="1318"/>
      <c r="Z248" s="1318"/>
      <c r="AA248" s="1318"/>
      <c r="AB248" s="1318"/>
      <c r="AC248" s="1318"/>
      <c r="AD248" s="1318"/>
      <c r="AE248" s="1318"/>
      <c r="AF248" s="1318"/>
      <c r="AG248" s="1318"/>
      <c r="AH248" s="1318"/>
      <c r="AI248" s="1318"/>
    </row>
    <row r="249" ht="15.75" customHeight="1">
      <c r="A249" s="1318"/>
      <c r="B249" s="1318"/>
      <c r="C249" s="1318"/>
      <c r="D249" s="1382"/>
      <c r="E249" s="1344"/>
      <c r="F249" s="1383"/>
      <c r="G249" s="1344"/>
      <c r="H249" s="1344"/>
      <c r="I249" s="1383"/>
      <c r="J249" s="1344"/>
      <c r="K249" s="1315"/>
      <c r="L249" s="1382"/>
      <c r="M249" s="1350"/>
      <c r="N249" s="1383"/>
      <c r="O249" s="1344"/>
      <c r="P249" s="1315"/>
      <c r="Q249" s="1318"/>
      <c r="R249" s="1318"/>
      <c r="S249" s="1318"/>
      <c r="T249" s="1318"/>
      <c r="U249" s="1318"/>
      <c r="V249" s="1318"/>
      <c r="W249" s="1318"/>
      <c r="X249" s="1318"/>
      <c r="Y249" s="1318"/>
      <c r="Z249" s="1318"/>
      <c r="AA249" s="1318"/>
      <c r="AB249" s="1318"/>
      <c r="AC249" s="1318"/>
      <c r="AD249" s="1318"/>
      <c r="AE249" s="1318"/>
      <c r="AF249" s="1318"/>
      <c r="AG249" s="1318"/>
      <c r="AH249" s="1318"/>
      <c r="AI249" s="1318"/>
    </row>
    <row r="250" ht="15.75" customHeight="1">
      <c r="A250" s="1318"/>
      <c r="B250" s="1318"/>
      <c r="C250" s="1318"/>
      <c r="D250" s="1382"/>
      <c r="E250" s="1344"/>
      <c r="F250" s="1383"/>
      <c r="G250" s="1344"/>
      <c r="H250" s="1344"/>
      <c r="I250" s="1383"/>
      <c r="J250" s="1344"/>
      <c r="K250" s="1315"/>
      <c r="L250" s="1382"/>
      <c r="M250" s="1350"/>
      <c r="N250" s="1383"/>
      <c r="O250" s="1344"/>
      <c r="P250" s="1315"/>
      <c r="Q250" s="1318"/>
      <c r="R250" s="1318"/>
      <c r="S250" s="1318"/>
      <c r="T250" s="1318"/>
      <c r="U250" s="1318"/>
      <c r="V250" s="1318"/>
      <c r="W250" s="1318"/>
      <c r="X250" s="1318"/>
      <c r="Y250" s="1318"/>
      <c r="Z250" s="1318"/>
      <c r="AA250" s="1318"/>
      <c r="AB250" s="1318"/>
      <c r="AC250" s="1318"/>
      <c r="AD250" s="1318"/>
      <c r="AE250" s="1318"/>
      <c r="AF250" s="1318"/>
      <c r="AG250" s="1318"/>
      <c r="AH250" s="1318"/>
      <c r="AI250" s="1318"/>
    </row>
    <row r="251" ht="15.75" customHeight="1">
      <c r="A251" s="1318"/>
      <c r="B251" s="1318"/>
      <c r="C251" s="1318"/>
      <c r="D251" s="1382"/>
      <c r="E251" s="1344"/>
      <c r="F251" s="1383"/>
      <c r="G251" s="1344"/>
      <c r="H251" s="1344"/>
      <c r="I251" s="1383"/>
      <c r="J251" s="1344"/>
      <c r="K251" s="1315"/>
      <c r="L251" s="1382"/>
      <c r="M251" s="1350"/>
      <c r="N251" s="1383"/>
      <c r="O251" s="1344"/>
      <c r="P251" s="1315"/>
      <c r="Q251" s="1318"/>
      <c r="R251" s="1318"/>
      <c r="S251" s="1318"/>
      <c r="T251" s="1318"/>
      <c r="U251" s="1318"/>
      <c r="V251" s="1318"/>
      <c r="W251" s="1318"/>
      <c r="X251" s="1318"/>
      <c r="Y251" s="1318"/>
      <c r="Z251" s="1318"/>
      <c r="AA251" s="1318"/>
      <c r="AB251" s="1318"/>
      <c r="AC251" s="1318"/>
      <c r="AD251" s="1318"/>
      <c r="AE251" s="1318"/>
      <c r="AF251" s="1318"/>
      <c r="AG251" s="1318"/>
      <c r="AH251" s="1318"/>
      <c r="AI251" s="1318"/>
    </row>
    <row r="252" ht="15.75" customHeight="1">
      <c r="A252" s="1318"/>
      <c r="B252" s="1318"/>
      <c r="C252" s="1318"/>
      <c r="D252" s="1382"/>
      <c r="E252" s="1344"/>
      <c r="F252" s="1383"/>
      <c r="G252" s="1344"/>
      <c r="H252" s="1344"/>
      <c r="I252" s="1383"/>
      <c r="J252" s="1344"/>
      <c r="K252" s="1315"/>
      <c r="L252" s="1382"/>
      <c r="M252" s="1350"/>
      <c r="N252" s="1383"/>
      <c r="O252" s="1344"/>
      <c r="P252" s="1315"/>
      <c r="Q252" s="1318"/>
      <c r="R252" s="1318"/>
      <c r="S252" s="1318"/>
      <c r="T252" s="1318"/>
      <c r="U252" s="1318"/>
      <c r="V252" s="1318"/>
      <c r="W252" s="1318"/>
      <c r="X252" s="1318"/>
      <c r="Y252" s="1318"/>
      <c r="Z252" s="1318"/>
      <c r="AA252" s="1318"/>
      <c r="AB252" s="1318"/>
      <c r="AC252" s="1318"/>
      <c r="AD252" s="1318"/>
      <c r="AE252" s="1318"/>
      <c r="AF252" s="1318"/>
      <c r="AG252" s="1318"/>
      <c r="AH252" s="1318"/>
      <c r="AI252" s="1318"/>
    </row>
    <row r="253" ht="15.75" customHeight="1">
      <c r="A253" s="1318"/>
      <c r="B253" s="1318"/>
      <c r="C253" s="1318"/>
      <c r="D253" s="1382"/>
      <c r="E253" s="1344"/>
      <c r="F253" s="1383"/>
      <c r="G253" s="1344"/>
      <c r="H253" s="1344"/>
      <c r="I253" s="1383"/>
      <c r="J253" s="1344"/>
      <c r="K253" s="1315"/>
      <c r="L253" s="1382"/>
      <c r="M253" s="1350"/>
      <c r="N253" s="1383"/>
      <c r="O253" s="1344"/>
      <c r="P253" s="1315"/>
      <c r="Q253" s="1318"/>
      <c r="R253" s="1318"/>
      <c r="S253" s="1318"/>
      <c r="T253" s="1318"/>
      <c r="U253" s="1318"/>
      <c r="V253" s="1318"/>
      <c r="W253" s="1318"/>
      <c r="X253" s="1318"/>
      <c r="Y253" s="1318"/>
      <c r="Z253" s="1318"/>
      <c r="AA253" s="1318"/>
      <c r="AB253" s="1318"/>
      <c r="AC253" s="1318"/>
      <c r="AD253" s="1318"/>
      <c r="AE253" s="1318"/>
      <c r="AF253" s="1318"/>
      <c r="AG253" s="1318"/>
      <c r="AH253" s="1318"/>
      <c r="AI253" s="1318"/>
    </row>
    <row r="254" ht="15.75" customHeight="1">
      <c r="A254" s="1318"/>
      <c r="B254" s="1318"/>
      <c r="C254" s="1318"/>
      <c r="D254" s="1382"/>
      <c r="E254" s="1344"/>
      <c r="F254" s="1383"/>
      <c r="G254" s="1344"/>
      <c r="H254" s="1344"/>
      <c r="I254" s="1383"/>
      <c r="J254" s="1344"/>
      <c r="K254" s="1315"/>
      <c r="L254" s="1382"/>
      <c r="M254" s="1350"/>
      <c r="N254" s="1383"/>
      <c r="O254" s="1344"/>
      <c r="P254" s="1315"/>
      <c r="Q254" s="1318"/>
      <c r="R254" s="1318"/>
      <c r="S254" s="1318"/>
      <c r="T254" s="1318"/>
      <c r="U254" s="1318"/>
      <c r="V254" s="1318"/>
      <c r="W254" s="1318"/>
      <c r="X254" s="1318"/>
      <c r="Y254" s="1318"/>
      <c r="Z254" s="1318"/>
      <c r="AA254" s="1318"/>
      <c r="AB254" s="1318"/>
      <c r="AC254" s="1318"/>
      <c r="AD254" s="1318"/>
      <c r="AE254" s="1318"/>
      <c r="AF254" s="1318"/>
      <c r="AG254" s="1318"/>
      <c r="AH254" s="1318"/>
      <c r="AI254" s="1318"/>
    </row>
    <row r="255" ht="15.75" customHeight="1">
      <c r="A255" s="1318"/>
      <c r="B255" s="1318"/>
      <c r="C255" s="1318"/>
      <c r="D255" s="1382"/>
      <c r="E255" s="1344"/>
      <c r="F255" s="1383"/>
      <c r="G255" s="1344"/>
      <c r="H255" s="1344"/>
      <c r="I255" s="1383"/>
      <c r="J255" s="1344"/>
      <c r="K255" s="1315"/>
      <c r="L255" s="1382"/>
      <c r="M255" s="1350"/>
      <c r="N255" s="1383"/>
      <c r="O255" s="1344"/>
      <c r="P255" s="1315"/>
      <c r="Q255" s="1318"/>
      <c r="R255" s="1318"/>
      <c r="S255" s="1318"/>
      <c r="T255" s="1318"/>
      <c r="U255" s="1318"/>
      <c r="V255" s="1318"/>
      <c r="W255" s="1318"/>
      <c r="X255" s="1318"/>
      <c r="Y255" s="1318"/>
      <c r="Z255" s="1318"/>
      <c r="AA255" s="1318"/>
      <c r="AB255" s="1318"/>
      <c r="AC255" s="1318"/>
      <c r="AD255" s="1318"/>
      <c r="AE255" s="1318"/>
      <c r="AF255" s="1318"/>
      <c r="AG255" s="1318"/>
      <c r="AH255" s="1318"/>
      <c r="AI255" s="1318"/>
    </row>
    <row r="256" ht="15.75" customHeight="1">
      <c r="A256" s="1318"/>
      <c r="B256" s="1318"/>
      <c r="C256" s="1318"/>
      <c r="D256" s="1382"/>
      <c r="E256" s="1344"/>
      <c r="F256" s="1383"/>
      <c r="G256" s="1344"/>
      <c r="H256" s="1344"/>
      <c r="I256" s="1383"/>
      <c r="J256" s="1344"/>
      <c r="K256" s="1315"/>
      <c r="L256" s="1382"/>
      <c r="M256" s="1350"/>
      <c r="N256" s="1383"/>
      <c r="O256" s="1344"/>
      <c r="P256" s="1315"/>
      <c r="Q256" s="1318"/>
      <c r="R256" s="1318"/>
      <c r="S256" s="1318"/>
      <c r="T256" s="1318"/>
      <c r="U256" s="1318"/>
      <c r="V256" s="1318"/>
      <c r="W256" s="1318"/>
      <c r="X256" s="1318"/>
      <c r="Y256" s="1318"/>
      <c r="Z256" s="1318"/>
      <c r="AA256" s="1318"/>
      <c r="AB256" s="1318"/>
      <c r="AC256" s="1318"/>
      <c r="AD256" s="1318"/>
      <c r="AE256" s="1318"/>
      <c r="AF256" s="1318"/>
      <c r="AG256" s="1318"/>
      <c r="AH256" s="1318"/>
      <c r="AI256" s="1318"/>
    </row>
    <row r="257" ht="15.75" customHeight="1">
      <c r="A257" s="1318"/>
      <c r="B257" s="1318"/>
      <c r="C257" s="1318"/>
      <c r="D257" s="1382"/>
      <c r="E257" s="1344"/>
      <c r="F257" s="1383"/>
      <c r="G257" s="1344"/>
      <c r="H257" s="1344"/>
      <c r="I257" s="1383"/>
      <c r="J257" s="1344"/>
      <c r="K257" s="1315"/>
      <c r="L257" s="1382"/>
      <c r="M257" s="1350"/>
      <c r="N257" s="1383"/>
      <c r="O257" s="1344"/>
      <c r="P257" s="1315"/>
      <c r="Q257" s="1318"/>
      <c r="R257" s="1318"/>
      <c r="S257" s="1318"/>
      <c r="T257" s="1318"/>
      <c r="U257" s="1318"/>
      <c r="V257" s="1318"/>
      <c r="W257" s="1318"/>
      <c r="X257" s="1318"/>
      <c r="Y257" s="1318"/>
      <c r="Z257" s="1318"/>
      <c r="AA257" s="1318"/>
      <c r="AB257" s="1318"/>
      <c r="AC257" s="1318"/>
      <c r="AD257" s="1318"/>
      <c r="AE257" s="1318"/>
      <c r="AF257" s="1318"/>
      <c r="AG257" s="1318"/>
      <c r="AH257" s="1318"/>
      <c r="AI257" s="1318"/>
    </row>
    <row r="258" ht="15.75" customHeight="1">
      <c r="A258" s="1318"/>
      <c r="B258" s="1318"/>
      <c r="C258" s="1318"/>
      <c r="D258" s="1382"/>
      <c r="E258" s="1344"/>
      <c r="F258" s="1383"/>
      <c r="G258" s="1344"/>
      <c r="H258" s="1344"/>
      <c r="I258" s="1383"/>
      <c r="J258" s="1344"/>
      <c r="K258" s="1315"/>
      <c r="L258" s="1382"/>
      <c r="M258" s="1350"/>
      <c r="N258" s="1383"/>
      <c r="O258" s="1344"/>
      <c r="P258" s="1315"/>
      <c r="Q258" s="1318"/>
      <c r="R258" s="1318"/>
      <c r="S258" s="1318"/>
      <c r="T258" s="1318"/>
      <c r="U258" s="1318"/>
      <c r="V258" s="1318"/>
      <c r="W258" s="1318"/>
      <c r="X258" s="1318"/>
      <c r="Y258" s="1318"/>
      <c r="Z258" s="1318"/>
      <c r="AA258" s="1318"/>
      <c r="AB258" s="1318"/>
      <c r="AC258" s="1318"/>
      <c r="AD258" s="1318"/>
      <c r="AE258" s="1318"/>
      <c r="AF258" s="1318"/>
      <c r="AG258" s="1318"/>
      <c r="AH258" s="1318"/>
      <c r="AI258" s="1318"/>
    </row>
    <row r="259" ht="15.75" customHeight="1">
      <c r="A259" s="1318"/>
      <c r="B259" s="1318"/>
      <c r="C259" s="1318"/>
      <c r="D259" s="1382"/>
      <c r="E259" s="1344"/>
      <c r="F259" s="1383"/>
      <c r="G259" s="1344"/>
      <c r="H259" s="1344"/>
      <c r="I259" s="1383"/>
      <c r="J259" s="1344"/>
      <c r="K259" s="1315"/>
      <c r="L259" s="1382"/>
      <c r="M259" s="1350"/>
      <c r="N259" s="1383"/>
      <c r="O259" s="1344"/>
      <c r="P259" s="1315"/>
      <c r="Q259" s="1318"/>
      <c r="R259" s="1318"/>
      <c r="S259" s="1318"/>
      <c r="T259" s="1318"/>
      <c r="U259" s="1318"/>
      <c r="V259" s="1318"/>
      <c r="W259" s="1318"/>
      <c r="X259" s="1318"/>
      <c r="Y259" s="1318"/>
      <c r="Z259" s="1318"/>
      <c r="AA259" s="1318"/>
      <c r="AB259" s="1318"/>
      <c r="AC259" s="1318"/>
      <c r="AD259" s="1318"/>
      <c r="AE259" s="1318"/>
      <c r="AF259" s="1318"/>
      <c r="AG259" s="1318"/>
      <c r="AH259" s="1318"/>
      <c r="AI259" s="1318"/>
    </row>
    <row r="260" ht="15.75" customHeight="1">
      <c r="A260" s="1318"/>
      <c r="B260" s="1318"/>
      <c r="C260" s="1318"/>
      <c r="D260" s="1382"/>
      <c r="E260" s="1344"/>
      <c r="F260" s="1383"/>
      <c r="G260" s="1344"/>
      <c r="H260" s="1344"/>
      <c r="I260" s="1383"/>
      <c r="J260" s="1344"/>
      <c r="K260" s="1315"/>
      <c r="L260" s="1382"/>
      <c r="M260" s="1350"/>
      <c r="N260" s="1383"/>
      <c r="O260" s="1344"/>
      <c r="P260" s="1315"/>
      <c r="Q260" s="1318"/>
      <c r="R260" s="1318"/>
      <c r="S260" s="1318"/>
      <c r="T260" s="1318"/>
      <c r="U260" s="1318"/>
      <c r="V260" s="1318"/>
      <c r="W260" s="1318"/>
      <c r="X260" s="1318"/>
      <c r="Y260" s="1318"/>
      <c r="Z260" s="1318"/>
      <c r="AA260" s="1318"/>
      <c r="AB260" s="1318"/>
      <c r="AC260" s="1318"/>
      <c r="AD260" s="1318"/>
      <c r="AE260" s="1318"/>
      <c r="AF260" s="1318"/>
      <c r="AG260" s="1318"/>
      <c r="AH260" s="1318"/>
      <c r="AI260" s="1318"/>
    </row>
    <row r="261" ht="15.75" customHeight="1">
      <c r="A261" s="1318"/>
      <c r="B261" s="1318"/>
      <c r="C261" s="1318"/>
      <c r="D261" s="1382"/>
      <c r="E261" s="1388"/>
      <c r="F261" s="1383"/>
      <c r="G261" s="1388"/>
      <c r="H261" s="1388"/>
      <c r="I261" s="1383"/>
      <c r="J261" s="1388"/>
      <c r="K261" s="1315"/>
      <c r="L261" s="1382"/>
      <c r="M261" s="1389"/>
      <c r="N261" s="1383"/>
      <c r="O261" s="1388"/>
      <c r="P261" s="1315"/>
      <c r="Q261" s="1318"/>
      <c r="R261" s="1318"/>
      <c r="S261" s="1318"/>
      <c r="T261" s="1318"/>
      <c r="U261" s="1318"/>
      <c r="V261" s="1318"/>
      <c r="W261" s="1318"/>
      <c r="X261" s="1318"/>
      <c r="Y261" s="1318"/>
      <c r="Z261" s="1318"/>
      <c r="AA261" s="1318"/>
      <c r="AB261" s="1318"/>
      <c r="AC261" s="1318"/>
      <c r="AD261" s="1318"/>
      <c r="AE261" s="1318"/>
      <c r="AF261" s="1318"/>
      <c r="AG261" s="1318"/>
      <c r="AH261" s="1318"/>
      <c r="AI261" s="1318"/>
    </row>
  </sheetData>
  <mergeCells count="1">
    <mergeCell ref="Q1:U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25.xml><?xml version="1.0" encoding="utf-8"?>
<worksheet xmlns:r="http://schemas.openxmlformats.org/officeDocument/2006/relationships" xmlns="http://schemas.openxmlformats.org/spreadsheetml/2006/main">
  <dimension ref="A1:G24"/>
  <sheetViews>
    <sheetView workbookViewId="0" showGridLines="0" defaultGridColor="1"/>
  </sheetViews>
  <sheetFormatPr defaultColWidth="12.6667" defaultRowHeight="15" customHeight="1" outlineLevelRow="0" outlineLevelCol="0"/>
  <cols>
    <col min="1" max="7" width="7.67188" style="1390" customWidth="1"/>
    <col min="8" max="16384" width="12.6719" style="1390" customWidth="1"/>
  </cols>
  <sheetData>
    <row r="1" ht="13.55" customHeight="1">
      <c r="A1" t="s" s="1391">
        <v>1959</v>
      </c>
      <c r="B1" t="s" s="1391">
        <v>1002</v>
      </c>
      <c r="C1" t="s" s="1391">
        <v>1961</v>
      </c>
      <c r="D1" t="s" s="1391">
        <v>11</v>
      </c>
      <c r="E1" t="s" s="1391">
        <v>14</v>
      </c>
      <c r="F1" t="s" s="1391">
        <v>15</v>
      </c>
      <c r="G1" t="s" s="1391">
        <v>16</v>
      </c>
    </row>
    <row r="2" ht="13.55" customHeight="1">
      <c r="A2" s="1392">
        <v>36</v>
      </c>
      <c r="B2" t="s" s="1393">
        <v>108</v>
      </c>
      <c r="C2" t="s" s="1393">
        <v>109</v>
      </c>
      <c r="D2" t="s" s="1393">
        <v>6117</v>
      </c>
      <c r="E2" s="1392">
        <v>1</v>
      </c>
      <c r="F2" t="s" s="1393">
        <v>77</v>
      </c>
      <c r="G2" t="s" s="1393">
        <v>2556</v>
      </c>
    </row>
    <row r="3" ht="13.55" customHeight="1">
      <c r="A3" s="1394">
        <v>36</v>
      </c>
      <c r="B3" t="s" s="788">
        <v>108</v>
      </c>
      <c r="C3" t="s" s="788">
        <v>109</v>
      </c>
      <c r="D3" t="s" s="788">
        <v>6118</v>
      </c>
      <c r="E3" s="1394">
        <v>1</v>
      </c>
      <c r="F3" t="s" s="788">
        <v>77</v>
      </c>
      <c r="G3" t="s" s="788">
        <v>2556</v>
      </c>
    </row>
    <row r="4" ht="13.55" customHeight="1">
      <c r="A4" s="1394">
        <v>36</v>
      </c>
      <c r="B4" t="s" s="788">
        <v>108</v>
      </c>
      <c r="C4" t="s" s="788">
        <v>109</v>
      </c>
      <c r="D4" t="s" s="788">
        <v>6119</v>
      </c>
      <c r="E4" s="1394">
        <v>1</v>
      </c>
      <c r="F4" t="s" s="788">
        <v>54</v>
      </c>
      <c r="G4" t="s" s="788">
        <v>2562</v>
      </c>
    </row>
    <row r="5" ht="13.55" customHeight="1">
      <c r="A5" s="1394">
        <v>36</v>
      </c>
      <c r="B5" t="s" s="788">
        <v>2582</v>
      </c>
      <c r="C5" t="s" s="788">
        <v>2583</v>
      </c>
      <c r="D5" t="s" s="788">
        <v>6120</v>
      </c>
      <c r="E5" s="1394">
        <v>1</v>
      </c>
      <c r="F5" t="s" s="788">
        <v>64</v>
      </c>
      <c r="G5" t="s" s="788">
        <v>2562</v>
      </c>
    </row>
    <row r="6" ht="13.55" customHeight="1">
      <c r="A6" s="1394">
        <v>36</v>
      </c>
      <c r="B6" t="s" s="788">
        <v>2582</v>
      </c>
      <c r="C6" t="s" s="788">
        <v>2583</v>
      </c>
      <c r="D6" t="s" s="788">
        <v>6121</v>
      </c>
      <c r="E6" s="1394">
        <v>1</v>
      </c>
      <c r="F6" t="s" s="788">
        <v>64</v>
      </c>
      <c r="G6" t="s" s="788">
        <v>2562</v>
      </c>
    </row>
    <row r="7" ht="13.55" customHeight="1">
      <c r="A7" s="1394">
        <v>36</v>
      </c>
      <c r="B7" t="s" s="788">
        <v>112</v>
      </c>
      <c r="C7" t="s" s="788">
        <v>113</v>
      </c>
      <c r="D7" t="s" s="788">
        <v>6122</v>
      </c>
      <c r="E7" s="1394">
        <v>1</v>
      </c>
      <c r="F7" t="s" s="788">
        <v>64</v>
      </c>
      <c r="G7" t="s" s="788">
        <v>2556</v>
      </c>
    </row>
    <row r="8" ht="13.55" customHeight="1">
      <c r="A8" s="1394">
        <v>36</v>
      </c>
      <c r="B8" t="s" s="788">
        <v>95</v>
      </c>
      <c r="C8" t="s" s="788">
        <v>96</v>
      </c>
      <c r="D8" t="s" s="788">
        <v>6123</v>
      </c>
      <c r="E8" s="1394">
        <v>1</v>
      </c>
      <c r="F8" t="s" s="788">
        <v>77</v>
      </c>
      <c r="G8" t="s" s="788">
        <v>2556</v>
      </c>
    </row>
    <row r="9" ht="13.55" customHeight="1">
      <c r="A9" s="1394">
        <v>36</v>
      </c>
      <c r="B9" t="s" s="788">
        <v>95</v>
      </c>
      <c r="C9" t="s" s="788">
        <v>96</v>
      </c>
      <c r="D9" t="s" s="788">
        <v>6121</v>
      </c>
      <c r="E9" s="1394">
        <v>1</v>
      </c>
      <c r="F9" t="s" s="788">
        <v>77</v>
      </c>
      <c r="G9" t="s" s="788">
        <v>2556</v>
      </c>
    </row>
    <row r="10" ht="13.55" customHeight="1">
      <c r="A10" s="1394">
        <v>36</v>
      </c>
      <c r="B10" t="s" s="788">
        <v>103</v>
      </c>
      <c r="C10" t="s" s="788">
        <v>104</v>
      </c>
      <c r="D10" t="s" s="788">
        <v>6122</v>
      </c>
      <c r="E10" s="1394">
        <v>1</v>
      </c>
      <c r="F10" t="s" s="788">
        <v>64</v>
      </c>
      <c r="G10" t="s" s="788">
        <v>2556</v>
      </c>
    </row>
    <row r="11" ht="13.55" customHeight="1">
      <c r="A11" s="1394">
        <v>36</v>
      </c>
      <c r="B11" t="s" s="788">
        <v>108</v>
      </c>
      <c r="C11" t="s" s="788">
        <v>109</v>
      </c>
      <c r="D11" t="s" s="788">
        <v>1321</v>
      </c>
      <c r="E11" s="1394">
        <v>1</v>
      </c>
      <c r="F11" t="s" s="788">
        <v>77</v>
      </c>
      <c r="G11" t="s" s="788">
        <v>2556</v>
      </c>
    </row>
    <row r="12" ht="13.55" customHeight="1">
      <c r="A12" s="1394">
        <v>36</v>
      </c>
      <c r="B12" t="s" s="788">
        <v>112</v>
      </c>
      <c r="C12" t="s" s="788">
        <v>113</v>
      </c>
      <c r="D12" t="s" s="788">
        <v>1321</v>
      </c>
      <c r="E12" s="1394">
        <v>1</v>
      </c>
      <c r="F12" t="s" s="788">
        <v>64</v>
      </c>
      <c r="G12" t="s" s="788">
        <v>2556</v>
      </c>
    </row>
    <row r="13" ht="13.55" customHeight="1">
      <c r="A13" s="1394">
        <v>36</v>
      </c>
      <c r="B13" t="s" s="788">
        <v>95</v>
      </c>
      <c r="C13" t="s" s="788">
        <v>96</v>
      </c>
      <c r="D13" t="s" s="788">
        <v>1321</v>
      </c>
      <c r="E13" s="1394">
        <v>1</v>
      </c>
      <c r="F13" t="s" s="788">
        <v>77</v>
      </c>
      <c r="G13" t="s" s="788">
        <v>2556</v>
      </c>
    </row>
    <row r="14" ht="13.55" customHeight="1">
      <c r="A14" s="1394">
        <v>36</v>
      </c>
      <c r="B14" t="s" s="788">
        <v>103</v>
      </c>
      <c r="C14" t="s" s="788">
        <v>104</v>
      </c>
      <c r="D14" t="s" s="788">
        <v>1321</v>
      </c>
      <c r="E14" s="1394">
        <v>1</v>
      </c>
      <c r="F14" t="s" s="788">
        <v>64</v>
      </c>
      <c r="G14" t="s" s="788">
        <v>2556</v>
      </c>
    </row>
    <row r="15" ht="13.55" customHeight="1">
      <c r="A15" s="1394">
        <v>36</v>
      </c>
      <c r="B15" t="s" s="788">
        <v>108</v>
      </c>
      <c r="C15" t="s" s="788">
        <v>109</v>
      </c>
      <c r="D15" t="s" s="788">
        <v>6124</v>
      </c>
      <c r="E15" s="1394">
        <v>1</v>
      </c>
      <c r="F15" t="s" s="788">
        <v>77</v>
      </c>
      <c r="G15" t="s" s="788">
        <v>2556</v>
      </c>
    </row>
    <row r="16" ht="13.55" customHeight="1">
      <c r="A16" s="1394">
        <v>36</v>
      </c>
      <c r="B16" t="s" s="788">
        <v>108</v>
      </c>
      <c r="C16" t="s" s="788">
        <v>109</v>
      </c>
      <c r="D16" t="s" s="788">
        <v>6125</v>
      </c>
      <c r="E16" s="1394">
        <v>1</v>
      </c>
      <c r="F16" t="s" s="788">
        <v>77</v>
      </c>
      <c r="G16" t="s" s="788">
        <v>2556</v>
      </c>
    </row>
    <row r="17" ht="13.55" customHeight="1">
      <c r="A17" s="1394">
        <v>36</v>
      </c>
      <c r="B17" t="s" s="788">
        <v>112</v>
      </c>
      <c r="C17" t="s" s="788">
        <v>113</v>
      </c>
      <c r="D17" t="s" s="788">
        <v>6126</v>
      </c>
      <c r="E17" s="1394">
        <v>1</v>
      </c>
      <c r="F17" t="s" s="788">
        <v>64</v>
      </c>
      <c r="G17" t="s" s="788">
        <v>2556</v>
      </c>
    </row>
    <row r="18" ht="13.55" customHeight="1">
      <c r="A18" s="1394">
        <v>36</v>
      </c>
      <c r="B18" t="s" s="788">
        <v>112</v>
      </c>
      <c r="C18" t="s" s="788">
        <v>113</v>
      </c>
      <c r="D18" t="s" s="788">
        <v>6127</v>
      </c>
      <c r="E18" s="1394">
        <v>1</v>
      </c>
      <c r="F18" t="s" s="788">
        <v>77</v>
      </c>
      <c r="G18" t="s" s="788">
        <v>2556</v>
      </c>
    </row>
    <row r="19" ht="16" customHeight="1">
      <c r="A19" s="1394">
        <v>36</v>
      </c>
      <c r="B19" t="s" s="788">
        <v>3228</v>
      </c>
      <c r="C19" t="s" s="788">
        <v>3229</v>
      </c>
      <c r="D19" s="107"/>
      <c r="E19" s="1394">
        <v>1</v>
      </c>
      <c r="F19" t="s" s="788">
        <v>54</v>
      </c>
      <c r="G19" t="s" s="788">
        <v>2556</v>
      </c>
    </row>
    <row r="20" ht="13.55" customHeight="1">
      <c r="A20" s="1394">
        <v>36</v>
      </c>
      <c r="B20" t="s" s="788">
        <v>95</v>
      </c>
      <c r="C20" t="s" s="788">
        <v>96</v>
      </c>
      <c r="D20" t="s" s="788">
        <v>6126</v>
      </c>
      <c r="E20" s="1394">
        <v>1</v>
      </c>
      <c r="F20" t="s" s="788">
        <v>77</v>
      </c>
      <c r="G20" t="s" s="788">
        <v>2556</v>
      </c>
    </row>
    <row r="21" ht="15.75" customHeight="1">
      <c r="A21" s="1394">
        <v>36</v>
      </c>
      <c r="B21" t="s" s="788">
        <v>95</v>
      </c>
      <c r="C21" t="s" s="788">
        <v>96</v>
      </c>
      <c r="D21" t="s" s="788">
        <v>6127</v>
      </c>
      <c r="E21" s="1394">
        <v>1</v>
      </c>
      <c r="F21" t="s" s="788">
        <v>77</v>
      </c>
      <c r="G21" t="s" s="788">
        <v>2556</v>
      </c>
    </row>
    <row r="22" ht="15.75" customHeight="1">
      <c r="A22" s="1394">
        <v>36</v>
      </c>
      <c r="B22" t="s" s="788">
        <v>1896</v>
      </c>
      <c r="C22" t="s" s="788">
        <v>1897</v>
      </c>
      <c r="D22" s="107"/>
      <c r="E22" s="1394">
        <v>1</v>
      </c>
      <c r="F22" t="s" s="788">
        <v>54</v>
      </c>
      <c r="G22" t="s" s="788">
        <v>2556</v>
      </c>
    </row>
    <row r="23" ht="15.75" customHeight="1">
      <c r="A23" s="1394">
        <v>36</v>
      </c>
      <c r="B23" t="s" s="788">
        <v>103</v>
      </c>
      <c r="C23" t="s" s="788">
        <v>104</v>
      </c>
      <c r="D23" t="s" s="788">
        <v>6126</v>
      </c>
      <c r="E23" s="1394">
        <v>1</v>
      </c>
      <c r="F23" t="s" s="788">
        <v>77</v>
      </c>
      <c r="G23" t="s" s="788">
        <v>2556</v>
      </c>
    </row>
    <row r="24" ht="15.75" customHeight="1">
      <c r="A24" s="1394">
        <v>36</v>
      </c>
      <c r="B24" t="s" s="788">
        <v>103</v>
      </c>
      <c r="C24" t="s" s="788">
        <v>104</v>
      </c>
      <c r="D24" t="s" s="788">
        <v>6127</v>
      </c>
      <c r="E24" s="1394">
        <v>1</v>
      </c>
      <c r="F24" t="s" s="788">
        <v>77</v>
      </c>
      <c r="G24" t="s" s="788">
        <v>2556</v>
      </c>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26.xml><?xml version="1.0" encoding="utf-8"?>
<worksheet xmlns:r="http://schemas.openxmlformats.org/officeDocument/2006/relationships" xmlns="http://schemas.openxmlformats.org/spreadsheetml/2006/main">
  <dimension ref="A1:J101"/>
  <sheetViews>
    <sheetView workbookViewId="0" showGridLines="0" defaultGridColor="1"/>
  </sheetViews>
  <sheetFormatPr defaultColWidth="12.6667" defaultRowHeight="15" customHeight="1" outlineLevelRow="0" outlineLevelCol="0"/>
  <cols>
    <col min="1" max="10" width="8.67188" style="1395" customWidth="1"/>
    <col min="11" max="16384" width="12.6719" style="1395" customWidth="1"/>
  </cols>
  <sheetData>
    <row r="1" ht="14.25" customHeight="1">
      <c r="A1" t="s" s="1396">
        <v>6128</v>
      </c>
      <c r="B1" t="s" s="1396">
        <v>3167</v>
      </c>
      <c r="C1" t="s" s="1397">
        <v>6129</v>
      </c>
      <c r="D1" s="1398"/>
      <c r="E1" t="s" s="1399">
        <v>6130</v>
      </c>
      <c r="F1" s="1400"/>
      <c r="G1" t="s" s="1399">
        <v>16</v>
      </c>
      <c r="H1" s="1400"/>
      <c r="I1" t="s" s="1401">
        <v>6131</v>
      </c>
      <c r="J1" s="1402"/>
    </row>
    <row r="2" ht="14.25" customHeight="1">
      <c r="A2" t="s" s="1403">
        <v>6132</v>
      </c>
      <c r="B2" s="1404"/>
      <c r="C2" s="1405"/>
      <c r="D2" s="1400"/>
      <c r="E2" s="1405"/>
      <c r="F2" s="1400"/>
      <c r="G2" s="1405"/>
      <c r="H2" s="1400"/>
      <c r="I2" s="1404"/>
      <c r="J2" s="1402"/>
    </row>
    <row r="3" ht="14.25" customHeight="1">
      <c r="A3" s="1406"/>
      <c r="B3" t="s" s="1407">
        <v>6133</v>
      </c>
      <c r="C3" t="s" s="1408">
        <v>6134</v>
      </c>
      <c r="D3" s="1409"/>
      <c r="E3" t="s" s="1408">
        <v>54</v>
      </c>
      <c r="F3" s="1409"/>
      <c r="G3" t="s" s="1408">
        <v>2556</v>
      </c>
      <c r="H3" s="1409"/>
      <c r="I3" s="1410">
        <v>1</v>
      </c>
      <c r="J3" s="1402"/>
    </row>
    <row r="4" ht="14.25" customHeight="1">
      <c r="A4" s="1411"/>
      <c r="B4" s="1411"/>
      <c r="C4" t="s" s="1412">
        <v>6135</v>
      </c>
      <c r="D4" s="1413"/>
      <c r="E4" s="1414"/>
      <c r="F4" s="1413"/>
      <c r="G4" s="1414"/>
      <c r="H4" s="1413"/>
      <c r="I4" s="1411"/>
      <c r="J4" s="730"/>
    </row>
    <row r="5" ht="14.25" customHeight="1">
      <c r="A5" s="1404"/>
      <c r="B5" s="1404"/>
      <c r="C5" s="1405"/>
      <c r="D5" s="1400"/>
      <c r="E5" s="1405"/>
      <c r="F5" s="1400"/>
      <c r="G5" s="1405"/>
      <c r="H5" s="1400"/>
      <c r="I5" s="1404"/>
      <c r="J5" s="1402"/>
    </row>
    <row r="6" ht="14.25" customHeight="1">
      <c r="A6" s="1404"/>
      <c r="B6" s="1404"/>
      <c r="C6" s="1405"/>
      <c r="D6" s="1400"/>
      <c r="E6" s="1405"/>
      <c r="F6" s="1400"/>
      <c r="G6" s="1405"/>
      <c r="H6" s="1400"/>
      <c r="I6" s="1404"/>
      <c r="J6" s="1402"/>
    </row>
    <row r="7" ht="39" customHeight="1">
      <c r="A7" s="1404"/>
      <c r="B7" s="1404"/>
      <c r="C7" s="1405"/>
      <c r="D7" s="1400"/>
      <c r="E7" s="1405"/>
      <c r="F7" s="1400"/>
      <c r="G7" s="1405"/>
      <c r="H7" s="1400"/>
      <c r="I7" s="1404"/>
      <c r="J7" s="1402"/>
    </row>
    <row r="8" ht="14.25" customHeight="1">
      <c r="A8" s="1404"/>
      <c r="B8" s="1404"/>
      <c r="C8" s="1405"/>
      <c r="D8" s="1400"/>
      <c r="E8" s="1405"/>
      <c r="F8" s="1400"/>
      <c r="G8" s="1405"/>
      <c r="H8" s="1400"/>
      <c r="I8" s="1404"/>
      <c r="J8" s="1402"/>
    </row>
    <row r="9" ht="14.25" customHeight="1">
      <c r="A9" t="s" s="1403">
        <v>6136</v>
      </c>
      <c r="B9" t="s" s="1415">
        <v>6137</v>
      </c>
      <c r="C9" t="s" s="1416">
        <v>6138</v>
      </c>
      <c r="D9" s="1400"/>
      <c r="E9" t="s" s="1416">
        <v>54</v>
      </c>
      <c r="F9" s="1400"/>
      <c r="G9" t="s" s="1416">
        <v>64</v>
      </c>
      <c r="H9" s="1400"/>
      <c r="I9" s="1417">
        <v>2</v>
      </c>
      <c r="J9" s="1402"/>
    </row>
    <row r="10" ht="25.5" customHeight="1">
      <c r="A10" s="1404"/>
      <c r="B10" s="1404"/>
      <c r="C10" s="1405"/>
      <c r="D10" s="1400"/>
      <c r="E10" s="1405"/>
      <c r="F10" s="1400"/>
      <c r="G10" s="1405"/>
      <c r="H10" s="1400"/>
      <c r="I10" s="1404"/>
      <c r="J10" s="1402"/>
    </row>
    <row r="11" ht="25.5" customHeight="1">
      <c r="A11" s="1404"/>
      <c r="B11" t="s" s="1415">
        <v>6139</v>
      </c>
      <c r="C11" t="s" s="1416">
        <v>6140</v>
      </c>
      <c r="D11" s="1400"/>
      <c r="E11" t="s" s="1416">
        <v>54</v>
      </c>
      <c r="F11" s="1400"/>
      <c r="G11" t="s" s="1416">
        <v>2562</v>
      </c>
      <c r="H11" s="1400"/>
      <c r="I11" s="1417">
        <v>1</v>
      </c>
      <c r="J11" s="1402"/>
    </row>
    <row r="12" ht="25.5" customHeight="1">
      <c r="A12" s="1404"/>
      <c r="B12" t="s" s="1415">
        <v>6139</v>
      </c>
      <c r="C12" t="s" s="1416">
        <v>6141</v>
      </c>
      <c r="D12" s="1400"/>
      <c r="E12" t="s" s="1416">
        <v>54</v>
      </c>
      <c r="F12" s="1400"/>
      <c r="G12" t="s" s="1416">
        <v>2556</v>
      </c>
      <c r="H12" s="1400"/>
      <c r="I12" s="1417">
        <v>1</v>
      </c>
      <c r="J12" s="1402"/>
    </row>
    <row r="13" ht="14.25" customHeight="1">
      <c r="A13" s="1404"/>
      <c r="B13" t="s" s="1415">
        <v>2033</v>
      </c>
      <c r="C13" t="s" s="1416">
        <v>6142</v>
      </c>
      <c r="D13" s="1400"/>
      <c r="E13" t="s" s="1416">
        <v>54</v>
      </c>
      <c r="F13" s="1400"/>
      <c r="G13" t="s" s="1416">
        <v>64</v>
      </c>
      <c r="H13" s="1400"/>
      <c r="I13" s="1417">
        <v>1</v>
      </c>
      <c r="J13" s="1402"/>
    </row>
    <row r="14" ht="14.25" customHeight="1">
      <c r="A14" s="1404"/>
      <c r="B14" s="1404"/>
      <c r="C14" s="1405"/>
      <c r="D14" s="1400"/>
      <c r="E14" s="1405"/>
      <c r="F14" s="1400"/>
      <c r="G14" s="1405"/>
      <c r="H14" s="1400"/>
      <c r="I14" s="1404"/>
      <c r="J14" s="1402"/>
    </row>
    <row r="15" ht="14.25" customHeight="1">
      <c r="A15" s="1404"/>
      <c r="B15" s="1404"/>
      <c r="C15" s="1405"/>
      <c r="D15" s="1400"/>
      <c r="E15" s="1405"/>
      <c r="F15" s="1400"/>
      <c r="G15" s="1405"/>
      <c r="H15" s="1400"/>
      <c r="I15" s="1404"/>
      <c r="J15" s="1402"/>
    </row>
    <row r="16" ht="14.25" customHeight="1">
      <c r="A16" s="1404"/>
      <c r="B16" s="1404"/>
      <c r="C16" s="1405"/>
      <c r="D16" s="1400"/>
      <c r="E16" s="1405"/>
      <c r="F16" s="1400"/>
      <c r="G16" s="1405"/>
      <c r="H16" s="1400"/>
      <c r="I16" s="1404"/>
      <c r="J16" s="1402"/>
    </row>
    <row r="17" ht="14.25" customHeight="1">
      <c r="A17" s="1404"/>
      <c r="B17" s="1404"/>
      <c r="C17" s="1405"/>
      <c r="D17" s="1400"/>
      <c r="E17" s="1405"/>
      <c r="F17" s="1400"/>
      <c r="G17" s="1405"/>
      <c r="H17" s="1400"/>
      <c r="I17" s="1404"/>
      <c r="J17" s="1402"/>
    </row>
    <row r="18" ht="14.25" customHeight="1">
      <c r="A18" s="1404"/>
      <c r="B18" s="1404"/>
      <c r="C18" s="1405"/>
      <c r="D18" s="1400"/>
      <c r="E18" s="1405"/>
      <c r="F18" s="1400"/>
      <c r="G18" s="1405"/>
      <c r="H18" s="1400"/>
      <c r="I18" s="1404"/>
      <c r="J18" s="1402"/>
    </row>
    <row r="19" ht="14.25" customHeight="1">
      <c r="A19" s="1404"/>
      <c r="B19" t="s" s="1415">
        <v>6143</v>
      </c>
      <c r="C19" t="s" s="1416">
        <v>2031</v>
      </c>
      <c r="D19" s="1400"/>
      <c r="E19" t="s" s="1416">
        <v>54</v>
      </c>
      <c r="F19" s="1400"/>
      <c r="G19" t="s" s="1416">
        <v>2556</v>
      </c>
      <c r="H19" s="1400"/>
      <c r="I19" s="1417">
        <v>1</v>
      </c>
      <c r="J19" s="1402"/>
    </row>
    <row r="20" ht="14.25" customHeight="1">
      <c r="A20" s="1404"/>
      <c r="B20" s="1404"/>
      <c r="C20" s="1405"/>
      <c r="D20" s="1400"/>
      <c r="E20" s="1405"/>
      <c r="F20" s="1400"/>
      <c r="G20" s="1405"/>
      <c r="H20" s="1400"/>
      <c r="I20" s="1404"/>
      <c r="J20" s="1402"/>
    </row>
    <row r="21" ht="14.25" customHeight="1">
      <c r="A21" s="1404"/>
      <c r="B21" t="s" s="1415">
        <v>6144</v>
      </c>
      <c r="C21" t="s" s="1416">
        <v>6145</v>
      </c>
      <c r="D21" s="1400"/>
      <c r="E21" t="s" s="1416">
        <v>54</v>
      </c>
      <c r="F21" s="1400"/>
      <c r="G21" t="s" s="1416">
        <v>2556</v>
      </c>
      <c r="H21" s="1400"/>
      <c r="I21" s="1417">
        <v>1</v>
      </c>
      <c r="J21" s="1402"/>
    </row>
    <row r="22" ht="14.25" customHeight="1">
      <c r="A22" s="1404"/>
      <c r="B22" t="s" s="1415">
        <v>6144</v>
      </c>
      <c r="C22" t="s" s="1416">
        <v>6146</v>
      </c>
      <c r="D22" s="1400"/>
      <c r="E22" t="s" s="1416">
        <v>54</v>
      </c>
      <c r="F22" s="1400"/>
      <c r="G22" t="s" s="1416">
        <v>2556</v>
      </c>
      <c r="H22" s="1400"/>
      <c r="I22" s="1417">
        <v>1</v>
      </c>
      <c r="J22" s="1402"/>
    </row>
    <row r="23" ht="14.25" customHeight="1">
      <c r="A23" s="1404"/>
      <c r="B23" t="s" s="1415">
        <v>6147</v>
      </c>
      <c r="C23" t="s" s="1416">
        <v>6148</v>
      </c>
      <c r="D23" s="1400"/>
      <c r="E23" t="s" s="1416">
        <v>6149</v>
      </c>
      <c r="F23" s="1400"/>
      <c r="G23" t="s" s="1416">
        <v>6150</v>
      </c>
      <c r="H23" s="1400"/>
      <c r="I23" s="1417">
        <v>3</v>
      </c>
      <c r="J23" s="1402"/>
    </row>
    <row r="24" ht="14.25" customHeight="1">
      <c r="A24" s="1404"/>
      <c r="B24" t="s" s="1415">
        <v>2062</v>
      </c>
      <c r="C24" t="s" s="1416">
        <v>6151</v>
      </c>
      <c r="D24" s="1400"/>
      <c r="E24" t="s" s="1416">
        <v>990</v>
      </c>
      <c r="F24" s="1400"/>
      <c r="G24" t="s" s="1416">
        <v>64</v>
      </c>
      <c r="H24" s="1400"/>
      <c r="I24" s="1417">
        <v>2</v>
      </c>
      <c r="J24" s="1402"/>
    </row>
    <row r="25" ht="14.25" customHeight="1">
      <c r="A25" s="1404"/>
      <c r="B25" t="s" s="1415">
        <v>6152</v>
      </c>
      <c r="C25" t="s" s="1416">
        <v>6153</v>
      </c>
      <c r="D25" s="1400"/>
      <c r="E25" t="s" s="1416">
        <v>6154</v>
      </c>
      <c r="F25" s="1400"/>
      <c r="G25" t="s" s="1416">
        <v>2556</v>
      </c>
      <c r="H25" s="1400"/>
      <c r="I25" s="1417">
        <v>1</v>
      </c>
      <c r="J25" s="1402"/>
    </row>
    <row r="26" ht="14.25" customHeight="1">
      <c r="A26" s="1404"/>
      <c r="B26" t="s" s="1415">
        <v>6155</v>
      </c>
      <c r="C26" t="s" s="1416">
        <v>2024</v>
      </c>
      <c r="D26" s="1400"/>
      <c r="E26" t="s" s="1416">
        <v>54</v>
      </c>
      <c r="F26" s="1400"/>
      <c r="G26" t="s" s="1416">
        <v>2556</v>
      </c>
      <c r="H26" s="1400"/>
      <c r="I26" s="1417">
        <v>1</v>
      </c>
      <c r="J26" s="1402"/>
    </row>
    <row r="27" ht="14.25" customHeight="1">
      <c r="A27" s="1404"/>
      <c r="B27" t="s" s="1415">
        <v>4506</v>
      </c>
      <c r="C27" t="s" s="1416">
        <v>6156</v>
      </c>
      <c r="D27" s="1400"/>
      <c r="E27" t="s" s="1416">
        <v>6154</v>
      </c>
      <c r="F27" s="1400"/>
      <c r="G27" t="s" s="1416">
        <v>64</v>
      </c>
      <c r="H27" s="1400"/>
      <c r="I27" s="1417">
        <v>2</v>
      </c>
      <c r="J27" s="1418"/>
    </row>
    <row r="28" ht="14.25" customHeight="1">
      <c r="A28" t="s" s="1403">
        <v>6157</v>
      </c>
      <c r="B28" t="s" s="1415">
        <v>1375</v>
      </c>
      <c r="C28" s="1404"/>
      <c r="D28" t="s" s="1416">
        <v>990</v>
      </c>
      <c r="E28" s="1400"/>
      <c r="F28" s="1405"/>
      <c r="G28" s="1400"/>
      <c r="H28" s="1405"/>
      <c r="I28" s="1419"/>
      <c r="J28" s="1400"/>
    </row>
    <row r="29" ht="14.25" customHeight="1">
      <c r="A29" s="1404"/>
      <c r="B29" t="s" s="1415">
        <v>6137</v>
      </c>
      <c r="C29" s="1404"/>
      <c r="D29" t="s" s="1416">
        <v>990</v>
      </c>
      <c r="E29" s="1400"/>
      <c r="F29" s="1405"/>
      <c r="G29" s="1400"/>
      <c r="H29" s="1405"/>
      <c r="I29" s="1419"/>
      <c r="J29" s="1400"/>
    </row>
    <row r="30" ht="14.25" customHeight="1">
      <c r="A30" s="1404"/>
      <c r="B30" t="s" s="1415">
        <v>6158</v>
      </c>
      <c r="C30" s="1404"/>
      <c r="D30" t="s" s="1416">
        <v>990</v>
      </c>
      <c r="E30" s="1400"/>
      <c r="F30" s="1405"/>
      <c r="G30" s="1400"/>
      <c r="H30" s="1405"/>
      <c r="I30" s="1419"/>
      <c r="J30" s="1400"/>
    </row>
    <row r="31" ht="14.25" customHeight="1">
      <c r="A31" s="1404"/>
      <c r="B31" t="s" s="1415">
        <v>3645</v>
      </c>
      <c r="C31" s="1404"/>
      <c r="D31" t="s" s="1416">
        <v>6154</v>
      </c>
      <c r="E31" s="1400"/>
      <c r="F31" t="s" s="1416">
        <v>64</v>
      </c>
      <c r="G31" s="1400"/>
      <c r="H31" s="1420">
        <v>3</v>
      </c>
      <c r="I31" s="1419"/>
      <c r="J31" s="1400"/>
    </row>
    <row r="32" ht="14.25" customHeight="1">
      <c r="A32" s="1404"/>
      <c r="B32" t="s" s="1415">
        <v>6159</v>
      </c>
      <c r="C32" s="1404"/>
      <c r="D32" t="s" s="1416">
        <v>990</v>
      </c>
      <c r="E32" s="1400"/>
      <c r="F32" s="1405"/>
      <c r="G32" s="1400"/>
      <c r="H32" s="1405"/>
      <c r="I32" s="1419"/>
      <c r="J32" s="1400"/>
    </row>
    <row r="33" ht="14.25" customHeight="1">
      <c r="A33" t="s" s="1403">
        <v>6160</v>
      </c>
      <c r="B33" s="1404"/>
      <c r="C33" s="1404"/>
      <c r="D33" s="1405"/>
      <c r="E33" s="1400"/>
      <c r="F33" s="1405"/>
      <c r="G33" s="1400"/>
      <c r="H33" s="1405"/>
      <c r="I33" s="1419"/>
      <c r="J33" s="1400"/>
    </row>
    <row r="34" ht="14.25" customHeight="1">
      <c r="A34" s="1404"/>
      <c r="B34" s="1404"/>
      <c r="C34" s="1404"/>
      <c r="D34" s="1405"/>
      <c r="E34" s="1400"/>
      <c r="F34" s="1405"/>
      <c r="G34" s="1400"/>
      <c r="H34" s="1405"/>
      <c r="I34" s="1419"/>
      <c r="J34" s="1400"/>
    </row>
    <row r="35" ht="14.25" customHeight="1">
      <c r="A35" s="1404"/>
      <c r="B35" s="1404"/>
      <c r="C35" s="1404"/>
      <c r="D35" s="1405"/>
      <c r="E35" s="1400"/>
      <c r="F35" s="1405"/>
      <c r="G35" s="1400"/>
      <c r="H35" s="1405"/>
      <c r="I35" s="1419"/>
      <c r="J35" s="1400"/>
    </row>
    <row r="36" ht="14.25" customHeight="1">
      <c r="A36" s="1404"/>
      <c r="B36" s="1404"/>
      <c r="C36" s="1404"/>
      <c r="D36" s="1405"/>
      <c r="E36" s="1400"/>
      <c r="F36" s="1405"/>
      <c r="G36" s="1400"/>
      <c r="H36" s="1405"/>
      <c r="I36" s="1419"/>
      <c r="J36" s="1400"/>
    </row>
    <row r="37" ht="14.25" customHeight="1">
      <c r="A37" s="1404"/>
      <c r="B37" s="1404"/>
      <c r="C37" s="1404"/>
      <c r="D37" s="1405"/>
      <c r="E37" s="1400"/>
      <c r="F37" s="1405"/>
      <c r="G37" s="1400"/>
      <c r="H37" s="1405"/>
      <c r="I37" s="1419"/>
      <c r="J37" s="1400"/>
    </row>
    <row r="38" ht="14.25" customHeight="1">
      <c r="A38" s="1404"/>
      <c r="B38" s="1404"/>
      <c r="C38" s="1404"/>
      <c r="D38" s="1405"/>
      <c r="E38" s="1400"/>
      <c r="F38" s="1405"/>
      <c r="G38" s="1400"/>
      <c r="H38" s="1405"/>
      <c r="I38" s="1419"/>
      <c r="J38" s="1400"/>
    </row>
    <row r="39" ht="14.25" customHeight="1">
      <c r="A39" t="s" s="1403">
        <v>6161</v>
      </c>
      <c r="B39" t="s" s="1415">
        <v>3439</v>
      </c>
      <c r="C39" s="1421">
        <v>45663</v>
      </c>
      <c r="D39" t="s" s="1416">
        <v>990</v>
      </c>
      <c r="E39" s="1400"/>
      <c r="F39" s="1405"/>
      <c r="G39" s="1400"/>
      <c r="H39" s="1405"/>
      <c r="I39" s="1419"/>
      <c r="J39" s="1400"/>
    </row>
    <row r="40" ht="14.25" customHeight="1">
      <c r="A40" s="1404"/>
      <c r="B40" t="s" s="1415">
        <v>3439</v>
      </c>
      <c r="C40" t="s" s="1415">
        <v>6162</v>
      </c>
      <c r="D40" t="s" s="1416">
        <v>990</v>
      </c>
      <c r="E40" s="1400"/>
      <c r="F40" s="1405"/>
      <c r="G40" s="1400"/>
      <c r="H40" s="1405"/>
      <c r="I40" s="1419"/>
      <c r="J40" s="1400"/>
    </row>
    <row r="41" ht="14.25" customHeight="1">
      <c r="A41" s="1404"/>
      <c r="B41" t="s" s="1415">
        <v>3439</v>
      </c>
      <c r="C41" s="1417">
        <v>24</v>
      </c>
      <c r="D41" t="s" s="1416">
        <v>990</v>
      </c>
      <c r="E41" s="1400"/>
      <c r="F41" s="1405"/>
      <c r="G41" s="1400"/>
      <c r="H41" s="1405"/>
      <c r="I41" s="1419"/>
      <c r="J41" s="1400"/>
    </row>
    <row r="42" ht="14.25" customHeight="1">
      <c r="A42" s="1404"/>
      <c r="B42" t="s" s="1415">
        <v>1088</v>
      </c>
      <c r="C42" t="s" s="1415">
        <v>6163</v>
      </c>
      <c r="D42" t="s" s="1416">
        <v>990</v>
      </c>
      <c r="E42" s="1400"/>
      <c r="F42" s="1405"/>
      <c r="G42" s="1400"/>
      <c r="H42" s="1405"/>
      <c r="I42" s="1419"/>
      <c r="J42" s="1400"/>
    </row>
    <row r="43" ht="14.25" customHeight="1">
      <c r="A43" s="1404"/>
      <c r="B43" t="s" s="1415">
        <v>6164</v>
      </c>
      <c r="C43" t="s" s="1415">
        <v>6165</v>
      </c>
      <c r="D43" t="s" s="1416">
        <v>990</v>
      </c>
      <c r="E43" s="1400"/>
      <c r="F43" s="1405"/>
      <c r="G43" s="1400"/>
      <c r="H43" s="1405"/>
      <c r="I43" s="1419"/>
      <c r="J43" s="1400"/>
    </row>
    <row r="44" ht="14.25" customHeight="1">
      <c r="A44" s="1404"/>
      <c r="B44" t="s" s="1415">
        <v>2335</v>
      </c>
      <c r="C44" t="s" s="1415">
        <v>6166</v>
      </c>
      <c r="D44" t="s" s="1416">
        <v>54</v>
      </c>
      <c r="E44" s="1400"/>
      <c r="F44" t="s" s="1416">
        <v>64</v>
      </c>
      <c r="G44" s="1400"/>
      <c r="H44" s="1420">
        <v>1</v>
      </c>
      <c r="I44" s="1419"/>
      <c r="J44" s="1400"/>
    </row>
    <row r="45" ht="14.25" customHeight="1">
      <c r="A45" s="1404"/>
      <c r="B45" t="s" s="1415">
        <v>2335</v>
      </c>
      <c r="C45" t="s" s="1415">
        <v>6167</v>
      </c>
      <c r="D45" t="s" s="1416">
        <v>54</v>
      </c>
      <c r="E45" s="1400"/>
      <c r="F45" t="s" s="1416">
        <v>64</v>
      </c>
      <c r="G45" s="1400"/>
      <c r="H45" s="1420">
        <v>1</v>
      </c>
      <c r="I45" s="1419"/>
      <c r="J45" s="1400"/>
    </row>
    <row r="46" ht="14.25" customHeight="1">
      <c r="A46" s="1404"/>
      <c r="B46" t="s" s="1415">
        <v>2335</v>
      </c>
      <c r="C46" t="s" s="1415">
        <v>6168</v>
      </c>
      <c r="D46" t="s" s="1416">
        <v>54</v>
      </c>
      <c r="E46" s="1400"/>
      <c r="F46" t="s" s="1416">
        <v>64</v>
      </c>
      <c r="G46" s="1400"/>
      <c r="H46" s="1420">
        <v>1</v>
      </c>
      <c r="I46" s="1419"/>
      <c r="J46" s="1400"/>
    </row>
    <row r="47" ht="14.25" customHeight="1">
      <c r="A47" s="1404"/>
      <c r="B47" t="s" s="1415">
        <v>2335</v>
      </c>
      <c r="C47" t="s" s="1415">
        <v>6169</v>
      </c>
      <c r="D47" t="s" s="1416">
        <v>54</v>
      </c>
      <c r="E47" s="1400"/>
      <c r="F47" t="s" s="1416">
        <v>64</v>
      </c>
      <c r="G47" s="1400"/>
      <c r="H47" s="1420">
        <v>1</v>
      </c>
      <c r="I47" s="1419"/>
      <c r="J47" s="1400"/>
    </row>
    <row r="48" ht="14.25" customHeight="1">
      <c r="A48" t="s" s="1403">
        <v>6170</v>
      </c>
      <c r="B48" t="s" s="1415">
        <v>6171</v>
      </c>
      <c r="C48" s="1404"/>
      <c r="D48" t="s" s="1416">
        <v>54</v>
      </c>
      <c r="E48" s="1400"/>
      <c r="F48" t="s" s="1416">
        <v>2556</v>
      </c>
      <c r="G48" s="1400"/>
      <c r="H48" s="1420">
        <v>1</v>
      </c>
      <c r="I48" s="1419"/>
      <c r="J48" s="1400"/>
    </row>
    <row r="49" ht="14.25" customHeight="1">
      <c r="A49" s="1404"/>
      <c r="B49" t="s" s="1415">
        <v>6137</v>
      </c>
      <c r="C49" s="1404"/>
      <c r="D49" t="s" s="1416">
        <v>990</v>
      </c>
      <c r="E49" s="1400"/>
      <c r="F49" s="1405"/>
      <c r="G49" s="1400"/>
      <c r="H49" s="1405"/>
      <c r="I49" s="1419"/>
      <c r="J49" s="1400"/>
    </row>
    <row r="50" ht="14.25" customHeight="1">
      <c r="A50" s="1404"/>
      <c r="B50" t="s" s="1415">
        <v>6172</v>
      </c>
      <c r="C50" s="1404"/>
      <c r="D50" t="s" s="1416">
        <v>990</v>
      </c>
      <c r="E50" s="1400"/>
      <c r="F50" s="1405"/>
      <c r="G50" s="1400"/>
      <c r="H50" s="1405"/>
      <c r="I50" s="1419"/>
      <c r="J50" s="1400"/>
    </row>
    <row r="51" ht="14.25" customHeight="1">
      <c r="A51" s="1404"/>
      <c r="B51" s="1404"/>
      <c r="C51" s="1404"/>
      <c r="D51" s="1405"/>
      <c r="E51" s="1400"/>
      <c r="F51" s="1405"/>
      <c r="G51" s="1400"/>
      <c r="H51" s="1405"/>
      <c r="I51" s="1419"/>
      <c r="J51" s="1400"/>
    </row>
    <row r="52" ht="14.25" customHeight="1">
      <c r="A52" s="1404"/>
      <c r="B52" t="s" s="1415">
        <v>4402</v>
      </c>
      <c r="C52" s="1404"/>
      <c r="D52" t="s" s="1416">
        <v>54</v>
      </c>
      <c r="E52" s="1400"/>
      <c r="F52" t="s" s="1416">
        <v>64</v>
      </c>
      <c r="G52" s="1400"/>
      <c r="H52" s="1420">
        <v>1</v>
      </c>
      <c r="I52" s="1419"/>
      <c r="J52" s="1400"/>
    </row>
    <row r="53" ht="14.25" customHeight="1">
      <c r="A53" s="1404"/>
      <c r="B53" s="1404"/>
      <c r="C53" s="1404"/>
      <c r="D53" s="1405"/>
      <c r="E53" s="1400"/>
      <c r="F53" s="1405"/>
      <c r="G53" s="1400"/>
      <c r="H53" s="1405"/>
      <c r="I53" s="1419"/>
      <c r="J53" s="1400"/>
    </row>
    <row r="54" ht="14.25" customHeight="1">
      <c r="A54" s="1404"/>
      <c r="B54" t="s" s="1415">
        <v>4618</v>
      </c>
      <c r="C54" s="1404"/>
      <c r="D54" t="s" s="1416">
        <v>6154</v>
      </c>
      <c r="E54" s="1400"/>
      <c r="F54" t="s" s="1416">
        <v>64</v>
      </c>
      <c r="G54" s="1400"/>
      <c r="H54" s="1420">
        <v>2</v>
      </c>
      <c r="I54" s="1419"/>
      <c r="J54" s="1400"/>
    </row>
    <row r="55" ht="14.25" customHeight="1">
      <c r="A55" s="1404"/>
      <c r="B55" s="1404"/>
      <c r="C55" s="1404"/>
      <c r="D55" s="1405"/>
      <c r="E55" s="1400"/>
      <c r="F55" s="1405"/>
      <c r="G55" s="1400"/>
      <c r="H55" s="1405"/>
      <c r="I55" s="1419"/>
      <c r="J55" s="1400"/>
    </row>
    <row r="56" ht="14.25" customHeight="1">
      <c r="A56" s="1404"/>
      <c r="B56" t="s" s="1415">
        <v>4937</v>
      </c>
      <c r="C56" s="1404"/>
      <c r="D56" t="s" s="1416">
        <v>54</v>
      </c>
      <c r="E56" s="1400"/>
      <c r="F56" t="s" s="1416">
        <v>64</v>
      </c>
      <c r="G56" s="1400"/>
      <c r="H56" s="1420">
        <v>1</v>
      </c>
      <c r="I56" s="1419"/>
      <c r="J56" s="1400"/>
    </row>
    <row r="57" ht="14.25" customHeight="1">
      <c r="A57" s="1404"/>
      <c r="B57" t="s" s="1415">
        <v>6173</v>
      </c>
      <c r="C57" s="1404"/>
      <c r="D57" t="s" s="1416">
        <v>6149</v>
      </c>
      <c r="E57" s="1400"/>
      <c r="F57" t="s" s="1416">
        <v>6150</v>
      </c>
      <c r="G57" s="1400"/>
      <c r="H57" s="1420">
        <v>-2</v>
      </c>
      <c r="I57" s="1419"/>
      <c r="J57" s="1400"/>
    </row>
    <row r="58" ht="14.25" customHeight="1">
      <c r="A58" t="s" s="1403">
        <v>6174</v>
      </c>
      <c r="B58" t="s" s="1415">
        <v>6175</v>
      </c>
      <c r="C58" t="s" s="1415">
        <v>6176</v>
      </c>
      <c r="D58" t="s" s="1416">
        <v>990</v>
      </c>
      <c r="E58" s="1400"/>
      <c r="F58" s="1405"/>
      <c r="G58" s="1400"/>
      <c r="H58" s="1405"/>
      <c r="I58" s="1419"/>
      <c r="J58" s="1400"/>
    </row>
    <row r="59" ht="14.25" customHeight="1">
      <c r="A59" s="1404"/>
      <c r="B59" t="s" s="1415">
        <v>6137</v>
      </c>
      <c r="C59" s="1404"/>
      <c r="D59" t="s" s="1416">
        <v>990</v>
      </c>
      <c r="E59" s="1400"/>
      <c r="F59" s="1405"/>
      <c r="G59" s="1400"/>
      <c r="H59" s="1405"/>
      <c r="I59" s="1419"/>
      <c r="J59" s="1400"/>
    </row>
    <row r="60" ht="14.25" customHeight="1">
      <c r="A60" s="1404"/>
      <c r="B60" t="s" s="1415">
        <v>6177</v>
      </c>
      <c r="C60" s="1404"/>
      <c r="D60" t="s" s="1416">
        <v>990</v>
      </c>
      <c r="E60" s="1400"/>
      <c r="F60" s="1405"/>
      <c r="G60" s="1400"/>
      <c r="H60" s="1405"/>
      <c r="I60" s="1419"/>
      <c r="J60" s="1400"/>
    </row>
    <row r="61" ht="14.25" customHeight="1">
      <c r="A61" s="1404"/>
      <c r="B61" t="s" s="1415">
        <v>4841</v>
      </c>
      <c r="C61" s="1404"/>
      <c r="D61" t="s" s="1416">
        <v>990</v>
      </c>
      <c r="E61" s="1400"/>
      <c r="F61" s="1405"/>
      <c r="G61" s="1400"/>
      <c r="H61" s="1405"/>
      <c r="I61" s="1419"/>
      <c r="J61" s="1400"/>
    </row>
    <row r="62" ht="14.25" customHeight="1">
      <c r="A62" s="1404"/>
      <c r="B62" t="s" s="1415">
        <v>5274</v>
      </c>
      <c r="C62" s="1404"/>
      <c r="D62" t="s" s="1416">
        <v>990</v>
      </c>
      <c r="E62" s="1400"/>
      <c r="F62" s="1405"/>
      <c r="G62" s="1400"/>
      <c r="H62" s="1405"/>
      <c r="I62" s="1419"/>
      <c r="J62" s="1400"/>
    </row>
    <row r="63" ht="14.25" customHeight="1">
      <c r="A63" t="s" s="1403">
        <v>6178</v>
      </c>
      <c r="B63" t="s" s="1415">
        <v>6179</v>
      </c>
      <c r="C63" s="1404"/>
      <c r="D63" t="s" s="1416">
        <v>990</v>
      </c>
      <c r="E63" s="1400"/>
      <c r="F63" s="1405"/>
      <c r="G63" s="1400"/>
      <c r="H63" s="1405"/>
      <c r="I63" s="1419"/>
      <c r="J63" s="1400"/>
    </row>
    <row r="64" ht="14.25" customHeight="1">
      <c r="A64" s="1404"/>
      <c r="B64" s="1404"/>
      <c r="C64" s="1404"/>
      <c r="D64" s="1405"/>
      <c r="E64" s="1400"/>
      <c r="F64" s="1405"/>
      <c r="G64" s="1400"/>
      <c r="H64" s="1405"/>
      <c r="I64" s="1419"/>
      <c r="J64" s="1400"/>
    </row>
    <row r="65" ht="14.25" customHeight="1">
      <c r="A65" s="1404"/>
      <c r="B65" s="1404"/>
      <c r="C65" s="1404"/>
      <c r="D65" s="1405"/>
      <c r="E65" s="1400"/>
      <c r="F65" s="1405"/>
      <c r="G65" s="1400"/>
      <c r="H65" s="1405"/>
      <c r="I65" s="1419"/>
      <c r="J65" s="1400"/>
    </row>
    <row r="66" ht="14.25" customHeight="1">
      <c r="A66" s="1404"/>
      <c r="B66" t="s" s="1415">
        <v>3645</v>
      </c>
      <c r="C66" t="s" s="1407">
        <v>6180</v>
      </c>
      <c r="D66" t="s" s="1416">
        <v>6154</v>
      </c>
      <c r="E66" s="1400"/>
      <c r="F66" t="s" s="1416">
        <v>2562</v>
      </c>
      <c r="G66" s="1400"/>
      <c r="H66" s="1420">
        <v>3</v>
      </c>
      <c r="I66" s="1419"/>
      <c r="J66" s="1400"/>
    </row>
    <row r="67" ht="14.25" customHeight="1">
      <c r="A67" s="1404"/>
      <c r="B67" t="s" s="1415">
        <v>6181</v>
      </c>
      <c r="C67" s="1422"/>
      <c r="D67" t="s" s="1416">
        <v>990</v>
      </c>
      <c r="E67" s="1400"/>
      <c r="F67" s="1405"/>
      <c r="G67" s="1400"/>
      <c r="H67" s="1405"/>
      <c r="I67" s="1419"/>
      <c r="J67" s="1400"/>
    </row>
    <row r="68" ht="14.25" customHeight="1">
      <c r="A68" s="1404"/>
      <c r="B68" t="s" s="1415">
        <v>5422</v>
      </c>
      <c r="C68" s="1404"/>
      <c r="D68" t="s" s="1416">
        <v>990</v>
      </c>
      <c r="E68" s="1400"/>
      <c r="F68" s="1405"/>
      <c r="G68" s="1400"/>
      <c r="H68" s="1405"/>
      <c r="I68" s="1419"/>
      <c r="J68" s="1400"/>
    </row>
    <row r="69" ht="14.25" customHeight="1">
      <c r="A69" s="1404"/>
      <c r="B69" t="s" s="1415">
        <v>6182</v>
      </c>
      <c r="C69" s="1404"/>
      <c r="D69" t="s" s="1416">
        <v>990</v>
      </c>
      <c r="E69" s="1400"/>
      <c r="F69" s="1405"/>
      <c r="G69" s="1400"/>
      <c r="H69" s="1405"/>
      <c r="I69" s="1419"/>
      <c r="J69" s="1400"/>
    </row>
    <row r="70" ht="14.25" customHeight="1">
      <c r="A70" s="1404"/>
      <c r="B70" t="s" s="1415">
        <v>6183</v>
      </c>
      <c r="C70" s="1404"/>
      <c r="D70" t="s" s="1416">
        <v>990</v>
      </c>
      <c r="E70" s="1400"/>
      <c r="F70" s="1405"/>
      <c r="G70" s="1400"/>
      <c r="H70" s="1405"/>
      <c r="I70" s="1419"/>
      <c r="J70" s="1400"/>
    </row>
    <row r="71" ht="14.25" customHeight="1">
      <c r="A71" s="1423"/>
      <c r="B71" s="1404"/>
      <c r="C71" s="1404"/>
      <c r="D71" s="1405"/>
      <c r="E71" s="1400"/>
      <c r="F71" s="1405"/>
      <c r="G71" s="1400"/>
      <c r="H71" s="1405"/>
      <c r="I71" s="1419"/>
      <c r="J71" s="1400"/>
    </row>
    <row r="72" ht="14.25" customHeight="1">
      <c r="A72" s="1406"/>
      <c r="B72" s="1406"/>
      <c r="C72" s="1406"/>
      <c r="D72" s="1424"/>
      <c r="E72" s="1409"/>
      <c r="F72" s="1424"/>
      <c r="G72" s="1409"/>
      <c r="H72" s="1424"/>
      <c r="I72" s="353"/>
      <c r="J72" s="1409"/>
    </row>
    <row r="73" ht="14.25" customHeight="1">
      <c r="A73" s="1422"/>
      <c r="B73" s="1411"/>
      <c r="C73" s="1411"/>
      <c r="D73" s="1414"/>
      <c r="E73" s="1413"/>
      <c r="F73" s="1414"/>
      <c r="G73" s="1413"/>
      <c r="H73" s="1414"/>
      <c r="I73" s="1317"/>
      <c r="J73" s="1413"/>
    </row>
    <row r="74" ht="14.25" customHeight="1">
      <c r="A74" s="1406"/>
      <c r="B74" s="1406"/>
      <c r="C74" s="1406"/>
      <c r="D74" s="1424"/>
      <c r="E74" s="1409"/>
      <c r="F74" s="1424"/>
      <c r="G74" s="1409"/>
      <c r="H74" s="1424"/>
      <c r="I74" s="353"/>
      <c r="J74" s="1409"/>
    </row>
    <row r="75" ht="14.25" customHeight="1">
      <c r="A75" s="1422"/>
      <c r="B75" s="1411"/>
      <c r="C75" s="1411"/>
      <c r="D75" s="1414"/>
      <c r="E75" s="1413"/>
      <c r="F75" s="1414"/>
      <c r="G75" s="1413"/>
      <c r="H75" s="1414"/>
      <c r="I75" s="1317"/>
      <c r="J75" s="1413"/>
    </row>
    <row r="76" ht="14.25" customHeight="1">
      <c r="A76" s="1406"/>
      <c r="B76" s="1406"/>
      <c r="C76" s="1406"/>
      <c r="D76" s="1424"/>
      <c r="E76" s="1409"/>
      <c r="F76" s="1424"/>
      <c r="G76" s="1409"/>
      <c r="H76" s="1424"/>
      <c r="I76" s="353"/>
      <c r="J76" s="1409"/>
    </row>
    <row r="77" ht="14.25" customHeight="1">
      <c r="A77" s="1422"/>
      <c r="B77" s="1411"/>
      <c r="C77" s="1411"/>
      <c r="D77" s="1414"/>
      <c r="E77" s="1413"/>
      <c r="F77" s="1414"/>
      <c r="G77" s="1413"/>
      <c r="H77" s="1414"/>
      <c r="I77" s="1317"/>
      <c r="J77" s="1413"/>
    </row>
    <row r="78" ht="14.25" customHeight="1">
      <c r="A78" s="1406"/>
      <c r="B78" s="1406"/>
      <c r="C78" s="1406"/>
      <c r="D78" s="1424"/>
      <c r="E78" s="1409"/>
      <c r="F78" s="1424"/>
      <c r="G78" s="1409"/>
      <c r="H78" s="1424"/>
      <c r="I78" s="353"/>
      <c r="J78" s="1409"/>
    </row>
    <row r="79" ht="14.25" customHeight="1">
      <c r="A79" s="1422"/>
      <c r="B79" s="1411"/>
      <c r="C79" s="1411"/>
      <c r="D79" s="1414"/>
      <c r="E79" s="1413"/>
      <c r="F79" s="1414"/>
      <c r="G79" s="1413"/>
      <c r="H79" s="1414"/>
      <c r="I79" s="1317"/>
      <c r="J79" s="1413"/>
    </row>
    <row r="80" ht="14.25" customHeight="1">
      <c r="A80" s="1404"/>
      <c r="B80" s="1404"/>
      <c r="C80" s="1404"/>
      <c r="D80" s="1405"/>
      <c r="E80" s="1400"/>
      <c r="F80" s="1405"/>
      <c r="G80" s="1400"/>
      <c r="H80" s="1405"/>
      <c r="I80" s="1419"/>
      <c r="J80" s="1400"/>
    </row>
    <row r="81" ht="14.25" customHeight="1">
      <c r="A81" s="1404"/>
      <c r="B81" s="1404"/>
      <c r="C81" s="1404"/>
      <c r="D81" s="1405"/>
      <c r="E81" s="1400"/>
      <c r="F81" s="1405"/>
      <c r="G81" s="1400"/>
      <c r="H81" s="1405"/>
      <c r="I81" s="1419"/>
      <c r="J81" s="1400"/>
    </row>
    <row r="82" ht="14.25" customHeight="1">
      <c r="A82" s="1406"/>
      <c r="B82" s="1406"/>
      <c r="C82" s="1406"/>
      <c r="D82" s="1424"/>
      <c r="E82" s="1409"/>
      <c r="F82" s="1424"/>
      <c r="G82" s="1409"/>
      <c r="H82" s="1424"/>
      <c r="I82" s="353"/>
      <c r="J82" s="1409"/>
    </row>
    <row r="83" ht="14.25" customHeight="1">
      <c r="A83" s="1422"/>
      <c r="B83" s="1411"/>
      <c r="C83" s="1411"/>
      <c r="D83" s="1414"/>
      <c r="E83" s="1413"/>
      <c r="F83" s="1414"/>
      <c r="G83" s="1413"/>
      <c r="H83" s="1414"/>
      <c r="I83" s="1317"/>
      <c r="J83" s="1413"/>
    </row>
    <row r="84" ht="14.25" customHeight="1">
      <c r="A84" s="1404"/>
      <c r="B84" s="1404"/>
      <c r="C84" s="1404"/>
      <c r="D84" s="1405"/>
      <c r="E84" s="1400"/>
      <c r="F84" s="1405"/>
      <c r="G84" s="1400"/>
      <c r="H84" s="1405"/>
      <c r="I84" s="1419"/>
      <c r="J84" s="1400"/>
    </row>
    <row r="85" ht="14.25" customHeight="1">
      <c r="A85" s="1404"/>
      <c r="B85" s="1404"/>
      <c r="C85" s="1404"/>
      <c r="D85" s="1405"/>
      <c r="E85" s="1400"/>
      <c r="F85" s="1405"/>
      <c r="G85" s="1400"/>
      <c r="H85" s="1405"/>
      <c r="I85" s="1419"/>
      <c r="J85" s="1400"/>
    </row>
    <row r="86" ht="14.25" customHeight="1">
      <c r="A86" s="1404"/>
      <c r="B86" s="1404"/>
      <c r="C86" s="1404"/>
      <c r="D86" s="1405"/>
      <c r="E86" s="1400"/>
      <c r="F86" s="1405"/>
      <c r="G86" s="1400"/>
      <c r="H86" s="1405"/>
      <c r="I86" s="1419"/>
      <c r="J86" s="1400"/>
    </row>
    <row r="87" ht="14.25" customHeight="1">
      <c r="A87" s="1404"/>
      <c r="B87" s="1404"/>
      <c r="C87" s="1404"/>
      <c r="D87" s="1405"/>
      <c r="E87" s="1400"/>
      <c r="F87" s="1405"/>
      <c r="G87" s="1400"/>
      <c r="H87" s="1405"/>
      <c r="I87" s="1419"/>
      <c r="J87" s="1400"/>
    </row>
    <row r="88" ht="14.25" customHeight="1">
      <c r="A88" s="1404"/>
      <c r="B88" s="1404"/>
      <c r="C88" s="1404"/>
      <c r="D88" s="1405"/>
      <c r="E88" s="1400"/>
      <c r="F88" s="1405"/>
      <c r="G88" s="1400"/>
      <c r="H88" s="1405"/>
      <c r="I88" s="1419"/>
      <c r="J88" s="1400"/>
    </row>
    <row r="89" ht="14.25" customHeight="1">
      <c r="A89" s="1404"/>
      <c r="B89" s="1404"/>
      <c r="C89" s="1404"/>
      <c r="D89" s="1405"/>
      <c r="E89" s="1400"/>
      <c r="F89" s="1405"/>
      <c r="G89" s="1400"/>
      <c r="H89" s="1405"/>
      <c r="I89" s="1419"/>
      <c r="J89" s="1400"/>
    </row>
    <row r="90" ht="14.25" customHeight="1">
      <c r="A90" s="1404"/>
      <c r="B90" s="1404"/>
      <c r="C90" s="1404"/>
      <c r="D90" s="1405"/>
      <c r="E90" s="1400"/>
      <c r="F90" s="1405"/>
      <c r="G90" s="1400"/>
      <c r="H90" s="1405"/>
      <c r="I90" s="1419"/>
      <c r="J90" s="1400"/>
    </row>
    <row r="91" ht="14.25" customHeight="1">
      <c r="A91" s="1404"/>
      <c r="B91" s="1404"/>
      <c r="C91" s="1404"/>
      <c r="D91" s="1405"/>
      <c r="E91" s="1400"/>
      <c r="F91" s="1405"/>
      <c r="G91" s="1400"/>
      <c r="H91" s="1405"/>
      <c r="I91" s="1419"/>
      <c r="J91" s="1400"/>
    </row>
    <row r="92" ht="14.25" customHeight="1">
      <c r="A92" s="1404"/>
      <c r="B92" s="1404"/>
      <c r="C92" s="1404"/>
      <c r="D92" s="1405"/>
      <c r="E92" s="1400"/>
      <c r="F92" s="1405"/>
      <c r="G92" s="1400"/>
      <c r="H92" s="1405"/>
      <c r="I92" s="1419"/>
      <c r="J92" s="1400"/>
    </row>
    <row r="93" ht="14.25" customHeight="1">
      <c r="A93" s="1404"/>
      <c r="B93" s="1404"/>
      <c r="C93" s="1404"/>
      <c r="D93" s="1405"/>
      <c r="E93" s="1400"/>
      <c r="F93" s="1405"/>
      <c r="G93" s="1400"/>
      <c r="H93" s="1405"/>
      <c r="I93" s="1419"/>
      <c r="J93" s="1400"/>
    </row>
    <row r="94" ht="14.25" customHeight="1">
      <c r="A94" s="1404"/>
      <c r="B94" s="1404"/>
      <c r="C94" s="1404"/>
      <c r="D94" s="1405"/>
      <c r="E94" s="1400"/>
      <c r="F94" s="1405"/>
      <c r="G94" s="1400"/>
      <c r="H94" s="1405"/>
      <c r="I94" s="1419"/>
      <c r="J94" s="1400"/>
    </row>
    <row r="95" ht="14.25" customHeight="1">
      <c r="A95" s="1404"/>
      <c r="B95" s="1404"/>
      <c r="C95" s="1404"/>
      <c r="D95" s="1405"/>
      <c r="E95" s="1400"/>
      <c r="F95" s="1405"/>
      <c r="G95" s="1400"/>
      <c r="H95" s="1405"/>
      <c r="I95" s="1419"/>
      <c r="J95" s="1400"/>
    </row>
    <row r="96" ht="14.25" customHeight="1">
      <c r="A96" s="1404"/>
      <c r="B96" s="1404"/>
      <c r="C96" s="1404"/>
      <c r="D96" s="1405"/>
      <c r="E96" s="1400"/>
      <c r="F96" s="1405"/>
      <c r="G96" s="1400"/>
      <c r="H96" s="1405"/>
      <c r="I96" s="1419"/>
      <c r="J96" s="1400"/>
    </row>
    <row r="97" ht="14.25" customHeight="1">
      <c r="A97" s="1404"/>
      <c r="B97" s="1404"/>
      <c r="C97" s="1404"/>
      <c r="D97" s="1405"/>
      <c r="E97" s="1400"/>
      <c r="F97" s="1405"/>
      <c r="G97" s="1400"/>
      <c r="H97" s="1405"/>
      <c r="I97" s="1419"/>
      <c r="J97" s="1400"/>
    </row>
    <row r="98" ht="14.25" customHeight="1">
      <c r="A98" s="1404"/>
      <c r="B98" s="1404"/>
      <c r="C98" s="1404"/>
      <c r="D98" s="1405"/>
      <c r="E98" s="1400"/>
      <c r="F98" s="1405"/>
      <c r="G98" s="1400"/>
      <c r="H98" s="1405"/>
      <c r="I98" s="1419"/>
      <c r="J98" s="1400"/>
    </row>
    <row r="99" ht="14.25" customHeight="1">
      <c r="A99" s="1404"/>
      <c r="B99" s="1404"/>
      <c r="C99" s="1404"/>
      <c r="D99" s="1405"/>
      <c r="E99" s="1400"/>
      <c r="F99" s="1405"/>
      <c r="G99" s="1400"/>
      <c r="H99" s="1405"/>
      <c r="I99" s="1419"/>
      <c r="J99" s="1400"/>
    </row>
    <row r="100" ht="14.25" customHeight="1">
      <c r="A100" s="1404"/>
      <c r="B100" s="1404"/>
      <c r="C100" s="1404"/>
      <c r="D100" s="1405"/>
      <c r="E100" s="1400"/>
      <c r="F100" s="1405"/>
      <c r="G100" s="1400"/>
      <c r="H100" s="1405"/>
      <c r="I100" s="1419"/>
      <c r="J100" s="1400"/>
    </row>
    <row r="101" ht="14.25" customHeight="1">
      <c r="A101" t="s" s="1425">
        <v>6184</v>
      </c>
      <c r="B101" s="353"/>
      <c r="C101" s="353"/>
      <c r="D101" s="353"/>
      <c r="E101" s="353"/>
      <c r="F101" s="353"/>
      <c r="G101" s="353"/>
      <c r="H101" s="353"/>
      <c r="I101" s="353"/>
      <c r="J101" s="353"/>
    </row>
  </sheetData>
  <mergeCells count="297">
    <mergeCell ref="C74:C75"/>
    <mergeCell ref="D74:E75"/>
    <mergeCell ref="F74:G75"/>
    <mergeCell ref="B76:B77"/>
    <mergeCell ref="C76:C77"/>
    <mergeCell ref="D76:E77"/>
    <mergeCell ref="F76:G77"/>
    <mergeCell ref="B78:B79"/>
    <mergeCell ref="C78:C79"/>
    <mergeCell ref="F78:G79"/>
    <mergeCell ref="D94:E94"/>
    <mergeCell ref="D95:E95"/>
    <mergeCell ref="D96:E96"/>
    <mergeCell ref="D97:E97"/>
    <mergeCell ref="D98:E98"/>
    <mergeCell ref="D99:E99"/>
    <mergeCell ref="D100:E100"/>
    <mergeCell ref="F95:G95"/>
    <mergeCell ref="F96:G96"/>
    <mergeCell ref="F97:G97"/>
    <mergeCell ref="F98:G98"/>
    <mergeCell ref="F99:G99"/>
    <mergeCell ref="F100:G100"/>
    <mergeCell ref="D91:E91"/>
    <mergeCell ref="F91:G91"/>
    <mergeCell ref="D92:E92"/>
    <mergeCell ref="F92:G92"/>
    <mergeCell ref="D93:E93"/>
    <mergeCell ref="F93:G93"/>
    <mergeCell ref="F94:G94"/>
    <mergeCell ref="D59:E59"/>
    <mergeCell ref="F59:G59"/>
    <mergeCell ref="D60:E60"/>
    <mergeCell ref="F60:G60"/>
    <mergeCell ref="D61:E61"/>
    <mergeCell ref="F61:G61"/>
    <mergeCell ref="F62:G62"/>
    <mergeCell ref="D62:E62"/>
    <mergeCell ref="D63:E63"/>
    <mergeCell ref="D64:E64"/>
    <mergeCell ref="D65:E65"/>
    <mergeCell ref="D66:E66"/>
    <mergeCell ref="D67:E67"/>
    <mergeCell ref="D68:E68"/>
    <mergeCell ref="F70:G70"/>
    <mergeCell ref="F71:G71"/>
    <mergeCell ref="F72:G73"/>
    <mergeCell ref="F63:G63"/>
    <mergeCell ref="F64:G64"/>
    <mergeCell ref="F65:G65"/>
    <mergeCell ref="F66:G66"/>
    <mergeCell ref="F67:G67"/>
    <mergeCell ref="F68:G68"/>
    <mergeCell ref="F69:G69"/>
    <mergeCell ref="D69:E69"/>
    <mergeCell ref="D70:E70"/>
    <mergeCell ref="D71:E71"/>
    <mergeCell ref="B72:B73"/>
    <mergeCell ref="C72:C73"/>
    <mergeCell ref="D72:E73"/>
    <mergeCell ref="B74:B75"/>
    <mergeCell ref="D78:E79"/>
    <mergeCell ref="D80:E80"/>
    <mergeCell ref="D81:E81"/>
    <mergeCell ref="B82:B83"/>
    <mergeCell ref="C82:C83"/>
    <mergeCell ref="D82:E83"/>
    <mergeCell ref="D84:E84"/>
    <mergeCell ref="D85:E85"/>
    <mergeCell ref="D86:E86"/>
    <mergeCell ref="D87:E87"/>
    <mergeCell ref="D88:E88"/>
    <mergeCell ref="D89:E89"/>
    <mergeCell ref="D90:E90"/>
    <mergeCell ref="F90:G90"/>
    <mergeCell ref="C1:D1"/>
    <mergeCell ref="E1:F1"/>
    <mergeCell ref="G1:H1"/>
    <mergeCell ref="E2:F2"/>
    <mergeCell ref="G2:H2"/>
    <mergeCell ref="A3:A4"/>
    <mergeCell ref="B3:B4"/>
    <mergeCell ref="C4:D4"/>
    <mergeCell ref="E3:F4"/>
    <mergeCell ref="G3:H4"/>
    <mergeCell ref="I3:I4"/>
    <mergeCell ref="J3:J4"/>
    <mergeCell ref="E5:F5"/>
    <mergeCell ref="G5:H5"/>
    <mergeCell ref="G6:H6"/>
    <mergeCell ref="E10:F10"/>
    <mergeCell ref="G10:H10"/>
    <mergeCell ref="E6:F6"/>
    <mergeCell ref="E7:F7"/>
    <mergeCell ref="G7:H7"/>
    <mergeCell ref="E8:F8"/>
    <mergeCell ref="G8:H8"/>
    <mergeCell ref="E9:F9"/>
    <mergeCell ref="G9:H9"/>
    <mergeCell ref="C10:D10"/>
    <mergeCell ref="C11:D11"/>
    <mergeCell ref="E11:F11"/>
    <mergeCell ref="G11:H11"/>
    <mergeCell ref="E12:F12"/>
    <mergeCell ref="G12:H12"/>
    <mergeCell ref="C2:D2"/>
    <mergeCell ref="C3:D3"/>
    <mergeCell ref="C5:D5"/>
    <mergeCell ref="C6:D6"/>
    <mergeCell ref="C7:D7"/>
    <mergeCell ref="C8:D8"/>
    <mergeCell ref="C9:D9"/>
    <mergeCell ref="C12:D12"/>
    <mergeCell ref="C13:D13"/>
    <mergeCell ref="E13:F13"/>
    <mergeCell ref="G13:H13"/>
    <mergeCell ref="C14:D14"/>
    <mergeCell ref="E14:F14"/>
    <mergeCell ref="G14:H14"/>
    <mergeCell ref="E17:F17"/>
    <mergeCell ref="G17:H17"/>
    <mergeCell ref="C15:D15"/>
    <mergeCell ref="E15:F15"/>
    <mergeCell ref="G15:H15"/>
    <mergeCell ref="C16:D16"/>
    <mergeCell ref="E16:F16"/>
    <mergeCell ref="G16:H16"/>
    <mergeCell ref="C17:D17"/>
    <mergeCell ref="E20:F20"/>
    <mergeCell ref="G20:H20"/>
    <mergeCell ref="C18:D18"/>
    <mergeCell ref="E18:F18"/>
    <mergeCell ref="G18:H18"/>
    <mergeCell ref="C19:D19"/>
    <mergeCell ref="E19:F19"/>
    <mergeCell ref="G19:H19"/>
    <mergeCell ref="C20:D20"/>
    <mergeCell ref="E23:F23"/>
    <mergeCell ref="G23:H23"/>
    <mergeCell ref="C21:D21"/>
    <mergeCell ref="E21:F21"/>
    <mergeCell ref="G21:H21"/>
    <mergeCell ref="C22:D22"/>
    <mergeCell ref="E22:F22"/>
    <mergeCell ref="G22:H22"/>
    <mergeCell ref="C23:D23"/>
    <mergeCell ref="C27:D27"/>
    <mergeCell ref="E27:F27"/>
    <mergeCell ref="G27:H27"/>
    <mergeCell ref="D28:E28"/>
    <mergeCell ref="F28:G28"/>
    <mergeCell ref="D29:E29"/>
    <mergeCell ref="F29:G29"/>
    <mergeCell ref="F55:G55"/>
    <mergeCell ref="F56:G56"/>
    <mergeCell ref="F48:G48"/>
    <mergeCell ref="F49:G49"/>
    <mergeCell ref="F50:G50"/>
    <mergeCell ref="F51:G51"/>
    <mergeCell ref="F52:G52"/>
    <mergeCell ref="F53:G53"/>
    <mergeCell ref="F54:G54"/>
    <mergeCell ref="D30:E30"/>
    <mergeCell ref="F30:G30"/>
    <mergeCell ref="D31:E31"/>
    <mergeCell ref="F31:G31"/>
    <mergeCell ref="D32:E32"/>
    <mergeCell ref="F32:G32"/>
    <mergeCell ref="F33:G33"/>
    <mergeCell ref="D33:E33"/>
    <mergeCell ref="D34:E34"/>
    <mergeCell ref="D35:E35"/>
    <mergeCell ref="D36:E36"/>
    <mergeCell ref="D37:E37"/>
    <mergeCell ref="D38:E38"/>
    <mergeCell ref="D39:E39"/>
    <mergeCell ref="F34:G34"/>
    <mergeCell ref="F35:G35"/>
    <mergeCell ref="F36:G36"/>
    <mergeCell ref="F37:G37"/>
    <mergeCell ref="F38:G38"/>
    <mergeCell ref="F39:G39"/>
    <mergeCell ref="F40:G40"/>
    <mergeCell ref="D40:E40"/>
    <mergeCell ref="D41:E41"/>
    <mergeCell ref="D42:E42"/>
    <mergeCell ref="D43:E43"/>
    <mergeCell ref="D44:E44"/>
    <mergeCell ref="D45:E45"/>
    <mergeCell ref="D46:E46"/>
    <mergeCell ref="F41:G41"/>
    <mergeCell ref="F42:G42"/>
    <mergeCell ref="F43:G43"/>
    <mergeCell ref="F44:G44"/>
    <mergeCell ref="F45:G45"/>
    <mergeCell ref="F46:G46"/>
    <mergeCell ref="F47:G47"/>
    <mergeCell ref="D47:E47"/>
    <mergeCell ref="D48:E48"/>
    <mergeCell ref="D49:E49"/>
    <mergeCell ref="D50:E50"/>
    <mergeCell ref="D51:E51"/>
    <mergeCell ref="D52:E52"/>
    <mergeCell ref="D53:E53"/>
    <mergeCell ref="D54:E54"/>
    <mergeCell ref="D55:E55"/>
    <mergeCell ref="D56:E56"/>
    <mergeCell ref="D57:E57"/>
    <mergeCell ref="F57:G57"/>
    <mergeCell ref="D58:E58"/>
    <mergeCell ref="F58:G58"/>
    <mergeCell ref="H68:J68"/>
    <mergeCell ref="H69:J69"/>
    <mergeCell ref="H70:J70"/>
    <mergeCell ref="H71:J71"/>
    <mergeCell ref="H72:J73"/>
    <mergeCell ref="H74:J75"/>
    <mergeCell ref="H76:J77"/>
    <mergeCell ref="H78:J79"/>
    <mergeCell ref="H80:J80"/>
    <mergeCell ref="H81:J81"/>
    <mergeCell ref="H82:J83"/>
    <mergeCell ref="H84:J84"/>
    <mergeCell ref="H85:J85"/>
    <mergeCell ref="H86:J86"/>
    <mergeCell ref="H94:J94"/>
    <mergeCell ref="H95:J95"/>
    <mergeCell ref="H96:J96"/>
    <mergeCell ref="H97:J97"/>
    <mergeCell ref="H98:J98"/>
    <mergeCell ref="H99:J99"/>
    <mergeCell ref="H100:J100"/>
    <mergeCell ref="H87:J87"/>
    <mergeCell ref="H88:J88"/>
    <mergeCell ref="H89:J89"/>
    <mergeCell ref="H90:J90"/>
    <mergeCell ref="H91:J91"/>
    <mergeCell ref="H92:J92"/>
    <mergeCell ref="H93:J93"/>
    <mergeCell ref="C24:D24"/>
    <mergeCell ref="E24:F24"/>
    <mergeCell ref="G24:H24"/>
    <mergeCell ref="C25:D25"/>
    <mergeCell ref="E25:F25"/>
    <mergeCell ref="G25:H25"/>
    <mergeCell ref="C26:D26"/>
    <mergeCell ref="E26:F26"/>
    <mergeCell ref="G26:H26"/>
    <mergeCell ref="H28:J28"/>
    <mergeCell ref="H29:J29"/>
    <mergeCell ref="H30:J30"/>
    <mergeCell ref="H31:J31"/>
    <mergeCell ref="H32:J32"/>
    <mergeCell ref="H33:J33"/>
    <mergeCell ref="H34:J34"/>
    <mergeCell ref="H35:J35"/>
    <mergeCell ref="H36:J36"/>
    <mergeCell ref="H37:J37"/>
    <mergeCell ref="H38:J38"/>
    <mergeCell ref="H39:J39"/>
    <mergeCell ref="H40:J40"/>
    <mergeCell ref="H41:J41"/>
    <mergeCell ref="H42:J42"/>
    <mergeCell ref="H43:J43"/>
    <mergeCell ref="H44:J44"/>
    <mergeCell ref="H45:J45"/>
    <mergeCell ref="H46:J46"/>
    <mergeCell ref="H47:J47"/>
    <mergeCell ref="H48:J48"/>
    <mergeCell ref="H49:J49"/>
    <mergeCell ref="H50:J50"/>
    <mergeCell ref="H51:J51"/>
    <mergeCell ref="H52:J52"/>
    <mergeCell ref="H53:J53"/>
    <mergeCell ref="H54:J54"/>
    <mergeCell ref="H55:J55"/>
    <mergeCell ref="H56:J56"/>
    <mergeCell ref="H57:J57"/>
    <mergeCell ref="H58:J58"/>
    <mergeCell ref="H59:J59"/>
    <mergeCell ref="H60:J60"/>
    <mergeCell ref="H61:J61"/>
    <mergeCell ref="H62:J62"/>
    <mergeCell ref="H63:J63"/>
    <mergeCell ref="H64:J64"/>
    <mergeCell ref="H65:J65"/>
    <mergeCell ref="H66:J66"/>
    <mergeCell ref="H67:J67"/>
    <mergeCell ref="F88:G88"/>
    <mergeCell ref="F89:G89"/>
    <mergeCell ref="F80:G80"/>
    <mergeCell ref="F81:G81"/>
    <mergeCell ref="F82:G83"/>
    <mergeCell ref="F84:G84"/>
    <mergeCell ref="F85:G85"/>
    <mergeCell ref="F86:G86"/>
    <mergeCell ref="F87:G87"/>
  </mergeCells>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